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4620" windowHeight="7260" tabRatio="837"/>
  </bookViews>
  <sheets>
    <sheet name="Endeksler" sheetId="27" r:id="rId1"/>
    <sheet name="4a_Sektör" sheetId="2" r:id="rId2"/>
    <sheet name="4a_İmalat_Sektör" sheetId="21" r:id="rId3"/>
    <sheet name="4a_İşyeri_Sektör" sheetId="17" r:id="rId4"/>
    <sheet name="4a_İl" sheetId="3" r:id="rId5"/>
    <sheet name="4b_Esnaf_İl" sheetId="24" r:id="rId6"/>
    <sheet name="4b_Tarım_İl" sheetId="25" r:id="rId7"/>
    <sheet name="4c_Kamu_İl " sheetId="26" r:id="rId8"/>
    <sheet name="4a_İşyeri_İl" sheetId="18" r:id="rId9"/>
    <sheet name="4a_Kadın_Sektör" sheetId="5" r:id="rId10"/>
    <sheet name="4a_Kadın_İmalat_Sektör" sheetId="23" r:id="rId11"/>
    <sheet name="4a_Kadın_İl" sheetId="30" r:id="rId12"/>
    <sheet name="İşsizlikSigortası_Başvuru" sheetId="8" r:id="rId13"/>
    <sheet name="İşsizlikSigortası_Ödeme" sheetId="9" r:id="rId14"/>
    <sheet name="Ortalama_Günlük_Kazanç_Sektör" sheetId="28" r:id="rId15"/>
    <sheet name="Ortalama_Günlük_Kazanç_İl" sheetId="29" r:id="rId16"/>
    <sheet name="KOBİ_İşyeri_İl" sheetId="31" r:id="rId17"/>
    <sheet name="KOBİ_İşyeri_Sektör" sheetId="32" r:id="rId18"/>
    <sheet name="KOBİ_Sigortalı_İl" sheetId="33" r:id="rId19"/>
    <sheet name="KOBİ_Sigortalı_Sektör" sheetId="34" r:id="rId20"/>
  </sheets>
  <definedNames>
    <definedName name="_xlnm._FilterDatabase" localSheetId="4" hidden="1">'4a_İl'!$A$1:$H$84</definedName>
    <definedName name="_xlnm._FilterDatabase" localSheetId="2" hidden="1">'4a_İmalat_Sektör'!$A$1:$H$26</definedName>
    <definedName name="_xlnm._FilterDatabase" localSheetId="8" hidden="1">'4a_İşyeri_İl'!$A$1:$H$90</definedName>
    <definedName name="_xlnm._FilterDatabase" localSheetId="3" hidden="1">'4a_İşyeri_Sektör'!$A$1:$H$95</definedName>
    <definedName name="_xlnm._FilterDatabase" localSheetId="10" hidden="1">'4a_Kadın_İmalat_Sektör'!$A$1:$H$17</definedName>
    <definedName name="_xlnm._FilterDatabase" localSheetId="9" hidden="1">'4a_Kadın_Sektör'!$A$1:$H$90</definedName>
    <definedName name="_xlnm._FilterDatabase" localSheetId="1" hidden="1">'4a_Sektör'!$A$1:$H$90</definedName>
    <definedName name="_xlnm._FilterDatabase" localSheetId="5" hidden="1">'4b_Esnaf_İl'!$A$1:$H$84</definedName>
    <definedName name="_xlnm._FilterDatabase" localSheetId="6" hidden="1">'4b_Tarım_İl'!$A$1:$H$84</definedName>
    <definedName name="_xlnm._FilterDatabase" localSheetId="7" hidden="1">'4c_Kamu_İl '!$A$1:$H$83</definedName>
    <definedName name="_xlnm._FilterDatabase" localSheetId="0" hidden="1">Endeksler!$A$1:$I$1</definedName>
    <definedName name="_xlnm._FilterDatabase" localSheetId="12" hidden="1">İşsizlikSigortası_Başvuru!$A$1:$E$83</definedName>
    <definedName name="_xlnm._FilterDatabase" localSheetId="13" hidden="1">İşsizlikSigortası_Ödeme!$A$1:$F$83</definedName>
  </definedNames>
  <calcPr calcId="145621"/>
  <fileRecoveryPr autoRecover="0"/>
</workbook>
</file>

<file path=xl/calcChain.xml><?xml version="1.0" encoding="utf-8"?>
<calcChain xmlns="http://schemas.openxmlformats.org/spreadsheetml/2006/main">
  <c r="I91" i="27" l="1"/>
  <c r="G91" i="27"/>
  <c r="E91" i="27"/>
  <c r="C91" i="27"/>
  <c r="F3" i="30" l="1"/>
  <c r="F4" i="30"/>
  <c r="F5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32" i="30"/>
  <c r="F33" i="30"/>
  <c r="F34" i="30"/>
  <c r="F35" i="30"/>
  <c r="F36" i="30"/>
  <c r="F37" i="30"/>
  <c r="F38" i="30"/>
  <c r="F39" i="30"/>
  <c r="F40" i="30"/>
  <c r="F41" i="30"/>
  <c r="F42" i="30"/>
  <c r="F43" i="30"/>
  <c r="F44" i="30"/>
  <c r="F45" i="30"/>
  <c r="F46" i="30"/>
  <c r="F47" i="30"/>
  <c r="F48" i="30"/>
  <c r="F49" i="30"/>
  <c r="F50" i="30"/>
  <c r="F51" i="30"/>
  <c r="F52" i="30"/>
  <c r="F53" i="30"/>
  <c r="F54" i="30"/>
  <c r="F55" i="30"/>
  <c r="F56" i="30"/>
  <c r="F57" i="30"/>
  <c r="F58" i="30"/>
  <c r="F59" i="30"/>
  <c r="F60" i="30"/>
  <c r="F61" i="30"/>
  <c r="F62" i="30"/>
  <c r="F63" i="30"/>
  <c r="F64" i="30"/>
  <c r="F65" i="30"/>
  <c r="F66" i="30"/>
  <c r="F67" i="30"/>
  <c r="F68" i="30"/>
  <c r="F69" i="30"/>
  <c r="F70" i="30"/>
  <c r="F71" i="30"/>
  <c r="F72" i="30"/>
  <c r="F73" i="30"/>
  <c r="F74" i="30"/>
  <c r="F75" i="30"/>
  <c r="F76" i="30"/>
  <c r="F77" i="30"/>
  <c r="F78" i="30"/>
  <c r="F79" i="30"/>
  <c r="F80" i="30"/>
  <c r="F81" i="30"/>
  <c r="F82" i="30"/>
  <c r="F83" i="30"/>
  <c r="F2" i="30"/>
  <c r="C90" i="27" l="1"/>
  <c r="I90" i="27"/>
  <c r="G90" i="27"/>
  <c r="E90" i="27"/>
  <c r="F2" i="23" l="1"/>
  <c r="G2" i="23"/>
  <c r="H2" i="23"/>
  <c r="J2" i="23"/>
  <c r="F3" i="23"/>
  <c r="G3" i="23"/>
  <c r="H3" i="23"/>
  <c r="J3" i="23"/>
  <c r="F4" i="23"/>
  <c r="G4" i="23"/>
  <c r="H4" i="23"/>
  <c r="J4" i="23"/>
  <c r="F5" i="23"/>
  <c r="G5" i="23"/>
  <c r="H5" i="23"/>
  <c r="J5" i="23"/>
  <c r="F6" i="23"/>
  <c r="G6" i="23"/>
  <c r="H6" i="23"/>
  <c r="J6" i="23"/>
  <c r="F7" i="23"/>
  <c r="G7" i="23"/>
  <c r="H7" i="23"/>
  <c r="J7" i="23"/>
  <c r="F8" i="23"/>
  <c r="G8" i="23"/>
  <c r="H8" i="23"/>
  <c r="J8" i="23"/>
  <c r="F9" i="23"/>
  <c r="G9" i="23"/>
  <c r="H9" i="23"/>
  <c r="J9" i="23"/>
  <c r="F10" i="23"/>
  <c r="G10" i="23"/>
  <c r="H10" i="23"/>
  <c r="J10" i="23"/>
  <c r="F11" i="23"/>
  <c r="G11" i="23"/>
  <c r="H11" i="23"/>
  <c r="J11" i="23"/>
  <c r="F12" i="23"/>
  <c r="G12" i="23"/>
  <c r="H12" i="23"/>
  <c r="J12" i="23"/>
  <c r="F13" i="23"/>
  <c r="G13" i="23"/>
  <c r="H13" i="23"/>
  <c r="J13" i="23"/>
  <c r="F14" i="23"/>
  <c r="G14" i="23"/>
  <c r="H14" i="23"/>
  <c r="J14" i="23"/>
  <c r="F15" i="23"/>
  <c r="G15" i="23"/>
  <c r="H15" i="23"/>
  <c r="J15" i="23"/>
  <c r="F16" i="23"/>
  <c r="G16" i="23"/>
  <c r="H16" i="23"/>
  <c r="J16" i="23"/>
  <c r="F17" i="23"/>
  <c r="G17" i="23"/>
  <c r="H17" i="23"/>
  <c r="J17" i="23"/>
  <c r="F18" i="23"/>
  <c r="G18" i="23"/>
  <c r="H18" i="23"/>
  <c r="J18" i="23"/>
  <c r="F19" i="23"/>
  <c r="G19" i="23"/>
  <c r="H19" i="23"/>
  <c r="J19" i="23"/>
  <c r="I89" i="27" l="1"/>
  <c r="G89" i="27"/>
  <c r="E89" i="27"/>
  <c r="C89" i="27"/>
  <c r="H90" i="34" l="1"/>
  <c r="G90" i="34"/>
  <c r="F90" i="34"/>
  <c r="H89" i="34"/>
  <c r="G89" i="34"/>
  <c r="F89" i="34"/>
  <c r="H88" i="34"/>
  <c r="G88" i="34"/>
  <c r="F88" i="34"/>
  <c r="H87" i="34"/>
  <c r="G87" i="34"/>
  <c r="F87" i="34"/>
  <c r="H86" i="34"/>
  <c r="G86" i="34"/>
  <c r="F86" i="34"/>
  <c r="H85" i="34"/>
  <c r="G85" i="34"/>
  <c r="F85" i="34"/>
  <c r="H84" i="34"/>
  <c r="G84" i="34"/>
  <c r="F84" i="34"/>
  <c r="H83" i="34"/>
  <c r="G83" i="34"/>
  <c r="F83" i="34"/>
  <c r="H82" i="34"/>
  <c r="G82" i="34"/>
  <c r="F82" i="34"/>
  <c r="H81" i="34"/>
  <c r="G81" i="34"/>
  <c r="F81" i="34"/>
  <c r="H80" i="34"/>
  <c r="G80" i="34"/>
  <c r="F80" i="34"/>
  <c r="H79" i="34"/>
  <c r="G79" i="34"/>
  <c r="F79" i="34"/>
  <c r="H78" i="34"/>
  <c r="G78" i="34"/>
  <c r="F78" i="34"/>
  <c r="H77" i="34"/>
  <c r="G77" i="34"/>
  <c r="F77" i="34"/>
  <c r="H76" i="34"/>
  <c r="G76" i="34"/>
  <c r="F76" i="34"/>
  <c r="H75" i="34"/>
  <c r="G75" i="34"/>
  <c r="F75" i="34"/>
  <c r="H74" i="34"/>
  <c r="G74" i="34"/>
  <c r="F74" i="34"/>
  <c r="H73" i="34"/>
  <c r="G73" i="34"/>
  <c r="F73" i="34"/>
  <c r="H72" i="34"/>
  <c r="G72" i="34"/>
  <c r="F72" i="34"/>
  <c r="H71" i="34"/>
  <c r="G71" i="34"/>
  <c r="F71" i="34"/>
  <c r="H70" i="34"/>
  <c r="G70" i="34"/>
  <c r="F70" i="34"/>
  <c r="H69" i="34"/>
  <c r="G69" i="34"/>
  <c r="F69" i="34"/>
  <c r="H68" i="34"/>
  <c r="G68" i="34"/>
  <c r="F68" i="34"/>
  <c r="H67" i="34"/>
  <c r="G67" i="34"/>
  <c r="F67" i="34"/>
  <c r="H66" i="34"/>
  <c r="G66" i="34"/>
  <c r="F66" i="34"/>
  <c r="H65" i="34"/>
  <c r="G65" i="34"/>
  <c r="F65" i="34"/>
  <c r="H64" i="34"/>
  <c r="G64" i="34"/>
  <c r="F64" i="34"/>
  <c r="H63" i="34"/>
  <c r="G63" i="34"/>
  <c r="F63" i="34"/>
  <c r="H62" i="34"/>
  <c r="G62" i="34"/>
  <c r="F62" i="34"/>
  <c r="H61" i="34"/>
  <c r="G61" i="34"/>
  <c r="F61" i="34"/>
  <c r="H60" i="34"/>
  <c r="G60" i="34"/>
  <c r="F60" i="34"/>
  <c r="H59" i="34"/>
  <c r="G59" i="34"/>
  <c r="F59" i="34"/>
  <c r="H58" i="34"/>
  <c r="G58" i="34"/>
  <c r="F58" i="34"/>
  <c r="H57" i="34"/>
  <c r="G57" i="34"/>
  <c r="F57" i="34"/>
  <c r="H56" i="34"/>
  <c r="G56" i="34"/>
  <c r="F56" i="34"/>
  <c r="H55" i="34"/>
  <c r="G55" i="34"/>
  <c r="F55" i="34"/>
  <c r="H54" i="34"/>
  <c r="G54" i="34"/>
  <c r="F54" i="34"/>
  <c r="H53" i="34"/>
  <c r="G53" i="34"/>
  <c r="F53" i="34"/>
  <c r="H52" i="34"/>
  <c r="G52" i="34"/>
  <c r="F52" i="34"/>
  <c r="H51" i="34"/>
  <c r="G51" i="34"/>
  <c r="F51" i="34"/>
  <c r="H50" i="34"/>
  <c r="G50" i="34"/>
  <c r="F50" i="34"/>
  <c r="H49" i="34"/>
  <c r="G49" i="34"/>
  <c r="F49" i="34"/>
  <c r="H48" i="34"/>
  <c r="G48" i="34"/>
  <c r="F48" i="34"/>
  <c r="H47" i="34"/>
  <c r="G47" i="34"/>
  <c r="F47" i="34"/>
  <c r="H46" i="34"/>
  <c r="G46" i="34"/>
  <c r="F46" i="34"/>
  <c r="H45" i="34"/>
  <c r="G45" i="34"/>
  <c r="F45" i="34"/>
  <c r="H44" i="34"/>
  <c r="G44" i="34"/>
  <c r="F44" i="34"/>
  <c r="H43" i="34"/>
  <c r="G43" i="34"/>
  <c r="F43" i="34"/>
  <c r="H42" i="34"/>
  <c r="G42" i="34"/>
  <c r="F42" i="34"/>
  <c r="H41" i="34"/>
  <c r="G41" i="34"/>
  <c r="F41" i="34"/>
  <c r="H40" i="34"/>
  <c r="G40" i="34"/>
  <c r="F40" i="34"/>
  <c r="H39" i="34"/>
  <c r="G39" i="34"/>
  <c r="F39" i="34"/>
  <c r="H38" i="34"/>
  <c r="G38" i="34"/>
  <c r="F38" i="34"/>
  <c r="H37" i="34"/>
  <c r="G37" i="34"/>
  <c r="F37" i="34"/>
  <c r="H36" i="34"/>
  <c r="G36" i="34"/>
  <c r="F36" i="34"/>
  <c r="H35" i="34"/>
  <c r="G35" i="34"/>
  <c r="F35" i="34"/>
  <c r="H34" i="34"/>
  <c r="G34" i="34"/>
  <c r="F34" i="34"/>
  <c r="H33" i="34"/>
  <c r="G33" i="34"/>
  <c r="F33" i="34"/>
  <c r="H32" i="34"/>
  <c r="G32" i="34"/>
  <c r="F32" i="34"/>
  <c r="H31" i="34"/>
  <c r="G31" i="34"/>
  <c r="F31" i="34"/>
  <c r="H30" i="34"/>
  <c r="G30" i="34"/>
  <c r="F30" i="34"/>
  <c r="H29" i="34"/>
  <c r="G29" i="34"/>
  <c r="F29" i="34"/>
  <c r="H28" i="34"/>
  <c r="G28" i="34"/>
  <c r="F28" i="34"/>
  <c r="H27" i="34"/>
  <c r="G27" i="34"/>
  <c r="F27" i="34"/>
  <c r="H26" i="34"/>
  <c r="G26" i="34"/>
  <c r="F26" i="34"/>
  <c r="H25" i="34"/>
  <c r="G25" i="34"/>
  <c r="F25" i="34"/>
  <c r="H24" i="34"/>
  <c r="G24" i="34"/>
  <c r="F24" i="34"/>
  <c r="H23" i="34"/>
  <c r="G23" i="34"/>
  <c r="F23" i="34"/>
  <c r="H22" i="34"/>
  <c r="G22" i="34"/>
  <c r="F22" i="34"/>
  <c r="H21" i="34"/>
  <c r="G21" i="34"/>
  <c r="F21" i="34"/>
  <c r="H20" i="34"/>
  <c r="G20" i="34"/>
  <c r="F20" i="34"/>
  <c r="H19" i="34"/>
  <c r="G19" i="34"/>
  <c r="F19" i="34"/>
  <c r="H18" i="34"/>
  <c r="G18" i="34"/>
  <c r="F18" i="34"/>
  <c r="H17" i="34"/>
  <c r="G17" i="34"/>
  <c r="F17" i="34"/>
  <c r="H16" i="34"/>
  <c r="G16" i="34"/>
  <c r="F16" i="34"/>
  <c r="H15" i="34"/>
  <c r="G15" i="34"/>
  <c r="F15" i="34"/>
  <c r="H14" i="34"/>
  <c r="G14" i="34"/>
  <c r="F14" i="34"/>
  <c r="H13" i="34"/>
  <c r="G13" i="34"/>
  <c r="F13" i="34"/>
  <c r="H12" i="34"/>
  <c r="G12" i="34"/>
  <c r="F12" i="34"/>
  <c r="H11" i="34"/>
  <c r="G11" i="34"/>
  <c r="F11" i="34"/>
  <c r="H10" i="34"/>
  <c r="G10" i="34"/>
  <c r="F10" i="34"/>
  <c r="H9" i="34"/>
  <c r="G9" i="34"/>
  <c r="F9" i="34"/>
  <c r="H8" i="34"/>
  <c r="G8" i="34"/>
  <c r="F8" i="34"/>
  <c r="H7" i="34"/>
  <c r="G7" i="34"/>
  <c r="F7" i="34"/>
  <c r="H6" i="34"/>
  <c r="G6" i="34"/>
  <c r="F6" i="34"/>
  <c r="H5" i="34"/>
  <c r="G5" i="34"/>
  <c r="F5" i="34"/>
  <c r="H4" i="34"/>
  <c r="G4" i="34"/>
  <c r="F4" i="34"/>
  <c r="H3" i="34"/>
  <c r="G3" i="34"/>
  <c r="F3" i="34"/>
  <c r="H2" i="34"/>
  <c r="G2" i="34"/>
  <c r="F2" i="34"/>
  <c r="H83" i="33"/>
  <c r="G83" i="33"/>
  <c r="F83" i="33"/>
  <c r="H82" i="33"/>
  <c r="G82" i="33"/>
  <c r="F82" i="33"/>
  <c r="H81" i="33"/>
  <c r="G81" i="33"/>
  <c r="F81" i="33"/>
  <c r="H80" i="33"/>
  <c r="G80" i="33"/>
  <c r="F80" i="33"/>
  <c r="H79" i="33"/>
  <c r="G79" i="33"/>
  <c r="F79" i="33"/>
  <c r="H78" i="33"/>
  <c r="G78" i="33"/>
  <c r="F78" i="33"/>
  <c r="H77" i="33"/>
  <c r="G77" i="33"/>
  <c r="F77" i="33"/>
  <c r="H76" i="33"/>
  <c r="G76" i="33"/>
  <c r="F76" i="33"/>
  <c r="H75" i="33"/>
  <c r="G75" i="33"/>
  <c r="F75" i="33"/>
  <c r="H74" i="33"/>
  <c r="G74" i="33"/>
  <c r="F74" i="33"/>
  <c r="H73" i="33"/>
  <c r="G73" i="33"/>
  <c r="F73" i="33"/>
  <c r="H72" i="33"/>
  <c r="G72" i="33"/>
  <c r="F72" i="33"/>
  <c r="H71" i="33"/>
  <c r="G71" i="33"/>
  <c r="F71" i="33"/>
  <c r="H70" i="33"/>
  <c r="G70" i="33"/>
  <c r="F70" i="33"/>
  <c r="H69" i="33"/>
  <c r="G69" i="33"/>
  <c r="F69" i="33"/>
  <c r="H68" i="33"/>
  <c r="G68" i="33"/>
  <c r="F68" i="33"/>
  <c r="H67" i="33"/>
  <c r="G67" i="33"/>
  <c r="F67" i="33"/>
  <c r="H66" i="33"/>
  <c r="G66" i="33"/>
  <c r="F66" i="33"/>
  <c r="H65" i="33"/>
  <c r="G65" i="33"/>
  <c r="F65" i="33"/>
  <c r="H64" i="33"/>
  <c r="G64" i="33"/>
  <c r="F64" i="33"/>
  <c r="H63" i="33"/>
  <c r="G63" i="33"/>
  <c r="F63" i="33"/>
  <c r="H62" i="33"/>
  <c r="G62" i="33"/>
  <c r="F62" i="33"/>
  <c r="H61" i="33"/>
  <c r="G61" i="33"/>
  <c r="F61" i="33"/>
  <c r="H60" i="33"/>
  <c r="G60" i="33"/>
  <c r="F60" i="33"/>
  <c r="H59" i="33"/>
  <c r="G59" i="33"/>
  <c r="F59" i="33"/>
  <c r="H58" i="33"/>
  <c r="G58" i="33"/>
  <c r="F58" i="33"/>
  <c r="H57" i="33"/>
  <c r="G57" i="33"/>
  <c r="F57" i="33"/>
  <c r="H56" i="33"/>
  <c r="G56" i="33"/>
  <c r="F56" i="33"/>
  <c r="H55" i="33"/>
  <c r="G55" i="33"/>
  <c r="F55" i="33"/>
  <c r="H54" i="33"/>
  <c r="G54" i="33"/>
  <c r="F54" i="33"/>
  <c r="H53" i="33"/>
  <c r="G53" i="33"/>
  <c r="F53" i="33"/>
  <c r="H52" i="33"/>
  <c r="G52" i="33"/>
  <c r="F52" i="33"/>
  <c r="H51" i="33"/>
  <c r="G51" i="33"/>
  <c r="F51" i="33"/>
  <c r="H50" i="33"/>
  <c r="G50" i="33"/>
  <c r="F50" i="33"/>
  <c r="H49" i="33"/>
  <c r="G49" i="33"/>
  <c r="F49" i="33"/>
  <c r="H48" i="33"/>
  <c r="G48" i="33"/>
  <c r="F48" i="33"/>
  <c r="H47" i="33"/>
  <c r="G47" i="33"/>
  <c r="F47" i="33"/>
  <c r="H46" i="33"/>
  <c r="G46" i="33"/>
  <c r="F46" i="33"/>
  <c r="H45" i="33"/>
  <c r="G45" i="33"/>
  <c r="F45" i="33"/>
  <c r="H44" i="33"/>
  <c r="G44" i="33"/>
  <c r="F44" i="33"/>
  <c r="H43" i="33"/>
  <c r="G43" i="33"/>
  <c r="F43" i="33"/>
  <c r="H42" i="33"/>
  <c r="G42" i="33"/>
  <c r="F42" i="33"/>
  <c r="H41" i="33"/>
  <c r="G41" i="33"/>
  <c r="F41" i="33"/>
  <c r="H40" i="33"/>
  <c r="G40" i="33"/>
  <c r="F40" i="33"/>
  <c r="H39" i="33"/>
  <c r="G39" i="33"/>
  <c r="F39" i="33"/>
  <c r="H38" i="33"/>
  <c r="G38" i="33"/>
  <c r="F38" i="33"/>
  <c r="H37" i="33"/>
  <c r="G37" i="33"/>
  <c r="F37" i="33"/>
  <c r="H36" i="33"/>
  <c r="G36" i="33"/>
  <c r="F36" i="33"/>
  <c r="H35" i="33"/>
  <c r="G35" i="33"/>
  <c r="F35" i="33"/>
  <c r="H34" i="33"/>
  <c r="G34" i="33"/>
  <c r="F34" i="33"/>
  <c r="H33" i="33"/>
  <c r="G33" i="33"/>
  <c r="F33" i="33"/>
  <c r="H32" i="33"/>
  <c r="G32" i="33"/>
  <c r="F32" i="33"/>
  <c r="H31" i="33"/>
  <c r="G31" i="33"/>
  <c r="F31" i="33"/>
  <c r="H30" i="33"/>
  <c r="G30" i="33"/>
  <c r="F30" i="33"/>
  <c r="H29" i="33"/>
  <c r="G29" i="33"/>
  <c r="F29" i="33"/>
  <c r="H28" i="33"/>
  <c r="G28" i="33"/>
  <c r="F28" i="33"/>
  <c r="H27" i="33"/>
  <c r="G27" i="33"/>
  <c r="F27" i="33"/>
  <c r="H26" i="33"/>
  <c r="G26" i="33"/>
  <c r="F26" i="33"/>
  <c r="H25" i="33"/>
  <c r="G25" i="33"/>
  <c r="F25" i="33"/>
  <c r="H24" i="33"/>
  <c r="G24" i="33"/>
  <c r="F24" i="33"/>
  <c r="H23" i="33"/>
  <c r="G23" i="33"/>
  <c r="F23" i="33"/>
  <c r="H22" i="33"/>
  <c r="G22" i="33"/>
  <c r="F22" i="33"/>
  <c r="H21" i="33"/>
  <c r="G21" i="33"/>
  <c r="F21" i="33"/>
  <c r="H20" i="33"/>
  <c r="G20" i="33"/>
  <c r="F20" i="33"/>
  <c r="H19" i="33"/>
  <c r="G19" i="33"/>
  <c r="F19" i="33"/>
  <c r="H18" i="33"/>
  <c r="G18" i="33"/>
  <c r="F18" i="33"/>
  <c r="H17" i="33"/>
  <c r="G17" i="33"/>
  <c r="F17" i="33"/>
  <c r="H16" i="33"/>
  <c r="G16" i="33"/>
  <c r="F16" i="33"/>
  <c r="H15" i="33"/>
  <c r="G15" i="33"/>
  <c r="F15" i="33"/>
  <c r="H14" i="33"/>
  <c r="G14" i="33"/>
  <c r="F14" i="33"/>
  <c r="H13" i="33"/>
  <c r="G13" i="33"/>
  <c r="F13" i="33"/>
  <c r="H12" i="33"/>
  <c r="G12" i="33"/>
  <c r="F12" i="33"/>
  <c r="H11" i="33"/>
  <c r="G11" i="33"/>
  <c r="F11" i="33"/>
  <c r="H10" i="33"/>
  <c r="G10" i="33"/>
  <c r="F10" i="33"/>
  <c r="H9" i="33"/>
  <c r="G9" i="33"/>
  <c r="F9" i="33"/>
  <c r="H8" i="33"/>
  <c r="G8" i="33"/>
  <c r="F8" i="33"/>
  <c r="H7" i="33"/>
  <c r="G7" i="33"/>
  <c r="F7" i="33"/>
  <c r="H6" i="33"/>
  <c r="G6" i="33"/>
  <c r="F6" i="33"/>
  <c r="H5" i="33"/>
  <c r="G5" i="33"/>
  <c r="F5" i="33"/>
  <c r="H4" i="33"/>
  <c r="G4" i="33"/>
  <c r="F4" i="33"/>
  <c r="H3" i="33"/>
  <c r="G3" i="33"/>
  <c r="F3" i="33"/>
  <c r="H2" i="33"/>
  <c r="G2" i="33"/>
  <c r="F2" i="33"/>
  <c r="H90" i="32"/>
  <c r="G90" i="32"/>
  <c r="F90" i="32"/>
  <c r="H89" i="32"/>
  <c r="G89" i="32"/>
  <c r="F89" i="32"/>
  <c r="H88" i="32"/>
  <c r="G88" i="32"/>
  <c r="F88" i="32"/>
  <c r="H87" i="32"/>
  <c r="G87" i="32"/>
  <c r="F87" i="32"/>
  <c r="H86" i="32"/>
  <c r="G86" i="32"/>
  <c r="F86" i="32"/>
  <c r="H85" i="32"/>
  <c r="G85" i="32"/>
  <c r="F85" i="32"/>
  <c r="H84" i="32"/>
  <c r="G84" i="32"/>
  <c r="F84" i="32"/>
  <c r="H83" i="32"/>
  <c r="G83" i="32"/>
  <c r="F83" i="32"/>
  <c r="H82" i="32"/>
  <c r="G82" i="32"/>
  <c r="F82" i="32"/>
  <c r="H81" i="32"/>
  <c r="G81" i="32"/>
  <c r="F81" i="32"/>
  <c r="H80" i="32"/>
  <c r="G80" i="32"/>
  <c r="F80" i="32"/>
  <c r="H79" i="32"/>
  <c r="G79" i="32"/>
  <c r="F79" i="32"/>
  <c r="H78" i="32"/>
  <c r="G78" i="32"/>
  <c r="F78" i="32"/>
  <c r="H77" i="32"/>
  <c r="G77" i="32"/>
  <c r="F77" i="32"/>
  <c r="H76" i="32"/>
  <c r="G76" i="32"/>
  <c r="F76" i="32"/>
  <c r="H75" i="32"/>
  <c r="G75" i="32"/>
  <c r="F75" i="32"/>
  <c r="H74" i="32"/>
  <c r="G74" i="32"/>
  <c r="F74" i="32"/>
  <c r="H73" i="32"/>
  <c r="G73" i="32"/>
  <c r="F73" i="32"/>
  <c r="H72" i="32"/>
  <c r="G72" i="32"/>
  <c r="F72" i="32"/>
  <c r="H71" i="32"/>
  <c r="G71" i="32"/>
  <c r="F71" i="32"/>
  <c r="H70" i="32"/>
  <c r="G70" i="32"/>
  <c r="F70" i="32"/>
  <c r="H69" i="32"/>
  <c r="G69" i="32"/>
  <c r="F69" i="32"/>
  <c r="H68" i="32"/>
  <c r="G68" i="32"/>
  <c r="F68" i="32"/>
  <c r="H67" i="32"/>
  <c r="G67" i="32"/>
  <c r="F67" i="32"/>
  <c r="H66" i="32"/>
  <c r="G66" i="32"/>
  <c r="F66" i="32"/>
  <c r="H65" i="32"/>
  <c r="G65" i="32"/>
  <c r="F65" i="32"/>
  <c r="H64" i="32"/>
  <c r="G64" i="32"/>
  <c r="F64" i="32"/>
  <c r="H63" i="32"/>
  <c r="G63" i="32"/>
  <c r="F63" i="32"/>
  <c r="H62" i="32"/>
  <c r="G62" i="32"/>
  <c r="F62" i="32"/>
  <c r="H61" i="32"/>
  <c r="G61" i="32"/>
  <c r="F61" i="32"/>
  <c r="H60" i="32"/>
  <c r="G60" i="32"/>
  <c r="F60" i="32"/>
  <c r="H59" i="32"/>
  <c r="G59" i="32"/>
  <c r="F59" i="32"/>
  <c r="H58" i="32"/>
  <c r="G58" i="32"/>
  <c r="F58" i="32"/>
  <c r="H57" i="32"/>
  <c r="G57" i="32"/>
  <c r="F57" i="32"/>
  <c r="H56" i="32"/>
  <c r="G56" i="32"/>
  <c r="F56" i="32"/>
  <c r="H55" i="32"/>
  <c r="G55" i="32"/>
  <c r="F55" i="32"/>
  <c r="H54" i="32"/>
  <c r="G54" i="32"/>
  <c r="F54" i="32"/>
  <c r="H53" i="32"/>
  <c r="G53" i="32"/>
  <c r="F53" i="32"/>
  <c r="H52" i="32"/>
  <c r="G52" i="32"/>
  <c r="F52" i="32"/>
  <c r="H51" i="32"/>
  <c r="G51" i="32"/>
  <c r="F51" i="32"/>
  <c r="H50" i="32"/>
  <c r="G50" i="32"/>
  <c r="F50" i="32"/>
  <c r="H49" i="32"/>
  <c r="G49" i="32"/>
  <c r="F49" i="32"/>
  <c r="H48" i="32"/>
  <c r="G48" i="32"/>
  <c r="F48" i="32"/>
  <c r="H47" i="32"/>
  <c r="G47" i="32"/>
  <c r="F47" i="32"/>
  <c r="H46" i="32"/>
  <c r="G46" i="32"/>
  <c r="F46" i="32"/>
  <c r="H45" i="32"/>
  <c r="G45" i="32"/>
  <c r="F45" i="32"/>
  <c r="H44" i="32"/>
  <c r="G44" i="32"/>
  <c r="F44" i="32"/>
  <c r="H43" i="32"/>
  <c r="G43" i="32"/>
  <c r="F43" i="32"/>
  <c r="H42" i="32"/>
  <c r="G42" i="32"/>
  <c r="F42" i="32"/>
  <c r="H41" i="32"/>
  <c r="G41" i="32"/>
  <c r="F41" i="32"/>
  <c r="H40" i="32"/>
  <c r="G40" i="32"/>
  <c r="F40" i="32"/>
  <c r="H39" i="32"/>
  <c r="G39" i="32"/>
  <c r="F39" i="32"/>
  <c r="H38" i="32"/>
  <c r="G38" i="32"/>
  <c r="F38" i="32"/>
  <c r="H37" i="32"/>
  <c r="G37" i="32"/>
  <c r="F37" i="32"/>
  <c r="H36" i="32"/>
  <c r="G36" i="32"/>
  <c r="F36" i="32"/>
  <c r="H35" i="32"/>
  <c r="G35" i="32"/>
  <c r="F35" i="32"/>
  <c r="H34" i="32"/>
  <c r="G34" i="32"/>
  <c r="F34" i="32"/>
  <c r="H33" i="32"/>
  <c r="G33" i="32"/>
  <c r="F33" i="32"/>
  <c r="H32" i="32"/>
  <c r="G32" i="32"/>
  <c r="F32" i="32"/>
  <c r="H31" i="32"/>
  <c r="G31" i="32"/>
  <c r="F31" i="32"/>
  <c r="H30" i="32"/>
  <c r="G30" i="32"/>
  <c r="F30" i="32"/>
  <c r="H29" i="32"/>
  <c r="G29" i="32"/>
  <c r="F29" i="32"/>
  <c r="H28" i="32"/>
  <c r="G28" i="32"/>
  <c r="F28" i="32"/>
  <c r="H27" i="32"/>
  <c r="G27" i="32"/>
  <c r="F27" i="32"/>
  <c r="H26" i="32"/>
  <c r="G26" i="32"/>
  <c r="F26" i="32"/>
  <c r="H25" i="32"/>
  <c r="G25" i="32"/>
  <c r="F25" i="32"/>
  <c r="H24" i="32"/>
  <c r="G24" i="32"/>
  <c r="F24" i="32"/>
  <c r="H23" i="32"/>
  <c r="G23" i="32"/>
  <c r="F23" i="32"/>
  <c r="H22" i="32"/>
  <c r="G22" i="32"/>
  <c r="F22" i="32"/>
  <c r="H21" i="32"/>
  <c r="G21" i="32"/>
  <c r="F21" i="32"/>
  <c r="H20" i="32"/>
  <c r="G20" i="32"/>
  <c r="F20" i="32"/>
  <c r="H19" i="32"/>
  <c r="G19" i="32"/>
  <c r="F19" i="32"/>
  <c r="H18" i="32"/>
  <c r="G18" i="32"/>
  <c r="F18" i="32"/>
  <c r="H17" i="32"/>
  <c r="G17" i="32"/>
  <c r="F17" i="32"/>
  <c r="H16" i="32"/>
  <c r="G16" i="32"/>
  <c r="F16" i="32"/>
  <c r="H15" i="32"/>
  <c r="G15" i="32"/>
  <c r="F15" i="32"/>
  <c r="H14" i="32"/>
  <c r="G14" i="32"/>
  <c r="F14" i="32"/>
  <c r="H13" i="32"/>
  <c r="G13" i="32"/>
  <c r="F13" i="32"/>
  <c r="H12" i="32"/>
  <c r="G12" i="32"/>
  <c r="F12" i="32"/>
  <c r="H11" i="32"/>
  <c r="G11" i="32"/>
  <c r="F11" i="32"/>
  <c r="H10" i="32"/>
  <c r="G10" i="32"/>
  <c r="F10" i="32"/>
  <c r="H9" i="32"/>
  <c r="G9" i="32"/>
  <c r="F9" i="32"/>
  <c r="H8" i="32"/>
  <c r="G8" i="32"/>
  <c r="F8" i="32"/>
  <c r="H7" i="32"/>
  <c r="G7" i="32"/>
  <c r="F7" i="32"/>
  <c r="H6" i="32"/>
  <c r="G6" i="32"/>
  <c r="F6" i="32"/>
  <c r="H5" i="32"/>
  <c r="G5" i="32"/>
  <c r="F5" i="32"/>
  <c r="H4" i="32"/>
  <c r="G4" i="32"/>
  <c r="F4" i="32"/>
  <c r="H3" i="32"/>
  <c r="G3" i="32"/>
  <c r="F3" i="32"/>
  <c r="H2" i="32"/>
  <c r="G2" i="32"/>
  <c r="F2" i="32"/>
  <c r="H83" i="31"/>
  <c r="G83" i="31"/>
  <c r="F83" i="31"/>
  <c r="H82" i="31"/>
  <c r="G82" i="31"/>
  <c r="F82" i="31"/>
  <c r="H81" i="31"/>
  <c r="G81" i="31"/>
  <c r="F81" i="31"/>
  <c r="H80" i="31"/>
  <c r="G80" i="31"/>
  <c r="F80" i="31"/>
  <c r="H79" i="31"/>
  <c r="G79" i="31"/>
  <c r="F79" i="31"/>
  <c r="H78" i="31"/>
  <c r="G78" i="31"/>
  <c r="F78" i="31"/>
  <c r="H77" i="31"/>
  <c r="G77" i="31"/>
  <c r="F77" i="31"/>
  <c r="H76" i="31"/>
  <c r="G76" i="31"/>
  <c r="F76" i="31"/>
  <c r="H75" i="31"/>
  <c r="G75" i="31"/>
  <c r="F75" i="31"/>
  <c r="H74" i="31"/>
  <c r="G74" i="31"/>
  <c r="F74" i="31"/>
  <c r="H73" i="31"/>
  <c r="G73" i="31"/>
  <c r="F73" i="31"/>
  <c r="H72" i="31"/>
  <c r="G72" i="31"/>
  <c r="F72" i="31"/>
  <c r="H71" i="31"/>
  <c r="G71" i="31"/>
  <c r="F71" i="31"/>
  <c r="H70" i="31"/>
  <c r="G70" i="31"/>
  <c r="F70" i="31"/>
  <c r="H69" i="31"/>
  <c r="G69" i="31"/>
  <c r="F69" i="31"/>
  <c r="H68" i="31"/>
  <c r="G68" i="31"/>
  <c r="F68" i="31"/>
  <c r="H67" i="31"/>
  <c r="G67" i="31"/>
  <c r="F67" i="31"/>
  <c r="H66" i="31"/>
  <c r="G66" i="31"/>
  <c r="F66" i="31"/>
  <c r="H65" i="31"/>
  <c r="G65" i="31"/>
  <c r="F65" i="31"/>
  <c r="H64" i="31"/>
  <c r="G64" i="31"/>
  <c r="F64" i="31"/>
  <c r="H63" i="31"/>
  <c r="G63" i="31"/>
  <c r="F63" i="31"/>
  <c r="H62" i="31"/>
  <c r="G62" i="31"/>
  <c r="F62" i="31"/>
  <c r="H61" i="31"/>
  <c r="G61" i="31"/>
  <c r="F61" i="31"/>
  <c r="H60" i="31"/>
  <c r="G60" i="31"/>
  <c r="F60" i="31"/>
  <c r="H59" i="31"/>
  <c r="G59" i="31"/>
  <c r="F59" i="31"/>
  <c r="H58" i="31"/>
  <c r="G58" i="31"/>
  <c r="F58" i="31"/>
  <c r="H57" i="31"/>
  <c r="G57" i="31"/>
  <c r="F57" i="31"/>
  <c r="H56" i="31"/>
  <c r="G56" i="31"/>
  <c r="F56" i="31"/>
  <c r="H55" i="31"/>
  <c r="G55" i="31"/>
  <c r="F55" i="31"/>
  <c r="H54" i="31"/>
  <c r="G54" i="31"/>
  <c r="F54" i="31"/>
  <c r="H53" i="31"/>
  <c r="G53" i="31"/>
  <c r="F53" i="31"/>
  <c r="H52" i="31"/>
  <c r="G52" i="31"/>
  <c r="F52" i="31"/>
  <c r="H51" i="31"/>
  <c r="G51" i="31"/>
  <c r="F51" i="31"/>
  <c r="H50" i="31"/>
  <c r="G50" i="31"/>
  <c r="F50" i="31"/>
  <c r="H49" i="31"/>
  <c r="G49" i="31"/>
  <c r="F49" i="31"/>
  <c r="H48" i="31"/>
  <c r="G48" i="31"/>
  <c r="F48" i="31"/>
  <c r="H47" i="31"/>
  <c r="G47" i="31"/>
  <c r="F47" i="31"/>
  <c r="H46" i="31"/>
  <c r="G46" i="31"/>
  <c r="F46" i="31"/>
  <c r="H45" i="31"/>
  <c r="G45" i="31"/>
  <c r="F45" i="31"/>
  <c r="H44" i="31"/>
  <c r="G44" i="31"/>
  <c r="F44" i="31"/>
  <c r="H43" i="31"/>
  <c r="G43" i="31"/>
  <c r="F43" i="31"/>
  <c r="H42" i="31"/>
  <c r="G42" i="31"/>
  <c r="F42" i="31"/>
  <c r="H41" i="31"/>
  <c r="G41" i="31"/>
  <c r="F41" i="31"/>
  <c r="H40" i="31"/>
  <c r="G40" i="31"/>
  <c r="F40" i="31"/>
  <c r="H39" i="31"/>
  <c r="G39" i="31"/>
  <c r="F39" i="31"/>
  <c r="H38" i="31"/>
  <c r="G38" i="31"/>
  <c r="F38" i="31"/>
  <c r="H37" i="31"/>
  <c r="G37" i="31"/>
  <c r="F37" i="31"/>
  <c r="H36" i="31"/>
  <c r="G36" i="31"/>
  <c r="F36" i="31"/>
  <c r="H35" i="31"/>
  <c r="G35" i="31"/>
  <c r="F35" i="31"/>
  <c r="H34" i="31"/>
  <c r="G34" i="31"/>
  <c r="F34" i="31"/>
  <c r="H33" i="31"/>
  <c r="G33" i="31"/>
  <c r="F33" i="31"/>
  <c r="H32" i="31"/>
  <c r="G32" i="31"/>
  <c r="F32" i="31"/>
  <c r="H31" i="31"/>
  <c r="G31" i="31"/>
  <c r="F31" i="31"/>
  <c r="H30" i="31"/>
  <c r="G30" i="31"/>
  <c r="F30" i="31"/>
  <c r="H29" i="31"/>
  <c r="G29" i="31"/>
  <c r="F29" i="31"/>
  <c r="H28" i="31"/>
  <c r="G28" i="31"/>
  <c r="F28" i="31"/>
  <c r="H27" i="31"/>
  <c r="G27" i="31"/>
  <c r="F27" i="31"/>
  <c r="H26" i="31"/>
  <c r="G26" i="31"/>
  <c r="F26" i="31"/>
  <c r="H25" i="31"/>
  <c r="G25" i="31"/>
  <c r="F25" i="31"/>
  <c r="H24" i="31"/>
  <c r="G24" i="31"/>
  <c r="F24" i="31"/>
  <c r="H23" i="31"/>
  <c r="G23" i="31"/>
  <c r="F23" i="31"/>
  <c r="H22" i="31"/>
  <c r="G22" i="31"/>
  <c r="F22" i="31"/>
  <c r="H21" i="31"/>
  <c r="G21" i="31"/>
  <c r="F21" i="31"/>
  <c r="H20" i="31"/>
  <c r="G20" i="31"/>
  <c r="F20" i="31"/>
  <c r="H19" i="31"/>
  <c r="G19" i="31"/>
  <c r="F19" i="31"/>
  <c r="H18" i="31"/>
  <c r="G18" i="31"/>
  <c r="F18" i="31"/>
  <c r="H17" i="31"/>
  <c r="G17" i="31"/>
  <c r="F17" i="31"/>
  <c r="H16" i="31"/>
  <c r="G16" i="31"/>
  <c r="F16" i="31"/>
  <c r="H15" i="31"/>
  <c r="G15" i="31"/>
  <c r="F15" i="31"/>
  <c r="H14" i="31"/>
  <c r="G14" i="31"/>
  <c r="F14" i="31"/>
  <c r="H13" i="31"/>
  <c r="G13" i="31"/>
  <c r="F13" i="31"/>
  <c r="H12" i="31"/>
  <c r="G12" i="31"/>
  <c r="F12" i="31"/>
  <c r="H11" i="31"/>
  <c r="G11" i="31"/>
  <c r="F11" i="31"/>
  <c r="H10" i="31"/>
  <c r="G10" i="31"/>
  <c r="F10" i="31"/>
  <c r="H9" i="31"/>
  <c r="G9" i="31"/>
  <c r="F9" i="31"/>
  <c r="H8" i="31"/>
  <c r="G8" i="31"/>
  <c r="F8" i="31"/>
  <c r="H7" i="31"/>
  <c r="G7" i="31"/>
  <c r="F7" i="31"/>
  <c r="H6" i="31"/>
  <c r="G6" i="31"/>
  <c r="F6" i="31"/>
  <c r="H5" i="31"/>
  <c r="G5" i="31"/>
  <c r="F5" i="31"/>
  <c r="H4" i="31"/>
  <c r="G4" i="31"/>
  <c r="F4" i="31"/>
  <c r="H3" i="31"/>
  <c r="G3" i="31"/>
  <c r="F3" i="31"/>
  <c r="H2" i="31"/>
  <c r="G2" i="31"/>
  <c r="F2" i="31"/>
  <c r="G83" i="29"/>
  <c r="F83" i="29"/>
  <c r="E83" i="29"/>
  <c r="G82" i="29"/>
  <c r="F82" i="29"/>
  <c r="E82" i="29"/>
  <c r="G81" i="29"/>
  <c r="F81" i="29"/>
  <c r="E81" i="29"/>
  <c r="G80" i="29"/>
  <c r="F80" i="29"/>
  <c r="E80" i="29"/>
  <c r="G79" i="29"/>
  <c r="F79" i="29"/>
  <c r="E79" i="29"/>
  <c r="G78" i="29"/>
  <c r="F78" i="29"/>
  <c r="E78" i="29"/>
  <c r="G77" i="29"/>
  <c r="F77" i="29"/>
  <c r="E77" i="29"/>
  <c r="G76" i="29"/>
  <c r="F76" i="29"/>
  <c r="E76" i="29"/>
  <c r="G75" i="29"/>
  <c r="F75" i="29"/>
  <c r="E75" i="29"/>
  <c r="G74" i="29"/>
  <c r="F74" i="29"/>
  <c r="E74" i="29"/>
  <c r="G73" i="29"/>
  <c r="F73" i="29"/>
  <c r="E73" i="29"/>
  <c r="G72" i="29"/>
  <c r="F72" i="29"/>
  <c r="E72" i="29"/>
  <c r="G71" i="29"/>
  <c r="F71" i="29"/>
  <c r="E71" i="29"/>
  <c r="G70" i="29"/>
  <c r="F70" i="29"/>
  <c r="E70" i="29"/>
  <c r="G69" i="29"/>
  <c r="F69" i="29"/>
  <c r="E69" i="29"/>
  <c r="G68" i="29"/>
  <c r="F68" i="29"/>
  <c r="E68" i="29"/>
  <c r="G67" i="29"/>
  <c r="F67" i="29"/>
  <c r="E67" i="29"/>
  <c r="G66" i="29"/>
  <c r="F66" i="29"/>
  <c r="E66" i="29"/>
  <c r="G65" i="29"/>
  <c r="F65" i="29"/>
  <c r="E65" i="29"/>
  <c r="G64" i="29"/>
  <c r="F64" i="29"/>
  <c r="E64" i="29"/>
  <c r="G63" i="29"/>
  <c r="F63" i="29"/>
  <c r="E63" i="29"/>
  <c r="G62" i="29"/>
  <c r="F62" i="29"/>
  <c r="E62" i="29"/>
  <c r="G61" i="29"/>
  <c r="F61" i="29"/>
  <c r="E61" i="29"/>
  <c r="G60" i="29"/>
  <c r="F60" i="29"/>
  <c r="E60" i="29"/>
  <c r="G59" i="29"/>
  <c r="F59" i="29"/>
  <c r="E59" i="29"/>
  <c r="G58" i="29"/>
  <c r="F58" i="29"/>
  <c r="E58" i="29"/>
  <c r="G57" i="29"/>
  <c r="F57" i="29"/>
  <c r="E57" i="29"/>
  <c r="G56" i="29"/>
  <c r="F56" i="29"/>
  <c r="E56" i="29"/>
  <c r="G55" i="29"/>
  <c r="F55" i="29"/>
  <c r="E55" i="29"/>
  <c r="G54" i="29"/>
  <c r="F54" i="29"/>
  <c r="E54" i="29"/>
  <c r="G53" i="29"/>
  <c r="F53" i="29"/>
  <c r="E53" i="29"/>
  <c r="G52" i="29"/>
  <c r="F52" i="29"/>
  <c r="E52" i="29"/>
  <c r="G51" i="29"/>
  <c r="F51" i="29"/>
  <c r="E51" i="29"/>
  <c r="G50" i="29"/>
  <c r="F50" i="29"/>
  <c r="E50" i="29"/>
  <c r="G49" i="29"/>
  <c r="F49" i="29"/>
  <c r="E49" i="29"/>
  <c r="G48" i="29"/>
  <c r="F48" i="29"/>
  <c r="E48" i="29"/>
  <c r="G47" i="29"/>
  <c r="F47" i="29"/>
  <c r="E47" i="29"/>
  <c r="G46" i="29"/>
  <c r="F46" i="29"/>
  <c r="E46" i="29"/>
  <c r="G45" i="29"/>
  <c r="F45" i="29"/>
  <c r="E45" i="29"/>
  <c r="G44" i="29"/>
  <c r="F44" i="29"/>
  <c r="E44" i="29"/>
  <c r="G43" i="29"/>
  <c r="F43" i="29"/>
  <c r="E43" i="29"/>
  <c r="G42" i="29"/>
  <c r="F42" i="29"/>
  <c r="E42" i="29"/>
  <c r="G41" i="29"/>
  <c r="F41" i="29"/>
  <c r="E41" i="29"/>
  <c r="G40" i="29"/>
  <c r="F40" i="29"/>
  <c r="E40" i="29"/>
  <c r="G39" i="29"/>
  <c r="F39" i="29"/>
  <c r="E39" i="29"/>
  <c r="G38" i="29"/>
  <c r="F38" i="29"/>
  <c r="E38" i="29"/>
  <c r="G37" i="29"/>
  <c r="F37" i="29"/>
  <c r="E37" i="29"/>
  <c r="G36" i="29"/>
  <c r="F36" i="29"/>
  <c r="E36" i="29"/>
  <c r="G35" i="29"/>
  <c r="F35" i="29"/>
  <c r="E35" i="29"/>
  <c r="G34" i="29"/>
  <c r="F34" i="29"/>
  <c r="E34" i="29"/>
  <c r="G33" i="29"/>
  <c r="F33" i="29"/>
  <c r="E33" i="29"/>
  <c r="G32" i="29"/>
  <c r="F32" i="29"/>
  <c r="E32" i="29"/>
  <c r="G31" i="29"/>
  <c r="F31" i="29"/>
  <c r="E31" i="29"/>
  <c r="G30" i="29"/>
  <c r="F30" i="29"/>
  <c r="E30" i="29"/>
  <c r="G29" i="29"/>
  <c r="F29" i="29"/>
  <c r="E29" i="29"/>
  <c r="G28" i="29"/>
  <c r="F28" i="29"/>
  <c r="E28" i="29"/>
  <c r="G27" i="29"/>
  <c r="F27" i="29"/>
  <c r="E27" i="29"/>
  <c r="G26" i="29"/>
  <c r="F26" i="29"/>
  <c r="E26" i="29"/>
  <c r="G25" i="29"/>
  <c r="F25" i="29"/>
  <c r="E25" i="29"/>
  <c r="G24" i="29"/>
  <c r="F24" i="29"/>
  <c r="E24" i="29"/>
  <c r="G23" i="29"/>
  <c r="F23" i="29"/>
  <c r="E23" i="29"/>
  <c r="G22" i="29"/>
  <c r="F22" i="29"/>
  <c r="E22" i="29"/>
  <c r="G21" i="29"/>
  <c r="F21" i="29"/>
  <c r="E21" i="29"/>
  <c r="G20" i="29"/>
  <c r="F20" i="29"/>
  <c r="E20" i="29"/>
  <c r="G19" i="29"/>
  <c r="F19" i="29"/>
  <c r="E19" i="29"/>
  <c r="G18" i="29"/>
  <c r="F18" i="29"/>
  <c r="E18" i="29"/>
  <c r="G17" i="29"/>
  <c r="F17" i="29"/>
  <c r="E17" i="29"/>
  <c r="G16" i="29"/>
  <c r="F16" i="29"/>
  <c r="E16" i="29"/>
  <c r="G15" i="29"/>
  <c r="F15" i="29"/>
  <c r="E15" i="29"/>
  <c r="G14" i="29"/>
  <c r="F14" i="29"/>
  <c r="E14" i="29"/>
  <c r="G13" i="29"/>
  <c r="F13" i="29"/>
  <c r="E13" i="29"/>
  <c r="G12" i="29"/>
  <c r="F12" i="29"/>
  <c r="E12" i="29"/>
  <c r="G11" i="29"/>
  <c r="F11" i="29"/>
  <c r="E11" i="29"/>
  <c r="G10" i="29"/>
  <c r="F10" i="29"/>
  <c r="E10" i="29"/>
  <c r="G9" i="29"/>
  <c r="F9" i="29"/>
  <c r="E9" i="29"/>
  <c r="G8" i="29"/>
  <c r="F8" i="29"/>
  <c r="E8" i="29"/>
  <c r="G7" i="29"/>
  <c r="F7" i="29"/>
  <c r="E7" i="29"/>
  <c r="G6" i="29"/>
  <c r="F6" i="29"/>
  <c r="E6" i="29"/>
  <c r="G5" i="29"/>
  <c r="F5" i="29"/>
  <c r="E5" i="29"/>
  <c r="G4" i="29"/>
  <c r="F4" i="29"/>
  <c r="E4" i="29"/>
  <c r="G3" i="29"/>
  <c r="F3" i="29"/>
  <c r="E3" i="29"/>
  <c r="G2" i="29"/>
  <c r="F2" i="29"/>
  <c r="E2" i="29"/>
  <c r="G90" i="28"/>
  <c r="F90" i="28"/>
  <c r="E90" i="28"/>
  <c r="G89" i="28"/>
  <c r="F89" i="28"/>
  <c r="E89" i="28"/>
  <c r="G88" i="28"/>
  <c r="F88" i="28"/>
  <c r="E88" i="28"/>
  <c r="G87" i="28"/>
  <c r="F87" i="28"/>
  <c r="E87" i="28"/>
  <c r="G86" i="28"/>
  <c r="F86" i="28"/>
  <c r="E86" i="28"/>
  <c r="G85" i="28"/>
  <c r="F85" i="28"/>
  <c r="E85" i="28"/>
  <c r="G84" i="28"/>
  <c r="F84" i="28"/>
  <c r="E84" i="28"/>
  <c r="G83" i="28"/>
  <c r="F83" i="28"/>
  <c r="E83" i="28"/>
  <c r="G82" i="28"/>
  <c r="F82" i="28"/>
  <c r="E82" i="28"/>
  <c r="G81" i="28"/>
  <c r="F81" i="28"/>
  <c r="E81" i="28"/>
  <c r="G80" i="28"/>
  <c r="F80" i="28"/>
  <c r="E80" i="28"/>
  <c r="G79" i="28"/>
  <c r="F79" i="28"/>
  <c r="E79" i="28"/>
  <c r="G78" i="28"/>
  <c r="F78" i="28"/>
  <c r="E78" i="28"/>
  <c r="G77" i="28"/>
  <c r="F77" i="28"/>
  <c r="E77" i="28"/>
  <c r="G76" i="28"/>
  <c r="F76" i="28"/>
  <c r="E76" i="28"/>
  <c r="G75" i="28"/>
  <c r="F75" i="28"/>
  <c r="E75" i="28"/>
  <c r="G74" i="28"/>
  <c r="F74" i="28"/>
  <c r="E74" i="28"/>
  <c r="G73" i="28"/>
  <c r="F73" i="28"/>
  <c r="E73" i="28"/>
  <c r="G72" i="28"/>
  <c r="F72" i="28"/>
  <c r="E72" i="28"/>
  <c r="G71" i="28"/>
  <c r="F71" i="28"/>
  <c r="E71" i="28"/>
  <c r="G70" i="28"/>
  <c r="F70" i="28"/>
  <c r="E70" i="28"/>
  <c r="G69" i="28"/>
  <c r="F69" i="28"/>
  <c r="E69" i="28"/>
  <c r="G68" i="28"/>
  <c r="F68" i="28"/>
  <c r="E68" i="28"/>
  <c r="G67" i="28"/>
  <c r="F67" i="28"/>
  <c r="E67" i="28"/>
  <c r="G66" i="28"/>
  <c r="F66" i="28"/>
  <c r="E66" i="28"/>
  <c r="G65" i="28"/>
  <c r="F65" i="28"/>
  <c r="E65" i="28"/>
  <c r="G64" i="28"/>
  <c r="F64" i="28"/>
  <c r="E64" i="28"/>
  <c r="G63" i="28"/>
  <c r="F63" i="28"/>
  <c r="E63" i="28"/>
  <c r="G62" i="28"/>
  <c r="F62" i="28"/>
  <c r="E62" i="28"/>
  <c r="G61" i="28"/>
  <c r="F61" i="28"/>
  <c r="E61" i="28"/>
  <c r="G60" i="28"/>
  <c r="F60" i="28"/>
  <c r="E60" i="28"/>
  <c r="G59" i="28"/>
  <c r="F59" i="28"/>
  <c r="E59" i="28"/>
  <c r="G58" i="28"/>
  <c r="F58" i="28"/>
  <c r="E58" i="28"/>
  <c r="G57" i="28"/>
  <c r="F57" i="28"/>
  <c r="E57" i="28"/>
  <c r="G56" i="28"/>
  <c r="F56" i="28"/>
  <c r="E56" i="28"/>
  <c r="G55" i="28"/>
  <c r="F55" i="28"/>
  <c r="E55" i="28"/>
  <c r="G54" i="28"/>
  <c r="F54" i="28"/>
  <c r="E54" i="28"/>
  <c r="G53" i="28"/>
  <c r="F53" i="28"/>
  <c r="E53" i="28"/>
  <c r="G52" i="28"/>
  <c r="F52" i="28"/>
  <c r="E52" i="28"/>
  <c r="G51" i="28"/>
  <c r="F51" i="28"/>
  <c r="E51" i="28"/>
  <c r="G50" i="28"/>
  <c r="F50" i="28"/>
  <c r="E50" i="28"/>
  <c r="G49" i="28"/>
  <c r="F49" i="28"/>
  <c r="E49" i="28"/>
  <c r="G48" i="28"/>
  <c r="F48" i="28"/>
  <c r="E48" i="28"/>
  <c r="G47" i="28"/>
  <c r="F47" i="28"/>
  <c r="E47" i="28"/>
  <c r="G46" i="28"/>
  <c r="F46" i="28"/>
  <c r="E46" i="28"/>
  <c r="G45" i="28"/>
  <c r="F45" i="28"/>
  <c r="E45" i="28"/>
  <c r="G44" i="28"/>
  <c r="F44" i="28"/>
  <c r="E44" i="28"/>
  <c r="G43" i="28"/>
  <c r="F43" i="28"/>
  <c r="E43" i="28"/>
  <c r="G42" i="28"/>
  <c r="F42" i="28"/>
  <c r="E42" i="28"/>
  <c r="G41" i="28"/>
  <c r="F41" i="28"/>
  <c r="E41" i="28"/>
  <c r="G40" i="28"/>
  <c r="F40" i="28"/>
  <c r="E40" i="28"/>
  <c r="G39" i="28"/>
  <c r="F39" i="28"/>
  <c r="E39" i="28"/>
  <c r="G38" i="28"/>
  <c r="F38" i="28"/>
  <c r="E38" i="28"/>
  <c r="G37" i="28"/>
  <c r="F37" i="28"/>
  <c r="E37" i="28"/>
  <c r="G36" i="28"/>
  <c r="F36" i="28"/>
  <c r="E36" i="28"/>
  <c r="G35" i="28"/>
  <c r="F35" i="28"/>
  <c r="E35" i="28"/>
  <c r="G34" i="28"/>
  <c r="F34" i="28"/>
  <c r="E34" i="28"/>
  <c r="G33" i="28"/>
  <c r="F33" i="28"/>
  <c r="E33" i="28"/>
  <c r="G32" i="28"/>
  <c r="F32" i="28"/>
  <c r="E32" i="28"/>
  <c r="G31" i="28"/>
  <c r="F31" i="28"/>
  <c r="E31" i="28"/>
  <c r="G30" i="28"/>
  <c r="F30" i="28"/>
  <c r="E30" i="28"/>
  <c r="G29" i="28"/>
  <c r="F29" i="28"/>
  <c r="E29" i="28"/>
  <c r="G28" i="28"/>
  <c r="F28" i="28"/>
  <c r="E28" i="28"/>
  <c r="G27" i="28"/>
  <c r="F27" i="28"/>
  <c r="E27" i="28"/>
  <c r="G26" i="28"/>
  <c r="F26" i="28"/>
  <c r="E26" i="28"/>
  <c r="G25" i="28"/>
  <c r="F25" i="28"/>
  <c r="E25" i="28"/>
  <c r="G24" i="28"/>
  <c r="F24" i="28"/>
  <c r="E24" i="28"/>
  <c r="G23" i="28"/>
  <c r="F23" i="28"/>
  <c r="E23" i="28"/>
  <c r="G22" i="28"/>
  <c r="F22" i="28"/>
  <c r="E22" i="28"/>
  <c r="G21" i="28"/>
  <c r="F21" i="28"/>
  <c r="E21" i="28"/>
  <c r="G20" i="28"/>
  <c r="F20" i="28"/>
  <c r="E20" i="28"/>
  <c r="G19" i="28"/>
  <c r="F19" i="28"/>
  <c r="E19" i="28"/>
  <c r="G18" i="28"/>
  <c r="F18" i="28"/>
  <c r="E18" i="28"/>
  <c r="G17" i="28"/>
  <c r="F17" i="28"/>
  <c r="E17" i="28"/>
  <c r="G16" i="28"/>
  <c r="F16" i="28"/>
  <c r="E16" i="28"/>
  <c r="G15" i="28"/>
  <c r="F15" i="28"/>
  <c r="E15" i="28"/>
  <c r="G14" i="28"/>
  <c r="F14" i="28"/>
  <c r="E14" i="28"/>
  <c r="G13" i="28"/>
  <c r="F13" i="28"/>
  <c r="E13" i="28"/>
  <c r="G12" i="28"/>
  <c r="F12" i="28"/>
  <c r="E12" i="28"/>
  <c r="G11" i="28"/>
  <c r="F11" i="28"/>
  <c r="E11" i="28"/>
  <c r="G10" i="28"/>
  <c r="F10" i="28"/>
  <c r="E10" i="28"/>
  <c r="G9" i="28"/>
  <c r="F9" i="28"/>
  <c r="E9" i="28"/>
  <c r="G8" i="28"/>
  <c r="F8" i="28"/>
  <c r="E8" i="28"/>
  <c r="G7" i="28"/>
  <c r="F7" i="28"/>
  <c r="E7" i="28"/>
  <c r="G6" i="28"/>
  <c r="F6" i="28"/>
  <c r="E6" i="28"/>
  <c r="G5" i="28"/>
  <c r="F5" i="28"/>
  <c r="E5" i="28"/>
  <c r="G4" i="28"/>
  <c r="F4" i="28"/>
  <c r="E4" i="28"/>
  <c r="G3" i="28"/>
  <c r="F3" i="28"/>
  <c r="E3" i="28"/>
  <c r="G2" i="28"/>
  <c r="F2" i="28"/>
  <c r="E2" i="28"/>
  <c r="H83" i="9"/>
  <c r="G83" i="9"/>
  <c r="F83" i="9"/>
  <c r="E83" i="9"/>
  <c r="H82" i="9"/>
  <c r="G82" i="9"/>
  <c r="F82" i="9"/>
  <c r="E82" i="9"/>
  <c r="H81" i="9"/>
  <c r="G81" i="9"/>
  <c r="F81" i="9"/>
  <c r="E81" i="9"/>
  <c r="H80" i="9"/>
  <c r="G80" i="9"/>
  <c r="F80" i="9"/>
  <c r="E80" i="9"/>
  <c r="H79" i="9"/>
  <c r="G79" i="9"/>
  <c r="F79" i="9"/>
  <c r="E79" i="9"/>
  <c r="H78" i="9"/>
  <c r="G78" i="9"/>
  <c r="F78" i="9"/>
  <c r="E78" i="9"/>
  <c r="H77" i="9"/>
  <c r="G77" i="9"/>
  <c r="F77" i="9"/>
  <c r="E77" i="9"/>
  <c r="H76" i="9"/>
  <c r="G76" i="9"/>
  <c r="F76" i="9"/>
  <c r="E76" i="9"/>
  <c r="H75" i="9"/>
  <c r="G75" i="9"/>
  <c r="F75" i="9"/>
  <c r="E75" i="9"/>
  <c r="H74" i="9"/>
  <c r="G74" i="9"/>
  <c r="F74" i="9"/>
  <c r="E74" i="9"/>
  <c r="H73" i="9"/>
  <c r="G73" i="9"/>
  <c r="F73" i="9"/>
  <c r="E73" i="9"/>
  <c r="H72" i="9"/>
  <c r="G72" i="9"/>
  <c r="F72" i="9"/>
  <c r="E72" i="9"/>
  <c r="H71" i="9"/>
  <c r="G71" i="9"/>
  <c r="F71" i="9"/>
  <c r="E71" i="9"/>
  <c r="H70" i="9"/>
  <c r="G70" i="9"/>
  <c r="F70" i="9"/>
  <c r="E70" i="9"/>
  <c r="H69" i="9"/>
  <c r="G69" i="9"/>
  <c r="F69" i="9"/>
  <c r="E69" i="9"/>
  <c r="H68" i="9"/>
  <c r="G68" i="9"/>
  <c r="F68" i="9"/>
  <c r="E68" i="9"/>
  <c r="H67" i="9"/>
  <c r="G67" i="9"/>
  <c r="F67" i="9"/>
  <c r="E67" i="9"/>
  <c r="H66" i="9"/>
  <c r="G66" i="9"/>
  <c r="F66" i="9"/>
  <c r="E66" i="9"/>
  <c r="H65" i="9"/>
  <c r="G65" i="9"/>
  <c r="F65" i="9"/>
  <c r="E65" i="9"/>
  <c r="H64" i="9"/>
  <c r="G64" i="9"/>
  <c r="F64" i="9"/>
  <c r="E64" i="9"/>
  <c r="H63" i="9"/>
  <c r="G63" i="9"/>
  <c r="F63" i="9"/>
  <c r="E63" i="9"/>
  <c r="H62" i="9"/>
  <c r="G62" i="9"/>
  <c r="F62" i="9"/>
  <c r="E62" i="9"/>
  <c r="H61" i="9"/>
  <c r="G61" i="9"/>
  <c r="F61" i="9"/>
  <c r="E61" i="9"/>
  <c r="H60" i="9"/>
  <c r="G60" i="9"/>
  <c r="F60" i="9"/>
  <c r="E60" i="9"/>
  <c r="H59" i="9"/>
  <c r="G59" i="9"/>
  <c r="F59" i="9"/>
  <c r="E59" i="9"/>
  <c r="H58" i="9"/>
  <c r="G58" i="9"/>
  <c r="F58" i="9"/>
  <c r="E58" i="9"/>
  <c r="H57" i="9"/>
  <c r="G57" i="9"/>
  <c r="F57" i="9"/>
  <c r="E57" i="9"/>
  <c r="H56" i="9"/>
  <c r="G56" i="9"/>
  <c r="F56" i="9"/>
  <c r="E56" i="9"/>
  <c r="H55" i="9"/>
  <c r="G55" i="9"/>
  <c r="F55" i="9"/>
  <c r="E55" i="9"/>
  <c r="H54" i="9"/>
  <c r="G54" i="9"/>
  <c r="F54" i="9"/>
  <c r="E54" i="9"/>
  <c r="H53" i="9"/>
  <c r="G53" i="9"/>
  <c r="F53" i="9"/>
  <c r="E53" i="9"/>
  <c r="H52" i="9"/>
  <c r="G52" i="9"/>
  <c r="F52" i="9"/>
  <c r="E52" i="9"/>
  <c r="H51" i="9"/>
  <c r="G51" i="9"/>
  <c r="F51" i="9"/>
  <c r="E51" i="9"/>
  <c r="H50" i="9"/>
  <c r="G50" i="9"/>
  <c r="F50" i="9"/>
  <c r="E50" i="9"/>
  <c r="H49" i="9"/>
  <c r="G49" i="9"/>
  <c r="F49" i="9"/>
  <c r="E49" i="9"/>
  <c r="H48" i="9"/>
  <c r="G48" i="9"/>
  <c r="F48" i="9"/>
  <c r="E48" i="9"/>
  <c r="H47" i="9"/>
  <c r="G47" i="9"/>
  <c r="F47" i="9"/>
  <c r="E47" i="9"/>
  <c r="H46" i="9"/>
  <c r="G46" i="9"/>
  <c r="F46" i="9"/>
  <c r="E46" i="9"/>
  <c r="H45" i="9"/>
  <c r="G45" i="9"/>
  <c r="F45" i="9"/>
  <c r="E45" i="9"/>
  <c r="H44" i="9"/>
  <c r="G44" i="9"/>
  <c r="F44" i="9"/>
  <c r="E44" i="9"/>
  <c r="H43" i="9"/>
  <c r="G43" i="9"/>
  <c r="F43" i="9"/>
  <c r="E43" i="9"/>
  <c r="H42" i="9"/>
  <c r="G42" i="9"/>
  <c r="F42" i="9"/>
  <c r="E42" i="9"/>
  <c r="H41" i="9"/>
  <c r="G41" i="9"/>
  <c r="F41" i="9"/>
  <c r="E41" i="9"/>
  <c r="H40" i="9"/>
  <c r="G40" i="9"/>
  <c r="F40" i="9"/>
  <c r="E40" i="9"/>
  <c r="H39" i="9"/>
  <c r="G39" i="9"/>
  <c r="F39" i="9"/>
  <c r="E39" i="9"/>
  <c r="H38" i="9"/>
  <c r="G38" i="9"/>
  <c r="F38" i="9"/>
  <c r="E38" i="9"/>
  <c r="H37" i="9"/>
  <c r="G37" i="9"/>
  <c r="F37" i="9"/>
  <c r="E37" i="9"/>
  <c r="H36" i="9"/>
  <c r="G36" i="9"/>
  <c r="F36" i="9"/>
  <c r="E36" i="9"/>
  <c r="H35" i="9"/>
  <c r="G35" i="9"/>
  <c r="F35" i="9"/>
  <c r="E35" i="9"/>
  <c r="H34" i="9"/>
  <c r="G34" i="9"/>
  <c r="F34" i="9"/>
  <c r="E34" i="9"/>
  <c r="H33" i="9"/>
  <c r="G33" i="9"/>
  <c r="F33" i="9"/>
  <c r="E33" i="9"/>
  <c r="H32" i="9"/>
  <c r="G32" i="9"/>
  <c r="F32" i="9"/>
  <c r="E32" i="9"/>
  <c r="H31" i="9"/>
  <c r="G31" i="9"/>
  <c r="F31" i="9"/>
  <c r="E31" i="9"/>
  <c r="H30" i="9"/>
  <c r="G30" i="9"/>
  <c r="F30" i="9"/>
  <c r="E30" i="9"/>
  <c r="H29" i="9"/>
  <c r="G29" i="9"/>
  <c r="F29" i="9"/>
  <c r="E29" i="9"/>
  <c r="H28" i="9"/>
  <c r="G28" i="9"/>
  <c r="F28" i="9"/>
  <c r="E28" i="9"/>
  <c r="H27" i="9"/>
  <c r="G27" i="9"/>
  <c r="F27" i="9"/>
  <c r="E27" i="9"/>
  <c r="H26" i="9"/>
  <c r="G26" i="9"/>
  <c r="F26" i="9"/>
  <c r="E26" i="9"/>
  <c r="H25" i="9"/>
  <c r="G25" i="9"/>
  <c r="F25" i="9"/>
  <c r="E25" i="9"/>
  <c r="H24" i="9"/>
  <c r="G24" i="9"/>
  <c r="F24" i="9"/>
  <c r="E24" i="9"/>
  <c r="H23" i="9"/>
  <c r="G23" i="9"/>
  <c r="F23" i="9"/>
  <c r="E23" i="9"/>
  <c r="H22" i="9"/>
  <c r="G22" i="9"/>
  <c r="F22" i="9"/>
  <c r="E22" i="9"/>
  <c r="H21" i="9"/>
  <c r="G21" i="9"/>
  <c r="F21" i="9"/>
  <c r="E21" i="9"/>
  <c r="H20" i="9"/>
  <c r="G20" i="9"/>
  <c r="F20" i="9"/>
  <c r="E20" i="9"/>
  <c r="H19" i="9"/>
  <c r="G19" i="9"/>
  <c r="F19" i="9"/>
  <c r="E19" i="9"/>
  <c r="H18" i="9"/>
  <c r="G18" i="9"/>
  <c r="F18" i="9"/>
  <c r="E18" i="9"/>
  <c r="H17" i="9"/>
  <c r="G17" i="9"/>
  <c r="F17" i="9"/>
  <c r="E17" i="9"/>
  <c r="H16" i="9"/>
  <c r="G16" i="9"/>
  <c r="F16" i="9"/>
  <c r="E16" i="9"/>
  <c r="H15" i="9"/>
  <c r="G15" i="9"/>
  <c r="F15" i="9"/>
  <c r="E15" i="9"/>
  <c r="H14" i="9"/>
  <c r="G14" i="9"/>
  <c r="F14" i="9"/>
  <c r="E14" i="9"/>
  <c r="H13" i="9"/>
  <c r="G13" i="9"/>
  <c r="F13" i="9"/>
  <c r="E13" i="9"/>
  <c r="H12" i="9"/>
  <c r="G12" i="9"/>
  <c r="F12" i="9"/>
  <c r="E12" i="9"/>
  <c r="H11" i="9"/>
  <c r="G11" i="9"/>
  <c r="F11" i="9"/>
  <c r="E11" i="9"/>
  <c r="H10" i="9"/>
  <c r="G10" i="9"/>
  <c r="F10" i="9"/>
  <c r="E10" i="9"/>
  <c r="H9" i="9"/>
  <c r="G9" i="9"/>
  <c r="F9" i="9"/>
  <c r="E9" i="9"/>
  <c r="H8" i="9"/>
  <c r="G8" i="9"/>
  <c r="F8" i="9"/>
  <c r="E8" i="9"/>
  <c r="H7" i="9"/>
  <c r="G7" i="9"/>
  <c r="F7" i="9"/>
  <c r="E7" i="9"/>
  <c r="H6" i="9"/>
  <c r="G6" i="9"/>
  <c r="F6" i="9"/>
  <c r="E6" i="9"/>
  <c r="H5" i="9"/>
  <c r="G5" i="9"/>
  <c r="F5" i="9"/>
  <c r="E5" i="9"/>
  <c r="H4" i="9"/>
  <c r="G4" i="9"/>
  <c r="F4" i="9"/>
  <c r="E4" i="9"/>
  <c r="H3" i="9"/>
  <c r="G3" i="9"/>
  <c r="F3" i="9"/>
  <c r="E3" i="9"/>
  <c r="H2" i="9"/>
  <c r="G2" i="9"/>
  <c r="F2" i="9"/>
  <c r="E2" i="9"/>
  <c r="H83" i="8"/>
  <c r="G83" i="8"/>
  <c r="F83" i="8"/>
  <c r="E83" i="8"/>
  <c r="H82" i="8"/>
  <c r="G82" i="8"/>
  <c r="F82" i="8"/>
  <c r="E82" i="8"/>
  <c r="H81" i="8"/>
  <c r="G81" i="8"/>
  <c r="F81" i="8"/>
  <c r="E81" i="8"/>
  <c r="H80" i="8"/>
  <c r="G80" i="8"/>
  <c r="F80" i="8"/>
  <c r="E80" i="8"/>
  <c r="H79" i="8"/>
  <c r="G79" i="8"/>
  <c r="F79" i="8"/>
  <c r="E79" i="8"/>
  <c r="H78" i="8"/>
  <c r="G78" i="8"/>
  <c r="F78" i="8"/>
  <c r="E78" i="8"/>
  <c r="H77" i="8"/>
  <c r="G77" i="8"/>
  <c r="F77" i="8"/>
  <c r="E77" i="8"/>
  <c r="H76" i="8"/>
  <c r="G76" i="8"/>
  <c r="F76" i="8"/>
  <c r="E76" i="8"/>
  <c r="H75" i="8"/>
  <c r="G75" i="8"/>
  <c r="F75" i="8"/>
  <c r="E75" i="8"/>
  <c r="H74" i="8"/>
  <c r="G74" i="8"/>
  <c r="F74" i="8"/>
  <c r="E74" i="8"/>
  <c r="H73" i="8"/>
  <c r="G73" i="8"/>
  <c r="F73" i="8"/>
  <c r="E73" i="8"/>
  <c r="H72" i="8"/>
  <c r="G72" i="8"/>
  <c r="F72" i="8"/>
  <c r="E72" i="8"/>
  <c r="H71" i="8"/>
  <c r="G71" i="8"/>
  <c r="F71" i="8"/>
  <c r="E71" i="8"/>
  <c r="H70" i="8"/>
  <c r="G70" i="8"/>
  <c r="F70" i="8"/>
  <c r="E70" i="8"/>
  <c r="H69" i="8"/>
  <c r="G69" i="8"/>
  <c r="F69" i="8"/>
  <c r="E69" i="8"/>
  <c r="H68" i="8"/>
  <c r="G68" i="8"/>
  <c r="F68" i="8"/>
  <c r="E68" i="8"/>
  <c r="H67" i="8"/>
  <c r="G67" i="8"/>
  <c r="F67" i="8"/>
  <c r="E67" i="8"/>
  <c r="H66" i="8"/>
  <c r="G66" i="8"/>
  <c r="F66" i="8"/>
  <c r="E66" i="8"/>
  <c r="H65" i="8"/>
  <c r="G65" i="8"/>
  <c r="F65" i="8"/>
  <c r="E65" i="8"/>
  <c r="H64" i="8"/>
  <c r="G64" i="8"/>
  <c r="F64" i="8"/>
  <c r="E64" i="8"/>
  <c r="H63" i="8"/>
  <c r="G63" i="8"/>
  <c r="F63" i="8"/>
  <c r="E63" i="8"/>
  <c r="H62" i="8"/>
  <c r="G62" i="8"/>
  <c r="F62" i="8"/>
  <c r="E62" i="8"/>
  <c r="H61" i="8"/>
  <c r="G61" i="8"/>
  <c r="F61" i="8"/>
  <c r="E61" i="8"/>
  <c r="H60" i="8"/>
  <c r="G60" i="8"/>
  <c r="F60" i="8"/>
  <c r="E60" i="8"/>
  <c r="H59" i="8"/>
  <c r="G59" i="8"/>
  <c r="F59" i="8"/>
  <c r="E59" i="8"/>
  <c r="H58" i="8"/>
  <c r="G58" i="8"/>
  <c r="F58" i="8"/>
  <c r="E58" i="8"/>
  <c r="H57" i="8"/>
  <c r="G57" i="8"/>
  <c r="F57" i="8"/>
  <c r="E57" i="8"/>
  <c r="H56" i="8"/>
  <c r="G56" i="8"/>
  <c r="F56" i="8"/>
  <c r="E56" i="8"/>
  <c r="H55" i="8"/>
  <c r="G55" i="8"/>
  <c r="F55" i="8"/>
  <c r="E55" i="8"/>
  <c r="H54" i="8"/>
  <c r="G54" i="8"/>
  <c r="F54" i="8"/>
  <c r="E54" i="8"/>
  <c r="H53" i="8"/>
  <c r="G53" i="8"/>
  <c r="F53" i="8"/>
  <c r="E53" i="8"/>
  <c r="H52" i="8"/>
  <c r="G52" i="8"/>
  <c r="F52" i="8"/>
  <c r="E52" i="8"/>
  <c r="H51" i="8"/>
  <c r="G51" i="8"/>
  <c r="F51" i="8"/>
  <c r="E51" i="8"/>
  <c r="H50" i="8"/>
  <c r="G50" i="8"/>
  <c r="F50" i="8"/>
  <c r="E50" i="8"/>
  <c r="H49" i="8"/>
  <c r="G49" i="8"/>
  <c r="F49" i="8"/>
  <c r="E49" i="8"/>
  <c r="H48" i="8"/>
  <c r="G48" i="8"/>
  <c r="F48" i="8"/>
  <c r="E48" i="8"/>
  <c r="H47" i="8"/>
  <c r="G47" i="8"/>
  <c r="F47" i="8"/>
  <c r="E47" i="8"/>
  <c r="H46" i="8"/>
  <c r="G46" i="8"/>
  <c r="F46" i="8"/>
  <c r="E46" i="8"/>
  <c r="H45" i="8"/>
  <c r="G45" i="8"/>
  <c r="F45" i="8"/>
  <c r="E45" i="8"/>
  <c r="H44" i="8"/>
  <c r="G44" i="8"/>
  <c r="F44" i="8"/>
  <c r="E44" i="8"/>
  <c r="H43" i="8"/>
  <c r="G43" i="8"/>
  <c r="F43" i="8"/>
  <c r="E43" i="8"/>
  <c r="H42" i="8"/>
  <c r="G42" i="8"/>
  <c r="F42" i="8"/>
  <c r="E42" i="8"/>
  <c r="H41" i="8"/>
  <c r="G41" i="8"/>
  <c r="F41" i="8"/>
  <c r="E41" i="8"/>
  <c r="H40" i="8"/>
  <c r="G40" i="8"/>
  <c r="F40" i="8"/>
  <c r="E40" i="8"/>
  <c r="H39" i="8"/>
  <c r="G39" i="8"/>
  <c r="F39" i="8"/>
  <c r="E39" i="8"/>
  <c r="H38" i="8"/>
  <c r="G38" i="8"/>
  <c r="F38" i="8"/>
  <c r="E38" i="8"/>
  <c r="H37" i="8"/>
  <c r="G37" i="8"/>
  <c r="F37" i="8"/>
  <c r="E37" i="8"/>
  <c r="H36" i="8"/>
  <c r="G36" i="8"/>
  <c r="F36" i="8"/>
  <c r="E36" i="8"/>
  <c r="H35" i="8"/>
  <c r="G35" i="8"/>
  <c r="F35" i="8"/>
  <c r="E35" i="8"/>
  <c r="H34" i="8"/>
  <c r="G34" i="8"/>
  <c r="F34" i="8"/>
  <c r="E34" i="8"/>
  <c r="H33" i="8"/>
  <c r="G33" i="8"/>
  <c r="F33" i="8"/>
  <c r="E33" i="8"/>
  <c r="H32" i="8"/>
  <c r="G32" i="8"/>
  <c r="F32" i="8"/>
  <c r="E32" i="8"/>
  <c r="H31" i="8"/>
  <c r="G31" i="8"/>
  <c r="F31" i="8"/>
  <c r="E31" i="8"/>
  <c r="H30" i="8"/>
  <c r="G30" i="8"/>
  <c r="F30" i="8"/>
  <c r="E30" i="8"/>
  <c r="H29" i="8"/>
  <c r="G29" i="8"/>
  <c r="F29" i="8"/>
  <c r="E29" i="8"/>
  <c r="H28" i="8"/>
  <c r="G28" i="8"/>
  <c r="F28" i="8"/>
  <c r="E28" i="8"/>
  <c r="H27" i="8"/>
  <c r="G27" i="8"/>
  <c r="F27" i="8"/>
  <c r="E27" i="8"/>
  <c r="H26" i="8"/>
  <c r="G26" i="8"/>
  <c r="F26" i="8"/>
  <c r="E26" i="8"/>
  <c r="H25" i="8"/>
  <c r="G25" i="8"/>
  <c r="F25" i="8"/>
  <c r="E25" i="8"/>
  <c r="H24" i="8"/>
  <c r="G24" i="8"/>
  <c r="F24" i="8"/>
  <c r="E24" i="8"/>
  <c r="H23" i="8"/>
  <c r="G23" i="8"/>
  <c r="F23" i="8"/>
  <c r="E23" i="8"/>
  <c r="H22" i="8"/>
  <c r="G22" i="8"/>
  <c r="F22" i="8"/>
  <c r="E22" i="8"/>
  <c r="H21" i="8"/>
  <c r="G21" i="8"/>
  <c r="F21" i="8"/>
  <c r="E21" i="8"/>
  <c r="H20" i="8"/>
  <c r="G20" i="8"/>
  <c r="F20" i="8"/>
  <c r="E20" i="8"/>
  <c r="H19" i="8"/>
  <c r="G19" i="8"/>
  <c r="F19" i="8"/>
  <c r="E19" i="8"/>
  <c r="H18" i="8"/>
  <c r="G18" i="8"/>
  <c r="F18" i="8"/>
  <c r="E18" i="8"/>
  <c r="H17" i="8"/>
  <c r="G17" i="8"/>
  <c r="F17" i="8"/>
  <c r="E17" i="8"/>
  <c r="H16" i="8"/>
  <c r="G16" i="8"/>
  <c r="F16" i="8"/>
  <c r="E16" i="8"/>
  <c r="H15" i="8"/>
  <c r="G15" i="8"/>
  <c r="F15" i="8"/>
  <c r="E15" i="8"/>
  <c r="H14" i="8"/>
  <c r="G14" i="8"/>
  <c r="F14" i="8"/>
  <c r="E14" i="8"/>
  <c r="H13" i="8"/>
  <c r="G13" i="8"/>
  <c r="F13" i="8"/>
  <c r="E13" i="8"/>
  <c r="H12" i="8"/>
  <c r="G12" i="8"/>
  <c r="F12" i="8"/>
  <c r="E12" i="8"/>
  <c r="H11" i="8"/>
  <c r="G11" i="8"/>
  <c r="F11" i="8"/>
  <c r="E11" i="8"/>
  <c r="H10" i="8"/>
  <c r="G10" i="8"/>
  <c r="F10" i="8"/>
  <c r="E10" i="8"/>
  <c r="H9" i="8"/>
  <c r="G9" i="8"/>
  <c r="F9" i="8"/>
  <c r="E9" i="8"/>
  <c r="H8" i="8"/>
  <c r="G8" i="8"/>
  <c r="F8" i="8"/>
  <c r="E8" i="8"/>
  <c r="H7" i="8"/>
  <c r="G7" i="8"/>
  <c r="F7" i="8"/>
  <c r="E7" i="8"/>
  <c r="H6" i="8"/>
  <c r="G6" i="8"/>
  <c r="F6" i="8"/>
  <c r="E6" i="8"/>
  <c r="H5" i="8"/>
  <c r="G5" i="8"/>
  <c r="F5" i="8"/>
  <c r="E5" i="8"/>
  <c r="H4" i="8"/>
  <c r="G4" i="8"/>
  <c r="F4" i="8"/>
  <c r="E4" i="8"/>
  <c r="H3" i="8"/>
  <c r="G3" i="8"/>
  <c r="F3" i="8"/>
  <c r="E3" i="8"/>
  <c r="H2" i="8"/>
  <c r="G2" i="8"/>
  <c r="F2" i="8"/>
  <c r="E2" i="8"/>
  <c r="K83" i="30"/>
  <c r="I83" i="30"/>
  <c r="J83" i="30" s="1"/>
  <c r="H83" i="30"/>
  <c r="G83" i="30"/>
  <c r="K82" i="30"/>
  <c r="I82" i="30"/>
  <c r="J82" i="30" s="1"/>
  <c r="H82" i="30"/>
  <c r="G82" i="30"/>
  <c r="K81" i="30"/>
  <c r="I81" i="30"/>
  <c r="H81" i="30"/>
  <c r="G81" i="30"/>
  <c r="K80" i="30"/>
  <c r="I80" i="30"/>
  <c r="H80" i="30"/>
  <c r="G80" i="30"/>
  <c r="K79" i="30"/>
  <c r="I79" i="30"/>
  <c r="J79" i="30" s="1"/>
  <c r="H79" i="30"/>
  <c r="G79" i="30"/>
  <c r="K78" i="30"/>
  <c r="I78" i="30"/>
  <c r="J78" i="30" s="1"/>
  <c r="H78" i="30"/>
  <c r="G78" i="30"/>
  <c r="K77" i="30"/>
  <c r="I77" i="30"/>
  <c r="H77" i="30"/>
  <c r="G77" i="30"/>
  <c r="K76" i="30"/>
  <c r="I76" i="30"/>
  <c r="H76" i="30"/>
  <c r="G76" i="30"/>
  <c r="K75" i="30"/>
  <c r="I75" i="30"/>
  <c r="J75" i="30" s="1"/>
  <c r="H75" i="30"/>
  <c r="G75" i="30"/>
  <c r="K74" i="30"/>
  <c r="I74" i="30"/>
  <c r="J74" i="30" s="1"/>
  <c r="H74" i="30"/>
  <c r="G74" i="30"/>
  <c r="K73" i="30"/>
  <c r="I73" i="30"/>
  <c r="H73" i="30"/>
  <c r="G73" i="30"/>
  <c r="K72" i="30"/>
  <c r="I72" i="30"/>
  <c r="H72" i="30"/>
  <c r="G72" i="30"/>
  <c r="K71" i="30"/>
  <c r="I71" i="30"/>
  <c r="J71" i="30" s="1"/>
  <c r="H71" i="30"/>
  <c r="G71" i="30"/>
  <c r="K70" i="30"/>
  <c r="I70" i="30"/>
  <c r="J70" i="30" s="1"/>
  <c r="H70" i="30"/>
  <c r="G70" i="30"/>
  <c r="K69" i="30"/>
  <c r="I69" i="30"/>
  <c r="J69" i="30" s="1"/>
  <c r="H69" i="30"/>
  <c r="G69" i="30"/>
  <c r="K68" i="30"/>
  <c r="I68" i="30"/>
  <c r="J68" i="30" s="1"/>
  <c r="H68" i="30"/>
  <c r="G68" i="30"/>
  <c r="K67" i="30"/>
  <c r="I67" i="30"/>
  <c r="J67" i="30" s="1"/>
  <c r="H67" i="30"/>
  <c r="G67" i="30"/>
  <c r="K66" i="30"/>
  <c r="I66" i="30"/>
  <c r="J66" i="30" s="1"/>
  <c r="H66" i="30"/>
  <c r="G66" i="30"/>
  <c r="K65" i="30"/>
  <c r="I65" i="30"/>
  <c r="J65" i="30" s="1"/>
  <c r="H65" i="30"/>
  <c r="G65" i="30"/>
  <c r="K64" i="30"/>
  <c r="I64" i="30"/>
  <c r="J64" i="30" s="1"/>
  <c r="H64" i="30"/>
  <c r="G64" i="30"/>
  <c r="K63" i="30"/>
  <c r="I63" i="30"/>
  <c r="J63" i="30" s="1"/>
  <c r="H63" i="30"/>
  <c r="G63" i="30"/>
  <c r="K62" i="30"/>
  <c r="I62" i="30"/>
  <c r="J62" i="30" s="1"/>
  <c r="H62" i="30"/>
  <c r="G62" i="30"/>
  <c r="K61" i="30"/>
  <c r="I61" i="30"/>
  <c r="J61" i="30" s="1"/>
  <c r="H61" i="30"/>
  <c r="G61" i="30"/>
  <c r="K60" i="30"/>
  <c r="I60" i="30"/>
  <c r="J60" i="30" s="1"/>
  <c r="H60" i="30"/>
  <c r="G60" i="30"/>
  <c r="K59" i="30"/>
  <c r="I59" i="30"/>
  <c r="J59" i="30" s="1"/>
  <c r="H59" i="30"/>
  <c r="G59" i="30"/>
  <c r="K58" i="30"/>
  <c r="I58" i="30"/>
  <c r="J58" i="30" s="1"/>
  <c r="H58" i="30"/>
  <c r="G58" i="30"/>
  <c r="K57" i="30"/>
  <c r="I57" i="30"/>
  <c r="J57" i="30" s="1"/>
  <c r="H57" i="30"/>
  <c r="G57" i="30"/>
  <c r="K56" i="30"/>
  <c r="I56" i="30"/>
  <c r="J56" i="30" s="1"/>
  <c r="H56" i="30"/>
  <c r="G56" i="30"/>
  <c r="K55" i="30"/>
  <c r="I55" i="30"/>
  <c r="J55" i="30" s="1"/>
  <c r="H55" i="30"/>
  <c r="G55" i="30"/>
  <c r="K54" i="30"/>
  <c r="I54" i="30"/>
  <c r="J54" i="30" s="1"/>
  <c r="H54" i="30"/>
  <c r="G54" i="30"/>
  <c r="K53" i="30"/>
  <c r="I53" i="30"/>
  <c r="J53" i="30" s="1"/>
  <c r="H53" i="30"/>
  <c r="G53" i="30"/>
  <c r="K52" i="30"/>
  <c r="I52" i="30"/>
  <c r="J52" i="30" s="1"/>
  <c r="H52" i="30"/>
  <c r="G52" i="30"/>
  <c r="K51" i="30"/>
  <c r="I51" i="30"/>
  <c r="J51" i="30" s="1"/>
  <c r="H51" i="30"/>
  <c r="G51" i="30"/>
  <c r="K50" i="30"/>
  <c r="I50" i="30"/>
  <c r="J50" i="30" s="1"/>
  <c r="H50" i="30"/>
  <c r="G50" i="30"/>
  <c r="K49" i="30"/>
  <c r="I49" i="30"/>
  <c r="J49" i="30" s="1"/>
  <c r="H49" i="30"/>
  <c r="G49" i="30"/>
  <c r="K48" i="30"/>
  <c r="I48" i="30"/>
  <c r="J48" i="30" s="1"/>
  <c r="H48" i="30"/>
  <c r="G48" i="30"/>
  <c r="K47" i="30"/>
  <c r="I47" i="30"/>
  <c r="J47" i="30" s="1"/>
  <c r="H47" i="30"/>
  <c r="G47" i="30"/>
  <c r="K46" i="30"/>
  <c r="I46" i="30"/>
  <c r="J46" i="30" s="1"/>
  <c r="H46" i="30"/>
  <c r="G46" i="30"/>
  <c r="K45" i="30"/>
  <c r="I45" i="30"/>
  <c r="J45" i="30" s="1"/>
  <c r="H45" i="30"/>
  <c r="G45" i="30"/>
  <c r="K44" i="30"/>
  <c r="I44" i="30"/>
  <c r="J44" i="30" s="1"/>
  <c r="H44" i="30"/>
  <c r="G44" i="30"/>
  <c r="K43" i="30"/>
  <c r="I43" i="30"/>
  <c r="J43" i="30" s="1"/>
  <c r="H43" i="30"/>
  <c r="G43" i="30"/>
  <c r="K42" i="30"/>
  <c r="I42" i="30"/>
  <c r="J42" i="30" s="1"/>
  <c r="H42" i="30"/>
  <c r="G42" i="30"/>
  <c r="K41" i="30"/>
  <c r="I41" i="30"/>
  <c r="J41" i="30" s="1"/>
  <c r="H41" i="30"/>
  <c r="G41" i="30"/>
  <c r="K40" i="30"/>
  <c r="I40" i="30"/>
  <c r="J40" i="30" s="1"/>
  <c r="H40" i="30"/>
  <c r="G40" i="30"/>
  <c r="K39" i="30"/>
  <c r="I39" i="30"/>
  <c r="J39" i="30" s="1"/>
  <c r="H39" i="30"/>
  <c r="G39" i="30"/>
  <c r="K38" i="30"/>
  <c r="I38" i="30"/>
  <c r="J38" i="30" s="1"/>
  <c r="H38" i="30"/>
  <c r="G38" i="30"/>
  <c r="K37" i="30"/>
  <c r="I37" i="30"/>
  <c r="J37" i="30" s="1"/>
  <c r="H37" i="30"/>
  <c r="G37" i="30"/>
  <c r="K36" i="30"/>
  <c r="I36" i="30"/>
  <c r="J36" i="30" s="1"/>
  <c r="H36" i="30"/>
  <c r="G36" i="30"/>
  <c r="K35" i="30"/>
  <c r="I35" i="30"/>
  <c r="J35" i="30" s="1"/>
  <c r="H35" i="30"/>
  <c r="G35" i="30"/>
  <c r="K34" i="30"/>
  <c r="I34" i="30"/>
  <c r="J34" i="30" s="1"/>
  <c r="H34" i="30"/>
  <c r="G34" i="30"/>
  <c r="K33" i="30"/>
  <c r="I33" i="30"/>
  <c r="J33" i="30" s="1"/>
  <c r="H33" i="30"/>
  <c r="G33" i="30"/>
  <c r="K32" i="30"/>
  <c r="I32" i="30"/>
  <c r="J32" i="30" s="1"/>
  <c r="H32" i="30"/>
  <c r="G32" i="30"/>
  <c r="K31" i="30"/>
  <c r="I31" i="30"/>
  <c r="J31" i="30" s="1"/>
  <c r="H31" i="30"/>
  <c r="G31" i="30"/>
  <c r="K30" i="30"/>
  <c r="I30" i="30"/>
  <c r="J30" i="30" s="1"/>
  <c r="H30" i="30"/>
  <c r="G30" i="30"/>
  <c r="K29" i="30"/>
  <c r="I29" i="30"/>
  <c r="J29" i="30" s="1"/>
  <c r="H29" i="30"/>
  <c r="G29" i="30"/>
  <c r="K28" i="30"/>
  <c r="I28" i="30"/>
  <c r="J28" i="30" s="1"/>
  <c r="H28" i="30"/>
  <c r="G28" i="30"/>
  <c r="K27" i="30"/>
  <c r="I27" i="30"/>
  <c r="J27" i="30" s="1"/>
  <c r="H27" i="30"/>
  <c r="G27" i="30"/>
  <c r="K26" i="30"/>
  <c r="I26" i="30"/>
  <c r="J26" i="30" s="1"/>
  <c r="H26" i="30"/>
  <c r="G26" i="30"/>
  <c r="K25" i="30"/>
  <c r="I25" i="30"/>
  <c r="J25" i="30" s="1"/>
  <c r="H25" i="30"/>
  <c r="G25" i="30"/>
  <c r="K24" i="30"/>
  <c r="I24" i="30"/>
  <c r="J24" i="30" s="1"/>
  <c r="H24" i="30"/>
  <c r="G24" i="30"/>
  <c r="K23" i="30"/>
  <c r="I23" i="30"/>
  <c r="J23" i="30" s="1"/>
  <c r="H23" i="30"/>
  <c r="G23" i="30"/>
  <c r="K22" i="30"/>
  <c r="I22" i="30"/>
  <c r="J22" i="30" s="1"/>
  <c r="H22" i="30"/>
  <c r="G22" i="30"/>
  <c r="K21" i="30"/>
  <c r="I21" i="30"/>
  <c r="J21" i="30" s="1"/>
  <c r="H21" i="30"/>
  <c r="G21" i="30"/>
  <c r="K20" i="30"/>
  <c r="I20" i="30"/>
  <c r="J20" i="30" s="1"/>
  <c r="H20" i="30"/>
  <c r="G20" i="30"/>
  <c r="K19" i="30"/>
  <c r="I19" i="30"/>
  <c r="J19" i="30" s="1"/>
  <c r="H19" i="30"/>
  <c r="G19" i="30"/>
  <c r="K18" i="30"/>
  <c r="I18" i="30"/>
  <c r="J18" i="30" s="1"/>
  <c r="H18" i="30"/>
  <c r="G18" i="30"/>
  <c r="K17" i="30"/>
  <c r="I17" i="30"/>
  <c r="J17" i="30" s="1"/>
  <c r="H17" i="30"/>
  <c r="G17" i="30"/>
  <c r="K16" i="30"/>
  <c r="I16" i="30"/>
  <c r="J16" i="30" s="1"/>
  <c r="H16" i="30"/>
  <c r="G16" i="30"/>
  <c r="K15" i="30"/>
  <c r="I15" i="30"/>
  <c r="J15" i="30" s="1"/>
  <c r="H15" i="30"/>
  <c r="G15" i="30"/>
  <c r="K14" i="30"/>
  <c r="I14" i="30"/>
  <c r="J14" i="30" s="1"/>
  <c r="H14" i="30"/>
  <c r="G14" i="30"/>
  <c r="K13" i="30"/>
  <c r="I13" i="30"/>
  <c r="J13" i="30" s="1"/>
  <c r="H13" i="30"/>
  <c r="G13" i="30"/>
  <c r="K12" i="30"/>
  <c r="I12" i="30"/>
  <c r="J12" i="30" s="1"/>
  <c r="H12" i="30"/>
  <c r="G12" i="30"/>
  <c r="K11" i="30"/>
  <c r="I11" i="30"/>
  <c r="J11" i="30" s="1"/>
  <c r="H11" i="30"/>
  <c r="G11" i="30"/>
  <c r="K10" i="30"/>
  <c r="I10" i="30"/>
  <c r="J10" i="30" s="1"/>
  <c r="H10" i="30"/>
  <c r="G10" i="30"/>
  <c r="K9" i="30"/>
  <c r="I9" i="30"/>
  <c r="J9" i="30" s="1"/>
  <c r="H9" i="30"/>
  <c r="G9" i="30"/>
  <c r="K8" i="30"/>
  <c r="I8" i="30"/>
  <c r="J8" i="30" s="1"/>
  <c r="H8" i="30"/>
  <c r="G8" i="30"/>
  <c r="K7" i="30"/>
  <c r="I7" i="30"/>
  <c r="J7" i="30" s="1"/>
  <c r="H7" i="30"/>
  <c r="G7" i="30"/>
  <c r="K6" i="30"/>
  <c r="I6" i="30"/>
  <c r="J6" i="30" s="1"/>
  <c r="H6" i="30"/>
  <c r="G6" i="30"/>
  <c r="K5" i="30"/>
  <c r="I5" i="30"/>
  <c r="J5" i="30" s="1"/>
  <c r="H5" i="30"/>
  <c r="G5" i="30"/>
  <c r="K4" i="30"/>
  <c r="I4" i="30"/>
  <c r="J4" i="30" s="1"/>
  <c r="H4" i="30"/>
  <c r="G4" i="30"/>
  <c r="K3" i="30"/>
  <c r="I3" i="30"/>
  <c r="J3" i="30" s="1"/>
  <c r="H3" i="30"/>
  <c r="G3" i="30"/>
  <c r="K2" i="30"/>
  <c r="I2" i="30"/>
  <c r="J2" i="30" s="1"/>
  <c r="H2" i="30"/>
  <c r="G2" i="30"/>
  <c r="J26" i="23"/>
  <c r="H26" i="23"/>
  <c r="G26" i="23"/>
  <c r="F26" i="23"/>
  <c r="J25" i="23"/>
  <c r="H25" i="23"/>
  <c r="I25" i="23" s="1"/>
  <c r="G25" i="23"/>
  <c r="F25" i="23"/>
  <c r="J24" i="23"/>
  <c r="H24" i="23"/>
  <c r="I24" i="23" s="1"/>
  <c r="G24" i="23"/>
  <c r="F24" i="23"/>
  <c r="J23" i="23"/>
  <c r="H23" i="23"/>
  <c r="I23" i="23" s="1"/>
  <c r="G23" i="23"/>
  <c r="F23" i="23"/>
  <c r="J22" i="23"/>
  <c r="H22" i="23"/>
  <c r="I22" i="23" s="1"/>
  <c r="G22" i="23"/>
  <c r="F22" i="23"/>
  <c r="J21" i="23"/>
  <c r="H21" i="23"/>
  <c r="I21" i="23" s="1"/>
  <c r="G21" i="23"/>
  <c r="F21" i="23"/>
  <c r="J20" i="23"/>
  <c r="H20" i="23"/>
  <c r="I20" i="23" s="1"/>
  <c r="G20" i="23"/>
  <c r="F20" i="23"/>
  <c r="J90" i="5"/>
  <c r="H90" i="5"/>
  <c r="I90" i="5" s="1"/>
  <c r="G90" i="5"/>
  <c r="F90" i="5"/>
  <c r="J89" i="5"/>
  <c r="H89" i="5"/>
  <c r="I89" i="5" s="1"/>
  <c r="G89" i="5"/>
  <c r="F89" i="5"/>
  <c r="J88" i="5"/>
  <c r="H88" i="5"/>
  <c r="I88" i="5" s="1"/>
  <c r="G88" i="5"/>
  <c r="F88" i="5"/>
  <c r="J87" i="5"/>
  <c r="H87" i="5"/>
  <c r="I87" i="5" s="1"/>
  <c r="G87" i="5"/>
  <c r="F87" i="5"/>
  <c r="J86" i="5"/>
  <c r="H86" i="5"/>
  <c r="I86" i="5" s="1"/>
  <c r="G86" i="5"/>
  <c r="F86" i="5"/>
  <c r="J85" i="5"/>
  <c r="H85" i="5"/>
  <c r="I85" i="5" s="1"/>
  <c r="G85" i="5"/>
  <c r="F85" i="5"/>
  <c r="J84" i="5"/>
  <c r="H84" i="5"/>
  <c r="I84" i="5" s="1"/>
  <c r="G84" i="5"/>
  <c r="F84" i="5"/>
  <c r="J83" i="5"/>
  <c r="H83" i="5"/>
  <c r="I83" i="5" s="1"/>
  <c r="G83" i="5"/>
  <c r="F83" i="5"/>
  <c r="J82" i="5"/>
  <c r="H82" i="5"/>
  <c r="I82" i="5" s="1"/>
  <c r="G82" i="5"/>
  <c r="F82" i="5"/>
  <c r="J81" i="5"/>
  <c r="H81" i="5"/>
  <c r="I81" i="5" s="1"/>
  <c r="G81" i="5"/>
  <c r="F81" i="5"/>
  <c r="J80" i="5"/>
  <c r="H80" i="5"/>
  <c r="I80" i="5" s="1"/>
  <c r="G80" i="5"/>
  <c r="F80" i="5"/>
  <c r="J79" i="5"/>
  <c r="H79" i="5"/>
  <c r="I79" i="5" s="1"/>
  <c r="G79" i="5"/>
  <c r="F79" i="5"/>
  <c r="J78" i="5"/>
  <c r="H78" i="5"/>
  <c r="I78" i="5" s="1"/>
  <c r="G78" i="5"/>
  <c r="F78" i="5"/>
  <c r="J77" i="5"/>
  <c r="I77" i="5"/>
  <c r="H77" i="5"/>
  <c r="G77" i="5"/>
  <c r="F77" i="5"/>
  <c r="J76" i="5"/>
  <c r="H76" i="5"/>
  <c r="G76" i="5"/>
  <c r="F76" i="5"/>
  <c r="J75" i="5"/>
  <c r="H75" i="5"/>
  <c r="G75" i="5"/>
  <c r="F75" i="5"/>
  <c r="J74" i="5"/>
  <c r="H74" i="5"/>
  <c r="G74" i="5"/>
  <c r="F74" i="5"/>
  <c r="J73" i="5"/>
  <c r="H73" i="5"/>
  <c r="G73" i="5"/>
  <c r="F73" i="5"/>
  <c r="J72" i="5"/>
  <c r="H72" i="5"/>
  <c r="G72" i="5"/>
  <c r="F72" i="5"/>
  <c r="J71" i="5"/>
  <c r="H71" i="5"/>
  <c r="G71" i="5"/>
  <c r="F71" i="5"/>
  <c r="J70" i="5"/>
  <c r="H70" i="5"/>
  <c r="G70" i="5"/>
  <c r="F70" i="5"/>
  <c r="J69" i="5"/>
  <c r="H69" i="5"/>
  <c r="I69" i="5" s="1"/>
  <c r="G69" i="5"/>
  <c r="F69" i="5"/>
  <c r="J68" i="5"/>
  <c r="H68" i="5"/>
  <c r="I68" i="5" s="1"/>
  <c r="G68" i="5"/>
  <c r="F68" i="5"/>
  <c r="J67" i="5"/>
  <c r="H67" i="5"/>
  <c r="I67" i="5" s="1"/>
  <c r="G67" i="5"/>
  <c r="F67" i="5"/>
  <c r="J66" i="5"/>
  <c r="H66" i="5"/>
  <c r="I66" i="5" s="1"/>
  <c r="G66" i="5"/>
  <c r="F66" i="5"/>
  <c r="J65" i="5"/>
  <c r="H65" i="5"/>
  <c r="G65" i="5"/>
  <c r="F65" i="5"/>
  <c r="J64" i="5"/>
  <c r="H64" i="5"/>
  <c r="G64" i="5"/>
  <c r="F64" i="5"/>
  <c r="J63" i="5"/>
  <c r="H63" i="5"/>
  <c r="G63" i="5"/>
  <c r="F63" i="5"/>
  <c r="J62" i="5"/>
  <c r="H62" i="5"/>
  <c r="G62" i="5"/>
  <c r="F62" i="5"/>
  <c r="J61" i="5"/>
  <c r="H61" i="5"/>
  <c r="I61" i="5" s="1"/>
  <c r="G61" i="5"/>
  <c r="F61" i="5"/>
  <c r="J60" i="5"/>
  <c r="H60" i="5"/>
  <c r="I60" i="5" s="1"/>
  <c r="G60" i="5"/>
  <c r="F60" i="5"/>
  <c r="J59" i="5"/>
  <c r="H59" i="5"/>
  <c r="I59" i="5" s="1"/>
  <c r="G59" i="5"/>
  <c r="F59" i="5"/>
  <c r="J58" i="5"/>
  <c r="H58" i="5"/>
  <c r="I58" i="5" s="1"/>
  <c r="G58" i="5"/>
  <c r="F58" i="5"/>
  <c r="J57" i="5"/>
  <c r="H57" i="5"/>
  <c r="I57" i="5" s="1"/>
  <c r="G57" i="5"/>
  <c r="F57" i="5"/>
  <c r="J56" i="5"/>
  <c r="H56" i="5"/>
  <c r="I56" i="5" s="1"/>
  <c r="G56" i="5"/>
  <c r="F56" i="5"/>
  <c r="J55" i="5"/>
  <c r="H55" i="5"/>
  <c r="I55" i="5" s="1"/>
  <c r="G55" i="5"/>
  <c r="F55" i="5"/>
  <c r="J54" i="5"/>
  <c r="H54" i="5"/>
  <c r="I54" i="5" s="1"/>
  <c r="G54" i="5"/>
  <c r="F54" i="5"/>
  <c r="J53" i="5"/>
  <c r="H53" i="5"/>
  <c r="I53" i="5" s="1"/>
  <c r="G53" i="5"/>
  <c r="F53" i="5"/>
  <c r="J52" i="5"/>
  <c r="H52" i="5"/>
  <c r="I52" i="5" s="1"/>
  <c r="G52" i="5"/>
  <c r="F52" i="5"/>
  <c r="J51" i="5"/>
  <c r="H51" i="5"/>
  <c r="I51" i="5" s="1"/>
  <c r="G51" i="5"/>
  <c r="F51" i="5"/>
  <c r="J50" i="5"/>
  <c r="H50" i="5"/>
  <c r="I50" i="5" s="1"/>
  <c r="G50" i="5"/>
  <c r="F50" i="5"/>
  <c r="J49" i="5"/>
  <c r="H49" i="5"/>
  <c r="I49" i="5" s="1"/>
  <c r="G49" i="5"/>
  <c r="F49" i="5"/>
  <c r="J48" i="5"/>
  <c r="H48" i="5"/>
  <c r="I48" i="5" s="1"/>
  <c r="G48" i="5"/>
  <c r="F48" i="5"/>
  <c r="J47" i="5"/>
  <c r="H47" i="5"/>
  <c r="I47" i="5" s="1"/>
  <c r="G47" i="5"/>
  <c r="F47" i="5"/>
  <c r="J46" i="5"/>
  <c r="H46" i="5"/>
  <c r="I46" i="5" s="1"/>
  <c r="G46" i="5"/>
  <c r="F46" i="5"/>
  <c r="J45" i="5"/>
  <c r="I45" i="5"/>
  <c r="H45" i="5"/>
  <c r="G45" i="5"/>
  <c r="F45" i="5"/>
  <c r="J44" i="5"/>
  <c r="H44" i="5"/>
  <c r="I44" i="5" s="1"/>
  <c r="G44" i="5"/>
  <c r="F44" i="5"/>
  <c r="J43" i="5"/>
  <c r="H43" i="5"/>
  <c r="I43" i="5" s="1"/>
  <c r="G43" i="5"/>
  <c r="F43" i="5"/>
  <c r="J42" i="5"/>
  <c r="H42" i="5"/>
  <c r="I42" i="5" s="1"/>
  <c r="G42" i="5"/>
  <c r="F42" i="5"/>
  <c r="J41" i="5"/>
  <c r="H41" i="5"/>
  <c r="I41" i="5" s="1"/>
  <c r="G41" i="5"/>
  <c r="F41" i="5"/>
  <c r="J40" i="5"/>
  <c r="H40" i="5"/>
  <c r="I40" i="5" s="1"/>
  <c r="G40" i="5"/>
  <c r="F40" i="5"/>
  <c r="J39" i="5"/>
  <c r="H39" i="5"/>
  <c r="I39" i="5" s="1"/>
  <c r="G39" i="5"/>
  <c r="F39" i="5"/>
  <c r="J38" i="5"/>
  <c r="H38" i="5"/>
  <c r="I38" i="5" s="1"/>
  <c r="G38" i="5"/>
  <c r="F38" i="5"/>
  <c r="J37" i="5"/>
  <c r="H37" i="5"/>
  <c r="I37" i="5" s="1"/>
  <c r="G37" i="5"/>
  <c r="F37" i="5"/>
  <c r="J36" i="5"/>
  <c r="H36" i="5"/>
  <c r="I36" i="5" s="1"/>
  <c r="G36" i="5"/>
  <c r="F36" i="5"/>
  <c r="J35" i="5"/>
  <c r="H35" i="5"/>
  <c r="I35" i="5" s="1"/>
  <c r="G35" i="5"/>
  <c r="F35" i="5"/>
  <c r="J34" i="5"/>
  <c r="H34" i="5"/>
  <c r="I34" i="5" s="1"/>
  <c r="G34" i="5"/>
  <c r="F34" i="5"/>
  <c r="J33" i="5"/>
  <c r="H33" i="5"/>
  <c r="I33" i="5" s="1"/>
  <c r="G33" i="5"/>
  <c r="F33" i="5"/>
  <c r="J32" i="5"/>
  <c r="H32" i="5"/>
  <c r="I32" i="5" s="1"/>
  <c r="G32" i="5"/>
  <c r="F32" i="5"/>
  <c r="J31" i="5"/>
  <c r="H31" i="5"/>
  <c r="I31" i="5" s="1"/>
  <c r="G31" i="5"/>
  <c r="F31" i="5"/>
  <c r="J30" i="5"/>
  <c r="H30" i="5"/>
  <c r="I30" i="5" s="1"/>
  <c r="G30" i="5"/>
  <c r="F30" i="5"/>
  <c r="J29" i="5"/>
  <c r="H29" i="5"/>
  <c r="I29" i="5" s="1"/>
  <c r="G29" i="5"/>
  <c r="F29" i="5"/>
  <c r="J28" i="5"/>
  <c r="H28" i="5"/>
  <c r="I28" i="5" s="1"/>
  <c r="G28" i="5"/>
  <c r="F28" i="5"/>
  <c r="J27" i="5"/>
  <c r="H27" i="5"/>
  <c r="I27" i="5" s="1"/>
  <c r="G27" i="5"/>
  <c r="F27" i="5"/>
  <c r="J26" i="5"/>
  <c r="H26" i="5"/>
  <c r="I26" i="5" s="1"/>
  <c r="G26" i="5"/>
  <c r="F26" i="5"/>
  <c r="J25" i="5"/>
  <c r="H25" i="5"/>
  <c r="I25" i="5" s="1"/>
  <c r="G25" i="5"/>
  <c r="F25" i="5"/>
  <c r="J24" i="5"/>
  <c r="H24" i="5"/>
  <c r="I24" i="5" s="1"/>
  <c r="G24" i="5"/>
  <c r="F24" i="5"/>
  <c r="J23" i="5"/>
  <c r="H23" i="5"/>
  <c r="I23" i="5" s="1"/>
  <c r="G23" i="5"/>
  <c r="F23" i="5"/>
  <c r="J22" i="5"/>
  <c r="H22" i="5"/>
  <c r="I22" i="5" s="1"/>
  <c r="G22" i="5"/>
  <c r="F22" i="5"/>
  <c r="J21" i="5"/>
  <c r="I21" i="5"/>
  <c r="H21" i="5"/>
  <c r="G21" i="5"/>
  <c r="F21" i="5"/>
  <c r="J20" i="5"/>
  <c r="H20" i="5"/>
  <c r="I20" i="5" s="1"/>
  <c r="G20" i="5"/>
  <c r="F20" i="5"/>
  <c r="J19" i="5"/>
  <c r="H19" i="5"/>
  <c r="I19" i="5" s="1"/>
  <c r="G19" i="5"/>
  <c r="F19" i="5"/>
  <c r="J18" i="5"/>
  <c r="H18" i="5"/>
  <c r="I18" i="5" s="1"/>
  <c r="G18" i="5"/>
  <c r="F18" i="5"/>
  <c r="J17" i="5"/>
  <c r="H17" i="5"/>
  <c r="I17" i="5" s="1"/>
  <c r="G17" i="5"/>
  <c r="F17" i="5"/>
  <c r="J16" i="5"/>
  <c r="H16" i="5"/>
  <c r="I16" i="5" s="1"/>
  <c r="G16" i="5"/>
  <c r="F16" i="5"/>
  <c r="J15" i="5"/>
  <c r="H15" i="5"/>
  <c r="I15" i="5" s="1"/>
  <c r="G15" i="5"/>
  <c r="F15" i="5"/>
  <c r="J14" i="5"/>
  <c r="H14" i="5"/>
  <c r="I14" i="5" s="1"/>
  <c r="G14" i="5"/>
  <c r="F14" i="5"/>
  <c r="J13" i="5"/>
  <c r="H13" i="5"/>
  <c r="I13" i="5" s="1"/>
  <c r="G13" i="5"/>
  <c r="F13" i="5"/>
  <c r="J12" i="5"/>
  <c r="H12" i="5"/>
  <c r="I12" i="5" s="1"/>
  <c r="G12" i="5"/>
  <c r="F12" i="5"/>
  <c r="J11" i="5"/>
  <c r="H11" i="5"/>
  <c r="I11" i="5" s="1"/>
  <c r="G11" i="5"/>
  <c r="F11" i="5"/>
  <c r="J10" i="5"/>
  <c r="H10" i="5"/>
  <c r="I10" i="5" s="1"/>
  <c r="G10" i="5"/>
  <c r="F10" i="5"/>
  <c r="J9" i="5"/>
  <c r="H9" i="5"/>
  <c r="I9" i="5" s="1"/>
  <c r="G9" i="5"/>
  <c r="F9" i="5"/>
  <c r="J8" i="5"/>
  <c r="H8" i="5"/>
  <c r="I8" i="5" s="1"/>
  <c r="G8" i="5"/>
  <c r="F8" i="5"/>
  <c r="J7" i="5"/>
  <c r="H7" i="5"/>
  <c r="I7" i="5" s="1"/>
  <c r="G7" i="5"/>
  <c r="F7" i="5"/>
  <c r="J6" i="5"/>
  <c r="H6" i="5"/>
  <c r="I6" i="5" s="1"/>
  <c r="G6" i="5"/>
  <c r="F6" i="5"/>
  <c r="J5" i="5"/>
  <c r="H5" i="5"/>
  <c r="I5" i="5" s="1"/>
  <c r="G5" i="5"/>
  <c r="F5" i="5"/>
  <c r="J4" i="5"/>
  <c r="H4" i="5"/>
  <c r="I4" i="5" s="1"/>
  <c r="G4" i="5"/>
  <c r="F4" i="5"/>
  <c r="J3" i="5"/>
  <c r="H3" i="5"/>
  <c r="I3" i="5" s="1"/>
  <c r="G3" i="5"/>
  <c r="F3" i="5"/>
  <c r="J2" i="5"/>
  <c r="I2" i="5"/>
  <c r="H2" i="5"/>
  <c r="G2" i="5"/>
  <c r="F2" i="5"/>
  <c r="J83" i="18"/>
  <c r="H83" i="18"/>
  <c r="I83" i="18" s="1"/>
  <c r="G83" i="18"/>
  <c r="F83" i="18"/>
  <c r="J82" i="18"/>
  <c r="H82" i="18"/>
  <c r="I82" i="18" s="1"/>
  <c r="G82" i="18"/>
  <c r="F82" i="18"/>
  <c r="J81" i="18"/>
  <c r="H81" i="18"/>
  <c r="I81" i="18" s="1"/>
  <c r="G81" i="18"/>
  <c r="F81" i="18"/>
  <c r="J80" i="18"/>
  <c r="I80" i="18"/>
  <c r="H80" i="18"/>
  <c r="G80" i="18"/>
  <c r="F80" i="18"/>
  <c r="J79" i="18"/>
  <c r="H79" i="18"/>
  <c r="G79" i="18"/>
  <c r="F79" i="18"/>
  <c r="J78" i="18"/>
  <c r="H78" i="18"/>
  <c r="G78" i="18"/>
  <c r="F78" i="18"/>
  <c r="J77" i="18"/>
  <c r="H77" i="18"/>
  <c r="G77" i="18"/>
  <c r="F77" i="18"/>
  <c r="J76" i="18"/>
  <c r="H76" i="18"/>
  <c r="G76" i="18"/>
  <c r="F76" i="18"/>
  <c r="J75" i="18"/>
  <c r="H75" i="18"/>
  <c r="G75" i="18"/>
  <c r="F75" i="18"/>
  <c r="J74" i="18"/>
  <c r="H74" i="18"/>
  <c r="G74" i="18"/>
  <c r="F74" i="18"/>
  <c r="J73" i="18"/>
  <c r="H73" i="18"/>
  <c r="G73" i="18"/>
  <c r="F73" i="18"/>
  <c r="J72" i="18"/>
  <c r="H72" i="18"/>
  <c r="G72" i="18"/>
  <c r="F72" i="18"/>
  <c r="J71" i="18"/>
  <c r="H71" i="18"/>
  <c r="G71" i="18"/>
  <c r="F71" i="18"/>
  <c r="J70" i="18"/>
  <c r="H70" i="18"/>
  <c r="G70" i="18"/>
  <c r="F70" i="18"/>
  <c r="J69" i="18"/>
  <c r="H69" i="18"/>
  <c r="G69" i="18"/>
  <c r="F69" i="18"/>
  <c r="J68" i="18"/>
  <c r="H68" i="18"/>
  <c r="G68" i="18"/>
  <c r="F68" i="18"/>
  <c r="J67" i="18"/>
  <c r="H67" i="18"/>
  <c r="G67" i="18"/>
  <c r="F67" i="18"/>
  <c r="J66" i="18"/>
  <c r="H66" i="18"/>
  <c r="G66" i="18"/>
  <c r="F66" i="18"/>
  <c r="J65" i="18"/>
  <c r="H65" i="18"/>
  <c r="G65" i="18"/>
  <c r="F65" i="18"/>
  <c r="J64" i="18"/>
  <c r="H64" i="18"/>
  <c r="G64" i="18"/>
  <c r="F64" i="18"/>
  <c r="J63" i="18"/>
  <c r="H63" i="18"/>
  <c r="G63" i="18"/>
  <c r="F63" i="18"/>
  <c r="J62" i="18"/>
  <c r="H62" i="18"/>
  <c r="G62" i="18"/>
  <c r="F62" i="18"/>
  <c r="J61" i="18"/>
  <c r="H61" i="18"/>
  <c r="G61" i="18"/>
  <c r="F61" i="18"/>
  <c r="J60" i="18"/>
  <c r="H60" i="18"/>
  <c r="G60" i="18"/>
  <c r="F60" i="18"/>
  <c r="J59" i="18"/>
  <c r="H59" i="18"/>
  <c r="G59" i="18"/>
  <c r="F59" i="18"/>
  <c r="J58" i="18"/>
  <c r="H58" i="18"/>
  <c r="G58" i="18"/>
  <c r="F58" i="18"/>
  <c r="J57" i="18"/>
  <c r="H57" i="18"/>
  <c r="G57" i="18"/>
  <c r="F57" i="18"/>
  <c r="J56" i="18"/>
  <c r="H56" i="18"/>
  <c r="G56" i="18"/>
  <c r="F56" i="18"/>
  <c r="J55" i="18"/>
  <c r="H55" i="18"/>
  <c r="G55" i="18"/>
  <c r="F55" i="18"/>
  <c r="J54" i="18"/>
  <c r="H54" i="18"/>
  <c r="G54" i="18"/>
  <c r="F54" i="18"/>
  <c r="J53" i="18"/>
  <c r="H53" i="18"/>
  <c r="G53" i="18"/>
  <c r="F53" i="18"/>
  <c r="J52" i="18"/>
  <c r="H52" i="18"/>
  <c r="G52" i="18"/>
  <c r="F52" i="18"/>
  <c r="J51" i="18"/>
  <c r="H51" i="18"/>
  <c r="G51" i="18"/>
  <c r="F51" i="18"/>
  <c r="J50" i="18"/>
  <c r="H50" i="18"/>
  <c r="G50" i="18"/>
  <c r="F50" i="18"/>
  <c r="J49" i="18"/>
  <c r="H49" i="18"/>
  <c r="G49" i="18"/>
  <c r="F49" i="18"/>
  <c r="J48" i="18"/>
  <c r="H48" i="18"/>
  <c r="G48" i="18"/>
  <c r="F48" i="18"/>
  <c r="J47" i="18"/>
  <c r="H47" i="18"/>
  <c r="G47" i="18"/>
  <c r="F47" i="18"/>
  <c r="J46" i="18"/>
  <c r="H46" i="18"/>
  <c r="G46" i="18"/>
  <c r="F46" i="18"/>
  <c r="J45" i="18"/>
  <c r="H45" i="18"/>
  <c r="G45" i="18"/>
  <c r="F45" i="18"/>
  <c r="J44" i="18"/>
  <c r="H44" i="18"/>
  <c r="G44" i="18"/>
  <c r="F44" i="18"/>
  <c r="J43" i="18"/>
  <c r="H43" i="18"/>
  <c r="G43" i="18"/>
  <c r="F43" i="18"/>
  <c r="J42" i="18"/>
  <c r="H42" i="18"/>
  <c r="G42" i="18"/>
  <c r="F42" i="18"/>
  <c r="J41" i="18"/>
  <c r="H41" i="18"/>
  <c r="G41" i="18"/>
  <c r="F41" i="18"/>
  <c r="J40" i="18"/>
  <c r="H40" i="18"/>
  <c r="G40" i="18"/>
  <c r="F40" i="18"/>
  <c r="J39" i="18"/>
  <c r="H39" i="18"/>
  <c r="G39" i="18"/>
  <c r="F39" i="18"/>
  <c r="J38" i="18"/>
  <c r="H38" i="18"/>
  <c r="G38" i="18"/>
  <c r="F38" i="18"/>
  <c r="J37" i="18"/>
  <c r="H37" i="18"/>
  <c r="G37" i="18"/>
  <c r="F37" i="18"/>
  <c r="J36" i="18"/>
  <c r="H36" i="18"/>
  <c r="G36" i="18"/>
  <c r="F36" i="18"/>
  <c r="J35" i="18"/>
  <c r="H35" i="18"/>
  <c r="G35" i="18"/>
  <c r="F35" i="18"/>
  <c r="J34" i="18"/>
  <c r="H34" i="18"/>
  <c r="G34" i="18"/>
  <c r="F34" i="18"/>
  <c r="J33" i="18"/>
  <c r="H33" i="18"/>
  <c r="G33" i="18"/>
  <c r="F33" i="18"/>
  <c r="J32" i="18"/>
  <c r="H32" i="18"/>
  <c r="G32" i="18"/>
  <c r="F32" i="18"/>
  <c r="J31" i="18"/>
  <c r="H31" i="18"/>
  <c r="G31" i="18"/>
  <c r="F31" i="18"/>
  <c r="J30" i="18"/>
  <c r="H30" i="18"/>
  <c r="G30" i="18"/>
  <c r="F30" i="18"/>
  <c r="J29" i="18"/>
  <c r="H29" i="18"/>
  <c r="G29" i="18"/>
  <c r="F29" i="18"/>
  <c r="J28" i="18"/>
  <c r="H28" i="18"/>
  <c r="G28" i="18"/>
  <c r="F28" i="18"/>
  <c r="J27" i="18"/>
  <c r="H27" i="18"/>
  <c r="G27" i="18"/>
  <c r="F27" i="18"/>
  <c r="J26" i="18"/>
  <c r="H26" i="18"/>
  <c r="I26" i="18" s="1"/>
  <c r="G26" i="18"/>
  <c r="F26" i="18"/>
  <c r="J25" i="18"/>
  <c r="H25" i="18"/>
  <c r="G25" i="18"/>
  <c r="F25" i="18"/>
  <c r="J24" i="18"/>
  <c r="H24" i="18"/>
  <c r="G24" i="18"/>
  <c r="F24" i="18"/>
  <c r="J23" i="18"/>
  <c r="H23" i="18"/>
  <c r="G23" i="18"/>
  <c r="F23" i="18"/>
  <c r="J22" i="18"/>
  <c r="H22" i="18"/>
  <c r="G22" i="18"/>
  <c r="F22" i="18"/>
  <c r="J21" i="18"/>
  <c r="H21" i="18"/>
  <c r="G21" i="18"/>
  <c r="F21" i="18"/>
  <c r="J20" i="18"/>
  <c r="H20" i="18"/>
  <c r="G20" i="18"/>
  <c r="F20" i="18"/>
  <c r="J19" i="18"/>
  <c r="H19" i="18"/>
  <c r="G19" i="18"/>
  <c r="F19" i="18"/>
  <c r="J18" i="18"/>
  <c r="H18" i="18"/>
  <c r="G18" i="18"/>
  <c r="F18" i="18"/>
  <c r="J17" i="18"/>
  <c r="H17" i="18"/>
  <c r="G17" i="18"/>
  <c r="F17" i="18"/>
  <c r="J16" i="18"/>
  <c r="H16" i="18"/>
  <c r="G16" i="18"/>
  <c r="F16" i="18"/>
  <c r="J15" i="18"/>
  <c r="H15" i="18"/>
  <c r="G15" i="18"/>
  <c r="F15" i="18"/>
  <c r="J14" i="18"/>
  <c r="H14" i="18"/>
  <c r="G14" i="18"/>
  <c r="F14" i="18"/>
  <c r="J13" i="18"/>
  <c r="H13" i="18"/>
  <c r="G13" i="18"/>
  <c r="F13" i="18"/>
  <c r="J12" i="18"/>
  <c r="H12" i="18"/>
  <c r="G12" i="18"/>
  <c r="F12" i="18"/>
  <c r="J11" i="18"/>
  <c r="H11" i="18"/>
  <c r="G11" i="18"/>
  <c r="F11" i="18"/>
  <c r="J10" i="18"/>
  <c r="H10" i="18"/>
  <c r="G10" i="18"/>
  <c r="F10" i="18"/>
  <c r="J9" i="18"/>
  <c r="H9" i="18"/>
  <c r="G9" i="18"/>
  <c r="F9" i="18"/>
  <c r="J8" i="18"/>
  <c r="H8" i="18"/>
  <c r="G8" i="18"/>
  <c r="F8" i="18"/>
  <c r="J7" i="18"/>
  <c r="H7" i="18"/>
  <c r="G7" i="18"/>
  <c r="F7" i="18"/>
  <c r="J6" i="18"/>
  <c r="H6" i="18"/>
  <c r="G6" i="18"/>
  <c r="F6" i="18"/>
  <c r="J5" i="18"/>
  <c r="H5" i="18"/>
  <c r="G5" i="18"/>
  <c r="F5" i="18"/>
  <c r="J4" i="18"/>
  <c r="H4" i="18"/>
  <c r="G4" i="18"/>
  <c r="F4" i="18"/>
  <c r="J3" i="18"/>
  <c r="H3" i="18"/>
  <c r="G3" i="18"/>
  <c r="F3" i="18"/>
  <c r="J2" i="18"/>
  <c r="H2" i="18"/>
  <c r="G2" i="18"/>
  <c r="F2" i="18"/>
  <c r="J83" i="26"/>
  <c r="H83" i="26"/>
  <c r="I83" i="26" s="1"/>
  <c r="G83" i="26"/>
  <c r="F83" i="26"/>
  <c r="J82" i="26"/>
  <c r="H82" i="26"/>
  <c r="I82" i="26" s="1"/>
  <c r="G82" i="26"/>
  <c r="F82" i="26"/>
  <c r="J81" i="26"/>
  <c r="I81" i="26"/>
  <c r="H81" i="26"/>
  <c r="G81" i="26"/>
  <c r="F81" i="26"/>
  <c r="J80" i="26"/>
  <c r="H80" i="26"/>
  <c r="G80" i="26"/>
  <c r="F80" i="26"/>
  <c r="J79" i="26"/>
  <c r="H79" i="26"/>
  <c r="G79" i="26"/>
  <c r="F79" i="26"/>
  <c r="J78" i="26"/>
  <c r="H78" i="26"/>
  <c r="G78" i="26"/>
  <c r="F78" i="26"/>
  <c r="J77" i="26"/>
  <c r="H77" i="26"/>
  <c r="G77" i="26"/>
  <c r="F77" i="26"/>
  <c r="J76" i="26"/>
  <c r="H76" i="26"/>
  <c r="G76" i="26"/>
  <c r="F76" i="26"/>
  <c r="J75" i="26"/>
  <c r="H75" i="26"/>
  <c r="G75" i="26"/>
  <c r="F75" i="26"/>
  <c r="J74" i="26"/>
  <c r="H74" i="26"/>
  <c r="G74" i="26"/>
  <c r="F74" i="26"/>
  <c r="J73" i="26"/>
  <c r="H73" i="26"/>
  <c r="G73" i="26"/>
  <c r="F73" i="26"/>
  <c r="J72" i="26"/>
  <c r="H72" i="26"/>
  <c r="G72" i="26"/>
  <c r="F72" i="26"/>
  <c r="J71" i="26"/>
  <c r="H71" i="26"/>
  <c r="G71" i="26"/>
  <c r="F71" i="26"/>
  <c r="J70" i="26"/>
  <c r="H70" i="26"/>
  <c r="G70" i="26"/>
  <c r="F70" i="26"/>
  <c r="J69" i="26"/>
  <c r="H69" i="26"/>
  <c r="I69" i="26" s="1"/>
  <c r="G69" i="26"/>
  <c r="F69" i="26"/>
  <c r="J68" i="26"/>
  <c r="H68" i="26"/>
  <c r="I68" i="26" s="1"/>
  <c r="G68" i="26"/>
  <c r="F68" i="26"/>
  <c r="J67" i="26"/>
  <c r="H67" i="26"/>
  <c r="I67" i="26" s="1"/>
  <c r="G67" i="26"/>
  <c r="F67" i="26"/>
  <c r="J66" i="26"/>
  <c r="H66" i="26"/>
  <c r="I66" i="26" s="1"/>
  <c r="G66" i="26"/>
  <c r="F66" i="26"/>
  <c r="J65" i="26"/>
  <c r="I65" i="26"/>
  <c r="H65" i="26"/>
  <c r="G65" i="26"/>
  <c r="F65" i="26"/>
  <c r="J64" i="26"/>
  <c r="H64" i="26"/>
  <c r="G64" i="26"/>
  <c r="F64" i="26"/>
  <c r="J63" i="26"/>
  <c r="H63" i="26"/>
  <c r="G63" i="26"/>
  <c r="F63" i="26"/>
  <c r="J62" i="26"/>
  <c r="H62" i="26"/>
  <c r="I62" i="26" s="1"/>
  <c r="G62" i="26"/>
  <c r="F62" i="26"/>
  <c r="J61" i="26"/>
  <c r="H61" i="26"/>
  <c r="I61" i="26" s="1"/>
  <c r="G61" i="26"/>
  <c r="F61" i="26"/>
  <c r="J60" i="26"/>
  <c r="H60" i="26"/>
  <c r="G60" i="26"/>
  <c r="F60" i="26"/>
  <c r="J59" i="26"/>
  <c r="H59" i="26"/>
  <c r="G59" i="26"/>
  <c r="F59" i="26"/>
  <c r="J58" i="26"/>
  <c r="H58" i="26"/>
  <c r="G58" i="26"/>
  <c r="F58" i="26"/>
  <c r="J57" i="26"/>
  <c r="H57" i="26"/>
  <c r="I57" i="26" s="1"/>
  <c r="G57" i="26"/>
  <c r="F57" i="26"/>
  <c r="J56" i="26"/>
  <c r="H56" i="26"/>
  <c r="I56" i="26" s="1"/>
  <c r="G56" i="26"/>
  <c r="F56" i="26"/>
  <c r="J55" i="26"/>
  <c r="H55" i="26"/>
  <c r="I55" i="26" s="1"/>
  <c r="G55" i="26"/>
  <c r="F55" i="26"/>
  <c r="J54" i="26"/>
  <c r="H54" i="26"/>
  <c r="I54" i="26" s="1"/>
  <c r="G54" i="26"/>
  <c r="F54" i="26"/>
  <c r="J53" i="26"/>
  <c r="H53" i="26"/>
  <c r="I53" i="26" s="1"/>
  <c r="G53" i="26"/>
  <c r="F53" i="26"/>
  <c r="J52" i="26"/>
  <c r="H52" i="26"/>
  <c r="I52" i="26" s="1"/>
  <c r="G52" i="26"/>
  <c r="F52" i="26"/>
  <c r="J51" i="26"/>
  <c r="H51" i="26"/>
  <c r="I51" i="26" s="1"/>
  <c r="G51" i="26"/>
  <c r="F51" i="26"/>
  <c r="J50" i="26"/>
  <c r="H50" i="26"/>
  <c r="I50" i="26" s="1"/>
  <c r="G50" i="26"/>
  <c r="F50" i="26"/>
  <c r="J49" i="26"/>
  <c r="H49" i="26"/>
  <c r="I49" i="26" s="1"/>
  <c r="G49" i="26"/>
  <c r="F49" i="26"/>
  <c r="J48" i="26"/>
  <c r="H48" i="26"/>
  <c r="I48" i="26" s="1"/>
  <c r="G48" i="26"/>
  <c r="F48" i="26"/>
  <c r="J47" i="26"/>
  <c r="H47" i="26"/>
  <c r="I47" i="26" s="1"/>
  <c r="G47" i="26"/>
  <c r="F47" i="26"/>
  <c r="J46" i="26"/>
  <c r="H46" i="26"/>
  <c r="I46" i="26" s="1"/>
  <c r="G46" i="26"/>
  <c r="F46" i="26"/>
  <c r="J45" i="26"/>
  <c r="I45" i="26"/>
  <c r="H45" i="26"/>
  <c r="G45" i="26"/>
  <c r="F45" i="26"/>
  <c r="J44" i="26"/>
  <c r="H44" i="26"/>
  <c r="G44" i="26"/>
  <c r="F44" i="26"/>
  <c r="J43" i="26"/>
  <c r="H43" i="26"/>
  <c r="G43" i="26"/>
  <c r="F43" i="26"/>
  <c r="J42" i="26"/>
  <c r="H42" i="26"/>
  <c r="G42" i="26"/>
  <c r="F42" i="26"/>
  <c r="J41" i="26"/>
  <c r="H41" i="26"/>
  <c r="I41" i="26" s="1"/>
  <c r="G41" i="26"/>
  <c r="F41" i="26"/>
  <c r="J40" i="26"/>
  <c r="H40" i="26"/>
  <c r="I40" i="26" s="1"/>
  <c r="G40" i="26"/>
  <c r="F40" i="26"/>
  <c r="J39" i="26"/>
  <c r="H39" i="26"/>
  <c r="I39" i="26" s="1"/>
  <c r="G39" i="26"/>
  <c r="F39" i="26"/>
  <c r="J38" i="26"/>
  <c r="H38" i="26"/>
  <c r="I38" i="26" s="1"/>
  <c r="G38" i="26"/>
  <c r="F38" i="26"/>
  <c r="J37" i="26"/>
  <c r="H37" i="26"/>
  <c r="I37" i="26" s="1"/>
  <c r="G37" i="26"/>
  <c r="F37" i="26"/>
  <c r="J36" i="26"/>
  <c r="H36" i="26"/>
  <c r="I36" i="26" s="1"/>
  <c r="G36" i="26"/>
  <c r="F36" i="26"/>
  <c r="J35" i="26"/>
  <c r="H35" i="26"/>
  <c r="I35" i="26" s="1"/>
  <c r="G35" i="26"/>
  <c r="F35" i="26"/>
  <c r="J34" i="26"/>
  <c r="H34" i="26"/>
  <c r="I34" i="26" s="1"/>
  <c r="G34" i="26"/>
  <c r="F34" i="26"/>
  <c r="J33" i="26"/>
  <c r="H33" i="26"/>
  <c r="I33" i="26" s="1"/>
  <c r="G33" i="26"/>
  <c r="F33" i="26"/>
  <c r="J32" i="26"/>
  <c r="H32" i="26"/>
  <c r="I32" i="26" s="1"/>
  <c r="G32" i="26"/>
  <c r="F32" i="26"/>
  <c r="J31" i="26"/>
  <c r="H31" i="26"/>
  <c r="I31" i="26" s="1"/>
  <c r="G31" i="26"/>
  <c r="F31" i="26"/>
  <c r="J30" i="26"/>
  <c r="H30" i="26"/>
  <c r="I30" i="26" s="1"/>
  <c r="G30" i="26"/>
  <c r="F30" i="26"/>
  <c r="J29" i="26"/>
  <c r="I29" i="26"/>
  <c r="H29" i="26"/>
  <c r="G29" i="26"/>
  <c r="F29" i="26"/>
  <c r="J28" i="26"/>
  <c r="H28" i="26"/>
  <c r="G28" i="26"/>
  <c r="F28" i="26"/>
  <c r="J27" i="26"/>
  <c r="H27" i="26"/>
  <c r="G27" i="26"/>
  <c r="F27" i="26"/>
  <c r="J26" i="26"/>
  <c r="H26" i="26"/>
  <c r="G26" i="26"/>
  <c r="F26" i="26"/>
  <c r="J25" i="26"/>
  <c r="H25" i="26"/>
  <c r="I25" i="26" s="1"/>
  <c r="G25" i="26"/>
  <c r="F25" i="26"/>
  <c r="J24" i="26"/>
  <c r="H24" i="26"/>
  <c r="I24" i="26" s="1"/>
  <c r="G24" i="26"/>
  <c r="F24" i="26"/>
  <c r="J23" i="26"/>
  <c r="H23" i="26"/>
  <c r="I23" i="26" s="1"/>
  <c r="G23" i="26"/>
  <c r="F23" i="26"/>
  <c r="J22" i="26"/>
  <c r="H22" i="26"/>
  <c r="I22" i="26" s="1"/>
  <c r="G22" i="26"/>
  <c r="F22" i="26"/>
  <c r="J21" i="26"/>
  <c r="H21" i="26"/>
  <c r="I21" i="26" s="1"/>
  <c r="G21" i="26"/>
  <c r="F21" i="26"/>
  <c r="J20" i="26"/>
  <c r="H20" i="26"/>
  <c r="I20" i="26" s="1"/>
  <c r="G20" i="26"/>
  <c r="F20" i="26"/>
  <c r="J19" i="26"/>
  <c r="H19" i="26"/>
  <c r="I19" i="26" s="1"/>
  <c r="G19" i="26"/>
  <c r="F19" i="26"/>
  <c r="J18" i="26"/>
  <c r="H18" i="26"/>
  <c r="I18" i="26" s="1"/>
  <c r="G18" i="26"/>
  <c r="F18" i="26"/>
  <c r="J17" i="26"/>
  <c r="H17" i="26"/>
  <c r="I17" i="26" s="1"/>
  <c r="G17" i="26"/>
  <c r="F17" i="26"/>
  <c r="J16" i="26"/>
  <c r="H16" i="26"/>
  <c r="I16" i="26" s="1"/>
  <c r="G16" i="26"/>
  <c r="F16" i="26"/>
  <c r="J15" i="26"/>
  <c r="H15" i="26"/>
  <c r="I15" i="26" s="1"/>
  <c r="G15" i="26"/>
  <c r="F15" i="26"/>
  <c r="J14" i="26"/>
  <c r="H14" i="26"/>
  <c r="I14" i="26" s="1"/>
  <c r="G14" i="26"/>
  <c r="F14" i="26"/>
  <c r="J13" i="26"/>
  <c r="H13" i="26"/>
  <c r="I13" i="26" s="1"/>
  <c r="G13" i="26"/>
  <c r="F13" i="26"/>
  <c r="J12" i="26"/>
  <c r="H12" i="26"/>
  <c r="I12" i="26" s="1"/>
  <c r="G12" i="26"/>
  <c r="F12" i="26"/>
  <c r="J11" i="26"/>
  <c r="H11" i="26"/>
  <c r="I11" i="26" s="1"/>
  <c r="G11" i="26"/>
  <c r="F11" i="26"/>
  <c r="J10" i="26"/>
  <c r="H10" i="26"/>
  <c r="I10" i="26" s="1"/>
  <c r="G10" i="26"/>
  <c r="F10" i="26"/>
  <c r="J9" i="26"/>
  <c r="H9" i="26"/>
  <c r="I9" i="26" s="1"/>
  <c r="G9" i="26"/>
  <c r="F9" i="26"/>
  <c r="J8" i="26"/>
  <c r="H8" i="26"/>
  <c r="I8" i="26" s="1"/>
  <c r="G8" i="26"/>
  <c r="F8" i="26"/>
  <c r="J7" i="26"/>
  <c r="H7" i="26"/>
  <c r="I7" i="26" s="1"/>
  <c r="G7" i="26"/>
  <c r="F7" i="26"/>
  <c r="J6" i="26"/>
  <c r="H6" i="26"/>
  <c r="I6" i="26" s="1"/>
  <c r="G6" i="26"/>
  <c r="F6" i="26"/>
  <c r="J5" i="26"/>
  <c r="I5" i="26"/>
  <c r="H5" i="26"/>
  <c r="G5" i="26"/>
  <c r="F5" i="26"/>
  <c r="J4" i="26"/>
  <c r="H4" i="26"/>
  <c r="I4" i="26" s="1"/>
  <c r="G4" i="26"/>
  <c r="F4" i="26"/>
  <c r="J3" i="26"/>
  <c r="H3" i="26"/>
  <c r="I3" i="26" s="1"/>
  <c r="G3" i="26"/>
  <c r="F3" i="26"/>
  <c r="J2" i="26"/>
  <c r="H2" i="26"/>
  <c r="I2" i="26" s="1"/>
  <c r="G2" i="26"/>
  <c r="F2" i="26"/>
  <c r="G83" i="25"/>
  <c r="J82" i="25"/>
  <c r="H82" i="25"/>
  <c r="G82" i="25"/>
  <c r="F82" i="25"/>
  <c r="J81" i="25"/>
  <c r="H81" i="25"/>
  <c r="G81" i="25"/>
  <c r="F81" i="25"/>
  <c r="J80" i="25"/>
  <c r="H80" i="25"/>
  <c r="G80" i="25"/>
  <c r="F80" i="25"/>
  <c r="J79" i="25"/>
  <c r="H79" i="25"/>
  <c r="G79" i="25"/>
  <c r="F79" i="25"/>
  <c r="J78" i="25"/>
  <c r="H78" i="25"/>
  <c r="G78" i="25"/>
  <c r="F78" i="25"/>
  <c r="J77" i="25"/>
  <c r="H77" i="25"/>
  <c r="G77" i="25"/>
  <c r="F77" i="25"/>
  <c r="J76" i="25"/>
  <c r="H76" i="25"/>
  <c r="G76" i="25"/>
  <c r="F76" i="25"/>
  <c r="J75" i="25"/>
  <c r="H75" i="25"/>
  <c r="G75" i="25"/>
  <c r="F75" i="25"/>
  <c r="J74" i="25"/>
  <c r="H74" i="25"/>
  <c r="G74" i="25"/>
  <c r="F74" i="25"/>
  <c r="J73" i="25"/>
  <c r="H73" i="25"/>
  <c r="G73" i="25"/>
  <c r="F73" i="25"/>
  <c r="J72" i="25"/>
  <c r="H72" i="25"/>
  <c r="G72" i="25"/>
  <c r="F72" i="25"/>
  <c r="J71" i="25"/>
  <c r="H71" i="25"/>
  <c r="G71" i="25"/>
  <c r="F71" i="25"/>
  <c r="J70" i="25"/>
  <c r="H70" i="25"/>
  <c r="G70" i="25"/>
  <c r="F70" i="25"/>
  <c r="J69" i="25"/>
  <c r="H69" i="25"/>
  <c r="G69" i="25"/>
  <c r="F69" i="25"/>
  <c r="J68" i="25"/>
  <c r="H68" i="25"/>
  <c r="G68" i="25"/>
  <c r="F68" i="25"/>
  <c r="J67" i="25"/>
  <c r="H67" i="25"/>
  <c r="G67" i="25"/>
  <c r="F67" i="25"/>
  <c r="J66" i="25"/>
  <c r="H66" i="25"/>
  <c r="G66" i="25"/>
  <c r="F66" i="25"/>
  <c r="J65" i="25"/>
  <c r="H65" i="25"/>
  <c r="G65" i="25"/>
  <c r="F65" i="25"/>
  <c r="J64" i="25"/>
  <c r="H64" i="25"/>
  <c r="G64" i="25"/>
  <c r="F64" i="25"/>
  <c r="J63" i="25"/>
  <c r="H63" i="25"/>
  <c r="G63" i="25"/>
  <c r="F63" i="25"/>
  <c r="J62" i="25"/>
  <c r="H62" i="25"/>
  <c r="G62" i="25"/>
  <c r="F62" i="25"/>
  <c r="J61" i="25"/>
  <c r="H61" i="25"/>
  <c r="G61" i="25"/>
  <c r="F61" i="25"/>
  <c r="J60" i="25"/>
  <c r="H60" i="25"/>
  <c r="G60" i="25"/>
  <c r="F60" i="25"/>
  <c r="J59" i="25"/>
  <c r="H59" i="25"/>
  <c r="G59" i="25"/>
  <c r="F59" i="25"/>
  <c r="J58" i="25"/>
  <c r="H58" i="25"/>
  <c r="G58" i="25"/>
  <c r="F58" i="25"/>
  <c r="J57" i="25"/>
  <c r="H57" i="25"/>
  <c r="G57" i="25"/>
  <c r="F57" i="25"/>
  <c r="J56" i="25"/>
  <c r="H56" i="25"/>
  <c r="G56" i="25"/>
  <c r="F56" i="25"/>
  <c r="J55" i="25"/>
  <c r="H55" i="25"/>
  <c r="G55" i="25"/>
  <c r="F55" i="25"/>
  <c r="J54" i="25"/>
  <c r="H54" i="25"/>
  <c r="G54" i="25"/>
  <c r="F54" i="25"/>
  <c r="J53" i="25"/>
  <c r="H53" i="25"/>
  <c r="G53" i="25"/>
  <c r="F53" i="25"/>
  <c r="J52" i="25"/>
  <c r="H52" i="25"/>
  <c r="G52" i="25"/>
  <c r="F52" i="25"/>
  <c r="J51" i="25"/>
  <c r="H51" i="25"/>
  <c r="G51" i="25"/>
  <c r="F51" i="25"/>
  <c r="J50" i="25"/>
  <c r="H50" i="25"/>
  <c r="G50" i="25"/>
  <c r="F50" i="25"/>
  <c r="J49" i="25"/>
  <c r="H49" i="25"/>
  <c r="G49" i="25"/>
  <c r="F49" i="25"/>
  <c r="J48" i="25"/>
  <c r="H48" i="25"/>
  <c r="G48" i="25"/>
  <c r="F48" i="25"/>
  <c r="J47" i="25"/>
  <c r="H47" i="25"/>
  <c r="G47" i="25"/>
  <c r="F47" i="25"/>
  <c r="J46" i="25"/>
  <c r="H46" i="25"/>
  <c r="G46" i="25"/>
  <c r="F46" i="25"/>
  <c r="J45" i="25"/>
  <c r="H45" i="25"/>
  <c r="G45" i="25"/>
  <c r="F45" i="25"/>
  <c r="J44" i="25"/>
  <c r="H44" i="25"/>
  <c r="G44" i="25"/>
  <c r="F44" i="25"/>
  <c r="J43" i="25"/>
  <c r="H43" i="25"/>
  <c r="G43" i="25"/>
  <c r="F43" i="25"/>
  <c r="J42" i="25"/>
  <c r="H42" i="25"/>
  <c r="G42" i="25"/>
  <c r="F42" i="25"/>
  <c r="J41" i="25"/>
  <c r="H41" i="25"/>
  <c r="G41" i="25"/>
  <c r="F41" i="25"/>
  <c r="J40" i="25"/>
  <c r="H40" i="25"/>
  <c r="G40" i="25"/>
  <c r="F40" i="25"/>
  <c r="J39" i="25"/>
  <c r="H39" i="25"/>
  <c r="G39" i="25"/>
  <c r="F39" i="25"/>
  <c r="J38" i="25"/>
  <c r="H38" i="25"/>
  <c r="G38" i="25"/>
  <c r="F38" i="25"/>
  <c r="J37" i="25"/>
  <c r="H37" i="25"/>
  <c r="G37" i="25"/>
  <c r="F37" i="25"/>
  <c r="J36" i="25"/>
  <c r="H36" i="25"/>
  <c r="G36" i="25"/>
  <c r="F36" i="25"/>
  <c r="J35" i="25"/>
  <c r="H35" i="25"/>
  <c r="G35" i="25"/>
  <c r="F35" i="25"/>
  <c r="J34" i="25"/>
  <c r="H34" i="25"/>
  <c r="G34" i="25"/>
  <c r="F34" i="25"/>
  <c r="J33" i="25"/>
  <c r="H33" i="25"/>
  <c r="G33" i="25"/>
  <c r="F33" i="25"/>
  <c r="J32" i="25"/>
  <c r="H32" i="25"/>
  <c r="G32" i="25"/>
  <c r="F32" i="25"/>
  <c r="J31" i="25"/>
  <c r="H31" i="25"/>
  <c r="G31" i="25"/>
  <c r="F31" i="25"/>
  <c r="J30" i="25"/>
  <c r="H30" i="25"/>
  <c r="G30" i="25"/>
  <c r="F30" i="25"/>
  <c r="J29" i="25"/>
  <c r="H29" i="25"/>
  <c r="G29" i="25"/>
  <c r="F29" i="25"/>
  <c r="J28" i="25"/>
  <c r="H28" i="25"/>
  <c r="G28" i="25"/>
  <c r="F28" i="25"/>
  <c r="J27" i="25"/>
  <c r="H27" i="25"/>
  <c r="G27" i="25"/>
  <c r="F27" i="25"/>
  <c r="J26" i="25"/>
  <c r="H26" i="25"/>
  <c r="G26" i="25"/>
  <c r="F26" i="25"/>
  <c r="J25" i="25"/>
  <c r="H25" i="25"/>
  <c r="G25" i="25"/>
  <c r="F25" i="25"/>
  <c r="J24" i="25"/>
  <c r="H24" i="25"/>
  <c r="G24" i="25"/>
  <c r="F24" i="25"/>
  <c r="J23" i="25"/>
  <c r="H23" i="25"/>
  <c r="G23" i="25"/>
  <c r="F23" i="25"/>
  <c r="J22" i="25"/>
  <c r="H22" i="25"/>
  <c r="G22" i="25"/>
  <c r="F22" i="25"/>
  <c r="J21" i="25"/>
  <c r="H21" i="25"/>
  <c r="G21" i="25"/>
  <c r="F21" i="25"/>
  <c r="J20" i="25"/>
  <c r="H20" i="25"/>
  <c r="G20" i="25"/>
  <c r="F20" i="25"/>
  <c r="J19" i="25"/>
  <c r="H19" i="25"/>
  <c r="G19" i="25"/>
  <c r="F19" i="25"/>
  <c r="J18" i="25"/>
  <c r="H18" i="25"/>
  <c r="G18" i="25"/>
  <c r="F18" i="25"/>
  <c r="J17" i="25"/>
  <c r="H17" i="25"/>
  <c r="G17" i="25"/>
  <c r="F17" i="25"/>
  <c r="J16" i="25"/>
  <c r="H16" i="25"/>
  <c r="G16" i="25"/>
  <c r="F16" i="25"/>
  <c r="J15" i="25"/>
  <c r="H15" i="25"/>
  <c r="G15" i="25"/>
  <c r="F15" i="25"/>
  <c r="J14" i="25"/>
  <c r="H14" i="25"/>
  <c r="G14" i="25"/>
  <c r="F14" i="25"/>
  <c r="J13" i="25"/>
  <c r="H13" i="25"/>
  <c r="G13" i="25"/>
  <c r="F13" i="25"/>
  <c r="J12" i="25"/>
  <c r="H12" i="25"/>
  <c r="G12" i="25"/>
  <c r="F12" i="25"/>
  <c r="J11" i="25"/>
  <c r="H11" i="25"/>
  <c r="G11" i="25"/>
  <c r="F11" i="25"/>
  <c r="J10" i="25"/>
  <c r="H10" i="25"/>
  <c r="G10" i="25"/>
  <c r="F10" i="25"/>
  <c r="J9" i="25"/>
  <c r="H9" i="25"/>
  <c r="G9" i="25"/>
  <c r="F9" i="25"/>
  <c r="J8" i="25"/>
  <c r="H8" i="25"/>
  <c r="G8" i="25"/>
  <c r="F8" i="25"/>
  <c r="J7" i="25"/>
  <c r="H7" i="25"/>
  <c r="G7" i="25"/>
  <c r="F7" i="25"/>
  <c r="J6" i="25"/>
  <c r="H6" i="25"/>
  <c r="G6" i="25"/>
  <c r="F6" i="25"/>
  <c r="J5" i="25"/>
  <c r="H5" i="25"/>
  <c r="G5" i="25"/>
  <c r="F5" i="25"/>
  <c r="J4" i="25"/>
  <c r="H4" i="25"/>
  <c r="G4" i="25"/>
  <c r="F4" i="25"/>
  <c r="J3" i="25"/>
  <c r="H3" i="25"/>
  <c r="G3" i="25"/>
  <c r="F3" i="25"/>
  <c r="J2" i="25"/>
  <c r="J83" i="25" s="1"/>
  <c r="H2" i="25"/>
  <c r="G2" i="25"/>
  <c r="F2" i="25"/>
  <c r="F83" i="25" s="1"/>
  <c r="J83" i="24"/>
  <c r="H83" i="24"/>
  <c r="I83" i="24" s="1"/>
  <c r="G83" i="24"/>
  <c r="F83" i="24"/>
  <c r="J82" i="24"/>
  <c r="I82" i="24"/>
  <c r="H82" i="24"/>
  <c r="G82" i="24"/>
  <c r="F82" i="24"/>
  <c r="J81" i="24"/>
  <c r="H81" i="24"/>
  <c r="G81" i="24"/>
  <c r="F81" i="24"/>
  <c r="J80" i="24"/>
  <c r="H80" i="24"/>
  <c r="I80" i="24" s="1"/>
  <c r="G80" i="24"/>
  <c r="F80" i="24"/>
  <c r="J79" i="24"/>
  <c r="H79" i="24"/>
  <c r="I79" i="24" s="1"/>
  <c r="G79" i="24"/>
  <c r="F79" i="24"/>
  <c r="J78" i="24"/>
  <c r="H78" i="24"/>
  <c r="I78" i="24" s="1"/>
  <c r="G78" i="24"/>
  <c r="F78" i="24"/>
  <c r="J77" i="24"/>
  <c r="H77" i="24"/>
  <c r="I77" i="24" s="1"/>
  <c r="G77" i="24"/>
  <c r="F77" i="24"/>
  <c r="J76" i="24"/>
  <c r="H76" i="24"/>
  <c r="I76" i="24" s="1"/>
  <c r="G76" i="24"/>
  <c r="F76" i="24"/>
  <c r="J75" i="24"/>
  <c r="H75" i="24"/>
  <c r="I75" i="24" s="1"/>
  <c r="G75" i="24"/>
  <c r="F75" i="24"/>
  <c r="J74" i="24"/>
  <c r="H74" i="24"/>
  <c r="I74" i="24" s="1"/>
  <c r="G74" i="24"/>
  <c r="F74" i="24"/>
  <c r="J73" i="24"/>
  <c r="H73" i="24"/>
  <c r="I73" i="24" s="1"/>
  <c r="G73" i="24"/>
  <c r="F73" i="24"/>
  <c r="J72" i="24"/>
  <c r="H72" i="24"/>
  <c r="I72" i="24" s="1"/>
  <c r="G72" i="24"/>
  <c r="F72" i="24"/>
  <c r="J71" i="24"/>
  <c r="H71" i="24"/>
  <c r="I71" i="24" s="1"/>
  <c r="G71" i="24"/>
  <c r="F71" i="24"/>
  <c r="J70" i="24"/>
  <c r="H70" i="24"/>
  <c r="I70" i="24" s="1"/>
  <c r="G70" i="24"/>
  <c r="F70" i="24"/>
  <c r="J69" i="24"/>
  <c r="H69" i="24"/>
  <c r="I69" i="24" s="1"/>
  <c r="G69" i="24"/>
  <c r="F69" i="24"/>
  <c r="J68" i="24"/>
  <c r="I68" i="24"/>
  <c r="H68" i="24"/>
  <c r="G68" i="24"/>
  <c r="F68" i="24"/>
  <c r="J67" i="24"/>
  <c r="H67" i="24"/>
  <c r="I67" i="24" s="1"/>
  <c r="G67" i="24"/>
  <c r="F67" i="24"/>
  <c r="J66" i="24"/>
  <c r="H66" i="24"/>
  <c r="I66" i="24" s="1"/>
  <c r="G66" i="24"/>
  <c r="F66" i="24"/>
  <c r="J65" i="24"/>
  <c r="H65" i="24"/>
  <c r="I65" i="24" s="1"/>
  <c r="G65" i="24"/>
  <c r="F65" i="24"/>
  <c r="J64" i="24"/>
  <c r="H64" i="24"/>
  <c r="I64" i="24" s="1"/>
  <c r="G64" i="24"/>
  <c r="F64" i="24"/>
  <c r="J63" i="24"/>
  <c r="H63" i="24"/>
  <c r="I63" i="24" s="1"/>
  <c r="G63" i="24"/>
  <c r="F63" i="24"/>
  <c r="J62" i="24"/>
  <c r="H62" i="24"/>
  <c r="I62" i="24" s="1"/>
  <c r="G62" i="24"/>
  <c r="F62" i="24"/>
  <c r="J61" i="24"/>
  <c r="H61" i="24"/>
  <c r="I61" i="24" s="1"/>
  <c r="G61" i="24"/>
  <c r="F61" i="24"/>
  <c r="J60" i="24"/>
  <c r="I60" i="24"/>
  <c r="H60" i="24"/>
  <c r="G60" i="24"/>
  <c r="F60" i="24"/>
  <c r="J59" i="24"/>
  <c r="H59" i="24"/>
  <c r="I59" i="24" s="1"/>
  <c r="G59" i="24"/>
  <c r="F59" i="24"/>
  <c r="J58" i="24"/>
  <c r="H58" i="24"/>
  <c r="I58" i="24" s="1"/>
  <c r="G58" i="24"/>
  <c r="F58" i="24"/>
  <c r="J57" i="24"/>
  <c r="H57" i="24"/>
  <c r="I57" i="24" s="1"/>
  <c r="G57" i="24"/>
  <c r="F57" i="24"/>
  <c r="J56" i="24"/>
  <c r="H56" i="24"/>
  <c r="I56" i="24" s="1"/>
  <c r="G56" i="24"/>
  <c r="F56" i="24"/>
  <c r="J55" i="24"/>
  <c r="H55" i="24"/>
  <c r="I55" i="24" s="1"/>
  <c r="G55" i="24"/>
  <c r="F55" i="24"/>
  <c r="J54" i="24"/>
  <c r="H54" i="24"/>
  <c r="I54" i="24" s="1"/>
  <c r="G54" i="24"/>
  <c r="F54" i="24"/>
  <c r="J53" i="24"/>
  <c r="H53" i="24"/>
  <c r="I53" i="24" s="1"/>
  <c r="G53" i="24"/>
  <c r="F53" i="24"/>
  <c r="J52" i="24"/>
  <c r="H52" i="24"/>
  <c r="I52" i="24" s="1"/>
  <c r="G52" i="24"/>
  <c r="F52" i="24"/>
  <c r="J51" i="24"/>
  <c r="H51" i="24"/>
  <c r="I51" i="24" s="1"/>
  <c r="G51" i="24"/>
  <c r="F51" i="24"/>
  <c r="J50" i="24"/>
  <c r="H50" i="24"/>
  <c r="I50" i="24" s="1"/>
  <c r="G50" i="24"/>
  <c r="F50" i="24"/>
  <c r="J49" i="24"/>
  <c r="H49" i="24"/>
  <c r="I49" i="24" s="1"/>
  <c r="G49" i="24"/>
  <c r="F49" i="24"/>
  <c r="J48" i="24"/>
  <c r="I48" i="24"/>
  <c r="H48" i="24"/>
  <c r="G48" i="24"/>
  <c r="F48" i="24"/>
  <c r="J47" i="24"/>
  <c r="H47" i="24"/>
  <c r="I47" i="24" s="1"/>
  <c r="G47" i="24"/>
  <c r="F47" i="24"/>
  <c r="J46" i="24"/>
  <c r="H46" i="24"/>
  <c r="I46" i="24" s="1"/>
  <c r="G46" i="24"/>
  <c r="F46" i="24"/>
  <c r="J45" i="24"/>
  <c r="H45" i="24"/>
  <c r="I45" i="24" s="1"/>
  <c r="G45" i="24"/>
  <c r="F45" i="24"/>
  <c r="J44" i="24"/>
  <c r="I44" i="24"/>
  <c r="H44" i="24"/>
  <c r="G44" i="24"/>
  <c r="F44" i="24"/>
  <c r="J43" i="24"/>
  <c r="H43" i="24"/>
  <c r="I43" i="24" s="1"/>
  <c r="G43" i="24"/>
  <c r="F43" i="24"/>
  <c r="J42" i="24"/>
  <c r="H42" i="24"/>
  <c r="I42" i="24" s="1"/>
  <c r="G42" i="24"/>
  <c r="F42" i="24"/>
  <c r="J41" i="24"/>
  <c r="H41" i="24"/>
  <c r="I41" i="24" s="1"/>
  <c r="G41" i="24"/>
  <c r="F41" i="24"/>
  <c r="J40" i="24"/>
  <c r="H40" i="24"/>
  <c r="I40" i="24" s="1"/>
  <c r="G40" i="24"/>
  <c r="F40" i="24"/>
  <c r="J39" i="24"/>
  <c r="H39" i="24"/>
  <c r="I39" i="24" s="1"/>
  <c r="G39" i="24"/>
  <c r="F39" i="24"/>
  <c r="J38" i="24"/>
  <c r="H38" i="24"/>
  <c r="I38" i="24" s="1"/>
  <c r="G38" i="24"/>
  <c r="F38" i="24"/>
  <c r="J37" i="24"/>
  <c r="H37" i="24"/>
  <c r="I37" i="24" s="1"/>
  <c r="G37" i="24"/>
  <c r="F37" i="24"/>
  <c r="J36" i="24"/>
  <c r="H36" i="24"/>
  <c r="I36" i="24" s="1"/>
  <c r="G36" i="24"/>
  <c r="F36" i="24"/>
  <c r="J35" i="24"/>
  <c r="H35" i="24"/>
  <c r="I35" i="24" s="1"/>
  <c r="G35" i="24"/>
  <c r="F35" i="24"/>
  <c r="J34" i="24"/>
  <c r="I34" i="24"/>
  <c r="H34" i="24"/>
  <c r="G34" i="24"/>
  <c r="F34" i="24"/>
  <c r="J33" i="24"/>
  <c r="H33" i="24"/>
  <c r="I33" i="24" s="1"/>
  <c r="G33" i="24"/>
  <c r="F33" i="24"/>
  <c r="J32" i="24"/>
  <c r="H32" i="24"/>
  <c r="I32" i="24" s="1"/>
  <c r="G32" i="24"/>
  <c r="F32" i="24"/>
  <c r="J31" i="24"/>
  <c r="H31" i="24"/>
  <c r="I31" i="24" s="1"/>
  <c r="G31" i="24"/>
  <c r="F31" i="24"/>
  <c r="J30" i="24"/>
  <c r="H30" i="24"/>
  <c r="I30" i="24" s="1"/>
  <c r="G30" i="24"/>
  <c r="F30" i="24"/>
  <c r="J29" i="24"/>
  <c r="H29" i="24"/>
  <c r="I29" i="24" s="1"/>
  <c r="G29" i="24"/>
  <c r="F29" i="24"/>
  <c r="J28" i="24"/>
  <c r="H28" i="24"/>
  <c r="I28" i="24" s="1"/>
  <c r="G28" i="24"/>
  <c r="F28" i="24"/>
  <c r="J27" i="24"/>
  <c r="H27" i="24"/>
  <c r="I27" i="24" s="1"/>
  <c r="G27" i="24"/>
  <c r="F27" i="24"/>
  <c r="J26" i="24"/>
  <c r="H26" i="24"/>
  <c r="I26" i="24" s="1"/>
  <c r="G26" i="24"/>
  <c r="F26" i="24"/>
  <c r="J25" i="24"/>
  <c r="H25" i="24"/>
  <c r="I25" i="24" s="1"/>
  <c r="G25" i="24"/>
  <c r="F25" i="24"/>
  <c r="J24" i="24"/>
  <c r="H24" i="24"/>
  <c r="I24" i="24" s="1"/>
  <c r="G24" i="24"/>
  <c r="F24" i="24"/>
  <c r="J23" i="24"/>
  <c r="H23" i="24"/>
  <c r="I23" i="24" s="1"/>
  <c r="G23" i="24"/>
  <c r="F23" i="24"/>
  <c r="J22" i="24"/>
  <c r="H22" i="24"/>
  <c r="I22" i="24" s="1"/>
  <c r="G22" i="24"/>
  <c r="F22" i="24"/>
  <c r="J21" i="24"/>
  <c r="H21" i="24"/>
  <c r="I21" i="24" s="1"/>
  <c r="G21" i="24"/>
  <c r="F21" i="24"/>
  <c r="J20" i="24"/>
  <c r="H20" i="24"/>
  <c r="I20" i="24" s="1"/>
  <c r="G20" i="24"/>
  <c r="F20" i="24"/>
  <c r="J19" i="24"/>
  <c r="H19" i="24"/>
  <c r="I19" i="24" s="1"/>
  <c r="G19" i="24"/>
  <c r="F19" i="24"/>
  <c r="J18" i="24"/>
  <c r="H18" i="24"/>
  <c r="I18" i="24" s="1"/>
  <c r="G18" i="24"/>
  <c r="F18" i="24"/>
  <c r="J17" i="24"/>
  <c r="H17" i="24"/>
  <c r="I17" i="24" s="1"/>
  <c r="G17" i="24"/>
  <c r="F17" i="24"/>
  <c r="J16" i="24"/>
  <c r="H16" i="24"/>
  <c r="I16" i="24" s="1"/>
  <c r="G16" i="24"/>
  <c r="F16" i="24"/>
  <c r="J15" i="24"/>
  <c r="H15" i="24"/>
  <c r="I15" i="24" s="1"/>
  <c r="G15" i="24"/>
  <c r="F15" i="24"/>
  <c r="J14" i="24"/>
  <c r="H14" i="24"/>
  <c r="I14" i="24" s="1"/>
  <c r="G14" i="24"/>
  <c r="F14" i="24"/>
  <c r="J13" i="24"/>
  <c r="H13" i="24"/>
  <c r="I13" i="24" s="1"/>
  <c r="G13" i="24"/>
  <c r="F13" i="24"/>
  <c r="J12" i="24"/>
  <c r="H12" i="24"/>
  <c r="I12" i="24" s="1"/>
  <c r="G12" i="24"/>
  <c r="F12" i="24"/>
  <c r="J11" i="24"/>
  <c r="H11" i="24"/>
  <c r="I11" i="24" s="1"/>
  <c r="G11" i="24"/>
  <c r="F11" i="24"/>
  <c r="J10" i="24"/>
  <c r="H10" i="24"/>
  <c r="I10" i="24" s="1"/>
  <c r="G10" i="24"/>
  <c r="F10" i="24"/>
  <c r="J9" i="24"/>
  <c r="H9" i="24"/>
  <c r="I9" i="24" s="1"/>
  <c r="G9" i="24"/>
  <c r="F9" i="24"/>
  <c r="J8" i="24"/>
  <c r="H8" i="24"/>
  <c r="I8" i="24" s="1"/>
  <c r="G8" i="24"/>
  <c r="F8" i="24"/>
  <c r="J7" i="24"/>
  <c r="H7" i="24"/>
  <c r="I7" i="24" s="1"/>
  <c r="G7" i="24"/>
  <c r="F7" i="24"/>
  <c r="J6" i="24"/>
  <c r="H6" i="24"/>
  <c r="I6" i="24" s="1"/>
  <c r="G6" i="24"/>
  <c r="F6" i="24"/>
  <c r="J5" i="24"/>
  <c r="H5" i="24"/>
  <c r="I5" i="24" s="1"/>
  <c r="G5" i="24"/>
  <c r="F5" i="24"/>
  <c r="J4" i="24"/>
  <c r="I4" i="24"/>
  <c r="H4" i="24"/>
  <c r="G4" i="24"/>
  <c r="F4" i="24"/>
  <c r="J3" i="24"/>
  <c r="H3" i="24"/>
  <c r="I3" i="24" s="1"/>
  <c r="G3" i="24"/>
  <c r="F3" i="24"/>
  <c r="J2" i="24"/>
  <c r="I2" i="24"/>
  <c r="H2" i="24"/>
  <c r="G2" i="24"/>
  <c r="F2" i="24"/>
  <c r="J83" i="3"/>
  <c r="H83" i="3"/>
  <c r="I83" i="3" s="1"/>
  <c r="G83" i="3"/>
  <c r="F83" i="3"/>
  <c r="J82" i="3"/>
  <c r="H82" i="3"/>
  <c r="I82" i="3" s="1"/>
  <c r="G82" i="3"/>
  <c r="F82" i="3"/>
  <c r="J81" i="3"/>
  <c r="H81" i="3"/>
  <c r="I81" i="3" s="1"/>
  <c r="G81" i="3"/>
  <c r="F81" i="3"/>
  <c r="J80" i="3"/>
  <c r="H80" i="3"/>
  <c r="I80" i="3" s="1"/>
  <c r="G80" i="3"/>
  <c r="F80" i="3"/>
  <c r="J79" i="3"/>
  <c r="H79" i="3"/>
  <c r="G79" i="3"/>
  <c r="F79" i="3"/>
  <c r="J78" i="3"/>
  <c r="H78" i="3"/>
  <c r="I78" i="3" s="1"/>
  <c r="G78" i="3"/>
  <c r="F78" i="3"/>
  <c r="J77" i="3"/>
  <c r="H77" i="3"/>
  <c r="I77" i="3" s="1"/>
  <c r="G77" i="3"/>
  <c r="F77" i="3"/>
  <c r="J76" i="3"/>
  <c r="H76" i="3"/>
  <c r="I76" i="3" s="1"/>
  <c r="G76" i="3"/>
  <c r="F76" i="3"/>
  <c r="J75" i="3"/>
  <c r="H75" i="3"/>
  <c r="G75" i="3"/>
  <c r="F75" i="3"/>
  <c r="J74" i="3"/>
  <c r="H74" i="3"/>
  <c r="G74" i="3"/>
  <c r="F74" i="3"/>
  <c r="J73" i="3"/>
  <c r="H73" i="3"/>
  <c r="G73" i="3"/>
  <c r="F73" i="3"/>
  <c r="J72" i="3"/>
  <c r="H72" i="3"/>
  <c r="G72" i="3"/>
  <c r="F72" i="3"/>
  <c r="J71" i="3"/>
  <c r="H71" i="3"/>
  <c r="G71" i="3"/>
  <c r="F71" i="3"/>
  <c r="J70" i="3"/>
  <c r="H70" i="3"/>
  <c r="G70" i="3"/>
  <c r="F70" i="3"/>
  <c r="J69" i="3"/>
  <c r="H69" i="3"/>
  <c r="G69" i="3"/>
  <c r="F69" i="3"/>
  <c r="J68" i="3"/>
  <c r="H68" i="3"/>
  <c r="I68" i="3" s="1"/>
  <c r="G68" i="3"/>
  <c r="F68" i="3"/>
  <c r="J67" i="3"/>
  <c r="H67" i="3"/>
  <c r="I67" i="3" s="1"/>
  <c r="G67" i="3"/>
  <c r="F67" i="3"/>
  <c r="J66" i="3"/>
  <c r="H66" i="3"/>
  <c r="I66" i="3" s="1"/>
  <c r="G66" i="3"/>
  <c r="F66" i="3"/>
  <c r="J65" i="3"/>
  <c r="H65" i="3"/>
  <c r="I65" i="3" s="1"/>
  <c r="G65" i="3"/>
  <c r="F65" i="3"/>
  <c r="J64" i="3"/>
  <c r="H64" i="3"/>
  <c r="I64" i="3" s="1"/>
  <c r="G64" i="3"/>
  <c r="F64" i="3"/>
  <c r="J63" i="3"/>
  <c r="H63" i="3"/>
  <c r="I63" i="3" s="1"/>
  <c r="G63" i="3"/>
  <c r="F63" i="3"/>
  <c r="J62" i="3"/>
  <c r="H62" i="3"/>
  <c r="I62" i="3" s="1"/>
  <c r="G62" i="3"/>
  <c r="F62" i="3"/>
  <c r="J61" i="3"/>
  <c r="H61" i="3"/>
  <c r="I61" i="3" s="1"/>
  <c r="G61" i="3"/>
  <c r="F61" i="3"/>
  <c r="J60" i="3"/>
  <c r="I60" i="3"/>
  <c r="H60" i="3"/>
  <c r="G60" i="3"/>
  <c r="F60" i="3"/>
  <c r="J59" i="3"/>
  <c r="H59" i="3"/>
  <c r="G59" i="3"/>
  <c r="F59" i="3"/>
  <c r="J58" i="3"/>
  <c r="H58" i="3"/>
  <c r="G58" i="3"/>
  <c r="F58" i="3"/>
  <c r="J57" i="3"/>
  <c r="H57" i="3"/>
  <c r="G57" i="3"/>
  <c r="F57" i="3"/>
  <c r="J56" i="3"/>
  <c r="H56" i="3"/>
  <c r="G56" i="3"/>
  <c r="F56" i="3"/>
  <c r="J55" i="3"/>
  <c r="H55" i="3"/>
  <c r="G55" i="3"/>
  <c r="F55" i="3"/>
  <c r="J54" i="3"/>
  <c r="H54" i="3"/>
  <c r="G54" i="3"/>
  <c r="F54" i="3"/>
  <c r="J53" i="3"/>
  <c r="H53" i="3"/>
  <c r="G53" i="3"/>
  <c r="F53" i="3"/>
  <c r="J52" i="3"/>
  <c r="H52" i="3"/>
  <c r="I52" i="3" s="1"/>
  <c r="G52" i="3"/>
  <c r="F52" i="3"/>
  <c r="J51" i="3"/>
  <c r="H51" i="3"/>
  <c r="I51" i="3" s="1"/>
  <c r="G51" i="3"/>
  <c r="F51" i="3"/>
  <c r="J50" i="3"/>
  <c r="H50" i="3"/>
  <c r="I50" i="3" s="1"/>
  <c r="G50" i="3"/>
  <c r="F50" i="3"/>
  <c r="J49" i="3"/>
  <c r="H49" i="3"/>
  <c r="I49" i="3" s="1"/>
  <c r="G49" i="3"/>
  <c r="F49" i="3"/>
  <c r="J48" i="3"/>
  <c r="H48" i="3"/>
  <c r="I48" i="3" s="1"/>
  <c r="G48" i="3"/>
  <c r="F48" i="3"/>
  <c r="J47" i="3"/>
  <c r="H47" i="3"/>
  <c r="I47" i="3" s="1"/>
  <c r="G47" i="3"/>
  <c r="F47" i="3"/>
  <c r="J46" i="3"/>
  <c r="H46" i="3"/>
  <c r="I46" i="3" s="1"/>
  <c r="G46" i="3"/>
  <c r="F46" i="3"/>
  <c r="J45" i="3"/>
  <c r="H45" i="3"/>
  <c r="I45" i="3" s="1"/>
  <c r="G45" i="3"/>
  <c r="F45" i="3"/>
  <c r="J44" i="3"/>
  <c r="H44" i="3"/>
  <c r="I44" i="3" s="1"/>
  <c r="G44" i="3"/>
  <c r="F44" i="3"/>
  <c r="J43" i="3"/>
  <c r="H43" i="3"/>
  <c r="G43" i="3"/>
  <c r="F43" i="3"/>
  <c r="J42" i="3"/>
  <c r="H42" i="3"/>
  <c r="G42" i="3"/>
  <c r="F42" i="3"/>
  <c r="J41" i="3"/>
  <c r="H41" i="3"/>
  <c r="G41" i="3"/>
  <c r="F41" i="3"/>
  <c r="J40" i="3"/>
  <c r="H40" i="3"/>
  <c r="G40" i="3"/>
  <c r="F40" i="3"/>
  <c r="J39" i="3"/>
  <c r="H39" i="3"/>
  <c r="G39" i="3"/>
  <c r="F39" i="3"/>
  <c r="J38" i="3"/>
  <c r="H38" i="3"/>
  <c r="G38" i="3"/>
  <c r="F38" i="3"/>
  <c r="J37" i="3"/>
  <c r="H37" i="3"/>
  <c r="G37" i="3"/>
  <c r="F37" i="3"/>
  <c r="J36" i="3"/>
  <c r="H36" i="3"/>
  <c r="I36" i="3" s="1"/>
  <c r="G36" i="3"/>
  <c r="F36" i="3"/>
  <c r="J35" i="3"/>
  <c r="H35" i="3"/>
  <c r="I35" i="3" s="1"/>
  <c r="G35" i="3"/>
  <c r="F35" i="3"/>
  <c r="J34" i="3"/>
  <c r="H34" i="3"/>
  <c r="I34" i="3" s="1"/>
  <c r="G34" i="3"/>
  <c r="F34" i="3"/>
  <c r="J33" i="3"/>
  <c r="H33" i="3"/>
  <c r="I33" i="3" s="1"/>
  <c r="G33" i="3"/>
  <c r="F33" i="3"/>
  <c r="J32" i="3"/>
  <c r="H32" i="3"/>
  <c r="I32" i="3" s="1"/>
  <c r="G32" i="3"/>
  <c r="F32" i="3"/>
  <c r="J31" i="3"/>
  <c r="H31" i="3"/>
  <c r="I31" i="3" s="1"/>
  <c r="G31" i="3"/>
  <c r="F31" i="3"/>
  <c r="J30" i="3"/>
  <c r="H30" i="3"/>
  <c r="I30" i="3" s="1"/>
  <c r="G30" i="3"/>
  <c r="F30" i="3"/>
  <c r="J29" i="3"/>
  <c r="H29" i="3"/>
  <c r="I29" i="3" s="1"/>
  <c r="G29" i="3"/>
  <c r="F29" i="3"/>
  <c r="J28" i="3"/>
  <c r="H28" i="3"/>
  <c r="I28" i="3" s="1"/>
  <c r="G28" i="3"/>
  <c r="F28" i="3"/>
  <c r="J27" i="3"/>
  <c r="H27" i="3"/>
  <c r="G27" i="3"/>
  <c r="F27" i="3"/>
  <c r="J26" i="3"/>
  <c r="H26" i="3"/>
  <c r="G26" i="3"/>
  <c r="F26" i="3"/>
  <c r="J25" i="3"/>
  <c r="H25" i="3"/>
  <c r="G25" i="3"/>
  <c r="F25" i="3"/>
  <c r="J24" i="3"/>
  <c r="H24" i="3"/>
  <c r="G24" i="3"/>
  <c r="F24" i="3"/>
  <c r="J23" i="3"/>
  <c r="H23" i="3"/>
  <c r="G23" i="3"/>
  <c r="F23" i="3"/>
  <c r="J22" i="3"/>
  <c r="H22" i="3"/>
  <c r="G22" i="3"/>
  <c r="F22" i="3"/>
  <c r="J21" i="3"/>
  <c r="H21" i="3"/>
  <c r="G21" i="3"/>
  <c r="F21" i="3"/>
  <c r="J20" i="3"/>
  <c r="H20" i="3"/>
  <c r="I20" i="3" s="1"/>
  <c r="G20" i="3"/>
  <c r="F20" i="3"/>
  <c r="J19" i="3"/>
  <c r="H19" i="3"/>
  <c r="I19" i="3" s="1"/>
  <c r="G19" i="3"/>
  <c r="F19" i="3"/>
  <c r="J18" i="3"/>
  <c r="H18" i="3"/>
  <c r="I18" i="3" s="1"/>
  <c r="G18" i="3"/>
  <c r="F18" i="3"/>
  <c r="J17" i="3"/>
  <c r="H17" i="3"/>
  <c r="I17" i="3" s="1"/>
  <c r="G17" i="3"/>
  <c r="F17" i="3"/>
  <c r="J16" i="3"/>
  <c r="H16" i="3"/>
  <c r="I16" i="3" s="1"/>
  <c r="G16" i="3"/>
  <c r="F16" i="3"/>
  <c r="J15" i="3"/>
  <c r="H15" i="3"/>
  <c r="I15" i="3" s="1"/>
  <c r="G15" i="3"/>
  <c r="F15" i="3"/>
  <c r="J14" i="3"/>
  <c r="H14" i="3"/>
  <c r="I14" i="3" s="1"/>
  <c r="G14" i="3"/>
  <c r="F14" i="3"/>
  <c r="J13" i="3"/>
  <c r="H13" i="3"/>
  <c r="I13" i="3" s="1"/>
  <c r="G13" i="3"/>
  <c r="F13" i="3"/>
  <c r="J12" i="3"/>
  <c r="I12" i="3"/>
  <c r="H12" i="3"/>
  <c r="G12" i="3"/>
  <c r="F12" i="3"/>
  <c r="J11" i="3"/>
  <c r="H11" i="3"/>
  <c r="G11" i="3"/>
  <c r="F11" i="3"/>
  <c r="J10" i="3"/>
  <c r="H10" i="3"/>
  <c r="G10" i="3"/>
  <c r="F10" i="3"/>
  <c r="J9" i="3"/>
  <c r="H9" i="3"/>
  <c r="G9" i="3"/>
  <c r="F9" i="3"/>
  <c r="J8" i="3"/>
  <c r="H8" i="3"/>
  <c r="G8" i="3"/>
  <c r="F8" i="3"/>
  <c r="J7" i="3"/>
  <c r="H7" i="3"/>
  <c r="G7" i="3"/>
  <c r="F7" i="3"/>
  <c r="J6" i="3"/>
  <c r="H6" i="3"/>
  <c r="G6" i="3"/>
  <c r="F6" i="3"/>
  <c r="J5" i="3"/>
  <c r="H5" i="3"/>
  <c r="G5" i="3"/>
  <c r="F5" i="3"/>
  <c r="J4" i="3"/>
  <c r="H4" i="3"/>
  <c r="I4" i="3" s="1"/>
  <c r="G4" i="3"/>
  <c r="F4" i="3"/>
  <c r="J3" i="3"/>
  <c r="H3" i="3"/>
  <c r="I3" i="3" s="1"/>
  <c r="G3" i="3"/>
  <c r="F3" i="3"/>
  <c r="J2" i="3"/>
  <c r="H2" i="3"/>
  <c r="I2" i="3" s="1"/>
  <c r="G2" i="3"/>
  <c r="F2" i="3"/>
  <c r="J90" i="17"/>
  <c r="H90" i="17"/>
  <c r="I90" i="17" s="1"/>
  <c r="G90" i="17"/>
  <c r="F90" i="17"/>
  <c r="J89" i="17"/>
  <c r="I89" i="17"/>
  <c r="H89" i="17"/>
  <c r="G89" i="17"/>
  <c r="F89" i="17"/>
  <c r="J88" i="17"/>
  <c r="H88" i="17"/>
  <c r="I88" i="17" s="1"/>
  <c r="G88" i="17"/>
  <c r="F88" i="17"/>
  <c r="J87" i="17"/>
  <c r="H87" i="17"/>
  <c r="I87" i="17" s="1"/>
  <c r="G87" i="17"/>
  <c r="F87" i="17"/>
  <c r="J86" i="17"/>
  <c r="H86" i="17"/>
  <c r="I86" i="17" s="1"/>
  <c r="G86" i="17"/>
  <c r="F86" i="17"/>
  <c r="J85" i="17"/>
  <c r="I85" i="17"/>
  <c r="H85" i="17"/>
  <c r="G85" i="17"/>
  <c r="F85" i="17"/>
  <c r="J84" i="17"/>
  <c r="H84" i="17"/>
  <c r="I84" i="17" s="1"/>
  <c r="G84" i="17"/>
  <c r="F84" i="17"/>
  <c r="J83" i="17"/>
  <c r="H83" i="17"/>
  <c r="I83" i="17" s="1"/>
  <c r="G83" i="17"/>
  <c r="F83" i="17"/>
  <c r="J82" i="17"/>
  <c r="H82" i="17"/>
  <c r="I82" i="17" s="1"/>
  <c r="G82" i="17"/>
  <c r="F82" i="17"/>
  <c r="J81" i="17"/>
  <c r="H81" i="17"/>
  <c r="I81" i="17" s="1"/>
  <c r="G81" i="17"/>
  <c r="F81" i="17"/>
  <c r="J80" i="17"/>
  <c r="H80" i="17"/>
  <c r="I80" i="17" s="1"/>
  <c r="G80" i="17"/>
  <c r="F80" i="17"/>
  <c r="J79" i="17"/>
  <c r="H79" i="17"/>
  <c r="I79" i="17" s="1"/>
  <c r="G79" i="17"/>
  <c r="F79" i="17"/>
  <c r="J78" i="17"/>
  <c r="H78" i="17"/>
  <c r="I78" i="17" s="1"/>
  <c r="G78" i="17"/>
  <c r="F78" i="17"/>
  <c r="J77" i="17"/>
  <c r="H77" i="17"/>
  <c r="I77" i="17" s="1"/>
  <c r="G77" i="17"/>
  <c r="F77" i="17"/>
  <c r="J76" i="17"/>
  <c r="H76" i="17"/>
  <c r="I76" i="17" s="1"/>
  <c r="G76" i="17"/>
  <c r="F76" i="17"/>
  <c r="J75" i="17"/>
  <c r="I75" i="17"/>
  <c r="H75" i="17"/>
  <c r="G75" i="17"/>
  <c r="F75" i="17"/>
  <c r="J74" i="17"/>
  <c r="H74" i="17"/>
  <c r="I74" i="17" s="1"/>
  <c r="G74" i="17"/>
  <c r="F74" i="17"/>
  <c r="J73" i="17"/>
  <c r="H73" i="17"/>
  <c r="I73" i="17" s="1"/>
  <c r="G73" i="17"/>
  <c r="F73" i="17"/>
  <c r="J72" i="17"/>
  <c r="H72" i="17"/>
  <c r="I72" i="17" s="1"/>
  <c r="G72" i="17"/>
  <c r="F72" i="17"/>
  <c r="J71" i="17"/>
  <c r="H71" i="17"/>
  <c r="I71" i="17" s="1"/>
  <c r="G71" i="17"/>
  <c r="F71" i="17"/>
  <c r="J70" i="17"/>
  <c r="H70" i="17"/>
  <c r="I70" i="17" s="1"/>
  <c r="G70" i="17"/>
  <c r="F70" i="17"/>
  <c r="J69" i="17"/>
  <c r="I69" i="17"/>
  <c r="H69" i="17"/>
  <c r="G69" i="17"/>
  <c r="F69" i="17"/>
  <c r="J68" i="17"/>
  <c r="H68" i="17"/>
  <c r="I68" i="17" s="1"/>
  <c r="G68" i="17"/>
  <c r="F68" i="17"/>
  <c r="J67" i="17"/>
  <c r="H67" i="17"/>
  <c r="I67" i="17" s="1"/>
  <c r="G67" i="17"/>
  <c r="F67" i="17"/>
  <c r="J66" i="17"/>
  <c r="H66" i="17"/>
  <c r="I66" i="17" s="1"/>
  <c r="G66" i="17"/>
  <c r="F66" i="17"/>
  <c r="J65" i="17"/>
  <c r="H65" i="17"/>
  <c r="I65" i="17" s="1"/>
  <c r="G65" i="17"/>
  <c r="F65" i="17"/>
  <c r="J64" i="17"/>
  <c r="H64" i="17"/>
  <c r="I64" i="17" s="1"/>
  <c r="G64" i="17"/>
  <c r="F64" i="17"/>
  <c r="J63" i="17"/>
  <c r="H63" i="17"/>
  <c r="I63" i="17" s="1"/>
  <c r="G63" i="17"/>
  <c r="F63" i="17"/>
  <c r="J62" i="17"/>
  <c r="H62" i="17"/>
  <c r="I62" i="17" s="1"/>
  <c r="G62" i="17"/>
  <c r="F62" i="17"/>
  <c r="J61" i="17"/>
  <c r="I61" i="17"/>
  <c r="H61" i="17"/>
  <c r="G61" i="17"/>
  <c r="F61" i="17"/>
  <c r="J60" i="17"/>
  <c r="H60" i="17"/>
  <c r="I60" i="17" s="1"/>
  <c r="G60" i="17"/>
  <c r="F60" i="17"/>
  <c r="J59" i="17"/>
  <c r="H59" i="17"/>
  <c r="I59" i="17" s="1"/>
  <c r="G59" i="17"/>
  <c r="F59" i="17"/>
  <c r="J58" i="17"/>
  <c r="H58" i="17"/>
  <c r="I58" i="17" s="1"/>
  <c r="G58" i="17"/>
  <c r="F58" i="17"/>
  <c r="J57" i="17"/>
  <c r="H57" i="17"/>
  <c r="I57" i="17" s="1"/>
  <c r="G57" i="17"/>
  <c r="F57" i="17"/>
  <c r="J56" i="17"/>
  <c r="H56" i="17"/>
  <c r="I56" i="17" s="1"/>
  <c r="G56" i="17"/>
  <c r="F56" i="17"/>
  <c r="J55" i="17"/>
  <c r="H55" i="17"/>
  <c r="I55" i="17" s="1"/>
  <c r="G55" i="17"/>
  <c r="F55" i="17"/>
  <c r="J54" i="17"/>
  <c r="H54" i="17"/>
  <c r="I54" i="17" s="1"/>
  <c r="G54" i="17"/>
  <c r="F54" i="17"/>
  <c r="J53" i="17"/>
  <c r="I53" i="17"/>
  <c r="H53" i="17"/>
  <c r="G53" i="17"/>
  <c r="F53" i="17"/>
  <c r="J52" i="17"/>
  <c r="H52" i="17"/>
  <c r="I52" i="17" s="1"/>
  <c r="G52" i="17"/>
  <c r="F52" i="17"/>
  <c r="J51" i="17"/>
  <c r="H51" i="17"/>
  <c r="I51" i="17" s="1"/>
  <c r="G51" i="17"/>
  <c r="F51" i="17"/>
  <c r="J50" i="17"/>
  <c r="H50" i="17"/>
  <c r="I50" i="17" s="1"/>
  <c r="G50" i="17"/>
  <c r="F50" i="17"/>
  <c r="J49" i="17"/>
  <c r="H49" i="17"/>
  <c r="I49" i="17" s="1"/>
  <c r="G49" i="17"/>
  <c r="F49" i="17"/>
  <c r="J48" i="17"/>
  <c r="H48" i="17"/>
  <c r="I48" i="17" s="1"/>
  <c r="G48" i="17"/>
  <c r="F48" i="17"/>
  <c r="J47" i="17"/>
  <c r="H47" i="17"/>
  <c r="I47" i="17" s="1"/>
  <c r="G47" i="17"/>
  <c r="F47" i="17"/>
  <c r="J46" i="17"/>
  <c r="H46" i="17"/>
  <c r="I46" i="17" s="1"/>
  <c r="G46" i="17"/>
  <c r="F46" i="17"/>
  <c r="J45" i="17"/>
  <c r="I45" i="17"/>
  <c r="H45" i="17"/>
  <c r="G45" i="17"/>
  <c r="F45" i="17"/>
  <c r="J44" i="17"/>
  <c r="H44" i="17"/>
  <c r="I44" i="17" s="1"/>
  <c r="G44" i="17"/>
  <c r="F44" i="17"/>
  <c r="J43" i="17"/>
  <c r="H43" i="17"/>
  <c r="I43" i="17" s="1"/>
  <c r="G43" i="17"/>
  <c r="F43" i="17"/>
  <c r="J42" i="17"/>
  <c r="H42" i="17"/>
  <c r="I42" i="17" s="1"/>
  <c r="G42" i="17"/>
  <c r="F42" i="17"/>
  <c r="J41" i="17"/>
  <c r="H41" i="17"/>
  <c r="I41" i="17" s="1"/>
  <c r="G41" i="17"/>
  <c r="F41" i="17"/>
  <c r="J40" i="17"/>
  <c r="H40" i="17"/>
  <c r="I40" i="17" s="1"/>
  <c r="G40" i="17"/>
  <c r="F40" i="17"/>
  <c r="J39" i="17"/>
  <c r="H39" i="17"/>
  <c r="I39" i="17" s="1"/>
  <c r="G39" i="17"/>
  <c r="F39" i="17"/>
  <c r="J38" i="17"/>
  <c r="H38" i="17"/>
  <c r="I38" i="17" s="1"/>
  <c r="G38" i="17"/>
  <c r="F38" i="17"/>
  <c r="J37" i="17"/>
  <c r="I37" i="17"/>
  <c r="H37" i="17"/>
  <c r="G37" i="17"/>
  <c r="F37" i="17"/>
  <c r="J36" i="17"/>
  <c r="H36" i="17"/>
  <c r="I36" i="17" s="1"/>
  <c r="G36" i="17"/>
  <c r="F36" i="17"/>
  <c r="J35" i="17"/>
  <c r="I35" i="17"/>
  <c r="H35" i="17"/>
  <c r="G35" i="17"/>
  <c r="F35" i="17"/>
  <c r="J34" i="17"/>
  <c r="H34" i="17"/>
  <c r="I34" i="17" s="1"/>
  <c r="G34" i="17"/>
  <c r="F34" i="17"/>
  <c r="J33" i="17"/>
  <c r="H33" i="17"/>
  <c r="I33" i="17" s="1"/>
  <c r="G33" i="17"/>
  <c r="F33" i="17"/>
  <c r="J32" i="17"/>
  <c r="H32" i="17"/>
  <c r="I32" i="17" s="1"/>
  <c r="G32" i="17"/>
  <c r="F32" i="17"/>
  <c r="J31" i="17"/>
  <c r="H31" i="17"/>
  <c r="I31" i="17" s="1"/>
  <c r="G31" i="17"/>
  <c r="F31" i="17"/>
  <c r="J30" i="17"/>
  <c r="H30" i="17"/>
  <c r="I30" i="17" s="1"/>
  <c r="G30" i="17"/>
  <c r="F30" i="17"/>
  <c r="J29" i="17"/>
  <c r="H29" i="17"/>
  <c r="I29" i="17" s="1"/>
  <c r="G29" i="17"/>
  <c r="F29" i="17"/>
  <c r="J28" i="17"/>
  <c r="H28" i="17"/>
  <c r="I28" i="17" s="1"/>
  <c r="G28" i="17"/>
  <c r="F28" i="17"/>
  <c r="J27" i="17"/>
  <c r="H27" i="17"/>
  <c r="I27" i="17" s="1"/>
  <c r="G27" i="17"/>
  <c r="F27" i="17"/>
  <c r="J26" i="17"/>
  <c r="H26" i="17"/>
  <c r="I26" i="17" s="1"/>
  <c r="G26" i="17"/>
  <c r="F26" i="17"/>
  <c r="J25" i="17"/>
  <c r="H25" i="17"/>
  <c r="I25" i="17" s="1"/>
  <c r="G25" i="17"/>
  <c r="F25" i="17"/>
  <c r="J24" i="17"/>
  <c r="H24" i="17"/>
  <c r="I24" i="17" s="1"/>
  <c r="G24" i="17"/>
  <c r="F24" i="17"/>
  <c r="J23" i="17"/>
  <c r="H23" i="17"/>
  <c r="I23" i="17" s="1"/>
  <c r="G23" i="17"/>
  <c r="F23" i="17"/>
  <c r="J22" i="17"/>
  <c r="H22" i="17"/>
  <c r="I22" i="17" s="1"/>
  <c r="G22" i="17"/>
  <c r="F22" i="17"/>
  <c r="J21" i="17"/>
  <c r="I21" i="17"/>
  <c r="H21" i="17"/>
  <c r="G21" i="17"/>
  <c r="F21" i="17"/>
  <c r="J20" i="17"/>
  <c r="H20" i="17"/>
  <c r="I20" i="17" s="1"/>
  <c r="G20" i="17"/>
  <c r="F20" i="17"/>
  <c r="J19" i="17"/>
  <c r="H19" i="17"/>
  <c r="I19" i="17" s="1"/>
  <c r="G19" i="17"/>
  <c r="F19" i="17"/>
  <c r="J18" i="17"/>
  <c r="H18" i="17"/>
  <c r="I18" i="17" s="1"/>
  <c r="G18" i="17"/>
  <c r="F18" i="17"/>
  <c r="J17" i="17"/>
  <c r="H17" i="17"/>
  <c r="I17" i="17" s="1"/>
  <c r="G17" i="17"/>
  <c r="F17" i="17"/>
  <c r="J16" i="17"/>
  <c r="H16" i="17"/>
  <c r="I16" i="17" s="1"/>
  <c r="G16" i="17"/>
  <c r="F16" i="17"/>
  <c r="J15" i="17"/>
  <c r="H15" i="17"/>
  <c r="I15" i="17" s="1"/>
  <c r="G15" i="17"/>
  <c r="F15" i="17"/>
  <c r="J14" i="17"/>
  <c r="H14" i="17"/>
  <c r="I14" i="17" s="1"/>
  <c r="G14" i="17"/>
  <c r="F14" i="17"/>
  <c r="J13" i="17"/>
  <c r="I13" i="17"/>
  <c r="H13" i="17"/>
  <c r="G13" i="17"/>
  <c r="F13" i="17"/>
  <c r="J12" i="17"/>
  <c r="H12" i="17"/>
  <c r="I12" i="17" s="1"/>
  <c r="G12" i="17"/>
  <c r="F12" i="17"/>
  <c r="J11" i="17"/>
  <c r="H11" i="17"/>
  <c r="I11" i="17" s="1"/>
  <c r="G11" i="17"/>
  <c r="F11" i="17"/>
  <c r="J10" i="17"/>
  <c r="H10" i="17"/>
  <c r="I10" i="17" s="1"/>
  <c r="G10" i="17"/>
  <c r="F10" i="17"/>
  <c r="J9" i="17"/>
  <c r="H9" i="17"/>
  <c r="I9" i="17" s="1"/>
  <c r="G9" i="17"/>
  <c r="F9" i="17"/>
  <c r="J8" i="17"/>
  <c r="H8" i="17"/>
  <c r="I8" i="17" s="1"/>
  <c r="G8" i="17"/>
  <c r="F8" i="17"/>
  <c r="J7" i="17"/>
  <c r="H7" i="17"/>
  <c r="I7" i="17" s="1"/>
  <c r="G7" i="17"/>
  <c r="F7" i="17"/>
  <c r="J6" i="17"/>
  <c r="H6" i="17"/>
  <c r="I6" i="17" s="1"/>
  <c r="G6" i="17"/>
  <c r="F6" i="17"/>
  <c r="J5" i="17"/>
  <c r="I5" i="17"/>
  <c r="H5" i="17"/>
  <c r="G5" i="17"/>
  <c r="F5" i="17"/>
  <c r="J4" i="17"/>
  <c r="H4" i="17"/>
  <c r="I4" i="17" s="1"/>
  <c r="G4" i="17"/>
  <c r="F4" i="17"/>
  <c r="J3" i="17"/>
  <c r="H3" i="17"/>
  <c r="I3" i="17" s="1"/>
  <c r="G3" i="17"/>
  <c r="F3" i="17"/>
  <c r="J2" i="17"/>
  <c r="H2" i="17"/>
  <c r="I2" i="17" s="1"/>
  <c r="G2" i="17"/>
  <c r="F2" i="17"/>
  <c r="J26" i="21"/>
  <c r="H26" i="21"/>
  <c r="I26" i="21" s="1"/>
  <c r="G26" i="21"/>
  <c r="F26" i="21"/>
  <c r="J25" i="21"/>
  <c r="H25" i="21"/>
  <c r="I25" i="21" s="1"/>
  <c r="G25" i="21"/>
  <c r="F25" i="21"/>
  <c r="J24" i="21"/>
  <c r="H24" i="21"/>
  <c r="I24" i="21" s="1"/>
  <c r="G24" i="21"/>
  <c r="F24" i="21"/>
  <c r="J23" i="21"/>
  <c r="H23" i="21"/>
  <c r="I23" i="21" s="1"/>
  <c r="G23" i="21"/>
  <c r="F23" i="21"/>
  <c r="J22" i="21"/>
  <c r="I22" i="21"/>
  <c r="H22" i="21"/>
  <c r="G22" i="21"/>
  <c r="F22" i="21"/>
  <c r="J21" i="21"/>
  <c r="H21" i="21"/>
  <c r="I21" i="21" s="1"/>
  <c r="G21" i="21"/>
  <c r="F21" i="21"/>
  <c r="J20" i="21"/>
  <c r="H20" i="21"/>
  <c r="I20" i="21" s="1"/>
  <c r="G20" i="21"/>
  <c r="F20" i="21"/>
  <c r="J19" i="21"/>
  <c r="H19" i="21"/>
  <c r="I19" i="21" s="1"/>
  <c r="G19" i="21"/>
  <c r="F19" i="21"/>
  <c r="J18" i="21"/>
  <c r="I18" i="21"/>
  <c r="H18" i="21"/>
  <c r="G18" i="21"/>
  <c r="F18" i="21"/>
  <c r="J17" i="21"/>
  <c r="H17" i="21"/>
  <c r="G17" i="21"/>
  <c r="F17" i="21"/>
  <c r="J16" i="21"/>
  <c r="H16" i="21"/>
  <c r="G16" i="21"/>
  <c r="F16" i="21"/>
  <c r="J15" i="21"/>
  <c r="H15" i="21"/>
  <c r="I15" i="21" s="1"/>
  <c r="G15" i="21"/>
  <c r="F15" i="21"/>
  <c r="J14" i="21"/>
  <c r="H14" i="21"/>
  <c r="I14" i="21" s="1"/>
  <c r="G14" i="21"/>
  <c r="F14" i="21"/>
  <c r="J13" i="21"/>
  <c r="H13" i="21"/>
  <c r="I13" i="21" s="1"/>
  <c r="G13" i="21"/>
  <c r="F13" i="21"/>
  <c r="J12" i="21"/>
  <c r="H12" i="21"/>
  <c r="I12" i="21" s="1"/>
  <c r="G12" i="21"/>
  <c r="F12" i="21"/>
  <c r="J11" i="21"/>
  <c r="H11" i="21"/>
  <c r="I11" i="21" s="1"/>
  <c r="G11" i="21"/>
  <c r="F11" i="21"/>
  <c r="J10" i="21"/>
  <c r="I10" i="21"/>
  <c r="H10" i="21"/>
  <c r="G10" i="21"/>
  <c r="F10" i="21"/>
  <c r="J9" i="21"/>
  <c r="H9" i="21"/>
  <c r="G9" i="21"/>
  <c r="F9" i="21"/>
  <c r="J8" i="21"/>
  <c r="H8" i="21"/>
  <c r="G8" i="21"/>
  <c r="F8" i="21"/>
  <c r="J7" i="21"/>
  <c r="H7" i="21"/>
  <c r="I7" i="21" s="1"/>
  <c r="G7" i="21"/>
  <c r="F7" i="21"/>
  <c r="J6" i="21"/>
  <c r="H6" i="21"/>
  <c r="I6" i="21" s="1"/>
  <c r="G6" i="21"/>
  <c r="F6" i="21"/>
  <c r="J5" i="21"/>
  <c r="H5" i="21"/>
  <c r="I5" i="21" s="1"/>
  <c r="G5" i="21"/>
  <c r="F5" i="21"/>
  <c r="J4" i="21"/>
  <c r="H4" i="21"/>
  <c r="I4" i="21" s="1"/>
  <c r="G4" i="21"/>
  <c r="F4" i="21"/>
  <c r="J3" i="21"/>
  <c r="H3" i="21"/>
  <c r="I3" i="21" s="1"/>
  <c r="G3" i="21"/>
  <c r="F3" i="21"/>
  <c r="J2" i="21"/>
  <c r="H2" i="21"/>
  <c r="I2" i="21" s="1"/>
  <c r="G2" i="21"/>
  <c r="F2" i="21"/>
  <c r="J90" i="2"/>
  <c r="H90" i="2"/>
  <c r="I90" i="2" s="1"/>
  <c r="G90" i="2"/>
  <c r="F90" i="2"/>
  <c r="J89" i="2"/>
  <c r="H89" i="2"/>
  <c r="I89" i="2" s="1"/>
  <c r="G89" i="2"/>
  <c r="F89" i="2"/>
  <c r="J88" i="2"/>
  <c r="H88" i="2"/>
  <c r="I88" i="2" s="1"/>
  <c r="G88" i="2"/>
  <c r="F88" i="2"/>
  <c r="J87" i="2"/>
  <c r="H87" i="2"/>
  <c r="I87" i="2" s="1"/>
  <c r="G87" i="2"/>
  <c r="F87" i="2"/>
  <c r="J86" i="2"/>
  <c r="H86" i="2"/>
  <c r="I86" i="2" s="1"/>
  <c r="G86" i="2"/>
  <c r="F86" i="2"/>
  <c r="J85" i="2"/>
  <c r="H85" i="2"/>
  <c r="I85" i="2" s="1"/>
  <c r="G85" i="2"/>
  <c r="F85" i="2"/>
  <c r="J84" i="2"/>
  <c r="H84" i="2"/>
  <c r="I84" i="2" s="1"/>
  <c r="G84" i="2"/>
  <c r="F84" i="2"/>
  <c r="J83" i="2"/>
  <c r="H83" i="2"/>
  <c r="I83" i="2" s="1"/>
  <c r="G83" i="2"/>
  <c r="F83" i="2"/>
  <c r="J82" i="2"/>
  <c r="I82" i="2"/>
  <c r="H82" i="2"/>
  <c r="G82" i="2"/>
  <c r="F82" i="2"/>
  <c r="J81" i="2"/>
  <c r="H81" i="2"/>
  <c r="I81" i="2" s="1"/>
  <c r="G81" i="2"/>
  <c r="F81" i="2"/>
  <c r="J80" i="2"/>
  <c r="H80" i="2"/>
  <c r="I80" i="2" s="1"/>
  <c r="G80" i="2"/>
  <c r="F80" i="2"/>
  <c r="J79" i="2"/>
  <c r="H79" i="2"/>
  <c r="I79" i="2" s="1"/>
  <c r="G79" i="2"/>
  <c r="F79" i="2"/>
  <c r="J78" i="2"/>
  <c r="H78" i="2"/>
  <c r="I78" i="2" s="1"/>
  <c r="G78" i="2"/>
  <c r="F78" i="2"/>
  <c r="J77" i="2"/>
  <c r="H77" i="2"/>
  <c r="I77" i="2" s="1"/>
  <c r="G77" i="2"/>
  <c r="F77" i="2"/>
  <c r="J76" i="2"/>
  <c r="H76" i="2"/>
  <c r="I76" i="2" s="1"/>
  <c r="G76" i="2"/>
  <c r="F76" i="2"/>
  <c r="J75" i="2"/>
  <c r="H75" i="2"/>
  <c r="I75" i="2" s="1"/>
  <c r="G75" i="2"/>
  <c r="F75" i="2"/>
  <c r="J74" i="2"/>
  <c r="H74" i="2"/>
  <c r="I74" i="2" s="1"/>
  <c r="G74" i="2"/>
  <c r="F74" i="2"/>
  <c r="J73" i="2"/>
  <c r="H73" i="2"/>
  <c r="I73" i="2" s="1"/>
  <c r="G73" i="2"/>
  <c r="F73" i="2"/>
  <c r="J72" i="2"/>
  <c r="H72" i="2"/>
  <c r="I72" i="2" s="1"/>
  <c r="G72" i="2"/>
  <c r="F72" i="2"/>
  <c r="J71" i="2"/>
  <c r="H71" i="2"/>
  <c r="I71" i="2" s="1"/>
  <c r="G71" i="2"/>
  <c r="F71" i="2"/>
  <c r="J70" i="2"/>
  <c r="H70" i="2"/>
  <c r="I70" i="2" s="1"/>
  <c r="G70" i="2"/>
  <c r="F70" i="2"/>
  <c r="J69" i="2"/>
  <c r="H69" i="2"/>
  <c r="I69" i="2" s="1"/>
  <c r="G69" i="2"/>
  <c r="F69" i="2"/>
  <c r="J68" i="2"/>
  <c r="H68" i="2"/>
  <c r="I68" i="2" s="1"/>
  <c r="G68" i="2"/>
  <c r="F68" i="2"/>
  <c r="J67" i="2"/>
  <c r="H67" i="2"/>
  <c r="I67" i="2" s="1"/>
  <c r="G67" i="2"/>
  <c r="F67" i="2"/>
  <c r="J66" i="2"/>
  <c r="H66" i="2"/>
  <c r="I66" i="2" s="1"/>
  <c r="G66" i="2"/>
  <c r="F66" i="2"/>
  <c r="J65" i="2"/>
  <c r="H65" i="2"/>
  <c r="I65" i="2" s="1"/>
  <c r="G65" i="2"/>
  <c r="F65" i="2"/>
  <c r="J64" i="2"/>
  <c r="H64" i="2"/>
  <c r="I64" i="2" s="1"/>
  <c r="G64" i="2"/>
  <c r="F64" i="2"/>
  <c r="J63" i="2"/>
  <c r="H63" i="2"/>
  <c r="I63" i="2" s="1"/>
  <c r="G63" i="2"/>
  <c r="F63" i="2"/>
  <c r="J62" i="2"/>
  <c r="I62" i="2"/>
  <c r="H62" i="2"/>
  <c r="G62" i="2"/>
  <c r="F62" i="2"/>
  <c r="J61" i="2"/>
  <c r="H61" i="2"/>
  <c r="I61" i="2" s="1"/>
  <c r="G61" i="2"/>
  <c r="F61" i="2"/>
  <c r="J60" i="2"/>
  <c r="H60" i="2"/>
  <c r="I60" i="2" s="1"/>
  <c r="G60" i="2"/>
  <c r="F60" i="2"/>
  <c r="J59" i="2"/>
  <c r="H59" i="2"/>
  <c r="I59" i="2" s="1"/>
  <c r="G59" i="2"/>
  <c r="F59" i="2"/>
  <c r="J58" i="2"/>
  <c r="H58" i="2"/>
  <c r="I58" i="2" s="1"/>
  <c r="G58" i="2"/>
  <c r="F58" i="2"/>
  <c r="J57" i="2"/>
  <c r="H57" i="2"/>
  <c r="I57" i="2" s="1"/>
  <c r="G57" i="2"/>
  <c r="F57" i="2"/>
  <c r="J56" i="2"/>
  <c r="H56" i="2"/>
  <c r="I56" i="2" s="1"/>
  <c r="G56" i="2"/>
  <c r="F56" i="2"/>
  <c r="J55" i="2"/>
  <c r="H55" i="2"/>
  <c r="I55" i="2" s="1"/>
  <c r="G55" i="2"/>
  <c r="F55" i="2"/>
  <c r="J54" i="2"/>
  <c r="H54" i="2"/>
  <c r="I54" i="2" s="1"/>
  <c r="G54" i="2"/>
  <c r="F54" i="2"/>
  <c r="J53" i="2"/>
  <c r="H53" i="2"/>
  <c r="I53" i="2" s="1"/>
  <c r="G53" i="2"/>
  <c r="F53" i="2"/>
  <c r="J52" i="2"/>
  <c r="H52" i="2"/>
  <c r="I52" i="2" s="1"/>
  <c r="G52" i="2"/>
  <c r="F52" i="2"/>
  <c r="J51" i="2"/>
  <c r="H51" i="2"/>
  <c r="I51" i="2" s="1"/>
  <c r="G51" i="2"/>
  <c r="F51" i="2"/>
  <c r="J50" i="2"/>
  <c r="H50" i="2"/>
  <c r="I50" i="2" s="1"/>
  <c r="G50" i="2"/>
  <c r="F50" i="2"/>
  <c r="J49" i="2"/>
  <c r="H49" i="2"/>
  <c r="I49" i="2" s="1"/>
  <c r="G49" i="2"/>
  <c r="F49" i="2"/>
  <c r="J48" i="2"/>
  <c r="H48" i="2"/>
  <c r="I48" i="2" s="1"/>
  <c r="G48" i="2"/>
  <c r="F48" i="2"/>
  <c r="J47" i="2"/>
  <c r="H47" i="2"/>
  <c r="I47" i="2" s="1"/>
  <c r="G47" i="2"/>
  <c r="F47" i="2"/>
  <c r="J46" i="2"/>
  <c r="H46" i="2"/>
  <c r="I46" i="2" s="1"/>
  <c r="G46" i="2"/>
  <c r="F46" i="2"/>
  <c r="J45" i="2"/>
  <c r="H45" i="2"/>
  <c r="I45" i="2" s="1"/>
  <c r="G45" i="2"/>
  <c r="F45" i="2"/>
  <c r="J44" i="2"/>
  <c r="H44" i="2"/>
  <c r="I44" i="2" s="1"/>
  <c r="G44" i="2"/>
  <c r="F44" i="2"/>
  <c r="J43" i="2"/>
  <c r="H43" i="2"/>
  <c r="I43" i="2" s="1"/>
  <c r="G43" i="2"/>
  <c r="F43" i="2"/>
  <c r="J42" i="2"/>
  <c r="H42" i="2"/>
  <c r="I42" i="2" s="1"/>
  <c r="G42" i="2"/>
  <c r="F42" i="2"/>
  <c r="J41" i="2"/>
  <c r="H41" i="2"/>
  <c r="I41" i="2" s="1"/>
  <c r="G41" i="2"/>
  <c r="F41" i="2"/>
  <c r="J40" i="2"/>
  <c r="H40" i="2"/>
  <c r="I40" i="2" s="1"/>
  <c r="G40" i="2"/>
  <c r="F40" i="2"/>
  <c r="J39" i="2"/>
  <c r="H39" i="2"/>
  <c r="I39" i="2" s="1"/>
  <c r="G39" i="2"/>
  <c r="F39" i="2"/>
  <c r="J38" i="2"/>
  <c r="H38" i="2"/>
  <c r="I38" i="2" s="1"/>
  <c r="G38" i="2"/>
  <c r="F38" i="2"/>
  <c r="J37" i="2"/>
  <c r="H37" i="2"/>
  <c r="I37" i="2" s="1"/>
  <c r="G37" i="2"/>
  <c r="F37" i="2"/>
  <c r="J36" i="2"/>
  <c r="H36" i="2"/>
  <c r="I36" i="2" s="1"/>
  <c r="G36" i="2"/>
  <c r="F36" i="2"/>
  <c r="J35" i="2"/>
  <c r="H35" i="2"/>
  <c r="I35" i="2" s="1"/>
  <c r="G35" i="2"/>
  <c r="F35" i="2"/>
  <c r="J34" i="2"/>
  <c r="H34" i="2"/>
  <c r="I34" i="2" s="1"/>
  <c r="G34" i="2"/>
  <c r="F34" i="2"/>
  <c r="J33" i="2"/>
  <c r="H33" i="2"/>
  <c r="I33" i="2" s="1"/>
  <c r="G33" i="2"/>
  <c r="F33" i="2"/>
  <c r="J32" i="2"/>
  <c r="H32" i="2"/>
  <c r="I32" i="2" s="1"/>
  <c r="G32" i="2"/>
  <c r="F32" i="2"/>
  <c r="J31" i="2"/>
  <c r="H31" i="2"/>
  <c r="I31" i="2" s="1"/>
  <c r="G31" i="2"/>
  <c r="F31" i="2"/>
  <c r="J30" i="2"/>
  <c r="H30" i="2"/>
  <c r="I30" i="2" s="1"/>
  <c r="G30" i="2"/>
  <c r="F30" i="2"/>
  <c r="J29" i="2"/>
  <c r="H29" i="2"/>
  <c r="I29" i="2" s="1"/>
  <c r="G29" i="2"/>
  <c r="F29" i="2"/>
  <c r="J28" i="2"/>
  <c r="H28" i="2"/>
  <c r="I28" i="2" s="1"/>
  <c r="G28" i="2"/>
  <c r="F28" i="2"/>
  <c r="J27" i="2"/>
  <c r="H27" i="2"/>
  <c r="I27" i="2" s="1"/>
  <c r="G27" i="2"/>
  <c r="F27" i="2"/>
  <c r="J26" i="2"/>
  <c r="H26" i="2"/>
  <c r="I26" i="2" s="1"/>
  <c r="G26" i="2"/>
  <c r="F26" i="2"/>
  <c r="J25" i="2"/>
  <c r="H25" i="2"/>
  <c r="I25" i="2" s="1"/>
  <c r="G25" i="2"/>
  <c r="F25" i="2"/>
  <c r="J24" i="2"/>
  <c r="H24" i="2"/>
  <c r="I24" i="2" s="1"/>
  <c r="G24" i="2"/>
  <c r="F24" i="2"/>
  <c r="J23" i="2"/>
  <c r="H23" i="2"/>
  <c r="I23" i="2" s="1"/>
  <c r="G23" i="2"/>
  <c r="F23" i="2"/>
  <c r="J22" i="2"/>
  <c r="H22" i="2"/>
  <c r="I22" i="2" s="1"/>
  <c r="G22" i="2"/>
  <c r="F22" i="2"/>
  <c r="J21" i="2"/>
  <c r="H21" i="2"/>
  <c r="I21" i="2" s="1"/>
  <c r="G21" i="2"/>
  <c r="F21" i="2"/>
  <c r="J20" i="2"/>
  <c r="H20" i="2"/>
  <c r="I20" i="2" s="1"/>
  <c r="G20" i="2"/>
  <c r="F20" i="2"/>
  <c r="J19" i="2"/>
  <c r="H19" i="2"/>
  <c r="I19" i="2" s="1"/>
  <c r="G19" i="2"/>
  <c r="F19" i="2"/>
  <c r="J18" i="2"/>
  <c r="H18" i="2"/>
  <c r="I18" i="2" s="1"/>
  <c r="G18" i="2"/>
  <c r="F18" i="2"/>
  <c r="J17" i="2"/>
  <c r="H17" i="2"/>
  <c r="I17" i="2" s="1"/>
  <c r="G17" i="2"/>
  <c r="F17" i="2"/>
  <c r="J16" i="2"/>
  <c r="H16" i="2"/>
  <c r="I16" i="2" s="1"/>
  <c r="G16" i="2"/>
  <c r="F16" i="2"/>
  <c r="J15" i="2"/>
  <c r="H15" i="2"/>
  <c r="I15" i="2" s="1"/>
  <c r="G15" i="2"/>
  <c r="F15" i="2"/>
  <c r="J14" i="2"/>
  <c r="H14" i="2"/>
  <c r="I14" i="2" s="1"/>
  <c r="G14" i="2"/>
  <c r="F14" i="2"/>
  <c r="J13" i="2"/>
  <c r="H13" i="2"/>
  <c r="I13" i="2" s="1"/>
  <c r="G13" i="2"/>
  <c r="F13" i="2"/>
  <c r="J12" i="2"/>
  <c r="H12" i="2"/>
  <c r="I12" i="2" s="1"/>
  <c r="G12" i="2"/>
  <c r="F12" i="2"/>
  <c r="J11" i="2"/>
  <c r="H11" i="2"/>
  <c r="I11" i="2" s="1"/>
  <c r="G11" i="2"/>
  <c r="F11" i="2"/>
  <c r="J10" i="2"/>
  <c r="H10" i="2"/>
  <c r="I10" i="2" s="1"/>
  <c r="G10" i="2"/>
  <c r="F10" i="2"/>
  <c r="J9" i="2"/>
  <c r="H9" i="2"/>
  <c r="I9" i="2" s="1"/>
  <c r="G9" i="2"/>
  <c r="F9" i="2"/>
  <c r="J8" i="2"/>
  <c r="H8" i="2"/>
  <c r="I8" i="2" s="1"/>
  <c r="G8" i="2"/>
  <c r="F8" i="2"/>
  <c r="J7" i="2"/>
  <c r="H7" i="2"/>
  <c r="I7" i="2" s="1"/>
  <c r="G7" i="2"/>
  <c r="F7" i="2"/>
  <c r="J6" i="2"/>
  <c r="H6" i="2"/>
  <c r="I6" i="2" s="1"/>
  <c r="G6" i="2"/>
  <c r="F6" i="2"/>
  <c r="J5" i="2"/>
  <c r="H5" i="2"/>
  <c r="I5" i="2" s="1"/>
  <c r="G5" i="2"/>
  <c r="F5" i="2"/>
  <c r="J4" i="2"/>
  <c r="H4" i="2"/>
  <c r="I4" i="2" s="1"/>
  <c r="G4" i="2"/>
  <c r="F4" i="2"/>
  <c r="J3" i="2"/>
  <c r="H3" i="2"/>
  <c r="I3" i="2" s="1"/>
  <c r="G3" i="2"/>
  <c r="F3" i="2"/>
  <c r="J2" i="2"/>
  <c r="I2" i="2"/>
  <c r="H2" i="2"/>
  <c r="G2" i="2"/>
  <c r="F2" i="2"/>
  <c r="I5" i="18" l="1"/>
  <c r="I6" i="18"/>
  <c r="I7" i="18"/>
  <c r="I8" i="18"/>
  <c r="I9" i="18"/>
  <c r="I10" i="18"/>
  <c r="I11" i="18"/>
  <c r="I12" i="18"/>
  <c r="I16" i="18"/>
  <c r="I27" i="18"/>
  <c r="I28" i="18"/>
  <c r="I38" i="18"/>
  <c r="I54" i="18"/>
  <c r="I55" i="18"/>
  <c r="I56" i="18"/>
  <c r="I57" i="18"/>
  <c r="I72" i="18"/>
  <c r="I76" i="18"/>
  <c r="I70" i="26"/>
  <c r="I71" i="26"/>
  <c r="I72" i="26"/>
  <c r="I73" i="26"/>
  <c r="I63" i="26"/>
  <c r="I64" i="26"/>
  <c r="I81" i="24"/>
  <c r="I70" i="5"/>
  <c r="I71" i="5"/>
  <c r="I72" i="5"/>
  <c r="I73" i="5"/>
  <c r="I74" i="5"/>
  <c r="I75" i="5"/>
  <c r="I76" i="5"/>
  <c r="I62" i="5"/>
  <c r="I63" i="5"/>
  <c r="I64" i="5"/>
  <c r="I65" i="5"/>
  <c r="I13" i="18"/>
  <c r="I29" i="18"/>
  <c r="I32" i="18"/>
  <c r="I35" i="18"/>
  <c r="I60" i="18"/>
  <c r="I64" i="18"/>
  <c r="I67" i="18"/>
  <c r="I71" i="18"/>
  <c r="I14" i="18"/>
  <c r="I30" i="18"/>
  <c r="I34" i="18"/>
  <c r="I37" i="18"/>
  <c r="I58" i="18"/>
  <c r="I62" i="18"/>
  <c r="I65" i="18"/>
  <c r="I69" i="18"/>
  <c r="I2" i="18"/>
  <c r="I3" i="18"/>
  <c r="I4" i="18"/>
  <c r="I39" i="18"/>
  <c r="I40" i="18"/>
  <c r="I41" i="18"/>
  <c r="I42" i="18"/>
  <c r="I43" i="18"/>
  <c r="I73" i="18"/>
  <c r="I74" i="18"/>
  <c r="I75" i="18"/>
  <c r="I15" i="18"/>
  <c r="I31" i="18"/>
  <c r="I33" i="18"/>
  <c r="I36" i="18"/>
  <c r="I59" i="18"/>
  <c r="I61" i="18"/>
  <c r="I63" i="18"/>
  <c r="I66" i="18"/>
  <c r="I68" i="18"/>
  <c r="I70" i="18"/>
  <c r="I17" i="18"/>
  <c r="I18" i="18"/>
  <c r="I19" i="18"/>
  <c r="I20" i="18"/>
  <c r="I21" i="18"/>
  <c r="I22" i="18"/>
  <c r="I23" i="18"/>
  <c r="I24" i="18"/>
  <c r="I25" i="18"/>
  <c r="I44" i="18"/>
  <c r="I45" i="18"/>
  <c r="I46" i="18"/>
  <c r="I47" i="18"/>
  <c r="I48" i="18"/>
  <c r="I49" i="18"/>
  <c r="I50" i="18"/>
  <c r="I51" i="18"/>
  <c r="I52" i="18"/>
  <c r="I53" i="18"/>
  <c r="I77" i="18"/>
  <c r="I78" i="18"/>
  <c r="I79" i="18"/>
  <c r="H83" i="25"/>
  <c r="I68" i="25" s="1"/>
  <c r="I8" i="21"/>
  <c r="I16" i="21"/>
  <c r="J72" i="30"/>
  <c r="J76" i="30"/>
  <c r="J80" i="30"/>
  <c r="J73" i="30"/>
  <c r="J77" i="30"/>
  <c r="J81" i="30"/>
  <c r="I77" i="26"/>
  <c r="I78" i="26"/>
  <c r="I79" i="26"/>
  <c r="I80" i="26"/>
  <c r="I26" i="26"/>
  <c r="I27" i="26"/>
  <c r="I28" i="26"/>
  <c r="I42" i="26"/>
  <c r="I43" i="26"/>
  <c r="I44" i="26"/>
  <c r="I58" i="26"/>
  <c r="I59" i="26"/>
  <c r="I60" i="26"/>
  <c r="I74" i="26"/>
  <c r="I75" i="26"/>
  <c r="I76" i="26"/>
  <c r="I9" i="21"/>
  <c r="I17" i="21"/>
  <c r="I9" i="23"/>
  <c r="I13" i="23"/>
  <c r="I3" i="23"/>
  <c r="I16" i="23"/>
  <c r="I12" i="23"/>
  <c r="I7" i="23"/>
  <c r="I4" i="23"/>
  <c r="I8" i="23"/>
  <c r="I19" i="23"/>
  <c r="I15" i="23"/>
  <c r="I11" i="23"/>
  <c r="I6" i="23"/>
  <c r="I17" i="23"/>
  <c r="I18" i="23"/>
  <c r="I14" i="23"/>
  <c r="I10" i="23"/>
  <c r="I5" i="23"/>
  <c r="I2" i="23"/>
  <c r="I26" i="23"/>
  <c r="I5" i="3"/>
  <c r="I6" i="3"/>
  <c r="I7" i="3"/>
  <c r="I21" i="3"/>
  <c r="I22" i="3"/>
  <c r="I23" i="3"/>
  <c r="I37" i="3"/>
  <c r="I38" i="3"/>
  <c r="I39" i="3"/>
  <c r="I53" i="3"/>
  <c r="I54" i="3"/>
  <c r="I55" i="3"/>
  <c r="I69" i="3"/>
  <c r="I70" i="3"/>
  <c r="I71" i="3"/>
  <c r="I8" i="3"/>
  <c r="I9" i="3"/>
  <c r="I10" i="3"/>
  <c r="I11" i="3"/>
  <c r="I24" i="3"/>
  <c r="I25" i="3"/>
  <c r="I26" i="3"/>
  <c r="I27" i="3"/>
  <c r="I40" i="3"/>
  <c r="I41" i="3"/>
  <c r="I42" i="3"/>
  <c r="I43" i="3"/>
  <c r="I56" i="3"/>
  <c r="I57" i="3"/>
  <c r="I58" i="3"/>
  <c r="I59" i="3"/>
  <c r="I72" i="3"/>
  <c r="I73" i="3"/>
  <c r="I74" i="3"/>
  <c r="I79" i="3"/>
  <c r="I75" i="3"/>
  <c r="I14" i="25"/>
  <c r="I6" i="25"/>
  <c r="I3" i="25"/>
  <c r="I7" i="25"/>
  <c r="I11" i="25"/>
  <c r="I15" i="25"/>
  <c r="I19" i="25"/>
  <c r="I23" i="25"/>
  <c r="I27" i="25"/>
  <c r="I31" i="25"/>
  <c r="I35" i="25"/>
  <c r="I39" i="25"/>
  <c r="I43" i="25"/>
  <c r="I47" i="25"/>
  <c r="I51" i="25"/>
  <c r="I55" i="25"/>
  <c r="I59" i="25"/>
  <c r="I63" i="25"/>
  <c r="I67" i="25"/>
  <c r="I71" i="25"/>
  <c r="I75" i="25"/>
  <c r="I79" i="25"/>
  <c r="I88" i="27"/>
  <c r="G88" i="27"/>
  <c r="E88" i="27"/>
  <c r="C88" i="27"/>
  <c r="I22" i="25" l="1"/>
  <c r="I30" i="25"/>
  <c r="I46" i="25"/>
  <c r="I62" i="25"/>
  <c r="I78" i="25"/>
  <c r="I8" i="25"/>
  <c r="I24" i="25"/>
  <c r="I40" i="25"/>
  <c r="I56" i="25"/>
  <c r="I72" i="25"/>
  <c r="I81" i="25"/>
  <c r="I73" i="25"/>
  <c r="I65" i="25"/>
  <c r="I57" i="25"/>
  <c r="I49" i="25"/>
  <c r="I41" i="25"/>
  <c r="I33" i="25"/>
  <c r="I25" i="25"/>
  <c r="I17" i="25"/>
  <c r="I9" i="25"/>
  <c r="I2" i="25"/>
  <c r="I18" i="25"/>
  <c r="I34" i="25"/>
  <c r="I50" i="25"/>
  <c r="I66" i="25"/>
  <c r="I82" i="25"/>
  <c r="I12" i="25"/>
  <c r="I28" i="25"/>
  <c r="I44" i="25"/>
  <c r="I60" i="25"/>
  <c r="I76" i="25"/>
  <c r="I48" i="25"/>
  <c r="I38" i="25"/>
  <c r="I54" i="25"/>
  <c r="I70" i="25"/>
  <c r="I83" i="25"/>
  <c r="I16" i="25"/>
  <c r="I32" i="25"/>
  <c r="I64" i="25"/>
  <c r="I80" i="25"/>
  <c r="I77" i="25"/>
  <c r="I69" i="25"/>
  <c r="I61" i="25"/>
  <c r="I53" i="25"/>
  <c r="I45" i="25"/>
  <c r="I37" i="25"/>
  <c r="I29" i="25"/>
  <c r="I21" i="25"/>
  <c r="I13" i="25"/>
  <c r="I5" i="25"/>
  <c r="I10" i="25"/>
  <c r="I26" i="25"/>
  <c r="I42" i="25"/>
  <c r="I58" i="25"/>
  <c r="I74" i="25"/>
  <c r="I4" i="25"/>
  <c r="I20" i="25"/>
  <c r="I36" i="25"/>
  <c r="I52" i="25"/>
  <c r="C87" i="27"/>
  <c r="E87" i="27"/>
  <c r="G87" i="27"/>
  <c r="I87" i="27"/>
  <c r="I85" i="27" l="1"/>
  <c r="I86" i="27"/>
  <c r="G85" i="27"/>
  <c r="G86" i="27"/>
  <c r="E85" i="27"/>
  <c r="E86" i="27"/>
  <c r="C85" i="27"/>
  <c r="C86" i="27"/>
  <c r="I84" i="27" l="1"/>
  <c r="G84" i="27"/>
  <c r="E83" i="27"/>
  <c r="E84" i="27"/>
  <c r="C83" i="27"/>
  <c r="C84" i="27"/>
  <c r="I83" i="27" l="1"/>
  <c r="G83" i="27"/>
  <c r="I82" i="27" l="1"/>
  <c r="G82" i="27"/>
  <c r="E82" i="27"/>
  <c r="C82" i="27"/>
  <c r="I81" i="27" l="1"/>
  <c r="G81" i="27"/>
  <c r="E81" i="27"/>
  <c r="C81" i="27"/>
  <c r="I80" i="27" l="1"/>
  <c r="G80" i="27"/>
  <c r="E80" i="27"/>
  <c r="C80" i="27"/>
  <c r="C79" i="27"/>
  <c r="I79" i="27" l="1"/>
  <c r="G79" i="27"/>
  <c r="E79" i="27"/>
  <c r="I78" i="27"/>
  <c r="G78" i="27"/>
  <c r="E78" i="27"/>
  <c r="C78" i="27" l="1"/>
  <c r="I77" i="27"/>
  <c r="G77" i="27"/>
  <c r="E77" i="27"/>
  <c r="C77" i="27"/>
  <c r="I76" i="27"/>
  <c r="G76" i="27"/>
  <c r="E76" i="27"/>
  <c r="C76" i="27"/>
  <c r="I75" i="27"/>
  <c r="G75" i="27"/>
  <c r="E75" i="27"/>
  <c r="C75" i="27"/>
  <c r="I74" i="27"/>
  <c r="G74" i="27"/>
  <c r="E74" i="27"/>
  <c r="C74" i="27"/>
  <c r="I73" i="27"/>
  <c r="G73" i="27"/>
  <c r="E73" i="27"/>
  <c r="C73" i="27"/>
  <c r="I72" i="27"/>
  <c r="G72" i="27"/>
  <c r="E72" i="27"/>
  <c r="C72" i="27"/>
  <c r="I71" i="27"/>
  <c r="G71" i="27"/>
  <c r="E71" i="27"/>
  <c r="C71" i="27"/>
  <c r="I70" i="27"/>
  <c r="G70" i="27"/>
  <c r="E70" i="27"/>
  <c r="C70" i="27"/>
  <c r="I69" i="27"/>
  <c r="G69" i="27"/>
  <c r="E69" i="27"/>
  <c r="C69" i="27"/>
  <c r="I68" i="27"/>
  <c r="G68" i="27"/>
  <c r="E68" i="27"/>
  <c r="C68" i="27"/>
  <c r="I67" i="27"/>
  <c r="G67" i="27"/>
  <c r="E67" i="27"/>
  <c r="C67" i="27"/>
  <c r="I66" i="27"/>
  <c r="G66" i="27"/>
  <c r="E66" i="27"/>
  <c r="C66" i="27"/>
  <c r="I65" i="27"/>
  <c r="G65" i="27"/>
  <c r="E65" i="27"/>
  <c r="C65" i="27"/>
  <c r="I64" i="27"/>
  <c r="G64" i="27"/>
  <c r="E64" i="27"/>
  <c r="C64" i="27"/>
  <c r="I63" i="27"/>
  <c r="G63" i="27"/>
  <c r="E63" i="27"/>
  <c r="C63" i="27"/>
  <c r="I62" i="27"/>
  <c r="G62" i="27"/>
  <c r="E62" i="27"/>
  <c r="C62" i="27"/>
  <c r="I61" i="27"/>
  <c r="G61" i="27"/>
  <c r="E61" i="27"/>
  <c r="C61" i="27"/>
  <c r="I60" i="27"/>
  <c r="G60" i="27"/>
  <c r="E60" i="27"/>
  <c r="C60" i="27"/>
  <c r="I59" i="27"/>
  <c r="G59" i="27"/>
  <c r="E59" i="27"/>
  <c r="C59" i="27"/>
  <c r="I58" i="27"/>
  <c r="G58" i="27"/>
  <c r="E58" i="27"/>
  <c r="C58" i="27"/>
  <c r="I57" i="27"/>
  <c r="G57" i="27"/>
  <c r="E57" i="27"/>
  <c r="C57" i="27"/>
  <c r="I56" i="27"/>
  <c r="G56" i="27"/>
  <c r="E56" i="27"/>
  <c r="C56" i="27"/>
  <c r="I55" i="27"/>
  <c r="G55" i="27"/>
  <c r="E55" i="27"/>
  <c r="C55" i="27"/>
  <c r="I54" i="27"/>
  <c r="G54" i="27"/>
  <c r="E54" i="27"/>
  <c r="C54" i="27"/>
  <c r="I53" i="27"/>
  <c r="G53" i="27"/>
  <c r="E53" i="27"/>
  <c r="C53" i="27"/>
  <c r="I52" i="27"/>
  <c r="G52" i="27"/>
  <c r="E52" i="27"/>
  <c r="C52" i="27"/>
  <c r="I51" i="27"/>
  <c r="G51" i="27"/>
  <c r="E51" i="27"/>
  <c r="C51" i="27"/>
  <c r="I50" i="27"/>
  <c r="G50" i="27"/>
  <c r="E50" i="27"/>
  <c r="C50" i="27"/>
  <c r="I49" i="27"/>
  <c r="G49" i="27"/>
  <c r="E49" i="27"/>
  <c r="C49" i="27"/>
  <c r="I48" i="27"/>
  <c r="G48" i="27"/>
  <c r="E48" i="27"/>
  <c r="C48" i="27"/>
  <c r="I47" i="27"/>
  <c r="G47" i="27"/>
  <c r="E47" i="27"/>
  <c r="C47" i="27"/>
  <c r="I46" i="27"/>
  <c r="G46" i="27"/>
  <c r="E46" i="27"/>
  <c r="C46" i="27"/>
  <c r="I45" i="27"/>
  <c r="G45" i="27"/>
  <c r="E45" i="27"/>
  <c r="C45" i="27"/>
  <c r="I44" i="27"/>
  <c r="G44" i="27"/>
  <c r="E44" i="27"/>
  <c r="C44" i="27"/>
  <c r="I43" i="27"/>
  <c r="G43" i="27"/>
  <c r="E43" i="27"/>
  <c r="C43" i="27"/>
  <c r="I42" i="27"/>
  <c r="G42" i="27"/>
  <c r="E42" i="27"/>
  <c r="C42" i="27"/>
  <c r="I41" i="27"/>
  <c r="G41" i="27"/>
  <c r="E41" i="27"/>
  <c r="C41" i="27"/>
  <c r="I40" i="27"/>
  <c r="G40" i="27"/>
  <c r="E40" i="27"/>
  <c r="C40" i="27"/>
  <c r="I39" i="27"/>
  <c r="G39" i="27"/>
  <c r="E39" i="27"/>
  <c r="C39" i="27"/>
  <c r="I38" i="27"/>
  <c r="G38" i="27"/>
  <c r="E38" i="27"/>
  <c r="C38" i="27"/>
  <c r="I37" i="27"/>
  <c r="G37" i="27"/>
  <c r="E37" i="27"/>
  <c r="C37" i="27"/>
  <c r="I36" i="27"/>
  <c r="G36" i="27"/>
  <c r="E36" i="27"/>
  <c r="C36" i="27"/>
  <c r="I35" i="27"/>
  <c r="G35" i="27"/>
  <c r="E35" i="27"/>
  <c r="C35" i="27"/>
  <c r="I34" i="27"/>
  <c r="G34" i="27"/>
  <c r="E34" i="27"/>
  <c r="C34" i="27"/>
  <c r="I33" i="27"/>
  <c r="G33" i="27"/>
  <c r="E33" i="27"/>
  <c r="C33" i="27"/>
  <c r="I32" i="27"/>
  <c r="G32" i="27"/>
  <c r="E32" i="27"/>
  <c r="C32" i="27"/>
  <c r="I31" i="27"/>
  <c r="G31" i="27"/>
  <c r="E31" i="27"/>
  <c r="C31" i="27"/>
  <c r="I30" i="27"/>
  <c r="G30" i="27"/>
  <c r="E30" i="27"/>
  <c r="C30" i="27"/>
  <c r="I29" i="27"/>
  <c r="G29" i="27"/>
  <c r="E29" i="27"/>
  <c r="C29" i="27"/>
  <c r="I28" i="27"/>
  <c r="G28" i="27"/>
  <c r="E28" i="27"/>
  <c r="C28" i="27"/>
  <c r="I27" i="27"/>
  <c r="G27" i="27"/>
  <c r="E27" i="27"/>
  <c r="C27" i="27"/>
  <c r="I26" i="27"/>
  <c r="G26" i="27"/>
  <c r="E26" i="27"/>
  <c r="C26" i="27"/>
  <c r="I25" i="27"/>
  <c r="G25" i="27"/>
  <c r="E25" i="27"/>
  <c r="C25" i="27"/>
  <c r="I24" i="27"/>
  <c r="G24" i="27"/>
  <c r="E24" i="27"/>
  <c r="C24" i="27"/>
  <c r="I23" i="27"/>
  <c r="G23" i="27"/>
  <c r="E23" i="27"/>
  <c r="C23" i="27"/>
  <c r="I22" i="27"/>
  <c r="G22" i="27"/>
  <c r="E22" i="27"/>
  <c r="C22" i="27"/>
  <c r="I21" i="27"/>
  <c r="G21" i="27"/>
  <c r="E21" i="27"/>
  <c r="C21" i="27"/>
  <c r="I20" i="27"/>
  <c r="G20" i="27"/>
  <c r="E20" i="27"/>
  <c r="C20" i="27"/>
  <c r="I19" i="27"/>
  <c r="G19" i="27"/>
  <c r="E19" i="27"/>
  <c r="C19" i="27"/>
  <c r="I18" i="27"/>
  <c r="G18" i="27"/>
  <c r="E18" i="27"/>
  <c r="C18" i="27"/>
  <c r="I17" i="27"/>
  <c r="G17" i="27"/>
  <c r="E17" i="27"/>
  <c r="C17" i="27"/>
  <c r="I16" i="27"/>
  <c r="G16" i="27"/>
  <c r="E16" i="27"/>
  <c r="C16" i="27"/>
  <c r="I15" i="27"/>
  <c r="G15" i="27"/>
  <c r="E15" i="27"/>
  <c r="C15" i="27"/>
  <c r="I14" i="27"/>
  <c r="G14" i="27"/>
  <c r="E14" i="27"/>
  <c r="C14" i="27"/>
  <c r="I13" i="27"/>
  <c r="G13" i="27"/>
  <c r="E13" i="27"/>
  <c r="C13" i="27"/>
  <c r="I12" i="27"/>
  <c r="G12" i="27"/>
  <c r="E12" i="27"/>
  <c r="C12" i="27"/>
  <c r="I11" i="27"/>
  <c r="G11" i="27"/>
  <c r="E11" i="27"/>
  <c r="C11" i="27"/>
  <c r="I10" i="27"/>
  <c r="G10" i="27"/>
  <c r="E10" i="27"/>
  <c r="C10" i="27"/>
  <c r="I9" i="27"/>
  <c r="G9" i="27"/>
  <c r="E9" i="27"/>
  <c r="C9" i="27"/>
  <c r="I8" i="27"/>
  <c r="G8" i="27"/>
  <c r="E8" i="27"/>
  <c r="C8" i="27"/>
  <c r="I7" i="27"/>
  <c r="G7" i="27"/>
  <c r="E7" i="27"/>
  <c r="C7" i="27"/>
  <c r="I6" i="27"/>
  <c r="G6" i="27"/>
  <c r="E6" i="27"/>
  <c r="C6" i="27"/>
  <c r="I5" i="27"/>
  <c r="G5" i="27"/>
  <c r="E5" i="27"/>
  <c r="C5" i="27"/>
  <c r="I4" i="27"/>
  <c r="G4" i="27"/>
  <c r="E4" i="27"/>
  <c r="C4" i="27"/>
  <c r="I3" i="27"/>
  <c r="G3" i="27"/>
  <c r="E3" i="27"/>
  <c r="C3" i="27"/>
  <c r="I2" i="27"/>
  <c r="G2" i="27"/>
  <c r="E2" i="27"/>
  <c r="C2" i="27"/>
</calcChain>
</file>

<file path=xl/sharedStrings.xml><?xml version="1.0" encoding="utf-8"?>
<sst xmlns="http://schemas.openxmlformats.org/spreadsheetml/2006/main" count="1611" uniqueCount="327">
  <si>
    <t>Aylar</t>
  </si>
  <si>
    <t>FAALİYET KODU</t>
  </si>
  <si>
    <t xml:space="preserve">BİTKİSEL VE HAYVANSAL ÜRETİM        </t>
  </si>
  <si>
    <t xml:space="preserve">ORMANCILIK VE TOMRUKÇULUK           </t>
  </si>
  <si>
    <t xml:space="preserve">BALIKÇILIK VE SU ÜRÜNLERİ YETİŞ.    </t>
  </si>
  <si>
    <t xml:space="preserve">KÖMÜR VE LİNYİT ÇIKARTILMASI        </t>
  </si>
  <si>
    <t xml:space="preserve">HAM PETROL VE DOĞALGAZ ÇIKARIMI     </t>
  </si>
  <si>
    <t xml:space="preserve">METAL CEVHERİ MADENCİLİĞİ           </t>
  </si>
  <si>
    <t xml:space="preserve">MADENCİLİĞİ DESTEKLEYİCİ HİZMET     </t>
  </si>
  <si>
    <t xml:space="preserve">GIDA ÜRÜNLERİ İMALATI               </t>
  </si>
  <si>
    <t xml:space="preserve">İÇECEK İMALATI                      </t>
  </si>
  <si>
    <t xml:space="preserve">TÜTÜN ÜRÜNLERİ İMALATI              </t>
  </si>
  <si>
    <t xml:space="preserve">TEKSTİL ÜRÜNLERİ İMALATI            </t>
  </si>
  <si>
    <t xml:space="preserve">GİYİM EŞYALARI İMALATI              </t>
  </si>
  <si>
    <t xml:space="preserve">DERİ VE İLGİLİ ÜRÜNLER İMALATI      </t>
  </si>
  <si>
    <t xml:space="preserve">AĞAÇ,AĞAÇ ÜRÜNLERİ VE MANTAR ÜR.   </t>
  </si>
  <si>
    <t xml:space="preserve">KAĞIT VE KAĞIT ÜRÜNLERİ İMALATI     </t>
  </si>
  <si>
    <t>KAYITLI MEDYANIN BASILMASI VE ÇOĞ.</t>
  </si>
  <si>
    <t xml:space="preserve">KOK KÖMÜRÜ VE PETROL ÜRÜNLERİ İM. </t>
  </si>
  <si>
    <t xml:space="preserve">KİMYASAL ÜRÜNLERİ İMALATI           </t>
  </si>
  <si>
    <t xml:space="preserve">ECZACILIK VE ECZ.İLİŞKİN MALZ.İMAL. </t>
  </si>
  <si>
    <t xml:space="preserve">KAUÇUK VE PLASTİK ÜRÜNLER İMALATI   </t>
  </si>
  <si>
    <t xml:space="preserve">METALİK OLMAYAN ÜRÜNLER İMALATI     </t>
  </si>
  <si>
    <t xml:space="preserve">ANA METAL SANAYİ                    </t>
  </si>
  <si>
    <t>FABRİK.METAL ÜRÜNLERİ(MAK.TEC.HAR)</t>
  </si>
  <si>
    <t>BİLGİSAYAR, ELEKRONİK VE OPTİK ÜR.</t>
  </si>
  <si>
    <t xml:space="preserve">ELEKTRİKLİ TECHİZAT İMALATI         </t>
  </si>
  <si>
    <t xml:space="preserve">MAKİNE VE EKİPMAN İMALATI           </t>
  </si>
  <si>
    <t xml:space="preserve">MOTORLU KARA TAŞITI VE RÖMORK İM. </t>
  </si>
  <si>
    <t xml:space="preserve">DİĞER ULAŞIM ARAÇLARI İMALATI       </t>
  </si>
  <si>
    <t xml:space="preserve">MOBİLYA İMALATI                     </t>
  </si>
  <si>
    <t xml:space="preserve">DİĞER İMALATLAR                     </t>
  </si>
  <si>
    <t xml:space="preserve">MAKİNE VE EKİPMAN.KURULUMU VE ONAR. </t>
  </si>
  <si>
    <t>ELK.GAZ,BUHAR VE HAVA.SİS.ÜRET.DAĞT.</t>
  </si>
  <si>
    <t>SUYUN TOPLANMASI ARITILMASI VE DAĞT.</t>
  </si>
  <si>
    <t xml:space="preserve">KANALİZASYON                        </t>
  </si>
  <si>
    <t xml:space="preserve">ATIK MADDELERİN DEĞERLENDİRİLMESİ   </t>
  </si>
  <si>
    <t xml:space="preserve">İYİLEŞTİRME VE DİĞER ATIK YÖN.HİZ.  </t>
  </si>
  <si>
    <t xml:space="preserve">BİNA İNŞAATI                        </t>
  </si>
  <si>
    <t xml:space="preserve">BİNA DIŞI YAPILARIN İNŞAATI         </t>
  </si>
  <si>
    <t xml:space="preserve">ÖZEL İNŞAAT FAALİYETLERİ            </t>
  </si>
  <si>
    <t>TOPTAN VE PER.TİC.VE MOT.TAŞIT.ON..</t>
  </si>
  <si>
    <t xml:space="preserve">TOPTAN TİC.(MOT.TAŞIT.ONAR.HARİÇ)   </t>
  </si>
  <si>
    <t>PERAKENDE TİC.(MOT.TAŞIT.ONAR.HARİÇ)</t>
  </si>
  <si>
    <t xml:space="preserve">KARA TAŞIMA.VE BORU HATTI TAŞI.   </t>
  </si>
  <si>
    <t xml:space="preserve">SU YOLU TAŞIMACILIĞI                </t>
  </si>
  <si>
    <t xml:space="preserve">HAVAYOLU TAŞIMACILIĞI               </t>
  </si>
  <si>
    <t>TAŞIMA.İÇİN DEPOLAMA VE DESTEK.FA.</t>
  </si>
  <si>
    <t xml:space="preserve">POSTA VE KURYE FAALİYETLERİ         </t>
  </si>
  <si>
    <t xml:space="preserve">KONAKLAMA                           </t>
  </si>
  <si>
    <t xml:space="preserve">YİYECEK VE İÇECEK HİZMETİ FAAL.     </t>
  </si>
  <si>
    <t xml:space="preserve">YAYIMCILIK FAALİYETLERİ             </t>
  </si>
  <si>
    <t>SİNEMA FİLMİ VE SES KAYDI YAYIMCILI.</t>
  </si>
  <si>
    <t xml:space="preserve">PROGRAMCILIK VE YAYINCILIK FAAL.    </t>
  </si>
  <si>
    <t xml:space="preserve">TELEKOMİNİKASYON                    </t>
  </si>
  <si>
    <t xml:space="preserve">BİLGİSAYAR PROGRAMLAMA VE DANIŞ.    </t>
  </si>
  <si>
    <t xml:space="preserve">BİLGİ HİZMET FAALİYETLERİ           </t>
  </si>
  <si>
    <t xml:space="preserve">FİNANSAL HİZMET.(SİG.VE EMEK.HAR.) </t>
  </si>
  <si>
    <t>SİGORTA REAS.EMEK.FONL(ZOR.S.G.HARİÇ)</t>
  </si>
  <si>
    <t xml:space="preserve">FİNANS.VE SİG.HİZ.İÇİN YARD.FAAL.   </t>
  </si>
  <si>
    <t xml:space="preserve">GAYRİMENKUL FAALİYETLERİ            </t>
  </si>
  <si>
    <t xml:space="preserve">HUKUKİ VE MUHASEBE FAALİYETLERİ     </t>
  </si>
  <si>
    <t xml:space="preserve">İDARİ DANIŞMANLIK FAALİYETLERİ      </t>
  </si>
  <si>
    <t xml:space="preserve">MİMARLIK VE MÜHENDİSLİK FAALİYETİ   </t>
  </si>
  <si>
    <t xml:space="preserve">BİLİMSEL ARAŞTIRMA VE GELİŞ.FAAL.   </t>
  </si>
  <si>
    <t xml:space="preserve">REKLAMCILIK VE PAZAR ARAŞTIRMASI    </t>
  </si>
  <si>
    <t xml:space="preserve">DİĞER MESLEKİ,BİLİM.VE TEK.FAAL.    </t>
  </si>
  <si>
    <t xml:space="preserve">VETERİNERLİK HİZMETLERİ             </t>
  </si>
  <si>
    <t xml:space="preserve">KİRALAMA VE LEASING FAALİYETLERİ    </t>
  </si>
  <si>
    <t xml:space="preserve">İSTİHDAM FAALİYETLERİ               </t>
  </si>
  <si>
    <t xml:space="preserve">SEYAHAT ACENTESİ,TUR OPER.REZ.HİZ   </t>
  </si>
  <si>
    <t xml:space="preserve">GÜVENLİK VE SORUŞTURMA FA.    </t>
  </si>
  <si>
    <t xml:space="preserve">BİNA VE ÇEVRE DÜZENLEME FA.   </t>
  </si>
  <si>
    <t xml:space="preserve">BÜRO YÖNETİMİ,BÜRO DESTEĞİ FAAL.    </t>
  </si>
  <si>
    <t xml:space="preserve">KAMU YÖN.VE SAVUNMA,ZOR.SOS.GÜV.    </t>
  </si>
  <si>
    <t xml:space="preserve">EĞİTİM                              </t>
  </si>
  <si>
    <t xml:space="preserve">İNSAN SAĞLIĞI HİZMETLERİ            </t>
  </si>
  <si>
    <t xml:space="preserve">YATILI BAKIM FAALİYETLERİ           </t>
  </si>
  <si>
    <t xml:space="preserve">SOSYAL HİZMETLER                    </t>
  </si>
  <si>
    <t xml:space="preserve">YARATICI SANATLAR,EĞLENCE FAAL.     </t>
  </si>
  <si>
    <t xml:space="preserve">KÜTÜPHANE,ARŞİV VE MÜZELER          </t>
  </si>
  <si>
    <t xml:space="preserve">KUMAR VE MÜŞTEREK BAHİS FAAL        </t>
  </si>
  <si>
    <t xml:space="preserve">SPOR, EĞLENCE VE DİNLENCE FAAL.     </t>
  </si>
  <si>
    <t xml:space="preserve">ÜYE OLUNAN KURULUŞ FAALİYETLERİ     </t>
  </si>
  <si>
    <t xml:space="preserve">BİLGİSAYAR VE KİŞİSEL EV EŞYA.ON. </t>
  </si>
  <si>
    <t xml:space="preserve">DİĞER HİZMET FAALİYETLERİ           </t>
  </si>
  <si>
    <t xml:space="preserve">EV İÇİ ÇALIŞANLARIN FAALİYETLERİ    </t>
  </si>
  <si>
    <t xml:space="preserve">HANEHALKLARI TAR.KENDİ İHT.FAAL.    </t>
  </si>
  <si>
    <t xml:space="preserve">ULUSLARARASI ÖRGÜT VE TEMS.FA.    </t>
  </si>
  <si>
    <t>T O P L A M</t>
  </si>
  <si>
    <t>FAALİYET GRUPLARI</t>
  </si>
  <si>
    <t>İL KODU</t>
  </si>
  <si>
    <t xml:space="preserve">ADANA     </t>
  </si>
  <si>
    <t xml:space="preserve">ADIYAMAN  </t>
  </si>
  <si>
    <t xml:space="preserve">AFYONKARAHİSAR   </t>
  </si>
  <si>
    <t xml:space="preserve">AĞRI      </t>
  </si>
  <si>
    <t xml:space="preserve">AMASYA    </t>
  </si>
  <si>
    <t xml:space="preserve">ANKARA    </t>
  </si>
  <si>
    <t xml:space="preserve">ANTALYA   </t>
  </si>
  <si>
    <t xml:space="preserve">ARTVİN    </t>
  </si>
  <si>
    <t xml:space="preserve">AYDIN     </t>
  </si>
  <si>
    <t xml:space="preserve">BALIKESİR </t>
  </si>
  <si>
    <t xml:space="preserve">BİLECİK   </t>
  </si>
  <si>
    <t xml:space="preserve">BİNGÖL    </t>
  </si>
  <si>
    <t xml:space="preserve">BİTLİS    </t>
  </si>
  <si>
    <t xml:space="preserve">BOLU      </t>
  </si>
  <si>
    <t xml:space="preserve">BURDUR    </t>
  </si>
  <si>
    <t xml:space="preserve">BURSA     </t>
  </si>
  <si>
    <t xml:space="preserve">ÇANAKKALE </t>
  </si>
  <si>
    <t xml:space="preserve">ÇANKIRI   </t>
  </si>
  <si>
    <t xml:space="preserve">ÇORUM     </t>
  </si>
  <si>
    <t xml:space="preserve">DENİZLİ   </t>
  </si>
  <si>
    <t>DİYARBAKIR</t>
  </si>
  <si>
    <t xml:space="preserve">EDİRNE    </t>
  </si>
  <si>
    <t xml:space="preserve">ELAZIĞ    </t>
  </si>
  <si>
    <t xml:space="preserve">ERZİNCAN  </t>
  </si>
  <si>
    <t xml:space="preserve">ERZURUM   </t>
  </si>
  <si>
    <t xml:space="preserve">ESKİŞEHİR </t>
  </si>
  <si>
    <t xml:space="preserve">GAZİANTEP </t>
  </si>
  <si>
    <t xml:space="preserve">GİRESUN   </t>
  </si>
  <si>
    <t xml:space="preserve">GÜMÜŞHANE </t>
  </si>
  <si>
    <t xml:space="preserve">HAKKARİ   </t>
  </si>
  <si>
    <t xml:space="preserve">HATAY     </t>
  </si>
  <si>
    <t xml:space="preserve">ISPARTA   </t>
  </si>
  <si>
    <t xml:space="preserve">MERSİN    </t>
  </si>
  <si>
    <t xml:space="preserve">İSTANBUL  </t>
  </si>
  <si>
    <t xml:space="preserve">İZMİR     </t>
  </si>
  <si>
    <t xml:space="preserve">KARS      </t>
  </si>
  <si>
    <t xml:space="preserve">KASTAMONU </t>
  </si>
  <si>
    <t xml:space="preserve">KAYSERİ   </t>
  </si>
  <si>
    <t>KIRKLARELİ</t>
  </si>
  <si>
    <t xml:space="preserve">KIRŞEHİR  </t>
  </si>
  <si>
    <t xml:space="preserve">KOCAELİ   </t>
  </si>
  <si>
    <t xml:space="preserve">KONYA     </t>
  </si>
  <si>
    <t xml:space="preserve">KÜTAHYA   </t>
  </si>
  <si>
    <t xml:space="preserve">MALATYA   </t>
  </si>
  <si>
    <t xml:space="preserve">MANİSA    </t>
  </si>
  <si>
    <t xml:space="preserve">K.MARAŞ   </t>
  </si>
  <si>
    <t xml:space="preserve">MARDİN    </t>
  </si>
  <si>
    <t xml:space="preserve">MUĞLA     </t>
  </si>
  <si>
    <t xml:space="preserve">MUŞ       </t>
  </si>
  <si>
    <t xml:space="preserve">NEVŞEHİR  </t>
  </si>
  <si>
    <t xml:space="preserve">NİĞDE     </t>
  </si>
  <si>
    <t xml:space="preserve">ORDU      </t>
  </si>
  <si>
    <t xml:space="preserve">RİZE      </t>
  </si>
  <si>
    <t xml:space="preserve">SAKARYA   </t>
  </si>
  <si>
    <t xml:space="preserve">SAMSUN    </t>
  </si>
  <si>
    <t xml:space="preserve">SİİRT     </t>
  </si>
  <si>
    <t xml:space="preserve">SİNOP     </t>
  </si>
  <si>
    <t xml:space="preserve">SIVAS     </t>
  </si>
  <si>
    <t xml:space="preserve">TEKİRDAĞ  </t>
  </si>
  <si>
    <t xml:space="preserve">TOKAT     </t>
  </si>
  <si>
    <t xml:space="preserve">TRABZON   </t>
  </si>
  <si>
    <t xml:space="preserve">TUNCELİ   </t>
  </si>
  <si>
    <t xml:space="preserve">URFA      </t>
  </si>
  <si>
    <t xml:space="preserve">UŞAK      </t>
  </si>
  <si>
    <t xml:space="preserve">VAN       </t>
  </si>
  <si>
    <t xml:space="preserve">YOZGAT    </t>
  </si>
  <si>
    <t xml:space="preserve">ZONGULDAK </t>
  </si>
  <si>
    <t xml:space="preserve">AKSARAY   </t>
  </si>
  <si>
    <t xml:space="preserve">BAYBURT   </t>
  </si>
  <si>
    <t xml:space="preserve">KARAMAN   </t>
  </si>
  <si>
    <t xml:space="preserve">KIRIKKALE </t>
  </si>
  <si>
    <t xml:space="preserve">BATMAN    </t>
  </si>
  <si>
    <t xml:space="preserve">ŞIRNAK    </t>
  </si>
  <si>
    <t xml:space="preserve">BARTIN    </t>
  </si>
  <si>
    <t xml:space="preserve">ARDAHAN   </t>
  </si>
  <si>
    <t xml:space="preserve">IĞDIR     </t>
  </si>
  <si>
    <t xml:space="preserve">YALOVA    </t>
  </si>
  <si>
    <t xml:space="preserve">KARABÜK   </t>
  </si>
  <si>
    <t xml:space="preserve">KİLİS     </t>
  </si>
  <si>
    <t xml:space="preserve">OSMANİYE  </t>
  </si>
  <si>
    <t xml:space="preserve">DÜZCE     </t>
  </si>
  <si>
    <t>TOPLAM</t>
  </si>
  <si>
    <t>İLLER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</si>
  <si>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</si>
  <si>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</si>
  <si>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</si>
  <si>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</si>
  <si>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</si>
  <si>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</si>
  <si>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</si>
  <si>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</si>
  <si>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</si>
  <si>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</si>
  <si>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</si>
  <si>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</si>
  <si>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</si>
  <si>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</si>
  <si>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</si>
  <si>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</si>
  <si>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</si>
  <si>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</si>
  <si>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</si>
  <si>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</si>
  <si>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</si>
  <si>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</si>
  <si>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</si>
  <si>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</si>
  <si>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</si>
  <si>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</si>
  <si>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</si>
  <si>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</si>
  <si>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</si>
  <si>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</si>
  <si>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</si>
  <si>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</si>
  <si>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</si>
  <si>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</si>
  <si>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</si>
  <si>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</si>
  <si>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</si>
  <si>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</si>
  <si>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</si>
  <si>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</si>
  <si>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</si>
  <si>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</si>
  <si>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</si>
  <si>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</si>
  <si>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</si>
  <si>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</si>
  <si>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KİLİS</t>
  </si>
  <si>
    <t>KIRIKKALE</t>
  </si>
  <si>
    <t>KIRŞEHİR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</si>
  <si>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</si>
  <si>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</si>
  <si>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</si>
  <si>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</si>
  <si>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</si>
  <si>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</si>
  <si>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</si>
  <si>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</si>
  <si>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</si>
  <si>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</si>
  <si>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</si>
  <si>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</si>
  <si>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</si>
  <si>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</si>
  <si>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</si>
  <si>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</si>
  <si>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</si>
  <si>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</si>
  <si>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</si>
  <si>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</si>
  <si>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</si>
  <si>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</si>
  <si>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</si>
  <si>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</si>
  <si>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</si>
  <si>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</si>
  <si>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</si>
  <si>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</si>
  <si>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</si>
  <si>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</si>
  <si>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İMALAT T O P L A M</t>
  </si>
  <si>
    <t>4/a</t>
  </si>
  <si>
    <t>4/a_endeks</t>
  </si>
  <si>
    <t>4/c_endeks</t>
  </si>
  <si>
    <t>4/c</t>
  </si>
  <si>
    <t>4/b Tarım</t>
  </si>
  <si>
    <t>4/b_Tarım_endeks</t>
  </si>
  <si>
    <t>4/b Esnaf</t>
  </si>
  <si>
    <t>Esnaf (4/b) Endeks</t>
  </si>
  <si>
    <t>Geçen Aya Göre Değişim</t>
  </si>
  <si>
    <t xml:space="preserve">AĞAÇ,AĞAÇ ÜRÜNLERİ VE MANTAR ÜR.  </t>
  </si>
  <si>
    <t xml:space="preserve">KOK KÖMÜRÜ VE PETROL ÜRÜN. İM. </t>
  </si>
  <si>
    <t xml:space="preserve">ECZACILIK VE ECZ.İLİŞKİN MAL.İM.. </t>
  </si>
  <si>
    <t xml:space="preserve">KAUÇUK VE PLASTİK ÜRÜNLER İM.  </t>
  </si>
  <si>
    <t xml:space="preserve">METALİK OLMAYAN ÜRÜNLER İMA.   </t>
  </si>
  <si>
    <t>FABRİK.METAL ÜRÜN.(MAK.TEC.HAR)</t>
  </si>
  <si>
    <t xml:space="preserve">MAKİNE VE EKİPMAN.KURULUMU VE ON. </t>
  </si>
  <si>
    <t>ELK.GAZ,BUHAR VE HAVA.SİS.ÜRET.DA.</t>
  </si>
  <si>
    <t>TOPTAN VE PER.TİC.VE MOT.TAŞIT.ON.</t>
  </si>
  <si>
    <t>PERAKENDE TİC.(MOT.TAŞIT.ONAR.HAR)</t>
  </si>
  <si>
    <t xml:space="preserve">KARA TAŞIMA.VE BORU HATTI TAŞIMA.   </t>
  </si>
  <si>
    <t>SİGOTA REAS.EMEK.FONL(ZOR.S.G.HARİÇ)</t>
  </si>
  <si>
    <t xml:space="preserve">GÜVENLİK VE SORUŞTURMA FAALİYET.    </t>
  </si>
  <si>
    <t xml:space="preserve">BİNA VE ÇEVRE DÜZENLEME FAALİYET.   </t>
  </si>
  <si>
    <t xml:space="preserve">BİLGİSAYAR VE KİŞİSEL EV EŞYA.ONAR. </t>
  </si>
  <si>
    <t xml:space="preserve">ULUSLARARASI ÖRGÜT VE TEMS.FAAL.    </t>
  </si>
  <si>
    <t>K.MARAŞ</t>
  </si>
  <si>
    <t xml:space="preserve">DİĞER MADENCİLİK VE TAŞ ŞubatÇILIĞI  </t>
  </si>
  <si>
    <t xml:space="preserve">DİĞER MADENCİLİK VE TAŞ Şubat.  </t>
  </si>
  <si>
    <t>Sektörün payı (Mart 2016)</t>
  </si>
  <si>
    <t>Çalışan Sayısında Değişim (Mart 2016 - Mart 2015)</t>
  </si>
  <si>
    <t>Çalışan Sayısındaki Fark (Mart 2016 - Mart 2015)</t>
  </si>
  <si>
    <t>Artışta Sektörün Payı (%) (Mart 2016)</t>
  </si>
  <si>
    <t>Çalışan Sayısındaki Fark (Mart 2016 - Şubat 2016)</t>
  </si>
  <si>
    <t>İşyeri Sayısında Değişim (Mart 2016 - Mart 2015)</t>
  </si>
  <si>
    <t>İşyeri Sayısındaki Fark (Mart 2016 - Mart 2015)</t>
  </si>
  <si>
    <t>İşyeri Sayısındaki Fark (Mart 2016 - Şubat 2016)</t>
  </si>
  <si>
    <t>İlin Payı (Mart 2016)</t>
  </si>
  <si>
    <t>Çalışan Sayısındaki Fark  (Mart 2016 - Mart 2015)</t>
  </si>
  <si>
    <t>Artışta İlin Payı (%) (Mart 2016)</t>
  </si>
  <si>
    <t>Çalışan Sayısındaki Fark  (Mart 2016 - Şubat 2016)</t>
  </si>
  <si>
    <t>Esnaf Sayısında Değişim (Mart 2016 - Mart 2015)</t>
  </si>
  <si>
    <t>Esnaf Sayısındaki Fark (Mart 2016 - Mart 2015)</t>
  </si>
  <si>
    <t>Esnaf Sayısındaki Fark (Mart 2016 - Şubat 2016)</t>
  </si>
  <si>
    <t>Çiftçi Sayısında Değişim (Mart 2016 - Mart 2015)</t>
  </si>
  <si>
    <t>Çiftçi Sayısındaki Fark (Mart 2016 - Mart 2015)</t>
  </si>
  <si>
    <t>Çiftçi Sayısındaki Fark (Mart 2016 - Şubat 2016)</t>
  </si>
  <si>
    <t>Sektörün Sigortalı Kadın İstihdamındaki Payı (Mart 2016)</t>
  </si>
  <si>
    <t>Çalışan Sayısında Değişim (Mart 2016- Mart 2015)</t>
  </si>
  <si>
    <t>Çalışan Sayısındaki Fark (Mart 2016- Şubat 2016)</t>
  </si>
  <si>
    <t>İldeki Kadın İstihdamının Toplam İstihdama Oranı (Mart 2016)</t>
  </si>
  <si>
    <t>Kadın İstihdamındaki Değişim (Mart 2016 - Mart 2015)</t>
  </si>
  <si>
    <t>Kadın İstihdamındaki Fark (Mart 2016 - Mart 2015)</t>
  </si>
  <si>
    <t>Kadın İstihdamındaki Fark (Mart 2016 - Şubat 2016)</t>
  </si>
  <si>
    <t>Başvuru Sayısındaki Değişim (Mart 2016 - Mart 2015)</t>
  </si>
  <si>
    <t>Başvuru Sayısındaki Fark (Mart 2016 - Mart 2015)</t>
  </si>
  <si>
    <t>Ödeme Yapılan Kişi Sayısındaki Değişim (Mart 2016 - Mart 2015)</t>
  </si>
  <si>
    <t>Ödeme Yapılan Kişi Sayısındaki Fark (Mart 2016 - Mart 2015)</t>
  </si>
  <si>
    <t>Ortalama Günlük Kazanç Değişim (Mart 2016 - Mart 2015)</t>
  </si>
  <si>
    <t>Ortalama Günlük Kazanç Fark (TL) (Mart 2016 - Mart 2015)</t>
  </si>
  <si>
    <t>Ortalama Günlük Kazanç Fark (TL) (Mart 2016 - Şubat 2016)</t>
  </si>
  <si>
    <t>KOBİ İşyeri Sayısı Değişim (Mart 2016 - Mart 2015)</t>
  </si>
  <si>
    <t>KOBİ İşyeri Sayısı Fark (Mart 2016 - Mart 2015)</t>
  </si>
  <si>
    <t>KOBİ İşyeri Sayısı Fark (Mart 2016 - Şubat 2016)</t>
  </si>
  <si>
    <t>KOBİ İşyeri Sektör Değişim (Mart 2016 - Mart 2015)</t>
  </si>
  <si>
    <t>KOBİ İşyeri Sektör Fark (Mart 2016 - Mart 2015)</t>
  </si>
  <si>
    <t>KOBİ İşyeri Sektör Fark (Mart 2016 - Şubat 2016)</t>
  </si>
  <si>
    <t>KOBİ Sigortalı Sayısı Değişim (Mart 2016 - Mart 2015)</t>
  </si>
  <si>
    <t>KOBİ Sigortalı Sayısı Fark (Mart 2016 - Mart 2015)</t>
  </si>
  <si>
    <t>KOBİ Sigortalı Sayısı Fark (Mart 2016 - Şubat 2016)</t>
  </si>
  <si>
    <t>KOBİ Sigortalı Sektör Değişim (Mart 2016 - Mart 2015)</t>
  </si>
  <si>
    <t>KOBİ Sigortalı Sektör Fark (Mart 2016 - Mart 2015)</t>
  </si>
  <si>
    <t>KOBİ Sigortalı Sektör Fark (Mart 2016 - Şubat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</si>
</sst>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₺_-;\-* #,##0.00\ _₺_-;_-* &quot;-&quot;??\ _₺_-;_-@_-"/>
    <numFmt numFmtId="164" formatCode="_-* #,##0.00\ _T_L_-;\-* #,##0.00\ _T_L_-;_-* &quot;-&quot;??\ _T_L_-;_-@_-"/>
    <numFmt numFmtId="165" formatCode="#,##0;[Red]#,##0"/>
    <numFmt numFmtId="166" formatCode="0.0%"/>
    <numFmt numFmtId="167" formatCode="0.0"/>
    <numFmt numFmtId="168" formatCode="#,##0.0"/>
    <numFmt numFmtId="169" formatCode="#,##0_ ;\-#,##0\ "/>
    <numFmt numFmtId="170" formatCode="_-* #,##0\ _T_L_-;\-* #,##0\ _T_L_-;_-* &quot;-&quot;??\ _T_L_-;_-@_-"/>
    <numFmt numFmtId="171" formatCode="General_)"/>
  </numFmts>
  <fonts count="74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Arial"/>
      <family val="2"/>
      <charset val="162"/>
    </font>
    <font>
      <u/>
      <sz val="10"/>
      <color indexed="12"/>
      <name val="Arial Tur"/>
      <charset val="162"/>
    </font>
    <font>
      <sz val="11"/>
      <color indexed="8"/>
      <name val="Calibri"/>
      <family val="2"/>
      <charset val="162"/>
    </font>
    <font>
      <sz val="10"/>
      <name val="Arial Tur"/>
      <charset val="162"/>
    </font>
    <font>
      <sz val="9"/>
      <name val="Arial"/>
      <family val="2"/>
      <charset val="162"/>
    </font>
    <font>
      <sz val="8"/>
      <name val="Arial"/>
      <family val="2"/>
      <charset val="162"/>
    </font>
    <font>
      <sz val="8.5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0"/>
      <color indexed="12"/>
      <name val="Arial"/>
      <family val="2"/>
      <charset val="162"/>
    </font>
    <font>
      <sz val="11"/>
      <color indexed="8"/>
      <name val="Calibri"/>
      <family val="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0"/>
      <name val="MS Sans Serif"/>
      <family val="2"/>
      <charset val="162"/>
    </font>
    <font>
      <sz val="10"/>
      <color indexed="8"/>
      <name val="Arial"/>
      <family val="2"/>
    </font>
    <font>
      <sz val="10"/>
      <name val="Geneva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62"/>
      <name val="Cambria"/>
      <family val="2"/>
      <charset val="162"/>
      <scheme val="major"/>
    </font>
    <font>
      <b/>
      <sz val="18"/>
      <color indexed="62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charset val="16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charset val="16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charset val="162"/>
      <scheme val="minor"/>
    </font>
    <font>
      <b/>
      <sz val="11"/>
      <color indexed="62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8"/>
      <color rgb="FF800080"/>
      <name val="Calibri"/>
      <family val="2"/>
      <charset val="162"/>
      <scheme val="minor"/>
    </font>
    <font>
      <u/>
      <sz val="8"/>
      <color indexed="39"/>
      <name val="Calibri"/>
      <family val="2"/>
      <charset val="16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  <charset val="162"/>
    </font>
    <font>
      <b/>
      <sz val="8.5"/>
      <name val="Arial"/>
      <family val="2"/>
      <charset val="162"/>
    </font>
    <font>
      <b/>
      <sz val="10"/>
      <name val="Arial Tur"/>
      <charset val="162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21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08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1" fillId="0" borderId="0"/>
    <xf numFmtId="0" fontId="6" fillId="0" borderId="0"/>
    <xf numFmtId="0" fontId="1" fillId="0" borderId="0"/>
    <xf numFmtId="0" fontId="2" fillId="0" borderId="0"/>
    <xf numFmtId="0" fontId="7" fillId="0" borderId="0"/>
    <xf numFmtId="43" fontId="1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21" fillId="0" borderId="10" applyNumberFormat="0" applyFill="0" applyAlignment="0" applyProtection="0"/>
    <xf numFmtId="0" fontId="22" fillId="10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12" borderId="0" applyNumberFormat="0" applyBorder="0" applyAlignment="0" applyProtection="0"/>
    <xf numFmtId="0" fontId="11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8" fillId="19" borderId="0" applyNumberFormat="0" applyBorder="0" applyAlignment="0" applyProtection="0"/>
    <xf numFmtId="0" fontId="48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2" fillId="0" borderId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8" fillId="1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1" fillId="31" borderId="0" applyNumberFormat="0" applyBorder="0" applyAlignment="0" applyProtection="0"/>
    <xf numFmtId="0" fontId="48" fillId="3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5" fillId="19" borderId="0" applyNumberFormat="0" applyBorder="0" applyAlignment="0" applyProtection="0"/>
    <xf numFmtId="0" fontId="49" fillId="19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11" fillId="21" borderId="0" applyNumberFormat="0" applyBorder="0" applyAlignment="0" applyProtection="0"/>
    <xf numFmtId="0" fontId="49" fillId="14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5" fillId="29" borderId="0" applyNumberFormat="0" applyBorder="0" applyAlignment="0" applyProtection="0"/>
    <xf numFmtId="0" fontId="49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5" fillId="34" borderId="0" applyNumberFormat="0" applyBorder="0" applyAlignment="0" applyProtection="0"/>
    <xf numFmtId="0" fontId="49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5" fillId="21" borderId="0" applyNumberFormat="0" applyBorder="0" applyAlignment="0" applyProtection="0"/>
    <xf numFmtId="0" fontId="49" fillId="21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5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3" fillId="0" borderId="10" applyNumberFormat="0" applyFill="0" applyAlignment="0" applyProtection="0"/>
    <xf numFmtId="0" fontId="30" fillId="0" borderId="13" applyNumberFormat="0" applyFill="0" applyAlignment="0" applyProtection="0"/>
    <xf numFmtId="0" fontId="30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6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58" fillId="0" borderId="18" applyNumberFormat="0" applyFill="0" applyAlignment="0" applyProtection="0"/>
    <xf numFmtId="0" fontId="59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1" fontId="2" fillId="0" borderId="0"/>
    <xf numFmtId="0" fontId="2" fillId="0" borderId="0"/>
    <xf numFmtId="0" fontId="19" fillId="19" borderId="9" applyNumberFormat="0" applyAlignment="0" applyProtection="0"/>
    <xf numFmtId="0" fontId="60" fillId="19" borderId="9" applyNumberFormat="0" applyAlignment="0" applyProtection="0"/>
    <xf numFmtId="0" fontId="31" fillId="34" borderId="20" applyNumberFormat="0" applyAlignment="0" applyProtection="0"/>
    <xf numFmtId="0" fontId="31" fillId="34" borderId="20" applyNumberFormat="0" applyAlignment="0" applyProtection="0"/>
    <xf numFmtId="0" fontId="18" fillId="29" borderId="8" applyNumberFormat="0" applyAlignment="0" applyProtection="0"/>
    <xf numFmtId="0" fontId="61" fillId="29" borderId="8" applyNumberFormat="0" applyAlignment="0" applyProtection="0"/>
    <xf numFmtId="0" fontId="32" fillId="27" borderId="21" applyNumberFormat="0" applyAlignment="0" applyProtection="0"/>
    <xf numFmtId="0" fontId="32" fillId="27" borderId="21" applyNumberFormat="0" applyAlignment="0" applyProtection="0"/>
    <xf numFmtId="0" fontId="20" fillId="19" borderId="8" applyNumberFormat="0" applyAlignment="0" applyProtection="0"/>
    <xf numFmtId="0" fontId="62" fillId="19" borderId="8" applyNumberFormat="0" applyAlignment="0" applyProtection="0"/>
    <xf numFmtId="0" fontId="33" fillId="34" borderId="21" applyNumberFormat="0" applyAlignment="0" applyProtection="0"/>
    <xf numFmtId="0" fontId="33" fillId="34" borderId="21" applyNumberFormat="0" applyAlignment="0" applyProtection="0"/>
    <xf numFmtId="0" fontId="63" fillId="10" borderId="11" applyNumberFormat="0" applyAlignment="0" applyProtection="0"/>
    <xf numFmtId="0" fontId="34" fillId="38" borderId="22" applyNumberFormat="0" applyAlignment="0" applyProtection="0"/>
    <xf numFmtId="0" fontId="34" fillId="38" borderId="22" applyNumberFormat="0" applyAlignment="0" applyProtection="0"/>
    <xf numFmtId="0" fontId="64" fillId="7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6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67" fillId="8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7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11" fillId="0" borderId="0"/>
    <xf numFmtId="0" fontId="45" fillId="0" borderId="0"/>
    <xf numFmtId="171" fontId="2" fillId="0" borderId="0"/>
    <xf numFmtId="171" fontId="2" fillId="0" borderId="0"/>
    <xf numFmtId="0" fontId="1" fillId="0" borderId="0"/>
    <xf numFmtId="0" fontId="2" fillId="0" borderId="0"/>
    <xf numFmtId="0" fontId="7" fillId="0" borderId="0"/>
    <xf numFmtId="0" fontId="48" fillId="0" borderId="0"/>
    <xf numFmtId="0" fontId="2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1" fontId="2" fillId="0" borderId="0"/>
    <xf numFmtId="0" fontId="11" fillId="0" borderId="0"/>
    <xf numFmtId="0" fontId="7" fillId="0" borderId="0"/>
    <xf numFmtId="0" fontId="7" fillId="0" borderId="0"/>
    <xf numFmtId="171" fontId="2" fillId="0" borderId="0"/>
    <xf numFmtId="0" fontId="48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1" fillId="19" borderId="0" applyNumberFormat="0" applyBorder="0" applyAlignment="0" applyProtection="0"/>
    <xf numFmtId="0" fontId="27" fillId="11" borderId="12" applyNumberFormat="0" applyFont="0" applyAlignment="0" applyProtection="0"/>
    <xf numFmtId="0" fontId="1" fillId="11" borderId="12" applyNumberFormat="0" applyFont="0" applyAlignment="0" applyProtection="0"/>
    <xf numFmtId="0" fontId="1" fillId="11" borderId="12" applyNumberFormat="0" applyFont="0" applyAlignment="0" applyProtection="0"/>
    <xf numFmtId="0" fontId="2" fillId="23" borderId="23" applyNumberFormat="0" applyFont="0" applyAlignment="0" applyProtection="0"/>
    <xf numFmtId="0" fontId="2" fillId="23" borderId="23" applyNumberFormat="0" applyFont="0" applyAlignment="0" applyProtection="0"/>
    <xf numFmtId="0" fontId="68" fillId="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47" fillId="0" borderId="0"/>
    <xf numFmtId="0" fontId="12" fillId="0" borderId="24" applyNumberFormat="0" applyFill="0" applyAlignment="0" applyProtection="0"/>
    <xf numFmtId="0" fontId="69" fillId="0" borderId="24" applyNumberFormat="0" applyFill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  <xf numFmtId="0" fontId="7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5" fillId="36" borderId="0" applyNumberFormat="0" applyBorder="0" applyAlignment="0" applyProtection="0"/>
    <xf numFmtId="0" fontId="49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49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49" fillId="1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5" fillId="42" borderId="0" applyNumberFormat="0" applyBorder="0" applyAlignment="0" applyProtection="0"/>
    <xf numFmtId="0" fontId="49" fillId="42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49" fillId="18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31" borderId="0" applyNumberFormat="0" applyBorder="0" applyAlignment="0" applyProtection="0"/>
    <xf numFmtId="0" fontId="11" fillId="23" borderId="0" applyNumberFormat="0" applyBorder="0" applyAlignment="0" applyProtection="0"/>
    <xf numFmtId="0" fontId="2" fillId="0" borderId="0"/>
    <xf numFmtId="0" fontId="11" fillId="2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2" fillId="0" borderId="0"/>
  </cellStyleXfs>
  <cellXfs count="133">
    <xf numFmtId="0" fontId="0" fillId="0" borderId="0" xfId="0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2" xfId="0" applyNumberFormat="1" applyFont="1" applyFill="1" applyBorder="1" applyAlignment="1">
      <alignment horizontal="center" vertical="center" wrapText="1"/>
    </xf>
    <xf numFmtId="0" fontId="4" fillId="0" borderId="0" xfId="3" applyFont="1" applyFill="1" applyBorder="1"/>
    <xf numFmtId="0" fontId="4" fillId="0" borderId="0" xfId="3" applyFont="1" applyBorder="1"/>
    <xf numFmtId="0" fontId="4" fillId="0" borderId="3" xfId="3" applyFont="1" applyFill="1" applyBorder="1"/>
    <xf numFmtId="0" fontId="13" fillId="2" borderId="1" xfId="0" applyFont="1" applyFill="1" applyBorder="1" applyAlignment="1">
      <alignment horizontal="center" vertical="center"/>
    </xf>
    <xf numFmtId="0" fontId="14" fillId="0" borderId="0" xfId="0" applyFont="1"/>
    <xf numFmtId="3" fontId="14" fillId="0" borderId="0" xfId="0" applyNumberFormat="1" applyFont="1"/>
    <xf numFmtId="0" fontId="14" fillId="0" borderId="0" xfId="0" applyFont="1" applyBorder="1"/>
    <xf numFmtId="166" fontId="14" fillId="0" borderId="0" xfId="0" applyNumberFormat="1" applyFont="1" applyBorder="1"/>
    <xf numFmtId="0" fontId="13" fillId="0" borderId="0" xfId="0" applyFont="1"/>
    <xf numFmtId="3" fontId="14" fillId="0" borderId="0" xfId="0" applyNumberFormat="1" applyFont="1" applyFill="1"/>
    <xf numFmtId="166" fontId="14" fillId="0" borderId="0" xfId="11" applyNumberFormat="1" applyFont="1"/>
    <xf numFmtId="0" fontId="13" fillId="2" borderId="1" xfId="0" applyFont="1" applyFill="1" applyBorder="1" applyAlignment="1">
      <alignment horizontal="center" vertical="center" wrapText="1"/>
    </xf>
    <xf numFmtId="9" fontId="14" fillId="0" borderId="0" xfId="11" applyFont="1" applyBorder="1"/>
    <xf numFmtId="17" fontId="13" fillId="2" borderId="4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Border="1"/>
    <xf numFmtId="165" fontId="14" fillId="0" borderId="0" xfId="0" applyNumberFormat="1" applyFont="1"/>
    <xf numFmtId="2" fontId="14" fillId="0" borderId="0" xfId="0" applyNumberFormat="1" applyFont="1"/>
    <xf numFmtId="166" fontId="14" fillId="0" borderId="0" xfId="11" applyNumberFormat="1" applyFont="1" applyFill="1" applyBorder="1"/>
    <xf numFmtId="166" fontId="14" fillId="0" borderId="0" xfId="11" applyNumberFormat="1" applyFont="1" applyBorder="1"/>
    <xf numFmtId="17" fontId="13" fillId="2" borderId="5" xfId="0" applyNumberFormat="1" applyFont="1" applyFill="1" applyBorder="1" applyAlignment="1">
      <alignment horizontal="center" vertical="center"/>
    </xf>
    <xf numFmtId="0" fontId="14" fillId="0" borderId="0" xfId="0" applyFont="1" applyFill="1"/>
    <xf numFmtId="166" fontId="14" fillId="0" borderId="0" xfId="0" applyNumberFormat="1" applyFont="1"/>
    <xf numFmtId="166" fontId="13" fillId="0" borderId="0" xfId="0" applyNumberFormat="1" applyFont="1" applyBorder="1"/>
    <xf numFmtId="17" fontId="14" fillId="0" borderId="0" xfId="0" applyNumberFormat="1" applyFont="1"/>
    <xf numFmtId="167" fontId="14" fillId="0" borderId="0" xfId="0" applyNumberFormat="1" applyFont="1"/>
    <xf numFmtId="0" fontId="13" fillId="0" borderId="0" xfId="0" applyFont="1" applyBorder="1"/>
    <xf numFmtId="0" fontId="3" fillId="0" borderId="0" xfId="7" quotePrefix="1" applyNumberFormat="1" applyFont="1" applyFill="1" applyBorder="1" applyAlignment="1">
      <alignment horizontal="center" vertical="top"/>
    </xf>
    <xf numFmtId="0" fontId="3" fillId="0" borderId="0" xfId="7" quotePrefix="1" applyFont="1" applyFill="1" applyBorder="1" applyAlignment="1">
      <alignment horizontal="center" vertical="top"/>
    </xf>
    <xf numFmtId="0" fontId="13" fillId="2" borderId="6" xfId="0" applyFont="1" applyFill="1" applyBorder="1" applyAlignment="1">
      <alignment horizontal="center" vertical="center" wrapText="1"/>
    </xf>
    <xf numFmtId="3" fontId="0" fillId="0" borderId="6" xfId="0" applyNumberFormat="1" applyBorder="1"/>
    <xf numFmtId="0" fontId="13" fillId="3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165" fontId="14" fillId="0" borderId="6" xfId="0" applyNumberFormat="1" applyFont="1" applyBorder="1"/>
    <xf numFmtId="17" fontId="14" fillId="0" borderId="6" xfId="0" applyNumberFormat="1" applyFont="1" applyBorder="1" applyAlignment="1">
      <alignment vertical="center"/>
    </xf>
    <xf numFmtId="168" fontId="14" fillId="0" borderId="6" xfId="0" applyNumberFormat="1" applyFont="1" applyBorder="1" applyAlignment="1">
      <alignment horizontal="right"/>
    </xf>
    <xf numFmtId="168" fontId="14" fillId="0" borderId="6" xfId="0" applyNumberFormat="1" applyFont="1" applyBorder="1" applyAlignment="1">
      <alignment vertical="center"/>
    </xf>
    <xf numFmtId="168" fontId="14" fillId="0" borderId="6" xfId="0" applyNumberFormat="1" applyFont="1" applyFill="1" applyBorder="1" applyAlignment="1">
      <alignment vertical="center"/>
    </xf>
    <xf numFmtId="3" fontId="14" fillId="0" borderId="6" xfId="0" applyNumberFormat="1" applyFont="1" applyBorder="1" applyAlignment="1">
      <alignment vertical="center"/>
    </xf>
    <xf numFmtId="165" fontId="14" fillId="0" borderId="6" xfId="0" applyNumberFormat="1" applyFont="1" applyBorder="1" applyAlignment="1">
      <alignment vertical="center"/>
    </xf>
    <xf numFmtId="17" fontId="13" fillId="2" borderId="0" xfId="0" applyNumberFormat="1" applyFont="1" applyFill="1" applyBorder="1" applyAlignment="1">
      <alignment horizontal="center" vertical="center" wrapText="1"/>
    </xf>
    <xf numFmtId="0" fontId="8" fillId="0" borderId="6" xfId="7" quotePrefix="1" applyNumberFormat="1" applyFont="1" applyFill="1" applyBorder="1" applyAlignment="1">
      <alignment horizontal="center" vertical="top"/>
    </xf>
    <xf numFmtId="0" fontId="9" fillId="0" borderId="6" xfId="7" applyFont="1" applyFill="1" applyBorder="1" applyAlignment="1">
      <alignment vertical="center"/>
    </xf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0" fontId="9" fillId="0" borderId="6" xfId="3" applyFont="1" applyFill="1" applyBorder="1" applyAlignment="1">
      <alignment horizontal="center"/>
    </xf>
    <xf numFmtId="17" fontId="13" fillId="2" borderId="3" xfId="0" applyNumberFormat="1" applyFont="1" applyFill="1" applyBorder="1" applyAlignment="1">
      <alignment horizontal="center" vertical="center" wrapText="1"/>
    </xf>
    <xf numFmtId="3" fontId="0" fillId="0" borderId="6" xfId="0" applyNumberFormat="1" applyFont="1" applyBorder="1"/>
    <xf numFmtId="0" fontId="14" fillId="0" borderId="6" xfId="0" applyFont="1" applyFill="1" applyBorder="1"/>
    <xf numFmtId="0" fontId="13" fillId="0" borderId="6" xfId="0" applyFont="1" applyFill="1" applyBorder="1"/>
    <xf numFmtId="17" fontId="13" fillId="2" borderId="1" xfId="0" applyNumberFormat="1" applyFont="1" applyFill="1" applyBorder="1" applyAlignment="1">
      <alignment horizontal="center" vertical="center"/>
    </xf>
    <xf numFmtId="3" fontId="14" fillId="0" borderId="6" xfId="0" applyNumberFormat="1" applyFont="1" applyBorder="1"/>
    <xf numFmtId="17" fontId="14" fillId="0" borderId="6" xfId="0" applyNumberFormat="1" applyFont="1" applyBorder="1" applyAlignment="1">
      <alignment horizontal="right"/>
    </xf>
    <xf numFmtId="0" fontId="14" fillId="0" borderId="0" xfId="0" applyFont="1" applyAlignment="1">
      <alignment horizontal="right"/>
    </xf>
    <xf numFmtId="3" fontId="14" fillId="0" borderId="6" xfId="9" applyNumberFormat="1" applyFont="1" applyBorder="1" applyAlignment="1">
      <alignment horizontal="right"/>
    </xf>
    <xf numFmtId="17" fontId="14" fillId="0" borderId="6" xfId="0" applyNumberFormat="1" applyFont="1" applyBorder="1"/>
    <xf numFmtId="3" fontId="0" fillId="0" borderId="7" xfId="0" applyNumberFormat="1" applyBorder="1"/>
    <xf numFmtId="169" fontId="0" fillId="0" borderId="7" xfId="0" applyNumberFormat="1" applyFont="1" applyBorder="1" applyAlignment="1">
      <alignment horizontal="right"/>
    </xf>
    <xf numFmtId="3" fontId="14" fillId="0" borderId="6" xfId="0" applyNumberFormat="1" applyFont="1" applyBorder="1"/>
    <xf numFmtId="3" fontId="14" fillId="0" borderId="6" xfId="0" applyNumberFormat="1" applyFont="1" applyFill="1" applyBorder="1"/>
    <xf numFmtId="170" fontId="0" fillId="0" borderId="6" xfId="0" applyNumberFormat="1" applyBorder="1" applyAlignment="1">
      <alignment horizontal="left" vertical="top"/>
    </xf>
    <xf numFmtId="3" fontId="14" fillId="0" borderId="6" xfId="0" applyNumberFormat="1" applyFont="1" applyFill="1" applyBorder="1" applyAlignment="1">
      <alignment horizontal="right" wrapText="1"/>
    </xf>
    <xf numFmtId="3" fontId="14" fillId="0" borderId="0" xfId="0" applyNumberFormat="1" applyFont="1" applyFill="1" applyBorder="1"/>
    <xf numFmtId="166" fontId="14" fillId="0" borderId="0" xfId="0" applyNumberFormat="1" applyFont="1" applyFill="1" applyBorder="1"/>
    <xf numFmtId="0" fontId="0" fillId="0" borderId="0" xfId="0" applyBorder="1"/>
    <xf numFmtId="3" fontId="0" fillId="0" borderId="6" xfId="0" applyNumberFormat="1" applyFont="1" applyBorder="1" applyAlignment="1">
      <alignment horizontal="right"/>
    </xf>
    <xf numFmtId="17" fontId="13" fillId="2" borderId="2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17" fontId="13" fillId="2" borderId="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3" fontId="13" fillId="0" borderId="6" xfId="0" applyNumberFormat="1" applyFont="1" applyBorder="1"/>
    <xf numFmtId="3" fontId="13" fillId="0" borderId="6" xfId="0" applyNumberFormat="1" applyFont="1" applyFill="1" applyBorder="1"/>
    <xf numFmtId="3" fontId="13" fillId="0" borderId="6" xfId="8" applyNumberFormat="1" applyFont="1" applyFill="1" applyBorder="1" applyAlignment="1">
      <alignment horizontal="right"/>
    </xf>
    <xf numFmtId="165" fontId="13" fillId="0" borderId="6" xfId="0" applyNumberFormat="1" applyFont="1" applyFill="1" applyBorder="1"/>
    <xf numFmtId="3" fontId="12" fillId="0" borderId="6" xfId="0" applyNumberFormat="1" applyFont="1" applyBorder="1"/>
    <xf numFmtId="170" fontId="12" fillId="0" borderId="6" xfId="0" applyNumberFormat="1" applyFont="1" applyBorder="1" applyAlignment="1"/>
    <xf numFmtId="165" fontId="13" fillId="0" borderId="6" xfId="0" applyNumberFormat="1" applyFont="1" applyBorder="1"/>
    <xf numFmtId="3" fontId="14" fillId="0" borderId="6" xfId="0" applyNumberFormat="1" applyFont="1" applyBorder="1"/>
    <xf numFmtId="166" fontId="13" fillId="0" borderId="6" xfId="0" applyNumberFormat="1" applyFont="1" applyFill="1" applyBorder="1"/>
    <xf numFmtId="166" fontId="13" fillId="0" borderId="6" xfId="11" applyNumberFormat="1" applyFont="1" applyFill="1" applyBorder="1"/>
    <xf numFmtId="0" fontId="4" fillId="0" borderId="6" xfId="14" applyFont="1" applyFill="1" applyBorder="1" applyAlignment="1">
      <alignment vertical="center" wrapText="1"/>
    </xf>
    <xf numFmtId="4" fontId="3" fillId="0" borderId="0" xfId="14" applyNumberFormat="1" applyFont="1" applyFill="1" applyBorder="1" applyAlignment="1">
      <alignment horizontal="right" vertical="center"/>
    </xf>
    <xf numFmtId="4" fontId="71" fillId="0" borderId="0" xfId="14" applyNumberFormat="1" applyFont="1" applyFill="1" applyBorder="1" applyAlignment="1">
      <alignment horizontal="right" vertical="center"/>
    </xf>
    <xf numFmtId="166" fontId="12" fillId="0" borderId="0" xfId="11" applyNumberFormat="1" applyFont="1" applyFill="1"/>
    <xf numFmtId="2" fontId="0" fillId="0" borderId="0" xfId="0" applyNumberFormat="1"/>
    <xf numFmtId="0" fontId="0" fillId="0" borderId="0" xfId="0" applyAlignment="1">
      <alignment wrapText="1"/>
    </xf>
    <xf numFmtId="0" fontId="4" fillId="0" borderId="6" xfId="3" applyFont="1" applyFill="1" applyBorder="1" applyAlignment="1">
      <alignment horizontal="center"/>
    </xf>
    <xf numFmtId="3" fontId="2" fillId="0" borderId="6" xfId="0" applyNumberFormat="1" applyFont="1" applyFill="1" applyBorder="1"/>
    <xf numFmtId="3" fontId="71" fillId="0" borderId="6" xfId="0" applyNumberFormat="1" applyFont="1" applyFill="1" applyBorder="1" applyAlignment="1">
      <alignment vertical="center"/>
    </xf>
    <xf numFmtId="166" fontId="12" fillId="0" borderId="6" xfId="11" applyNumberFormat="1" applyFont="1" applyBorder="1"/>
    <xf numFmtId="17" fontId="71" fillId="2" borderId="1" xfId="0" applyNumberFormat="1" applyFont="1" applyFill="1" applyBorder="1" applyAlignment="1">
      <alignment horizontal="center" vertical="center"/>
    </xf>
    <xf numFmtId="0" fontId="3" fillId="0" borderId="6" xfId="7" applyFont="1" applyFill="1" applyBorder="1" applyAlignment="1">
      <alignment vertical="center"/>
    </xf>
    <xf numFmtId="4" fontId="0" fillId="0" borderId="6" xfId="0" applyNumberFormat="1" applyBorder="1"/>
    <xf numFmtId="4" fontId="12" fillId="0" borderId="6" xfId="0" applyNumberFormat="1" applyFont="1" applyBorder="1"/>
    <xf numFmtId="0" fontId="4" fillId="0" borderId="6" xfId="14" applyFont="1" applyFill="1" applyBorder="1" applyAlignment="1">
      <alignment vertical="center"/>
    </xf>
    <xf numFmtId="2" fontId="0" fillId="0" borderId="6" xfId="0" applyNumberFormat="1" applyBorder="1"/>
    <xf numFmtId="2" fontId="12" fillId="0" borderId="6" xfId="0" applyNumberFormat="1" applyFont="1" applyBorder="1"/>
    <xf numFmtId="169" fontId="2" fillId="0" borderId="6" xfId="14" applyNumberFormat="1" applyBorder="1"/>
    <xf numFmtId="169" fontId="0" fillId="0" borderId="6" xfId="0" applyNumberFormat="1" applyBorder="1"/>
    <xf numFmtId="0" fontId="3" fillId="0" borderId="6" xfId="7" quotePrefix="1" applyNumberFormat="1" applyFont="1" applyFill="1" applyBorder="1" applyAlignment="1">
      <alignment horizontal="center" vertical="top"/>
    </xf>
    <xf numFmtId="0" fontId="4" fillId="0" borderId="6" xfId="7" applyFont="1" applyFill="1" applyBorder="1" applyAlignment="1">
      <alignment vertical="center"/>
    </xf>
    <xf numFmtId="0" fontId="3" fillId="0" borderId="6" xfId="7" quotePrefix="1" applyFont="1" applyFill="1" applyBorder="1" applyAlignment="1">
      <alignment horizontal="center" vertical="top"/>
    </xf>
    <xf numFmtId="3" fontId="73" fillId="0" borderId="6" xfId="0" applyNumberFormat="1" applyFont="1" applyFill="1" applyBorder="1" applyAlignment="1">
      <alignment horizontal="right" vertical="center"/>
    </xf>
    <xf numFmtId="3" fontId="0" fillId="0" borderId="6" xfId="0" applyNumberFormat="1" applyFont="1" applyFill="1" applyBorder="1" applyAlignment="1">
      <alignment horizontal="right" vertical="center"/>
    </xf>
    <xf numFmtId="0" fontId="4" fillId="0" borderId="6" xfId="3" applyFont="1" applyFill="1" applyBorder="1"/>
    <xf numFmtId="166" fontId="0" fillId="0" borderId="6" xfId="11" applyNumberFormat="1" applyFont="1" applyBorder="1"/>
    <xf numFmtId="166" fontId="14" fillId="0" borderId="6" xfId="0" applyNumberFormat="1" applyFont="1" applyFill="1" applyBorder="1"/>
    <xf numFmtId="0" fontId="9" fillId="0" borderId="6" xfId="3" applyFont="1" applyFill="1" applyBorder="1"/>
    <xf numFmtId="169" fontId="71" fillId="0" borderId="6" xfId="14" applyNumberFormat="1" applyFont="1" applyBorder="1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7" fontId="13" fillId="2" borderId="0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Fill="1" applyBorder="1"/>
    <xf numFmtId="3" fontId="14" fillId="0" borderId="6" xfId="0" applyNumberFormat="1" applyFont="1" applyBorder="1"/>
    <xf numFmtId="0" fontId="9" fillId="0" borderId="6" xfId="7" applyFont="1" applyFill="1" applyBorder="1" applyAlignment="1">
      <alignment vertical="center"/>
    </xf>
    <xf numFmtId="166" fontId="14" fillId="0" borderId="6" xfId="0" applyNumberFormat="1" applyFont="1" applyFill="1" applyBorder="1"/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2" fontId="14" fillId="0" borderId="6" xfId="14" applyNumberFormat="1" applyFont="1" applyFill="1" applyBorder="1" applyAlignment="1">
      <alignment vertical="center"/>
    </xf>
    <xf numFmtId="4" fontId="14" fillId="0" borderId="6" xfId="14" applyNumberFormat="1" applyFont="1" applyFill="1" applyBorder="1" applyAlignment="1">
      <alignment vertical="center"/>
    </xf>
    <xf numFmtId="4" fontId="13" fillId="0" borderId="6" xfId="14" applyNumberFormat="1" applyFont="1" applyFill="1" applyBorder="1" applyAlignment="1">
      <alignment horizontal="right" vertical="center"/>
    </xf>
    <xf numFmtId="4" fontId="14" fillId="0" borderId="6" xfId="14" applyNumberFormat="1" applyFont="1" applyFill="1" applyBorder="1"/>
    <xf numFmtId="166" fontId="13" fillId="0" borderId="0" xfId="11" applyNumberFormat="1" applyFont="1"/>
    <xf numFmtId="0" fontId="10" fillId="0" borderId="6" xfId="7" applyFont="1" applyFill="1" applyBorder="1" applyAlignment="1">
      <alignment horizontal="center" vertical="top" wrapText="1"/>
    </xf>
    <xf numFmtId="0" fontId="8" fillId="0" borderId="6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72" fillId="0" borderId="6" xfId="7" applyFont="1" applyFill="1" applyBorder="1" applyAlignment="1">
      <alignment horizontal="center" vertical="top" wrapText="1"/>
    </xf>
  </cellXfs>
  <cellStyles count="908">
    <cellStyle name="%20 - Vurgu1 10" xfId="905"/>
    <cellStyle name="%20 - Vurgu1 2" xfId="36"/>
    <cellStyle name="%20 - Vurgu1 2 2" xfId="41"/>
    <cellStyle name="%20 - Vurgu1 2 3" xfId="43"/>
    <cellStyle name="%20 - Vurgu1 2_25.İL-EMOD-Öncelikli Yaşam" xfId="35"/>
    <cellStyle name="%20 - Vurgu1 3" xfId="34"/>
    <cellStyle name="%20 - Vurgu1 3 2" xfId="33"/>
    <cellStyle name="%20 - Vurgu1 3 3" xfId="32"/>
    <cellStyle name="%20 - Vurgu1 4" xfId="38"/>
    <cellStyle name="%20 - Vurgu1 4 2" xfId="30"/>
    <cellStyle name="%20 - Vurgu1 4 3" xfId="46"/>
    <cellStyle name="%20 - Vurgu1 5" xfId="39"/>
    <cellStyle name="%20 - Vurgu1 6" xfId="796"/>
    <cellStyle name="%20 - Vurgu1 7" xfId="866"/>
    <cellStyle name="%20 - Vurgu1 8" xfId="869"/>
    <cellStyle name="%20 - Vurgu1 9" xfId="890"/>
    <cellStyle name="%20 - Vurgu2 10" xfId="904"/>
    <cellStyle name="%20 - Vurgu2 2" xfId="37"/>
    <cellStyle name="%20 - Vurgu2 2 2" xfId="42"/>
    <cellStyle name="%20 - Vurgu2 2 3" xfId="45"/>
    <cellStyle name="%20 - Vurgu2 2_25.İL-EMOD-Öncelikli Yaşam" xfId="40"/>
    <cellStyle name="%20 - Vurgu2 3" xfId="47"/>
    <cellStyle name="%20 - Vurgu2 3 2" xfId="48"/>
    <cellStyle name="%20 - Vurgu2 3 3" xfId="49"/>
    <cellStyle name="%20 - Vurgu2 4" xfId="50"/>
    <cellStyle name="%20 - Vurgu2 4 2" xfId="51"/>
    <cellStyle name="%20 - Vurgu2 4 3" xfId="52"/>
    <cellStyle name="%20 - Vurgu2 5" xfId="31"/>
    <cellStyle name="%20 - Vurgu2 6" xfId="166"/>
    <cellStyle name="%20 - Vurgu2 7" xfId="865"/>
    <cellStyle name="%20 - Vurgu2 8" xfId="29"/>
    <cellStyle name="%20 - Vurgu2 9" xfId="884"/>
    <cellStyle name="%20 - Vurgu3 10" xfId="903"/>
    <cellStyle name="%20 - Vurgu3 2" xfId="54"/>
    <cellStyle name="%20 - Vurgu3 2 2" xfId="55"/>
    <cellStyle name="%20 - Vurgu3 2 3" xfId="56"/>
    <cellStyle name="%20 - Vurgu3 2_25.İL-EMOD-Öncelikli Yaşam" xfId="57"/>
    <cellStyle name="%20 - Vurgu3 3" xfId="58"/>
    <cellStyle name="%20 - Vurgu3 3 2" xfId="59"/>
    <cellStyle name="%20 - Vurgu3 3 3" xfId="60"/>
    <cellStyle name="%20 - Vurgu3 4" xfId="61"/>
    <cellStyle name="%20 - Vurgu3 4 2" xfId="62"/>
    <cellStyle name="%20 - Vurgu3 4 3" xfId="63"/>
    <cellStyle name="%20 - Vurgu3 5" xfId="53"/>
    <cellStyle name="%20 - Vurgu3 6" xfId="847"/>
    <cellStyle name="%20 - Vurgu3 7" xfId="864"/>
    <cellStyle name="%20 - Vurgu3 8" xfId="878"/>
    <cellStyle name="%20 - Vurgu3 9" xfId="880"/>
    <cellStyle name="%20 - Vurgu4 10" xfId="901"/>
    <cellStyle name="%20 - Vurgu4 2" xfId="65"/>
    <cellStyle name="%20 - Vurgu4 2 2" xfId="66"/>
    <cellStyle name="%20 - Vurgu4 2 3" xfId="67"/>
    <cellStyle name="%20 - Vurgu4 2_25.İL-EMOD-Öncelikli Yaşam" xfId="68"/>
    <cellStyle name="%20 - Vurgu4 3" xfId="69"/>
    <cellStyle name="%20 - Vurgu4 3 2" xfId="70"/>
    <cellStyle name="%20 - Vurgu4 3 3" xfId="71"/>
    <cellStyle name="%20 - Vurgu4 4" xfId="72"/>
    <cellStyle name="%20 - Vurgu4 4 2" xfId="73"/>
    <cellStyle name="%20 - Vurgu4 4 3" xfId="74"/>
    <cellStyle name="%20 - Vurgu4 5" xfId="64"/>
    <cellStyle name="%20 - Vurgu4 6" xfId="848"/>
    <cellStyle name="%20 - Vurgu4 7" xfId="863"/>
    <cellStyle name="%20 - Vurgu4 8" xfId="871"/>
    <cellStyle name="%20 - Vurgu4 9" xfId="889"/>
    <cellStyle name="%20 - Vurgu5 10" xfId="894"/>
    <cellStyle name="%20 - Vurgu5 2" xfId="76"/>
    <cellStyle name="%20 - Vurgu5 2 2" xfId="77"/>
    <cellStyle name="%20 - Vurgu5 2 3" xfId="78"/>
    <cellStyle name="%20 - Vurgu5 2_25.İL-EMOD-Öncelikli Yaşam" xfId="79"/>
    <cellStyle name="%20 - Vurgu5 3" xfId="80"/>
    <cellStyle name="%20 - Vurgu5 3 2" xfId="81"/>
    <cellStyle name="%20 - Vurgu5 3 3" xfId="82"/>
    <cellStyle name="%20 - Vurgu5 4" xfId="83"/>
    <cellStyle name="%20 - Vurgu5 4 2" xfId="84"/>
    <cellStyle name="%20 - Vurgu5 4 3" xfId="85"/>
    <cellStyle name="%20 - Vurgu5 5" xfId="75"/>
    <cellStyle name="%20 - Vurgu5 6" xfId="849"/>
    <cellStyle name="%20 - Vurgu5 7" xfId="862"/>
    <cellStyle name="%20 - Vurgu5 8" xfId="877"/>
    <cellStyle name="%20 - Vurgu5 9" xfId="887"/>
    <cellStyle name="%20 - Vurgu6 10" xfId="895"/>
    <cellStyle name="%20 - Vurgu6 2" xfId="87"/>
    <cellStyle name="%20 - Vurgu6 2 2" xfId="88"/>
    <cellStyle name="%20 - Vurgu6 2 3" xfId="89"/>
    <cellStyle name="%20 - Vurgu6 2_25.İL-EMOD-Öncelikli Yaşam" xfId="90"/>
    <cellStyle name="%20 - Vurgu6 3" xfId="91"/>
    <cellStyle name="%20 - Vurgu6 3 2" xfId="92"/>
    <cellStyle name="%20 - Vurgu6 3 3" xfId="93"/>
    <cellStyle name="%20 - Vurgu6 4" xfId="94"/>
    <cellStyle name="%20 - Vurgu6 4 2" xfId="95"/>
    <cellStyle name="%20 - Vurgu6 4 3" xfId="96"/>
    <cellStyle name="%20 - Vurgu6 5" xfId="86"/>
    <cellStyle name="%20 - Vurgu6 6" xfId="850"/>
    <cellStyle name="%20 - Vurgu6 7" xfId="861"/>
    <cellStyle name="%20 - Vurgu6 8" xfId="867"/>
    <cellStyle name="%20 - Vurgu6 9" xfId="883"/>
    <cellStyle name="%40 - Vurgu1 10" xfId="896"/>
    <cellStyle name="%40 - Vurgu1 2" xfId="98"/>
    <cellStyle name="%40 - Vurgu1 2 2" xfId="99"/>
    <cellStyle name="%40 - Vurgu1 2 3" xfId="100"/>
    <cellStyle name="%40 - Vurgu1 2_25.İL-EMOD-Öncelikli Yaşam" xfId="101"/>
    <cellStyle name="%40 - Vurgu1 3" xfId="102"/>
    <cellStyle name="%40 - Vurgu1 3 2" xfId="103"/>
    <cellStyle name="%40 - Vurgu1 3 3" xfId="104"/>
    <cellStyle name="%40 - Vurgu1 4" xfId="105"/>
    <cellStyle name="%40 - Vurgu1 4 2" xfId="106"/>
    <cellStyle name="%40 - Vurgu1 4 3" xfId="107"/>
    <cellStyle name="%40 - Vurgu1 5" xfId="97"/>
    <cellStyle name="%40 - Vurgu1 6" xfId="851"/>
    <cellStyle name="%40 - Vurgu1 7" xfId="860"/>
    <cellStyle name="%40 - Vurgu1 8" xfId="868"/>
    <cellStyle name="%40 - Vurgu1 9" xfId="891"/>
    <cellStyle name="%40 - Vurgu2" xfId="23" builtinId="35" customBuiltin="1"/>
    <cellStyle name="%40 - Vurgu2 2" xfId="108"/>
    <cellStyle name="%40 - Vurgu2 2 2" xfId="109"/>
    <cellStyle name="%40 - Vurgu2 2 3" xfId="110"/>
    <cellStyle name="%40 - Vurgu2 2_25.İL-EMOD-Öncelikli Yaşam" xfId="111"/>
    <cellStyle name="%40 - Vurgu2 3" xfId="112"/>
    <cellStyle name="%40 - Vurgu2 3 2" xfId="113"/>
    <cellStyle name="%40 - Vurgu2 3 3" xfId="114"/>
    <cellStyle name="%40 - Vurgu2 4" xfId="115"/>
    <cellStyle name="%40 - Vurgu2 4 2" xfId="116"/>
    <cellStyle name="%40 - Vurgu2 4 3" xfId="117"/>
    <cellStyle name="%40 - Vurgu3 10" xfId="897"/>
    <cellStyle name="%40 - Vurgu3 2" xfId="119"/>
    <cellStyle name="%40 - Vurgu3 2 2" xfId="120"/>
    <cellStyle name="%40 - Vurgu3 2 3" xfId="121"/>
    <cellStyle name="%40 - Vurgu3 2_25.İL-EMOD-Öncelikli Yaşam" xfId="122"/>
    <cellStyle name="%40 - Vurgu3 3" xfId="123"/>
    <cellStyle name="%40 - Vurgu3 3 2" xfId="124"/>
    <cellStyle name="%40 - Vurgu3 3 3" xfId="125"/>
    <cellStyle name="%40 - Vurgu3 4" xfId="126"/>
    <cellStyle name="%40 - Vurgu3 4 2" xfId="127"/>
    <cellStyle name="%40 - Vurgu3 4 3" xfId="128"/>
    <cellStyle name="%40 - Vurgu3 5" xfId="118"/>
    <cellStyle name="%40 - Vurgu3 6" xfId="852"/>
    <cellStyle name="%40 - Vurgu3 7" xfId="859"/>
    <cellStyle name="%40 - Vurgu3 8" xfId="874"/>
    <cellStyle name="%40 - Vurgu3 9" xfId="882"/>
    <cellStyle name="%40 - Vurgu4 10" xfId="898"/>
    <cellStyle name="%40 - Vurgu4 2" xfId="130"/>
    <cellStyle name="%40 - Vurgu4 2 2" xfId="131"/>
    <cellStyle name="%40 - Vurgu4 2 3" xfId="132"/>
    <cellStyle name="%40 - Vurgu4 2_25.İL-EMOD-Öncelikli Yaşam" xfId="133"/>
    <cellStyle name="%40 - Vurgu4 3" xfId="134"/>
    <cellStyle name="%40 - Vurgu4 3 2" xfId="135"/>
    <cellStyle name="%40 - Vurgu4 3 3" xfId="136"/>
    <cellStyle name="%40 - Vurgu4 4" xfId="137"/>
    <cellStyle name="%40 - Vurgu4 4 2" xfId="138"/>
    <cellStyle name="%40 - Vurgu4 4 3" xfId="139"/>
    <cellStyle name="%40 - Vurgu4 5" xfId="129"/>
    <cellStyle name="%40 - Vurgu4 6" xfId="853"/>
    <cellStyle name="%40 - Vurgu4 7" xfId="858"/>
    <cellStyle name="%40 - Vurgu4 8" xfId="873"/>
    <cellStyle name="%40 - Vurgu4 9" xfId="879"/>
    <cellStyle name="%40 - Vurgu5 10" xfId="899"/>
    <cellStyle name="%40 - Vurgu5 2" xfId="141"/>
    <cellStyle name="%40 - Vurgu5 2 2" xfId="142"/>
    <cellStyle name="%40 - Vurgu5 2 3" xfId="143"/>
    <cellStyle name="%40 - Vurgu5 2_25.İL-EMOD-Öncelikli Yaşam" xfId="144"/>
    <cellStyle name="%40 - Vurgu5 3" xfId="145"/>
    <cellStyle name="%40 - Vurgu5 3 2" xfId="146"/>
    <cellStyle name="%40 - Vurgu5 3 3" xfId="147"/>
    <cellStyle name="%40 - Vurgu5 4" xfId="148"/>
    <cellStyle name="%40 - Vurgu5 4 2" xfId="149"/>
    <cellStyle name="%40 - Vurgu5 4 3" xfId="150"/>
    <cellStyle name="%40 - Vurgu5 5" xfId="140"/>
    <cellStyle name="%40 - Vurgu5 6" xfId="854"/>
    <cellStyle name="%40 - Vurgu5 7" xfId="857"/>
    <cellStyle name="%40 - Vurgu5 8" xfId="872"/>
    <cellStyle name="%40 - Vurgu5 9" xfId="886"/>
    <cellStyle name="%40 - Vurgu6 10" xfId="900"/>
    <cellStyle name="%40 - Vurgu6 2" xfId="152"/>
    <cellStyle name="%40 - Vurgu6 2 2" xfId="153"/>
    <cellStyle name="%40 - Vurgu6 2 3" xfId="154"/>
    <cellStyle name="%40 - Vurgu6 2_25.İL-EMOD-Öncelikli Yaşam" xfId="155"/>
    <cellStyle name="%40 - Vurgu6 3" xfId="156"/>
    <cellStyle name="%40 - Vurgu6 3 2" xfId="157"/>
    <cellStyle name="%40 - Vurgu6 3 3" xfId="158"/>
    <cellStyle name="%40 - Vurgu6 4" xfId="159"/>
    <cellStyle name="%40 - Vurgu6 4 2" xfId="160"/>
    <cellStyle name="%40 - Vurgu6 4 3" xfId="161"/>
    <cellStyle name="%40 - Vurgu6 5" xfId="151"/>
    <cellStyle name="%40 - Vurgu6 6" xfId="855"/>
    <cellStyle name="%40 - Vurgu6 7" xfId="856"/>
    <cellStyle name="%40 - Vurgu6 8" xfId="870"/>
    <cellStyle name="%40 - Vurgu6 9" xfId="885"/>
    <cellStyle name="%60 - Vurgu1 2" xfId="163"/>
    <cellStyle name="%60 - Vurgu1 3" xfId="164"/>
    <cellStyle name="%60 - Vurgu1 4" xfId="165"/>
    <cellStyle name="%60 - Vurgu1 5" xfId="162"/>
    <cellStyle name="%60 - Vurgu2" xfId="24" builtinId="36" customBuiltin="1"/>
    <cellStyle name="%60 - Vurgu2 2" xfId="167"/>
    <cellStyle name="%60 - Vurgu2 3" xfId="168"/>
    <cellStyle name="%60 - Vurgu2 4" xfId="169"/>
    <cellStyle name="%60 - Vurgu3 2" xfId="171"/>
    <cellStyle name="%60 - Vurgu3 3" xfId="172"/>
    <cellStyle name="%60 - Vurgu3 4" xfId="173"/>
    <cellStyle name="%60 - Vurgu3 5" xfId="170"/>
    <cellStyle name="%60 - Vurgu4 2" xfId="175"/>
    <cellStyle name="%60 - Vurgu4 3" xfId="176"/>
    <cellStyle name="%60 - Vurgu4 4" xfId="177"/>
    <cellStyle name="%60 - Vurgu4 5" xfId="174"/>
    <cellStyle name="%60 - Vurgu5" xfId="27" builtinId="48" customBuiltin="1"/>
    <cellStyle name="%60 - Vurgu5 2" xfId="178"/>
    <cellStyle name="%60 - Vurgu5 3" xfId="179"/>
    <cellStyle name="%60 - Vurgu5 4" xfId="180"/>
    <cellStyle name="%60 - Vurgu6 2" xfId="182"/>
    <cellStyle name="%60 - Vurgu6 3" xfId="183"/>
    <cellStyle name="%60 - Vurgu6 4" xfId="184"/>
    <cellStyle name="%60 - Vurgu6 5" xfId="181"/>
    <cellStyle name="Açıklama Metni" xfId="21" builtinId="53" customBuiltin="1"/>
    <cellStyle name="Açıklama Metni 2" xfId="185"/>
    <cellStyle name="Açıklama Metni 3" xfId="186"/>
    <cellStyle name="Açıklama Metni 4" xfId="187"/>
    <cellStyle name="Ana Başlık 2" xfId="189"/>
    <cellStyle name="Ana Başlık 3" xfId="190"/>
    <cellStyle name="Ana Başlık 4" xfId="191"/>
    <cellStyle name="Ana Başlık 5" xfId="188"/>
    <cellStyle name="Bağlı Hücre" xfId="18" builtinId="24" customBuiltin="1"/>
    <cellStyle name="Bağlı Hücre 2" xfId="192"/>
    <cellStyle name="Bağlı Hücre 3" xfId="193"/>
    <cellStyle name="Bağlı Hücre 4" xfId="194"/>
    <cellStyle name="Başlık 1 2" xfId="196"/>
    <cellStyle name="Başlık 1 3" xfId="197"/>
    <cellStyle name="Başlık 1 4" xfId="198"/>
    <cellStyle name="Başlık 1 5" xfId="195"/>
    <cellStyle name="Başlık 2 2" xfId="200"/>
    <cellStyle name="Başlık 2 3" xfId="201"/>
    <cellStyle name="Başlık 2 4" xfId="202"/>
    <cellStyle name="Başlık 2 5" xfId="199"/>
    <cellStyle name="Başlık 3 2" xfId="204"/>
    <cellStyle name="Başlık 3 3" xfId="205"/>
    <cellStyle name="Başlık 3 4" xfId="206"/>
    <cellStyle name="Başlık 3 5" xfId="203"/>
    <cellStyle name="Başlık 4 2" xfId="208"/>
    <cellStyle name="Başlık 4 3" xfId="209"/>
    <cellStyle name="Başlık 4 4" xfId="210"/>
    <cellStyle name="Başlık 4 5" xfId="207"/>
    <cellStyle name="Binlik Ayracı 2" xfId="1"/>
    <cellStyle name="Binlik Ayracı 3" xfId="13"/>
    <cellStyle name="Binlik Ayracı 4" xfId="12"/>
    <cellStyle name="Comma 2" xfId="211"/>
    <cellStyle name="Comma 2 2" xfId="212"/>
    <cellStyle name="Çıkış 2" xfId="214"/>
    <cellStyle name="Çıkış 3" xfId="215"/>
    <cellStyle name="Çıkış 4" xfId="216"/>
    <cellStyle name="Çıkış 5" xfId="213"/>
    <cellStyle name="Giriş 2" xfId="218"/>
    <cellStyle name="Giriş 3" xfId="219"/>
    <cellStyle name="Giriş 4" xfId="220"/>
    <cellStyle name="Giriş 5" xfId="217"/>
    <cellStyle name="Hesaplama 2" xfId="222"/>
    <cellStyle name="Hesaplama 3" xfId="223"/>
    <cellStyle name="Hesaplama 4" xfId="224"/>
    <cellStyle name="Hesaplama 5" xfId="221"/>
    <cellStyle name="Hyperlink" xfId="2"/>
    <cellStyle name="İşaretli Hücre" xfId="19" builtinId="23" customBuiltin="1"/>
    <cellStyle name="İşaretli Hücre 2" xfId="225"/>
    <cellStyle name="İşaretli Hücre 3" xfId="226"/>
    <cellStyle name="İşaretli Hücre 4" xfId="227"/>
    <cellStyle name="İyi" xfId="15" builtinId="26" customBuiltin="1"/>
    <cellStyle name="İyi 2" xfId="228"/>
    <cellStyle name="İyi 3" xfId="229"/>
    <cellStyle name="İyi 4" xfId="230"/>
    <cellStyle name="İzlenen Köprü 2" xfId="231"/>
    <cellStyle name="Köprü 2" xfId="232"/>
    <cellStyle name="Köprü 3" xfId="233"/>
    <cellStyle name="Kötü" xfId="16" builtinId="27" customBuiltin="1"/>
    <cellStyle name="Kötü 2" xfId="234"/>
    <cellStyle name="Kötü 3" xfId="235"/>
    <cellStyle name="Kötü 4" xfId="236"/>
    <cellStyle name="Normal" xfId="0" builtinId="0"/>
    <cellStyle name="Normal 10" xfId="237"/>
    <cellStyle name="Normal 10 2" xfId="238"/>
    <cellStyle name="Normal 100" xfId="239"/>
    <cellStyle name="Normal 101" xfId="240"/>
    <cellStyle name="Normal 102" xfId="241"/>
    <cellStyle name="Normal 103" xfId="242"/>
    <cellStyle name="Normal 104" xfId="14"/>
    <cellStyle name="Normal 105" xfId="243"/>
    <cellStyle name="Normal 105 2" xfId="244"/>
    <cellStyle name="Normal 106" xfId="245"/>
    <cellStyle name="Normal 107" xfId="246"/>
    <cellStyle name="Normal 108" xfId="247"/>
    <cellStyle name="Normal 109" xfId="248"/>
    <cellStyle name="Normal 109 2" xfId="907"/>
    <cellStyle name="Normal 11" xfId="249"/>
    <cellStyle name="Normal 11 10" xfId="250"/>
    <cellStyle name="Normal 11 11" xfId="251"/>
    <cellStyle name="Normal 11 12" xfId="252"/>
    <cellStyle name="Normal 11 2" xfId="253"/>
    <cellStyle name="Normal 11 2 2" xfId="254"/>
    <cellStyle name="Normal 11 2 3" xfId="255"/>
    <cellStyle name="Normal 11 3" xfId="256"/>
    <cellStyle name="Normal 11 3 2" xfId="257"/>
    <cellStyle name="Normal 11 3 3" xfId="258"/>
    <cellStyle name="Normal 11 4" xfId="259"/>
    <cellStyle name="Normal 11 4 2" xfId="260"/>
    <cellStyle name="Normal 11 4 3" xfId="261"/>
    <cellStyle name="Normal 11 5" xfId="262"/>
    <cellStyle name="Normal 11 5 2" xfId="263"/>
    <cellStyle name="Normal 11 5 3" xfId="264"/>
    <cellStyle name="Normal 11 6" xfId="265"/>
    <cellStyle name="Normal 11 6 2" xfId="266"/>
    <cellStyle name="Normal 11 6 3" xfId="267"/>
    <cellStyle name="Normal 11 7" xfId="268"/>
    <cellStyle name="Normal 11 7 2" xfId="269"/>
    <cellStyle name="Normal 11 7 3" xfId="270"/>
    <cellStyle name="Normal 11 8" xfId="271"/>
    <cellStyle name="Normal 11 8 2" xfId="272"/>
    <cellStyle name="Normal 11 8 3" xfId="273"/>
    <cellStyle name="Normal 11 9" xfId="274"/>
    <cellStyle name="Normal 110" xfId="44"/>
    <cellStyle name="Normal 110 2" xfId="875"/>
    <cellStyle name="Normal 110 3" xfId="902"/>
    <cellStyle name="Normal 111" xfId="881"/>
    <cellStyle name="Normal 111 2" xfId="892"/>
    <cellStyle name="Normal 112" xfId="906"/>
    <cellStyle name="Normal 12" xfId="275"/>
    <cellStyle name="Normal 12 2" xfId="276"/>
    <cellStyle name="Normal 12 2 2" xfId="277"/>
    <cellStyle name="Normal 12 2 3" xfId="278"/>
    <cellStyle name="Normal 12 3" xfId="279"/>
    <cellStyle name="Normal 12 4" xfId="280"/>
    <cellStyle name="Normal 13" xfId="281"/>
    <cellStyle name="Normal 13 2" xfId="282"/>
    <cellStyle name="Normal 13 2 2" xfId="283"/>
    <cellStyle name="Normal 13 2 3" xfId="284"/>
    <cellStyle name="Normal 13 3" xfId="285"/>
    <cellStyle name="Normal 13 4" xfId="286"/>
    <cellStyle name="Normal 14" xfId="287"/>
    <cellStyle name="Normal 14 2" xfId="288"/>
    <cellStyle name="Normal 14 2 2" xfId="289"/>
    <cellStyle name="Normal 14 2 3" xfId="290"/>
    <cellStyle name="Normal 14 3" xfId="291"/>
    <cellStyle name="Normal 15" xfId="292"/>
    <cellStyle name="Normal 15 2" xfId="293"/>
    <cellStyle name="Normal 16" xfId="294"/>
    <cellStyle name="Normal 16 2" xfId="295"/>
    <cellStyle name="Normal 16 2 2" xfId="296"/>
    <cellStyle name="Normal 16 2 3" xfId="297"/>
    <cellStyle name="Normal 16 3" xfId="298"/>
    <cellStyle name="Normal 17" xfId="299"/>
    <cellStyle name="Normal 17 2" xfId="300"/>
    <cellStyle name="Normal 17 2 2" xfId="301"/>
    <cellStyle name="Normal 17 2 3" xfId="302"/>
    <cellStyle name="Normal 17 3" xfId="303"/>
    <cellStyle name="Normal 18" xfId="304"/>
    <cellStyle name="Normal 18 2" xfId="305"/>
    <cellStyle name="Normal 18 3" xfId="306"/>
    <cellStyle name="Normal 18 4" xfId="307"/>
    <cellStyle name="Normal 19" xfId="308"/>
    <cellStyle name="Normal 19 2" xfId="309"/>
    <cellStyle name="Normal 19 3" xfId="310"/>
    <cellStyle name="Normal 19 4" xfId="311"/>
    <cellStyle name="Normal 2" xfId="3"/>
    <cellStyle name="Normal 2 10" xfId="312"/>
    <cellStyle name="Normal 2 10 2" xfId="313"/>
    <cellStyle name="Normal 2 10 3" xfId="314"/>
    <cellStyle name="Normal 2 11" xfId="315"/>
    <cellStyle name="Normal 2 12" xfId="316"/>
    <cellStyle name="Normal 2 13" xfId="317"/>
    <cellStyle name="Normal 2 14" xfId="318"/>
    <cellStyle name="Normal 2 15" xfId="319"/>
    <cellStyle name="Normal 2 16" xfId="320"/>
    <cellStyle name="Normal 2 17" xfId="321"/>
    <cellStyle name="Normal 2 18" xfId="322"/>
    <cellStyle name="Normal 2 19" xfId="323"/>
    <cellStyle name="Normal 2 2" xfId="324"/>
    <cellStyle name="Normal 2 2 2" xfId="325"/>
    <cellStyle name="Normal 2 2 3" xfId="326"/>
    <cellStyle name="Normal 2 2 4" xfId="327"/>
    <cellStyle name="Normal 2 3" xfId="328"/>
    <cellStyle name="Normal 2 3 2" xfId="329"/>
    <cellStyle name="Normal 2 3 2 2" xfId="330"/>
    <cellStyle name="Normal 2 3 3" xfId="331"/>
    <cellStyle name="Normal 2 4" xfId="332"/>
    <cellStyle name="Normal 2 4 10" xfId="333"/>
    <cellStyle name="Normal 2 4 11" xfId="334"/>
    <cellStyle name="Normal 2 4 12" xfId="335"/>
    <cellStyle name="Normal 2 4 2" xfId="336"/>
    <cellStyle name="Normal 2 4 2 2" xfId="337"/>
    <cellStyle name="Normal 2 4 2 3" xfId="338"/>
    <cellStyle name="Normal 2 4 2 4" xfId="339"/>
    <cellStyle name="Normal 2 4 2 5" xfId="340"/>
    <cellStyle name="Normal 2 4 3" xfId="341"/>
    <cellStyle name="Normal 2 4 3 2" xfId="342"/>
    <cellStyle name="Normal 2 4 3 3" xfId="343"/>
    <cellStyle name="Normal 2 4 4" xfId="344"/>
    <cellStyle name="Normal 2 4 4 2" xfId="345"/>
    <cellStyle name="Normal 2 4 4 3" xfId="346"/>
    <cellStyle name="Normal 2 4 5" xfId="347"/>
    <cellStyle name="Normal 2 4 5 2" xfId="348"/>
    <cellStyle name="Normal 2 4 5 3" xfId="349"/>
    <cellStyle name="Normal 2 4 6" xfId="350"/>
    <cellStyle name="Normal 2 4 6 2" xfId="351"/>
    <cellStyle name="Normal 2 4 6 3" xfId="352"/>
    <cellStyle name="Normal 2 4 7" xfId="353"/>
    <cellStyle name="Normal 2 4 7 2" xfId="354"/>
    <cellStyle name="Normal 2 4 7 3" xfId="355"/>
    <cellStyle name="Normal 2 4 8" xfId="356"/>
    <cellStyle name="Normal 2 4 8 2" xfId="357"/>
    <cellStyle name="Normal 2 4 8 3" xfId="358"/>
    <cellStyle name="Normal 2 4 9" xfId="359"/>
    <cellStyle name="Normal 2 5" xfId="360"/>
    <cellStyle name="Normal 2 5 2" xfId="361"/>
    <cellStyle name="Normal 2 5 2 2" xfId="362"/>
    <cellStyle name="Normal 2 5 3" xfId="363"/>
    <cellStyle name="Normal 2 6" xfId="364"/>
    <cellStyle name="Normal 2 6 2" xfId="365"/>
    <cellStyle name="Normal 2 6 2 2" xfId="366"/>
    <cellStyle name="Normal 2 6 3" xfId="367"/>
    <cellStyle name="Normal 2 7" xfId="368"/>
    <cellStyle name="Normal 2 7 2" xfId="369"/>
    <cellStyle name="Normal 2 7 3" xfId="370"/>
    <cellStyle name="Normal 2 8" xfId="371"/>
    <cellStyle name="Normal 2 8 2" xfId="372"/>
    <cellStyle name="Normal 2 8 3" xfId="373"/>
    <cellStyle name="Normal 2 9" xfId="374"/>
    <cellStyle name="Normal 2 9 2" xfId="375"/>
    <cellStyle name="Normal 2 9 3" xfId="376"/>
    <cellStyle name="Normal 20" xfId="377"/>
    <cellStyle name="Normal 20 2" xfId="378"/>
    <cellStyle name="Normal 20 3" xfId="379"/>
    <cellStyle name="Normal 20 4" xfId="380"/>
    <cellStyle name="Normal 21" xfId="381"/>
    <cellStyle name="Normal 21 2" xfId="382"/>
    <cellStyle name="Normal 21 3" xfId="383"/>
    <cellStyle name="Normal 21 4" xfId="384"/>
    <cellStyle name="Normal 22" xfId="385"/>
    <cellStyle name="Normal 22 2" xfId="386"/>
    <cellStyle name="Normal 22 3" xfId="387"/>
    <cellStyle name="Normal 22 4" xfId="388"/>
    <cellStyle name="Normal 23" xfId="389"/>
    <cellStyle name="Normal 23 2" xfId="390"/>
    <cellStyle name="Normal 23 3" xfId="391"/>
    <cellStyle name="Normal 23 4" xfId="392"/>
    <cellStyle name="Normal 24" xfId="393"/>
    <cellStyle name="Normal 24 2" xfId="394"/>
    <cellStyle name="Normal 24 2 2" xfId="395"/>
    <cellStyle name="Normal 24 3" xfId="396"/>
    <cellStyle name="Normal 24 3 2" xfId="397"/>
    <cellStyle name="Normal 24 4" xfId="398"/>
    <cellStyle name="Normal 24 5" xfId="399"/>
    <cellStyle name="Normal 24 6" xfId="400"/>
    <cellStyle name="Normal 25" xfId="401"/>
    <cellStyle name="Normal 25 2" xfId="402"/>
    <cellStyle name="Normal 25 2 2" xfId="403"/>
    <cellStyle name="Normal 25 2 3" xfId="404"/>
    <cellStyle name="Normal 25 2 4" xfId="405"/>
    <cellStyle name="Normal 25 3" xfId="406"/>
    <cellStyle name="Normal 25 4" xfId="407"/>
    <cellStyle name="Normal 25 5" xfId="408"/>
    <cellStyle name="Normal 25 6" xfId="409"/>
    <cellStyle name="Normal 26" xfId="410"/>
    <cellStyle name="Normal 26 2" xfId="411"/>
    <cellStyle name="Normal 26 2 2" xfId="412"/>
    <cellStyle name="Normal 26 2 3" xfId="413"/>
    <cellStyle name="Normal 26 3" xfId="414"/>
    <cellStyle name="Normal 27" xfId="415"/>
    <cellStyle name="Normal 27 2" xfId="416"/>
    <cellStyle name="Normal 27 2 2" xfId="417"/>
    <cellStyle name="Normal 27 2 3" xfId="418"/>
    <cellStyle name="Normal 27 3" xfId="419"/>
    <cellStyle name="Normal 28" xfId="420"/>
    <cellStyle name="Normal 28 2" xfId="421"/>
    <cellStyle name="Normal 28 2 2" xfId="422"/>
    <cellStyle name="Normal 28 2 3" xfId="423"/>
    <cellStyle name="Normal 28 3" xfId="424"/>
    <cellStyle name="Normal 29" xfId="425"/>
    <cellStyle name="Normal 29 2" xfId="426"/>
    <cellStyle name="Normal 29 2 2" xfId="427"/>
    <cellStyle name="Normal 29 2 3" xfId="428"/>
    <cellStyle name="Normal 29 2 4" xfId="429"/>
    <cellStyle name="Normal 29 3" xfId="430"/>
    <cellStyle name="Normal 29 4" xfId="431"/>
    <cellStyle name="Normal 29 5" xfId="432"/>
    <cellStyle name="Normal 3" xfId="4"/>
    <cellStyle name="Normal 3 2" xfId="434"/>
    <cellStyle name="Normal 3 2 2" xfId="435"/>
    <cellStyle name="Normal 3 2 3" xfId="436"/>
    <cellStyle name="Normal 3 3" xfId="437"/>
    <cellStyle name="Normal 3 3 2" xfId="438"/>
    <cellStyle name="Normal 3 3 3" xfId="439"/>
    <cellStyle name="Normal 3 4" xfId="440"/>
    <cellStyle name="Normal 3 4 2" xfId="441"/>
    <cellStyle name="Normal 3 4 3" xfId="442"/>
    <cellStyle name="Normal 3 5" xfId="443"/>
    <cellStyle name="Normal 3 5 2" xfId="444"/>
    <cellStyle name="Normal 3 5 3" xfId="445"/>
    <cellStyle name="Normal 3 6" xfId="446"/>
    <cellStyle name="Normal 3 7" xfId="447"/>
    <cellStyle name="Normal 3 8" xfId="433"/>
    <cellStyle name="Normal 30" xfId="448"/>
    <cellStyle name="Normal 30 2" xfId="449"/>
    <cellStyle name="Normal 30 3" xfId="450"/>
    <cellStyle name="Normal 30 4" xfId="451"/>
    <cellStyle name="Normal 31" xfId="452"/>
    <cellStyle name="Normal 31 2" xfId="453"/>
    <cellStyle name="Normal 31 3" xfId="454"/>
    <cellStyle name="Normal 31 4" xfId="455"/>
    <cellStyle name="Normal 32" xfId="456"/>
    <cellStyle name="Normal 32 2" xfId="457"/>
    <cellStyle name="Normal 32 3" xfId="458"/>
    <cellStyle name="Normal 32 4" xfId="459"/>
    <cellStyle name="Normal 33" xfId="460"/>
    <cellStyle name="Normal 33 2" xfId="461"/>
    <cellStyle name="Normal 33 3" xfId="462"/>
    <cellStyle name="Normal 33 4" xfId="463"/>
    <cellStyle name="Normal 34" xfId="464"/>
    <cellStyle name="Normal 34 2" xfId="465"/>
    <cellStyle name="Normal 34 3" xfId="466"/>
    <cellStyle name="Normal 34 4" xfId="467"/>
    <cellStyle name="Normal 35" xfId="468"/>
    <cellStyle name="Normal 35 2" xfId="469"/>
    <cellStyle name="Normal 35 3" xfId="470"/>
    <cellStyle name="Normal 35 4" xfId="471"/>
    <cellStyle name="Normal 36" xfId="472"/>
    <cellStyle name="Normal 36 2" xfId="473"/>
    <cellStyle name="Normal 36 3" xfId="474"/>
    <cellStyle name="Normal 36 4" xfId="475"/>
    <cellStyle name="Normal 37" xfId="476"/>
    <cellStyle name="Normal 37 2" xfId="477"/>
    <cellStyle name="Normal 37 3" xfId="478"/>
    <cellStyle name="Normal 37 4" xfId="479"/>
    <cellStyle name="Normal 38" xfId="480"/>
    <cellStyle name="Normal 38 2" xfId="481"/>
    <cellStyle name="Normal 38 3" xfId="482"/>
    <cellStyle name="Normal 39" xfId="483"/>
    <cellStyle name="Normal 39 2" xfId="484"/>
    <cellStyle name="Normal 39 3" xfId="485"/>
    <cellStyle name="Normal 4" xfId="486"/>
    <cellStyle name="Normal 4 2" xfId="487"/>
    <cellStyle name="Normal 4 2 2" xfId="5"/>
    <cellStyle name="Normal 4 2 2 2" xfId="6"/>
    <cellStyle name="Normal 4 2_25.İL-EMOD-Öncelikli Yaşam" xfId="488"/>
    <cellStyle name="Normal 4 3" xfId="489"/>
    <cellStyle name="Normal 4 3 10" xfId="490"/>
    <cellStyle name="Normal 4 3 10 2" xfId="491"/>
    <cellStyle name="Normal 4 3 10 3" xfId="492"/>
    <cellStyle name="Normal 4 3 11" xfId="493"/>
    <cellStyle name="Normal 4 3 12" xfId="494"/>
    <cellStyle name="Normal 4 3 13" xfId="495"/>
    <cellStyle name="Normal 4 3 2" xfId="496"/>
    <cellStyle name="Normal 4 3 2 10" xfId="497"/>
    <cellStyle name="Normal 4 3 2 11" xfId="498"/>
    <cellStyle name="Normal 4 3 2 2" xfId="499"/>
    <cellStyle name="Normal 4 3 2 2 2" xfId="500"/>
    <cellStyle name="Normal 4 3 2 2 3" xfId="501"/>
    <cellStyle name="Normal 4 3 2 2 4" xfId="502"/>
    <cellStyle name="Normal 4 3 2 3" xfId="503"/>
    <cellStyle name="Normal 4 3 2 3 2" xfId="504"/>
    <cellStyle name="Normal 4 3 2 3 3" xfId="505"/>
    <cellStyle name="Normal 4 3 2 4" xfId="506"/>
    <cellStyle name="Normal 4 3 2 4 2" xfId="507"/>
    <cellStyle name="Normal 4 3 2 4 3" xfId="508"/>
    <cellStyle name="Normal 4 3 2 5" xfId="509"/>
    <cellStyle name="Normal 4 3 2 5 2" xfId="510"/>
    <cellStyle name="Normal 4 3 2 5 3" xfId="511"/>
    <cellStyle name="Normal 4 3 2 6" xfId="512"/>
    <cellStyle name="Normal 4 3 2 6 2" xfId="513"/>
    <cellStyle name="Normal 4 3 2 6 3" xfId="514"/>
    <cellStyle name="Normal 4 3 2 7" xfId="515"/>
    <cellStyle name="Normal 4 3 2 7 2" xfId="516"/>
    <cellStyle name="Normal 4 3 2 7 3" xfId="517"/>
    <cellStyle name="Normal 4 3 2 8" xfId="518"/>
    <cellStyle name="Normal 4 3 2 8 2" xfId="519"/>
    <cellStyle name="Normal 4 3 2 8 3" xfId="520"/>
    <cellStyle name="Normal 4 3 2 9" xfId="521"/>
    <cellStyle name="Normal 4 3 3" xfId="522"/>
    <cellStyle name="Normal 4 3 3 2" xfId="523"/>
    <cellStyle name="Normal 4 3 3 3" xfId="524"/>
    <cellStyle name="Normal 4 3 3 4" xfId="525"/>
    <cellStyle name="Normal 4 3 4" xfId="526"/>
    <cellStyle name="Normal 4 3 4 10" xfId="527"/>
    <cellStyle name="Normal 4 3 4 11" xfId="528"/>
    <cellStyle name="Normal 4 3 4 2" xfId="529"/>
    <cellStyle name="Normal 4 3 4 2 2" xfId="530"/>
    <cellStyle name="Normal 4 3 4 2 3" xfId="531"/>
    <cellStyle name="Normal 4 3 4 2 4" xfId="532"/>
    <cellStyle name="Normal 4 3 4 3" xfId="533"/>
    <cellStyle name="Normal 4 3 4 3 2" xfId="534"/>
    <cellStyle name="Normal 4 3 4 3 3" xfId="535"/>
    <cellStyle name="Normal 4 3 4 4" xfId="536"/>
    <cellStyle name="Normal 4 3 4 4 2" xfId="537"/>
    <cellStyle name="Normal 4 3 4 4 3" xfId="538"/>
    <cellStyle name="Normal 4 3 4 5" xfId="539"/>
    <cellStyle name="Normal 4 3 4 5 2" xfId="540"/>
    <cellStyle name="Normal 4 3 4 5 3" xfId="541"/>
    <cellStyle name="Normal 4 3 4 6" xfId="542"/>
    <cellStyle name="Normal 4 3 4 6 2" xfId="543"/>
    <cellStyle name="Normal 4 3 4 6 3" xfId="544"/>
    <cellStyle name="Normal 4 3 4 7" xfId="545"/>
    <cellStyle name="Normal 4 3 4 7 2" xfId="546"/>
    <cellStyle name="Normal 4 3 4 7 3" xfId="547"/>
    <cellStyle name="Normal 4 3 4 8" xfId="548"/>
    <cellStyle name="Normal 4 3 4 8 2" xfId="549"/>
    <cellStyle name="Normal 4 3 4 8 3" xfId="550"/>
    <cellStyle name="Normal 4 3 4 9" xfId="551"/>
    <cellStyle name="Normal 4 3 5" xfId="552"/>
    <cellStyle name="Normal 4 3 5 2" xfId="553"/>
    <cellStyle name="Normal 4 3 5 3" xfId="554"/>
    <cellStyle name="Normal 4 3 5 4" xfId="555"/>
    <cellStyle name="Normal 4 3 6" xfId="556"/>
    <cellStyle name="Normal 4 3 6 2" xfId="557"/>
    <cellStyle name="Normal 4 3 6 3" xfId="558"/>
    <cellStyle name="Normal 4 3 7" xfId="559"/>
    <cellStyle name="Normal 4 3 7 2" xfId="560"/>
    <cellStyle name="Normal 4 3 7 3" xfId="561"/>
    <cellStyle name="Normal 4 3 8" xfId="562"/>
    <cellStyle name="Normal 4 3 8 2" xfId="563"/>
    <cellStyle name="Normal 4 3 8 3" xfId="564"/>
    <cellStyle name="Normal 4 3 9" xfId="565"/>
    <cellStyle name="Normal 4 3 9 2" xfId="566"/>
    <cellStyle name="Normal 4 3 9 3" xfId="567"/>
    <cellStyle name="Normal 4 4" xfId="568"/>
    <cellStyle name="Normal 4 5" xfId="569"/>
    <cellStyle name="Normal 4_25.İL-EMOD-Öncelikli Yaşam" xfId="570"/>
    <cellStyle name="Normal 40" xfId="571"/>
    <cellStyle name="Normal 40 2" xfId="572"/>
    <cellStyle name="Normal 40 3" xfId="573"/>
    <cellStyle name="Normal 41" xfId="574"/>
    <cellStyle name="Normal 41 2" xfId="575"/>
    <cellStyle name="Normal 41 3" xfId="576"/>
    <cellStyle name="Normal 42" xfId="577"/>
    <cellStyle name="Normal 42 2" xfId="578"/>
    <cellStyle name="Normal 42 3" xfId="579"/>
    <cellStyle name="Normal 43" xfId="580"/>
    <cellStyle name="Normal 43 2" xfId="581"/>
    <cellStyle name="Normal 43 3" xfId="582"/>
    <cellStyle name="Normal 44" xfId="583"/>
    <cellStyle name="Normal 44 2" xfId="584"/>
    <cellStyle name="Normal 44 3" xfId="585"/>
    <cellStyle name="Normal 45" xfId="586"/>
    <cellStyle name="Normal 45 2" xfId="587"/>
    <cellStyle name="Normal 45 3" xfId="588"/>
    <cellStyle name="Normal 46" xfId="589"/>
    <cellStyle name="Normal 46 2" xfId="590"/>
    <cellStyle name="Normal 46 3" xfId="591"/>
    <cellStyle name="Normal 47" xfId="592"/>
    <cellStyle name="Normal 47 2" xfId="593"/>
    <cellStyle name="Normal 47 3" xfId="594"/>
    <cellStyle name="Normal 48" xfId="595"/>
    <cellStyle name="Normal 48 2" xfId="596"/>
    <cellStyle name="Normal 48 3" xfId="597"/>
    <cellStyle name="Normal 49" xfId="598"/>
    <cellStyle name="Normal 49 2" xfId="599"/>
    <cellStyle name="Normal 49 3" xfId="600"/>
    <cellStyle name="Normal 5" xfId="601"/>
    <cellStyle name="Normal 5 2" xfId="602"/>
    <cellStyle name="Normal 5 3" xfId="603"/>
    <cellStyle name="Normal 5 4" xfId="604"/>
    <cellStyle name="Normal 5 5" xfId="605"/>
    <cellStyle name="Normal 5 6" xfId="606"/>
    <cellStyle name="Normal 5 7" xfId="607"/>
    <cellStyle name="Normal 50" xfId="608"/>
    <cellStyle name="Normal 50 2" xfId="609"/>
    <cellStyle name="Normal 50 3" xfId="610"/>
    <cellStyle name="Normal 51" xfId="611"/>
    <cellStyle name="Normal 51 2" xfId="612"/>
    <cellStyle name="Normal 51 3" xfId="613"/>
    <cellStyle name="Normal 52" xfId="614"/>
    <cellStyle name="Normal 52 2" xfId="615"/>
    <cellStyle name="Normal 52 3" xfId="616"/>
    <cellStyle name="Normal 53" xfId="617"/>
    <cellStyle name="Normal 53 2" xfId="618"/>
    <cellStyle name="Normal 53 3" xfId="619"/>
    <cellStyle name="Normal 54" xfId="620"/>
    <cellStyle name="Normal 54 2" xfId="621"/>
    <cellStyle name="Normal 54 3" xfId="622"/>
    <cellStyle name="Normal 55" xfId="623"/>
    <cellStyle name="Normal 55 2" xfId="624"/>
    <cellStyle name="Normal 55 3" xfId="625"/>
    <cellStyle name="Normal 56" xfId="626"/>
    <cellStyle name="Normal 56 2" xfId="627"/>
    <cellStyle name="Normal 56 3" xfId="628"/>
    <cellStyle name="Normal 57" xfId="629"/>
    <cellStyle name="Normal 57 2" xfId="630"/>
    <cellStyle name="Normal 57 3" xfId="631"/>
    <cellStyle name="Normal 58" xfId="632"/>
    <cellStyle name="Normal 58 2" xfId="633"/>
    <cellStyle name="Normal 58 3" xfId="634"/>
    <cellStyle name="Normal 59" xfId="635"/>
    <cellStyle name="Normal 59 2" xfId="636"/>
    <cellStyle name="Normal 59 3" xfId="637"/>
    <cellStyle name="Normal 6" xfId="638"/>
    <cellStyle name="Normal 6 10" xfId="639"/>
    <cellStyle name="Normal 6 11" xfId="640"/>
    <cellStyle name="Normal 6 12" xfId="641"/>
    <cellStyle name="Normal 6 2" xfId="642"/>
    <cellStyle name="Normal 6 2 2" xfId="643"/>
    <cellStyle name="Normal 6 2 3" xfId="644"/>
    <cellStyle name="Normal 6 2 4" xfId="645"/>
    <cellStyle name="Normal 6 3" xfId="646"/>
    <cellStyle name="Normal 6 3 2" xfId="647"/>
    <cellStyle name="Normal 6 3 3" xfId="648"/>
    <cellStyle name="Normal 6 3 4" xfId="649"/>
    <cellStyle name="Normal 6 4" xfId="650"/>
    <cellStyle name="Normal 6 4 2" xfId="651"/>
    <cellStyle name="Normal 6 4 3" xfId="652"/>
    <cellStyle name="Normal 6 4 4" xfId="653"/>
    <cellStyle name="Normal 6 5" xfId="654"/>
    <cellStyle name="Normal 6 5 2" xfId="655"/>
    <cellStyle name="Normal 6 5 3" xfId="656"/>
    <cellStyle name="Normal 6 6" xfId="657"/>
    <cellStyle name="Normal 6 6 2" xfId="658"/>
    <cellStyle name="Normal 6 6 2 2" xfId="659"/>
    <cellStyle name="Normal 6 6 2 3" xfId="660"/>
    <cellStyle name="Normal 6 6 3" xfId="661"/>
    <cellStyle name="Normal 6 6 4" xfId="662"/>
    <cellStyle name="Normal 6 7" xfId="663"/>
    <cellStyle name="Normal 6 7 2" xfId="664"/>
    <cellStyle name="Normal 6 7 3" xfId="665"/>
    <cellStyle name="Normal 6 8" xfId="666"/>
    <cellStyle name="Normal 6 8 2" xfId="667"/>
    <cellStyle name="Normal 6 8 3" xfId="668"/>
    <cellStyle name="Normal 6 9" xfId="669"/>
    <cellStyle name="Normal 60" xfId="670"/>
    <cellStyle name="Normal 60 2" xfId="671"/>
    <cellStyle name="Normal 60 3" xfId="672"/>
    <cellStyle name="Normal 61" xfId="673"/>
    <cellStyle name="Normal 61 2" xfId="674"/>
    <cellStyle name="Normal 61 3" xfId="675"/>
    <cellStyle name="Normal 62" xfId="676"/>
    <cellStyle name="Normal 62 2" xfId="677"/>
    <cellStyle name="Normal 62 3" xfId="678"/>
    <cellStyle name="Normal 63" xfId="679"/>
    <cellStyle name="Normal 63 2" xfId="680"/>
    <cellStyle name="Normal 63 3" xfId="681"/>
    <cellStyle name="Normal 64" xfId="682"/>
    <cellStyle name="Normal 65" xfId="683"/>
    <cellStyle name="Normal 65 2" xfId="684"/>
    <cellStyle name="Normal 65 3" xfId="685"/>
    <cellStyle name="Normal 66" xfId="686"/>
    <cellStyle name="Normal 66 2" xfId="687"/>
    <cellStyle name="Normal 66 3" xfId="688"/>
    <cellStyle name="Normal 67" xfId="689"/>
    <cellStyle name="Normal 67 2" xfId="690"/>
    <cellStyle name="Normal 67 3" xfId="691"/>
    <cellStyle name="Normal 68" xfId="692"/>
    <cellStyle name="Normal 68 2" xfId="693"/>
    <cellStyle name="Normal 68 3" xfId="694"/>
    <cellStyle name="Normal 69" xfId="695"/>
    <cellStyle name="Normal 69 2" xfId="696"/>
    <cellStyle name="Normal 69 3" xfId="697"/>
    <cellStyle name="Normal 7" xfId="698"/>
    <cellStyle name="Normal 7 2" xfId="699"/>
    <cellStyle name="Normal 70" xfId="700"/>
    <cellStyle name="Normal 70 2" xfId="701"/>
    <cellStyle name="Normal 70 3" xfId="702"/>
    <cellStyle name="Normal 71" xfId="703"/>
    <cellStyle name="Normal 71 2" xfId="704"/>
    <cellStyle name="Normal 71 3" xfId="705"/>
    <cellStyle name="Normal 72" xfId="706"/>
    <cellStyle name="Normal 72 2" xfId="707"/>
    <cellStyle name="Normal 72 3" xfId="708"/>
    <cellStyle name="Normal 73" xfId="709"/>
    <cellStyle name="Normal 73 2" xfId="710"/>
    <cellStyle name="Normal 73 3" xfId="711"/>
    <cellStyle name="Normal 74" xfId="712"/>
    <cellStyle name="Normal 74 2" xfId="713"/>
    <cellStyle name="Normal 74 3" xfId="714"/>
    <cellStyle name="Normal 75" xfId="715"/>
    <cellStyle name="Normal 75 2" xfId="716"/>
    <cellStyle name="Normal 75 3" xfId="717"/>
    <cellStyle name="Normal 76" xfId="718"/>
    <cellStyle name="Normal 76 2" xfId="719"/>
    <cellStyle name="Normal 76 3" xfId="720"/>
    <cellStyle name="Normal 77" xfId="721"/>
    <cellStyle name="Normal 77 2" xfId="722"/>
    <cellStyle name="Normal 77 3" xfId="723"/>
    <cellStyle name="Normal 78" xfId="724"/>
    <cellStyle name="Normal 78 2" xfId="725"/>
    <cellStyle name="Normal 78 3" xfId="726"/>
    <cellStyle name="Normal 79" xfId="727"/>
    <cellStyle name="Normal 79 2" xfId="728"/>
    <cellStyle name="Normal 79 3" xfId="729"/>
    <cellStyle name="Normal 8" xfId="730"/>
    <cellStyle name="Normal 8 2" xfId="731"/>
    <cellStyle name="Normal 80" xfId="732"/>
    <cellStyle name="Normal 80 2" xfId="733"/>
    <cellStyle name="Normal 80 3" xfId="734"/>
    <cellStyle name="Normal 81" xfId="735"/>
    <cellStyle name="Normal 81 2" xfId="736"/>
    <cellStyle name="Normal 81 3" xfId="737"/>
    <cellStyle name="Normal 82" xfId="738"/>
    <cellStyle name="Normal 82 2" xfId="739"/>
    <cellStyle name="Normal 82 3" xfId="740"/>
    <cellStyle name="Normal 83" xfId="741"/>
    <cellStyle name="Normal 83 2" xfId="742"/>
    <cellStyle name="Normal 83 3" xfId="743"/>
    <cellStyle name="Normal 84" xfId="744"/>
    <cellStyle name="Normal 84 2" xfId="745"/>
    <cellStyle name="Normal 84 3" xfId="746"/>
    <cellStyle name="Normal 85" xfId="747"/>
    <cellStyle name="Normal 85 2" xfId="748"/>
    <cellStyle name="Normal 85 3" xfId="749"/>
    <cellStyle name="Normal 86" xfId="750"/>
    <cellStyle name="Normal 86 2" xfId="751"/>
    <cellStyle name="Normal 86 3" xfId="752"/>
    <cellStyle name="Normal 87" xfId="753"/>
    <cellStyle name="Normal 87 2" xfId="754"/>
    <cellStyle name="Normal 87 3" xfId="755"/>
    <cellStyle name="Normal 88" xfId="756"/>
    <cellStyle name="Normal 88 2" xfId="757"/>
    <cellStyle name="Normal 88 3" xfId="758"/>
    <cellStyle name="Normal 89" xfId="759"/>
    <cellStyle name="Normal 89 2" xfId="760"/>
    <cellStyle name="Normal 89 3" xfId="761"/>
    <cellStyle name="Normal 9" xfId="762"/>
    <cellStyle name="Normal 9 2" xfId="763"/>
    <cellStyle name="Normal 9 2 2" xfId="764"/>
    <cellStyle name="Normal 9 2 3" xfId="765"/>
    <cellStyle name="Normal 9 3" xfId="766"/>
    <cellStyle name="Normal 9 4" xfId="767"/>
    <cellStyle name="Normal 90" xfId="768"/>
    <cellStyle name="Normal 90 2" xfId="769"/>
    <cellStyle name="Normal 90 3" xfId="770"/>
    <cellStyle name="Normal 91" xfId="771"/>
    <cellStyle name="Normal 91 2" xfId="772"/>
    <cellStyle name="Normal 91 3" xfId="773"/>
    <cellStyle name="Normal 92" xfId="774"/>
    <cellStyle name="Normal 92 2" xfId="775"/>
    <cellStyle name="Normal 92 3" xfId="776"/>
    <cellStyle name="Normal 93" xfId="777"/>
    <cellStyle name="Normal 93 2" xfId="778"/>
    <cellStyle name="Normal 93 3" xfId="779"/>
    <cellStyle name="Normal 94" xfId="780"/>
    <cellStyle name="Normal 94 2" xfId="781"/>
    <cellStyle name="Normal 94 3" xfId="782"/>
    <cellStyle name="Normal 95" xfId="783"/>
    <cellStyle name="Normal 95 2" xfId="784"/>
    <cellStyle name="Normal 95 3" xfId="785"/>
    <cellStyle name="Normal 96" xfId="786"/>
    <cellStyle name="Normal 96 2" xfId="787"/>
    <cellStyle name="Normal 96 3" xfId="788"/>
    <cellStyle name="Normal 97" xfId="789"/>
    <cellStyle name="Normal 97 2" xfId="790"/>
    <cellStyle name="Normal 97 3" xfId="791"/>
    <cellStyle name="Normal 98" xfId="792"/>
    <cellStyle name="Normal 98 2" xfId="793"/>
    <cellStyle name="Normal 98 3" xfId="794"/>
    <cellStyle name="Normal 99" xfId="795"/>
    <cellStyle name="Normal_Sayfa2" xfId="7"/>
    <cellStyle name="Normal_TABLO-69" xfId="8"/>
    <cellStyle name="Not 2" xfId="797"/>
    <cellStyle name="Not 3" xfId="798"/>
    <cellStyle name="Not 3 2" xfId="799"/>
    <cellStyle name="Not 3_25.İL-EMOD-Öncelikli Yaşam" xfId="800"/>
    <cellStyle name="Not 4" xfId="801"/>
    <cellStyle name="Nötr" xfId="17" builtinId="28" customBuiltin="1"/>
    <cellStyle name="Nötr 2" xfId="802"/>
    <cellStyle name="Nötr 3" xfId="803"/>
    <cellStyle name="Nötr 4" xfId="804"/>
    <cellStyle name="Stil 1" xfId="805"/>
    <cellStyle name="Toplam 2" xfId="807"/>
    <cellStyle name="Toplam 3" xfId="808"/>
    <cellStyle name="Toplam 4" xfId="809"/>
    <cellStyle name="Toplam 5" xfId="806"/>
    <cellStyle name="Uyarı Metni" xfId="20" builtinId="11" customBuiltin="1"/>
    <cellStyle name="Uyarı Metni 2" xfId="810"/>
    <cellStyle name="Uyarı Metni 3" xfId="811"/>
    <cellStyle name="Uyarı Metni 4" xfId="812"/>
    <cellStyle name="Virgül" xfId="9" builtinId="3"/>
    <cellStyle name="Virgül 2" xfId="814"/>
    <cellStyle name="Virgül 2 2" xfId="10"/>
    <cellStyle name="Virgül 3" xfId="815"/>
    <cellStyle name="Virgül 3 2" xfId="816"/>
    <cellStyle name="Virgül 4" xfId="817"/>
    <cellStyle name="Virgül 4 2" xfId="818"/>
    <cellStyle name="Virgül 5" xfId="819"/>
    <cellStyle name="Virgül 6" xfId="820"/>
    <cellStyle name="Virgül 7" xfId="813"/>
    <cellStyle name="Virgül 7 2" xfId="876"/>
    <cellStyle name="Virgül 8" xfId="888"/>
    <cellStyle name="Virgül 8 2" xfId="893"/>
    <cellStyle name="Vurgu1 2" xfId="822"/>
    <cellStyle name="Vurgu1 3" xfId="823"/>
    <cellStyle name="Vurgu1 4" xfId="824"/>
    <cellStyle name="Vurgu1 5" xfId="821"/>
    <cellStyle name="Vurgu2" xfId="22" builtinId="33" customBuiltin="1"/>
    <cellStyle name="Vurgu2 2" xfId="825"/>
    <cellStyle name="Vurgu2 3" xfId="826"/>
    <cellStyle name="Vurgu2 4" xfId="827"/>
    <cellStyle name="Vurgu3" xfId="25" builtinId="37" customBuiltin="1"/>
    <cellStyle name="Vurgu3 2" xfId="828"/>
    <cellStyle name="Vurgu3 3" xfId="829"/>
    <cellStyle name="Vurgu3 4" xfId="830"/>
    <cellStyle name="Vurgu4 2" xfId="832"/>
    <cellStyle name="Vurgu4 3" xfId="833"/>
    <cellStyle name="Vurgu4 4" xfId="834"/>
    <cellStyle name="Vurgu4 5" xfId="831"/>
    <cellStyle name="Vurgu5" xfId="26" builtinId="45" customBuiltin="1"/>
    <cellStyle name="Vurgu5 2" xfId="835"/>
    <cellStyle name="Vurgu5 3" xfId="836"/>
    <cellStyle name="Vurgu5 4" xfId="837"/>
    <cellStyle name="Vurgu6" xfId="28" builtinId="49" customBuiltin="1"/>
    <cellStyle name="Vurgu6 2" xfId="838"/>
    <cellStyle name="Vurgu6 3" xfId="839"/>
    <cellStyle name="Vurgu6 4" xfId="840"/>
    <cellStyle name="Yüzde" xfId="11" builtinId="5"/>
    <cellStyle name="Yüzde 2" xfId="841"/>
    <cellStyle name="Yüzde 2 2" xfId="842"/>
    <cellStyle name="Yüzde 2 3" xfId="843"/>
    <cellStyle name="Yüzde 3" xfId="844"/>
    <cellStyle name="Yüzde 4" xfId="845"/>
    <cellStyle name="Yüzde 4 2" xfId="8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322158574365312E-2"/>
          <c:y val="4.2096947596611874E-2"/>
          <c:w val="0.91666266405415375"/>
          <c:h val="0.67219512165994566"/>
        </c:manualLayout>
      </c:layout>
      <c:lineChart>
        <c:grouping val="standard"/>
        <c:varyColors val="0"/>
        <c:ser>
          <c:idx val="0"/>
          <c:order val="0"/>
          <c:tx>
            <c:strRef>
              <c:f>Endeksler!$C$1</c:f>
              <c:strCache>
                <c:ptCount val="1"/>
                <c:pt idx="0">
                  <c:v>4/a_endeks</c:v>
                </c:pt>
              </c:strCache>
            </c:strRef>
          </c:tx>
          <c:marker>
            <c:symbol val="none"/>
          </c:marker>
          <c:dLbls>
            <c:dLbl>
              <c:idx val="89"/>
              <c:layout>
                <c:manualLayout>
                  <c:x val="-1.5681742130421383E-3"/>
                  <c:y val="-3.79165710044517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Endeksler!$A$2:$A$91</c:f>
              <c:numCache>
                <c:formatCode>mmm\-yy</c:formatCode>
                <c:ptCount val="90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  <c:pt idx="89">
                  <c:v>42430</c:v>
                </c:pt>
              </c:numCache>
            </c:numRef>
          </c:cat>
          <c:val>
            <c:numRef>
              <c:f>Endeksler!$C$2:$C$91</c:f>
              <c:numCache>
                <c:formatCode>#,##0.0</c:formatCode>
                <c:ptCount val="90"/>
                <c:pt idx="0">
                  <c:v>100</c:v>
                </c:pt>
                <c:pt idx="1">
                  <c:v>98.935157001101757</c:v>
                </c:pt>
                <c:pt idx="2">
                  <c:v>96.524679559154805</c:v>
                </c:pt>
                <c:pt idx="3">
                  <c:v>92.994194257503565</c:v>
                </c:pt>
                <c:pt idx="4">
                  <c:v>91.692419771366815</c:v>
                </c:pt>
                <c:pt idx="5">
                  <c:v>92.218125214913798</c:v>
                </c:pt>
                <c:pt idx="6">
                  <c:v>93.235884550067013</c:v>
                </c:pt>
                <c:pt idx="7">
                  <c:v>95.118277145804527</c:v>
                </c:pt>
                <c:pt idx="8">
                  <c:v>97.837780879164058</c:v>
                </c:pt>
                <c:pt idx="9">
                  <c:v>98.831274693155748</c:v>
                </c:pt>
                <c:pt idx="10">
                  <c:v>98.439868437673255</c:v>
                </c:pt>
                <c:pt idx="11">
                  <c:v>98.138967203278611</c:v>
                </c:pt>
                <c:pt idx="12">
                  <c:v>99.197724633155318</c:v>
                </c:pt>
                <c:pt idx="13">
                  <c:v>98.42153497568404</c:v>
                </c:pt>
                <c:pt idx="14">
                  <c:v>99.016067656615135</c:v>
                </c:pt>
                <c:pt idx="15">
                  <c:v>97.31390658881817</c:v>
                </c:pt>
                <c:pt idx="16">
                  <c:v>97.589643172934544</c:v>
                </c:pt>
                <c:pt idx="17">
                  <c:v>100.17653632657071</c:v>
                </c:pt>
                <c:pt idx="18">
                  <c:v>102.65055588109391</c:v>
                </c:pt>
                <c:pt idx="19">
                  <c:v>105.31421492431525</c:v>
                </c:pt>
                <c:pt idx="20">
                  <c:v>106.83267952757562</c:v>
                </c:pt>
                <c:pt idx="21">
                  <c:v>109.39610760426388</c:v>
                </c:pt>
                <c:pt idx="22">
                  <c:v>108.96917478368269</c:v>
                </c:pt>
                <c:pt idx="23">
                  <c:v>109.20783873921923</c:v>
                </c:pt>
                <c:pt idx="24">
                  <c:v>109.56865267475561</c:v>
                </c:pt>
                <c:pt idx="25">
                  <c:v>108.71650853690203</c:v>
                </c:pt>
                <c:pt idx="26">
                  <c:v>109.98772359806033</c:v>
                </c:pt>
                <c:pt idx="27">
                  <c:v>109.22070067158367</c:v>
                </c:pt>
                <c:pt idx="28">
                  <c:v>109.32133734271821</c:v>
                </c:pt>
                <c:pt idx="29">
                  <c:v>112.41344237503421</c:v>
                </c:pt>
                <c:pt idx="30">
                  <c:v>115.26168604691962</c:v>
                </c:pt>
                <c:pt idx="31">
                  <c:v>118.10619065747829</c:v>
                </c:pt>
                <c:pt idx="32">
                  <c:v>121.1182731984084</c:v>
                </c:pt>
                <c:pt idx="33">
                  <c:v>121.84792744159607</c:v>
                </c:pt>
                <c:pt idx="34">
                  <c:v>119.37430262668509</c:v>
                </c:pt>
                <c:pt idx="35">
                  <c:v>121.29029194941718</c:v>
                </c:pt>
                <c:pt idx="36">
                  <c:v>121.47147743142057</c:v>
                </c:pt>
                <c:pt idx="37">
                  <c:v>120.44153599323504</c:v>
                </c:pt>
                <c:pt idx="38">
                  <c:v>120.95412730966532</c:v>
                </c:pt>
                <c:pt idx="39">
                  <c:v>120.14604049852981</c:v>
                </c:pt>
                <c:pt idx="40">
                  <c:v>118.92002312296927</c:v>
                </c:pt>
                <c:pt idx="41">
                  <c:v>123.43664473084021</c:v>
                </c:pt>
                <c:pt idx="42">
                  <c:v>126.3371694713647</c:v>
                </c:pt>
                <c:pt idx="43">
                  <c:v>129.61470343651536</c:v>
                </c:pt>
                <c:pt idx="44">
                  <c:v>132.53474585786566</c:v>
                </c:pt>
                <c:pt idx="45">
                  <c:v>132.76347553316162</c:v>
                </c:pt>
                <c:pt idx="46">
                  <c:v>128.46743661359028</c:v>
                </c:pt>
                <c:pt idx="47">
                  <c:v>132.33738701675099</c:v>
                </c:pt>
                <c:pt idx="48">
                  <c:v>128.77180278458093</c:v>
                </c:pt>
                <c:pt idx="49">
                  <c:v>131.54567093453286</c:v>
                </c:pt>
                <c:pt idx="50">
                  <c:v>130.91780468634869</c:v>
                </c:pt>
                <c:pt idx="51">
                  <c:v>129.58550367020118</c:v>
                </c:pt>
                <c:pt idx="52">
                  <c:v>128.81715398002794</c:v>
                </c:pt>
                <c:pt idx="53">
                  <c:v>131.91814065361862</c:v>
                </c:pt>
                <c:pt idx="54">
                  <c:v>134.45732513912378</c:v>
                </c:pt>
                <c:pt idx="55">
                  <c:v>135.46225543688027</c:v>
                </c:pt>
                <c:pt idx="56">
                  <c:v>137.73400383511463</c:v>
                </c:pt>
                <c:pt idx="57">
                  <c:v>138.32626676327553</c:v>
                </c:pt>
                <c:pt idx="58">
                  <c:v>137.52993442059244</c:v>
                </c:pt>
                <c:pt idx="59">
                  <c:v>139.02925415266071</c:v>
                </c:pt>
                <c:pt idx="60">
                  <c:v>136.10838935711828</c:v>
                </c:pt>
                <c:pt idx="61">
                  <c:v>137.69422285419546</c:v>
                </c:pt>
                <c:pt idx="62">
                  <c:v>136.88816456606713</c:v>
                </c:pt>
                <c:pt idx="63">
                  <c:v>136.49172538052898</c:v>
                </c:pt>
                <c:pt idx="64">
                  <c:v>136.90904190555725</c:v>
                </c:pt>
                <c:pt idx="65">
                  <c:v>139.25739171853837</c:v>
                </c:pt>
                <c:pt idx="66">
                  <c:v>141.10556258289532</c:v>
                </c:pt>
                <c:pt idx="67">
                  <c:v>143.29659769542243</c:v>
                </c:pt>
                <c:pt idx="68">
                  <c:v>146.39876858784976</c:v>
                </c:pt>
                <c:pt idx="69">
                  <c:v>143.74832235664812</c:v>
                </c:pt>
                <c:pt idx="70">
                  <c:v>144.87147716826084</c:v>
                </c:pt>
                <c:pt idx="71">
                  <c:v>146.07116760468494</c:v>
                </c:pt>
                <c:pt idx="72">
                  <c:v>144.8635933410059</c:v>
                </c:pt>
                <c:pt idx="73">
                  <c:v>145.14761945697865</c:v>
                </c:pt>
                <c:pt idx="74">
                  <c:v>145.17779510733408</c:v>
                </c:pt>
                <c:pt idx="75">
                  <c:v>143.18386664116943</c:v>
                </c:pt>
                <c:pt idx="76">
                  <c:v>142.75536582712863</c:v>
                </c:pt>
                <c:pt idx="77">
                  <c:v>146.14277994933298</c:v>
                </c:pt>
                <c:pt idx="78">
                  <c:v>150.01498914027468</c:v>
                </c:pt>
                <c:pt idx="79">
                  <c:v>151.65064754840384</c:v>
                </c:pt>
                <c:pt idx="80">
                  <c:v>153.87810835514634</c:v>
                </c:pt>
                <c:pt idx="81">
                  <c:v>152.31768073811045</c:v>
                </c:pt>
                <c:pt idx="82">
                  <c:v>153.74446706643556</c:v>
                </c:pt>
                <c:pt idx="83">
                  <c:v>150.89922780159861</c:v>
                </c:pt>
                <c:pt idx="84">
                  <c:v>153.56176841591872</c:v>
                </c:pt>
                <c:pt idx="85">
                  <c:v>153.94861323588236</c:v>
                </c:pt>
                <c:pt idx="86">
                  <c:v>153.5032482684089</c:v>
                </c:pt>
                <c:pt idx="87">
                  <c:v>149.35185948673325</c:v>
                </c:pt>
                <c:pt idx="88">
                  <c:v>148.85092395385232</c:v>
                </c:pt>
                <c:pt idx="89">
                  <c:v>152.04935648671218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Endeksler!$E$1</c:f>
              <c:strCache>
                <c:ptCount val="1"/>
                <c:pt idx="0">
                  <c:v>Esnaf (4/b) Endeks</c:v>
                </c:pt>
              </c:strCache>
            </c:strRef>
          </c:tx>
          <c:marker>
            <c:symbol val="none"/>
          </c:marker>
          <c:dLbls>
            <c:dLbl>
              <c:idx val="89"/>
              <c:layout>
                <c:manualLayout>
                  <c:x val="-6.2726968521682087E-3"/>
                  <c:y val="3.41249139040065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Endeksler!$A$2:$A$91</c:f>
              <c:numCache>
                <c:formatCode>mmm\-yy</c:formatCode>
                <c:ptCount val="90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  <c:pt idx="89">
                  <c:v>42430</c:v>
                </c:pt>
              </c:numCache>
            </c:numRef>
          </c:cat>
          <c:val>
            <c:numRef>
              <c:f>Endeksler!$E$2:$E$91</c:f>
              <c:numCache>
                <c:formatCode>#,##0.0</c:formatCode>
                <c:ptCount val="90"/>
                <c:pt idx="0">
                  <c:v>100</c:v>
                </c:pt>
                <c:pt idx="1">
                  <c:v>100.06705496779948</c:v>
                </c:pt>
                <c:pt idx="2">
                  <c:v>99.345206407335112</c:v>
                </c:pt>
                <c:pt idx="3">
                  <c:v>100.10066097039687</c:v>
                </c:pt>
                <c:pt idx="4">
                  <c:v>100.43253333249579</c:v>
                </c:pt>
                <c:pt idx="5">
                  <c:v>100.29538734058741</c:v>
                </c:pt>
                <c:pt idx="6">
                  <c:v>101.10643314159067</c:v>
                </c:pt>
                <c:pt idx="7">
                  <c:v>101.83048022558945</c:v>
                </c:pt>
                <c:pt idx="8">
                  <c:v>99.178537385107518</c:v>
                </c:pt>
                <c:pt idx="9">
                  <c:v>95.812179087539448</c:v>
                </c:pt>
                <c:pt idx="10">
                  <c:v>93.489753048226703</c:v>
                </c:pt>
                <c:pt idx="11">
                  <c:v>95.317197217506731</c:v>
                </c:pt>
                <c:pt idx="12">
                  <c:v>95.863006857823052</c:v>
                </c:pt>
                <c:pt idx="13">
                  <c:v>96.001042728304881</c:v>
                </c:pt>
                <c:pt idx="14">
                  <c:v>95.904464730186206</c:v>
                </c:pt>
                <c:pt idx="15">
                  <c:v>95.76402095297621</c:v>
                </c:pt>
                <c:pt idx="16">
                  <c:v>96.123008438666176</c:v>
                </c:pt>
                <c:pt idx="17">
                  <c:v>96.134053402136658</c:v>
                </c:pt>
                <c:pt idx="18">
                  <c:v>96.362438120723027</c:v>
                </c:pt>
                <c:pt idx="19">
                  <c:v>96.862968645390197</c:v>
                </c:pt>
                <c:pt idx="20">
                  <c:v>96.794133920443798</c:v>
                </c:pt>
                <c:pt idx="21">
                  <c:v>97.354186467059762</c:v>
                </c:pt>
                <c:pt idx="22">
                  <c:v>97.427779810539619</c:v>
                </c:pt>
                <c:pt idx="23">
                  <c:v>95.14863219905223</c:v>
                </c:pt>
                <c:pt idx="24">
                  <c:v>95.493462954695246</c:v>
                </c:pt>
                <c:pt idx="25">
                  <c:v>95.921136995998964</c:v>
                </c:pt>
                <c:pt idx="26">
                  <c:v>97.477914262188548</c:v>
                </c:pt>
                <c:pt idx="27">
                  <c:v>98.228670526645871</c:v>
                </c:pt>
                <c:pt idx="28">
                  <c:v>98.588169630476642</c:v>
                </c:pt>
                <c:pt idx="29">
                  <c:v>99.515581300491846</c:v>
                </c:pt>
                <c:pt idx="30">
                  <c:v>99.785838660976268</c:v>
                </c:pt>
                <c:pt idx="31">
                  <c:v>98.673922414550219</c:v>
                </c:pt>
                <c:pt idx="32">
                  <c:v>98.913877028203373</c:v>
                </c:pt>
                <c:pt idx="33">
                  <c:v>97.802785110551724</c:v>
                </c:pt>
                <c:pt idx="34">
                  <c:v>98.244321920378894</c:v>
                </c:pt>
                <c:pt idx="35">
                  <c:v>97.612665170623742</c:v>
                </c:pt>
                <c:pt idx="36">
                  <c:v>97.839374823660094</c:v>
                </c:pt>
                <c:pt idx="37">
                  <c:v>98.352991797936838</c:v>
                </c:pt>
                <c:pt idx="38">
                  <c:v>98.448836954877393</c:v>
                </c:pt>
                <c:pt idx="39">
                  <c:v>99.481671903863798</c:v>
                </c:pt>
                <c:pt idx="40">
                  <c:v>100.56235091262282</c:v>
                </c:pt>
                <c:pt idx="41">
                  <c:v>101.1359561719099</c:v>
                </c:pt>
                <c:pt idx="42">
                  <c:v>101.4189375582674</c:v>
                </c:pt>
                <c:pt idx="43">
                  <c:v>101.0892637197029</c:v>
                </c:pt>
                <c:pt idx="44">
                  <c:v>101.32885043915508</c:v>
                </c:pt>
                <c:pt idx="45">
                  <c:v>101.49834613449835</c:v>
                </c:pt>
                <c:pt idx="46">
                  <c:v>101.41239433346263</c:v>
                </c:pt>
                <c:pt idx="47">
                  <c:v>101.44134155999902</c:v>
                </c:pt>
                <c:pt idx="48">
                  <c:v>104.05936432309292</c:v>
                </c:pt>
                <c:pt idx="49">
                  <c:v>101.22531044984409</c:v>
                </c:pt>
                <c:pt idx="50">
                  <c:v>100.00690964539385</c:v>
                </c:pt>
                <c:pt idx="51">
                  <c:v>100.16054456381032</c:v>
                </c:pt>
                <c:pt idx="52">
                  <c:v>100.87621632005894</c:v>
                </c:pt>
                <c:pt idx="53">
                  <c:v>101.45626011255393</c:v>
                </c:pt>
                <c:pt idx="54">
                  <c:v>102.02101893190492</c:v>
                </c:pt>
                <c:pt idx="55">
                  <c:v>102.52374798010651</c:v>
                </c:pt>
                <c:pt idx="56">
                  <c:v>102.69863529268892</c:v>
                </c:pt>
                <c:pt idx="57">
                  <c:v>102.95999786429142</c:v>
                </c:pt>
                <c:pt idx="58">
                  <c:v>101.83074195458164</c:v>
                </c:pt>
                <c:pt idx="59">
                  <c:v>100.14133365578346</c:v>
                </c:pt>
                <c:pt idx="60">
                  <c:v>99.267368205057338</c:v>
                </c:pt>
                <c:pt idx="61">
                  <c:v>97.366064114180844</c:v>
                </c:pt>
                <c:pt idx="62">
                  <c:v>95.921738843670852</c:v>
                </c:pt>
                <c:pt idx="63">
                  <c:v>96.788585265809346</c:v>
                </c:pt>
                <c:pt idx="64">
                  <c:v>100.7841924064044</c:v>
                </c:pt>
                <c:pt idx="65">
                  <c:v>100.96457602782283</c:v>
                </c:pt>
                <c:pt idx="66">
                  <c:v>99.593848949917103</c:v>
                </c:pt>
                <c:pt idx="67">
                  <c:v>99.708695631690773</c:v>
                </c:pt>
                <c:pt idx="68">
                  <c:v>99.79820694702029</c:v>
                </c:pt>
                <c:pt idx="69">
                  <c:v>101.99903369656083</c:v>
                </c:pt>
                <c:pt idx="70">
                  <c:v>103.84610754025523</c:v>
                </c:pt>
                <c:pt idx="71">
                  <c:v>103.88824590799808</c:v>
                </c:pt>
                <c:pt idx="72">
                  <c:v>104.79408994997313</c:v>
                </c:pt>
                <c:pt idx="73">
                  <c:v>104.20619428771241</c:v>
                </c:pt>
                <c:pt idx="74">
                  <c:v>102.76343939115556</c:v>
                </c:pt>
                <c:pt idx="75">
                  <c:v>103.19942754634828</c:v>
                </c:pt>
                <c:pt idx="76">
                  <c:v>106.150264895913</c:v>
                </c:pt>
                <c:pt idx="77">
                  <c:v>106.04290366331601</c:v>
                </c:pt>
                <c:pt idx="78">
                  <c:v>102.06546051477905</c:v>
                </c:pt>
                <c:pt idx="79">
                  <c:v>106.08331461971039</c:v>
                </c:pt>
                <c:pt idx="80">
                  <c:v>104.50372780603578</c:v>
                </c:pt>
                <c:pt idx="81">
                  <c:v>105.22824600222052</c:v>
                </c:pt>
                <c:pt idx="82">
                  <c:v>105.66758428851328</c:v>
                </c:pt>
                <c:pt idx="83">
                  <c:v>106.11796753827656</c:v>
                </c:pt>
                <c:pt idx="84">
                  <c:v>106.06070123478504</c:v>
                </c:pt>
                <c:pt idx="85">
                  <c:v>106.15288218583491</c:v>
                </c:pt>
                <c:pt idx="86">
                  <c:v>106.5603942266772</c:v>
                </c:pt>
                <c:pt idx="87">
                  <c:v>105.27331573467589</c:v>
                </c:pt>
                <c:pt idx="88">
                  <c:v>102.03892119497083</c:v>
                </c:pt>
                <c:pt idx="89">
                  <c:v>101.33617885093645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Endeksler!$G$1</c:f>
              <c:strCache>
                <c:ptCount val="1"/>
                <c:pt idx="0">
                  <c:v>4/b_Tarım_endeks</c:v>
                </c:pt>
              </c:strCache>
            </c:strRef>
          </c:tx>
          <c:marker>
            <c:symbol val="none"/>
          </c:marker>
          <c:dLbls>
            <c:dLbl>
              <c:idx val="89"/>
              <c:layout>
                <c:manualLayout>
                  <c:x val="-1.0977219491294163E-2"/>
                  <c:y val="5.30831994062325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Endeksler!$A$2:$A$91</c:f>
              <c:numCache>
                <c:formatCode>mmm\-yy</c:formatCode>
                <c:ptCount val="90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  <c:pt idx="89">
                  <c:v>42430</c:v>
                </c:pt>
              </c:numCache>
            </c:numRef>
          </c:cat>
          <c:val>
            <c:numRef>
              <c:f>Endeksler!$G$2:$G$91</c:f>
              <c:numCache>
                <c:formatCode>#,##0.0</c:formatCode>
                <c:ptCount val="90"/>
                <c:pt idx="0">
                  <c:v>100</c:v>
                </c:pt>
                <c:pt idx="1">
                  <c:v>100.27369318756291</c:v>
                </c:pt>
                <c:pt idx="2">
                  <c:v>100.35712872723437</c:v>
                </c:pt>
                <c:pt idx="3">
                  <c:v>100.58703803834166</c:v>
                </c:pt>
                <c:pt idx="4">
                  <c:v>100.81140842531904</c:v>
                </c:pt>
                <c:pt idx="5">
                  <c:v>101.13328146086926</c:v>
                </c:pt>
                <c:pt idx="6">
                  <c:v>101.06742980732457</c:v>
                </c:pt>
                <c:pt idx="7">
                  <c:v>101.4301853781195</c:v>
                </c:pt>
                <c:pt idx="8">
                  <c:v>101.86011139391861</c:v>
                </c:pt>
                <c:pt idx="9">
                  <c:v>92.228801526281316</c:v>
                </c:pt>
                <c:pt idx="10">
                  <c:v>92.613009438150883</c:v>
                </c:pt>
                <c:pt idx="11">
                  <c:v>93.122678377534825</c:v>
                </c:pt>
                <c:pt idx="12">
                  <c:v>93.339399774047067</c:v>
                </c:pt>
                <c:pt idx="13">
                  <c:v>93.779524443799701</c:v>
                </c:pt>
                <c:pt idx="14">
                  <c:v>89.386981769906058</c:v>
                </c:pt>
                <c:pt idx="15">
                  <c:v>90.000043959715313</c:v>
                </c:pt>
                <c:pt idx="16">
                  <c:v>91.106597913671919</c:v>
                </c:pt>
                <c:pt idx="17">
                  <c:v>91.789907728557552</c:v>
                </c:pt>
                <c:pt idx="18">
                  <c:v>92.251220981092928</c:v>
                </c:pt>
                <c:pt idx="19">
                  <c:v>92.096570702608133</c:v>
                </c:pt>
                <c:pt idx="20">
                  <c:v>92.747614086451179</c:v>
                </c:pt>
                <c:pt idx="21">
                  <c:v>93.906655940496137</c:v>
                </c:pt>
                <c:pt idx="22">
                  <c:v>94.582053006624733</c:v>
                </c:pt>
                <c:pt idx="23">
                  <c:v>95.298420527428661</c:v>
                </c:pt>
                <c:pt idx="24">
                  <c:v>95.792000211006638</c:v>
                </c:pt>
                <c:pt idx="25">
                  <c:v>96.328308737872618</c:v>
                </c:pt>
                <c:pt idx="26">
                  <c:v>96.810810573190736</c:v>
                </c:pt>
                <c:pt idx="27">
                  <c:v>98.032890659000088</c:v>
                </c:pt>
                <c:pt idx="28">
                  <c:v>100.61183131778037</c:v>
                </c:pt>
                <c:pt idx="29">
                  <c:v>101.80085369767144</c:v>
                </c:pt>
                <c:pt idx="30">
                  <c:v>105.13062629406411</c:v>
                </c:pt>
                <c:pt idx="31">
                  <c:v>107.10432959236155</c:v>
                </c:pt>
                <c:pt idx="32">
                  <c:v>105.47553422044038</c:v>
                </c:pt>
                <c:pt idx="33">
                  <c:v>104.1708098698353</c:v>
                </c:pt>
                <c:pt idx="34">
                  <c:v>102.57489636497115</c:v>
                </c:pt>
                <c:pt idx="35">
                  <c:v>101.63125711597891</c:v>
                </c:pt>
                <c:pt idx="36">
                  <c:v>101.46570482809554</c:v>
                </c:pt>
                <c:pt idx="37">
                  <c:v>100.46087365538222</c:v>
                </c:pt>
                <c:pt idx="38">
                  <c:v>98.625995138055487</c:v>
                </c:pt>
                <c:pt idx="39">
                  <c:v>100.18454288490028</c:v>
                </c:pt>
                <c:pt idx="40">
                  <c:v>100.10436036416228</c:v>
                </c:pt>
                <c:pt idx="41">
                  <c:v>99.8849134653004</c:v>
                </c:pt>
                <c:pt idx="42">
                  <c:v>98.566737441808328</c:v>
                </c:pt>
                <c:pt idx="43">
                  <c:v>97.908220906361407</c:v>
                </c:pt>
                <c:pt idx="44">
                  <c:v>97.098482950224422</c:v>
                </c:pt>
                <c:pt idx="45">
                  <c:v>97.057248737257169</c:v>
                </c:pt>
                <c:pt idx="46">
                  <c:v>96.80659044052031</c:v>
                </c:pt>
                <c:pt idx="47">
                  <c:v>96.461946272435938</c:v>
                </c:pt>
                <c:pt idx="48">
                  <c:v>94.886078397756307</c:v>
                </c:pt>
                <c:pt idx="49">
                  <c:v>94.173403493038975</c:v>
                </c:pt>
                <c:pt idx="50">
                  <c:v>92.917826104158152</c:v>
                </c:pt>
                <c:pt idx="51">
                  <c:v>92.339931686602398</c:v>
                </c:pt>
                <c:pt idx="52">
                  <c:v>91.622597052061494</c:v>
                </c:pt>
                <c:pt idx="53">
                  <c:v>90.988082521177589</c:v>
                </c:pt>
                <c:pt idx="54">
                  <c:v>90.361656577912001</c:v>
                </c:pt>
                <c:pt idx="55">
                  <c:v>89.916608420043872</c:v>
                </c:pt>
                <c:pt idx="56">
                  <c:v>89.012093317683679</c:v>
                </c:pt>
                <c:pt idx="57">
                  <c:v>88.251238564979047</c:v>
                </c:pt>
                <c:pt idx="58">
                  <c:v>86.717923694726153</c:v>
                </c:pt>
                <c:pt idx="59">
                  <c:v>85.282463150768635</c:v>
                </c:pt>
                <c:pt idx="60">
                  <c:v>84.43509567832038</c:v>
                </c:pt>
                <c:pt idx="61">
                  <c:v>82.715127856831998</c:v>
                </c:pt>
                <c:pt idx="62">
                  <c:v>81.629147049643706</c:v>
                </c:pt>
                <c:pt idx="63">
                  <c:v>79.84323965518</c:v>
                </c:pt>
                <c:pt idx="64">
                  <c:v>81.760322840149286</c:v>
                </c:pt>
                <c:pt idx="65">
                  <c:v>82.862656661435466</c:v>
                </c:pt>
                <c:pt idx="66">
                  <c:v>80.306223376897407</c:v>
                </c:pt>
                <c:pt idx="67">
                  <c:v>80.129417401892908</c:v>
                </c:pt>
                <c:pt idx="68">
                  <c:v>80.125900624667551</c:v>
                </c:pt>
                <c:pt idx="69">
                  <c:v>81.532523595377199</c:v>
                </c:pt>
                <c:pt idx="70">
                  <c:v>81.396600155617392</c:v>
                </c:pt>
                <c:pt idx="71">
                  <c:v>81.140490854181223</c:v>
                </c:pt>
                <c:pt idx="72">
                  <c:v>81.139787498736155</c:v>
                </c:pt>
                <c:pt idx="73">
                  <c:v>77.207239285918376</c:v>
                </c:pt>
                <c:pt idx="74">
                  <c:v>76.003534361111477</c:v>
                </c:pt>
                <c:pt idx="75">
                  <c:v>74.760089853658101</c:v>
                </c:pt>
                <c:pt idx="76">
                  <c:v>77.955961157195546</c:v>
                </c:pt>
                <c:pt idx="77">
                  <c:v>76.683415318202393</c:v>
                </c:pt>
                <c:pt idx="78">
                  <c:v>73.794031149854277</c:v>
                </c:pt>
                <c:pt idx="79">
                  <c:v>74.577481196231773</c:v>
                </c:pt>
                <c:pt idx="80">
                  <c:v>73.282867580149542</c:v>
                </c:pt>
                <c:pt idx="81">
                  <c:v>72.880460346138804</c:v>
                </c:pt>
                <c:pt idx="82">
                  <c:v>53.731696273534936</c:v>
                </c:pt>
                <c:pt idx="83">
                  <c:v>71.576087673256225</c:v>
                </c:pt>
                <c:pt idx="84">
                  <c:v>71.048834847745525</c:v>
                </c:pt>
                <c:pt idx="85">
                  <c:v>70.589895419837262</c:v>
                </c:pt>
                <c:pt idx="86">
                  <c:v>70.101151304944153</c:v>
                </c:pt>
                <c:pt idx="87">
                  <c:v>69.686259511783405</c:v>
                </c:pt>
                <c:pt idx="88">
                  <c:v>70.101151304944153</c:v>
                </c:pt>
                <c:pt idx="89">
                  <c:v>65.770679749077942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Endeksler!$I$1</c:f>
              <c:strCache>
                <c:ptCount val="1"/>
                <c:pt idx="0">
                  <c:v>4/c_endeks</c:v>
                </c:pt>
              </c:strCache>
            </c:strRef>
          </c:tx>
          <c:marker>
            <c:symbol val="none"/>
          </c:marker>
          <c:dLbls>
            <c:dLbl>
              <c:idx val="89"/>
              <c:layout>
                <c:manualLayout>
                  <c:x val="-7.8408710652102323E-3"/>
                  <c:y val="4.17082281048969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Endeksler!$A$2:$A$91</c:f>
              <c:numCache>
                <c:formatCode>mmm\-yy</c:formatCode>
                <c:ptCount val="90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  <c:pt idx="89">
                  <c:v>42430</c:v>
                </c:pt>
              </c:numCache>
            </c:numRef>
          </c:cat>
          <c:val>
            <c:numRef>
              <c:f>Endeksler!$I$2:$I$91</c:f>
              <c:numCache>
                <c:formatCode>#,##0.0</c:formatCode>
                <c:ptCount val="90"/>
                <c:pt idx="0">
                  <c:v>100</c:v>
                </c:pt>
                <c:pt idx="1">
                  <c:v>100.53264234115804</c:v>
                </c:pt>
                <c:pt idx="2">
                  <c:v>100.81836681336081</c:v>
                </c:pt>
                <c:pt idx="3">
                  <c:v>100.96957086935933</c:v>
                </c:pt>
                <c:pt idx="4">
                  <c:v>101.17416257269953</c:v>
                </c:pt>
                <c:pt idx="5">
                  <c:v>104.17081853136432</c:v>
                </c:pt>
                <c:pt idx="6">
                  <c:v>103.84573895268794</c:v>
                </c:pt>
                <c:pt idx="7">
                  <c:v>103.77114251393655</c:v>
                </c:pt>
                <c:pt idx="8">
                  <c:v>103.82640421396745</c:v>
                </c:pt>
                <c:pt idx="9">
                  <c:v>103.32950599971112</c:v>
                </c:pt>
                <c:pt idx="10">
                  <c:v>102.75513170476631</c:v>
                </c:pt>
                <c:pt idx="11">
                  <c:v>103.42713957395927</c:v>
                </c:pt>
                <c:pt idx="12">
                  <c:v>104.1882792173956</c:v>
                </c:pt>
                <c:pt idx="13">
                  <c:v>103.58830810523216</c:v>
                </c:pt>
                <c:pt idx="14">
                  <c:v>102.4520836723388</c:v>
                </c:pt>
                <c:pt idx="15">
                  <c:v>101.68980131384806</c:v>
                </c:pt>
                <c:pt idx="16">
                  <c:v>102.03960924630171</c:v>
                </c:pt>
                <c:pt idx="17">
                  <c:v>102.09752204525884</c:v>
                </c:pt>
                <c:pt idx="18">
                  <c:v>101.86888761717401</c:v>
                </c:pt>
                <c:pt idx="19">
                  <c:v>101.47922178362279</c:v>
                </c:pt>
                <c:pt idx="20">
                  <c:v>102.85349661664927</c:v>
                </c:pt>
                <c:pt idx="21">
                  <c:v>102.33616665722023</c:v>
                </c:pt>
                <c:pt idx="22">
                  <c:v>102.59451167671952</c:v>
                </c:pt>
                <c:pt idx="23">
                  <c:v>102.68606600687824</c:v>
                </c:pt>
                <c:pt idx="24">
                  <c:v>103.45872421806294</c:v>
                </c:pt>
                <c:pt idx="25">
                  <c:v>103.31510779002566</c:v>
                </c:pt>
                <c:pt idx="26">
                  <c:v>104.33038726156107</c:v>
                </c:pt>
                <c:pt idx="27">
                  <c:v>104.55778755738716</c:v>
                </c:pt>
                <c:pt idx="28">
                  <c:v>105.19555968355021</c:v>
                </c:pt>
                <c:pt idx="29">
                  <c:v>105.42588532991554</c:v>
                </c:pt>
                <c:pt idx="30">
                  <c:v>105.39777453957726</c:v>
                </c:pt>
                <c:pt idx="31">
                  <c:v>105.68267625694085</c:v>
                </c:pt>
                <c:pt idx="32">
                  <c:v>108.3545725971445</c:v>
                </c:pt>
                <c:pt idx="33">
                  <c:v>108.62800145536188</c:v>
                </c:pt>
                <c:pt idx="34">
                  <c:v>114.70500582327591</c:v>
                </c:pt>
                <c:pt idx="35">
                  <c:v>115.99234289496346</c:v>
                </c:pt>
                <c:pt idx="36">
                  <c:v>117.8992143605458</c:v>
                </c:pt>
                <c:pt idx="37">
                  <c:v>116.26595458758958</c:v>
                </c:pt>
                <c:pt idx="38">
                  <c:v>116.74891167818218</c:v>
                </c:pt>
                <c:pt idx="39">
                  <c:v>117.16198031604756</c:v>
                </c:pt>
                <c:pt idx="40">
                  <c:v>117.76451110993284</c:v>
                </c:pt>
                <c:pt idx="41">
                  <c:v>117.68337834107028</c:v>
                </c:pt>
                <c:pt idx="42">
                  <c:v>117.43769460437376</c:v>
                </c:pt>
                <c:pt idx="43">
                  <c:v>117.66994001203051</c:v>
                </c:pt>
                <c:pt idx="44">
                  <c:v>119.33661277317746</c:v>
                </c:pt>
                <c:pt idx="45">
                  <c:v>119.47273299045787</c:v>
                </c:pt>
                <c:pt idx="46">
                  <c:v>118.86704830302244</c:v>
                </c:pt>
                <c:pt idx="47">
                  <c:v>119.45806052915935</c:v>
                </c:pt>
                <c:pt idx="48">
                  <c:v>122.90362066979557</c:v>
                </c:pt>
                <c:pt idx="49">
                  <c:v>119.88063655627734</c:v>
                </c:pt>
                <c:pt idx="50">
                  <c:v>121.70408982288832</c:v>
                </c:pt>
                <c:pt idx="51">
                  <c:v>121.949819268187</c:v>
                </c:pt>
                <c:pt idx="52">
                  <c:v>122.07597501019303</c:v>
                </c:pt>
                <c:pt idx="53">
                  <c:v>121.18913671077243</c:v>
                </c:pt>
                <c:pt idx="54">
                  <c:v>121.10553567739235</c:v>
                </c:pt>
                <c:pt idx="55">
                  <c:v>121.16235146989722</c:v>
                </c:pt>
                <c:pt idx="56">
                  <c:v>121.73594871860504</c:v>
                </c:pt>
                <c:pt idx="57">
                  <c:v>121.99159693057595</c:v>
                </c:pt>
                <c:pt idx="58">
                  <c:v>121.72570999171761</c:v>
                </c:pt>
                <c:pt idx="59">
                  <c:v>123.73638569284185</c:v>
                </c:pt>
                <c:pt idx="60">
                  <c:v>126.0136339618571</c:v>
                </c:pt>
                <c:pt idx="61">
                  <c:v>126.43250759219882</c:v>
                </c:pt>
                <c:pt idx="62">
                  <c:v>129.053667383987</c:v>
                </c:pt>
                <c:pt idx="63">
                  <c:v>129.76091658545772</c:v>
                </c:pt>
                <c:pt idx="64">
                  <c:v>129.66154608432689</c:v>
                </c:pt>
                <c:pt idx="65">
                  <c:v>130.25228405885073</c:v>
                </c:pt>
                <c:pt idx="66">
                  <c:v>130.03493965550342</c:v>
                </c:pt>
                <c:pt idx="67">
                  <c:v>130.23816010077834</c:v>
                </c:pt>
                <c:pt idx="68">
                  <c:v>130.36491005461264</c:v>
                </c:pt>
                <c:pt idx="69">
                  <c:v>130.94600351407732</c:v>
                </c:pt>
                <c:pt idx="70">
                  <c:v>130.70662756448112</c:v>
                </c:pt>
                <c:pt idx="71">
                  <c:v>131.63803175102342</c:v>
                </c:pt>
                <c:pt idx="72">
                  <c:v>132.93739018508327</c:v>
                </c:pt>
                <c:pt idx="73">
                  <c:v>133.89082591787445</c:v>
                </c:pt>
                <c:pt idx="74">
                  <c:v>133.01879720555888</c:v>
                </c:pt>
                <c:pt idx="75">
                  <c:v>133.77445181673411</c:v>
                </c:pt>
                <c:pt idx="76">
                  <c:v>133.89809358562044</c:v>
                </c:pt>
                <c:pt idx="77">
                  <c:v>133.76773265221422</c:v>
                </c:pt>
                <c:pt idx="78">
                  <c:v>133.86655465011893</c:v>
                </c:pt>
                <c:pt idx="79">
                  <c:v>133.86573189527977</c:v>
                </c:pt>
                <c:pt idx="80">
                  <c:v>134.23921688366062</c:v>
                </c:pt>
                <c:pt idx="81">
                  <c:v>134.7495991355589</c:v>
                </c:pt>
                <c:pt idx="82">
                  <c:v>134.83288020872376</c:v>
                </c:pt>
                <c:pt idx="83">
                  <c:v>135.64311089089722</c:v>
                </c:pt>
                <c:pt idx="84">
                  <c:v>140.37203145483167</c:v>
                </c:pt>
                <c:pt idx="85">
                  <c:v>136.94859427764868</c:v>
                </c:pt>
                <c:pt idx="86">
                  <c:v>138.63286485063341</c:v>
                </c:pt>
                <c:pt idx="87">
                  <c:v>138.68469840550114</c:v>
                </c:pt>
                <c:pt idx="88">
                  <c:v>139.83463541904732</c:v>
                </c:pt>
                <c:pt idx="89">
                  <c:v>140.26685596122448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739136"/>
        <c:axId val="203740672"/>
      </c:lineChart>
      <c:dateAx>
        <c:axId val="2037391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203740672"/>
        <c:crosses val="autoZero"/>
        <c:auto val="1"/>
        <c:lblOffset val="100"/>
        <c:baseTimeUnit val="months"/>
      </c:dateAx>
      <c:valAx>
        <c:axId val="203740672"/>
        <c:scaling>
          <c:orientation val="minMax"/>
        </c:scaling>
        <c:delete val="0"/>
        <c:axPos val="l"/>
        <c:numFmt formatCode="#,##0.0" sourceLinked="0"/>
        <c:majorTickMark val="out"/>
        <c:minorTickMark val="none"/>
        <c:tickLblPos val="nextTo"/>
        <c:crossAx val="203739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3.2336738564290791E-2"/>
          <c:y val="0.89370343091227566"/>
          <c:w val="0.93877755531131069"/>
          <c:h val="0.10363225822438786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16710</xdr:colOff>
      <xdr:row>2</xdr:row>
      <xdr:rowOff>18715</xdr:rowOff>
    </xdr:from>
    <xdr:to>
      <xdr:col>22</xdr:col>
      <xdr:colOff>603250</xdr:colOff>
      <xdr:row>20</xdr:row>
      <xdr:rowOff>53474</xdr:rowOff>
    </xdr:to>
    <xdr:graphicFrame macro="">
      <xdr:nvGraphicFramePr>
        <xdr:cNvPr id="4" name="Grafik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A91"/>
  <sheetViews>
    <sheetView tabSelected="1" zoomScaleNormal="100" workbookViewId="0">
      <pane ySplit="1" topLeftCell="A2" activePane="bottomLeft" state="frozen"/>
      <selection pane="bottomLeft" activeCell="J84" sqref="J84"/>
    </sheetView>
  </sheetViews>
  <sheetFormatPr defaultColWidth="8.81640625" defaultRowHeight="14.5"/>
  <cols>
    <col min="1" max="1" width="9.1796875" style="7" customWidth="1"/>
    <col min="2" max="2" width="17.7265625" style="7" bestFit="1" customWidth="1"/>
    <col min="3" max="3" width="11.54296875" style="7" bestFit="1" customWidth="1"/>
    <col min="4" max="4" width="15.54296875" style="7" bestFit="1" customWidth="1"/>
    <col min="5" max="5" width="17.7265625" style="7" bestFit="1" customWidth="1"/>
    <col min="6" max="6" width="12.81640625" style="7" bestFit="1" customWidth="1"/>
    <col min="7" max="7" width="18" style="7" customWidth="1"/>
    <col min="8" max="8" width="14.54296875" style="7" bestFit="1" customWidth="1"/>
    <col min="9" max="9" width="11.453125" style="7" bestFit="1" customWidth="1"/>
    <col min="10" max="10" width="8.81640625" style="7"/>
    <col min="11" max="11" width="9.1796875" style="7" bestFit="1" customWidth="1"/>
    <col min="12" max="14" width="8.81640625" style="7"/>
    <col min="15" max="15" width="10.1796875" style="7" bestFit="1" customWidth="1"/>
    <col min="16" max="16384" width="8.81640625" style="7"/>
  </cols>
  <sheetData>
    <row r="1" spans="1:53">
      <c r="A1" s="31" t="s">
        <v>0</v>
      </c>
      <c r="B1" s="33" t="s">
        <v>255</v>
      </c>
      <c r="C1" s="33" t="s">
        <v>256</v>
      </c>
      <c r="D1" s="34" t="s">
        <v>261</v>
      </c>
      <c r="E1" s="34" t="s">
        <v>262</v>
      </c>
      <c r="F1" s="35" t="s">
        <v>259</v>
      </c>
      <c r="G1" s="35" t="s">
        <v>260</v>
      </c>
      <c r="H1" s="36" t="s">
        <v>258</v>
      </c>
      <c r="I1" s="36" t="s">
        <v>257</v>
      </c>
    </row>
    <row r="2" spans="1:53">
      <c r="A2" s="38">
        <v>39722</v>
      </c>
      <c r="B2" s="42">
        <v>9119936</v>
      </c>
      <c r="C2" s="40">
        <f>(B2/$B$2)*100</f>
        <v>100</v>
      </c>
      <c r="D2" s="42">
        <v>1910373</v>
      </c>
      <c r="E2" s="40">
        <f t="shared" ref="E2:E65" si="0">(D2/$D$2)*100</f>
        <v>100</v>
      </c>
      <c r="F2" s="42">
        <v>1137405</v>
      </c>
      <c r="G2" s="40">
        <f>(F2/$F$2)*100</f>
        <v>100</v>
      </c>
      <c r="H2" s="42">
        <v>2187772</v>
      </c>
      <c r="I2" s="41">
        <f>(H2/$H$2)*100</f>
        <v>100</v>
      </c>
      <c r="J2" s="8"/>
      <c r="K2" s="18"/>
      <c r="O2" s="17"/>
      <c r="P2" s="9"/>
    </row>
    <row r="3" spans="1:53">
      <c r="A3" s="38">
        <v>39753</v>
      </c>
      <c r="B3" s="42">
        <v>9022823</v>
      </c>
      <c r="C3" s="40">
        <f t="shared" ref="C3:C66" si="1">(B3/$B$2)*100</f>
        <v>98.935157001101757</v>
      </c>
      <c r="D3" s="42">
        <v>1911654</v>
      </c>
      <c r="E3" s="40">
        <f t="shared" si="0"/>
        <v>100.06705496779948</v>
      </c>
      <c r="F3" s="42">
        <v>1140518</v>
      </c>
      <c r="G3" s="40">
        <f t="shared" ref="G3:G66" si="2">(F3/$F$2)*100</f>
        <v>100.27369318756291</v>
      </c>
      <c r="H3" s="42">
        <v>2199425</v>
      </c>
      <c r="I3" s="41">
        <f t="shared" ref="I3:I66" si="3">(H3/$H$2)*100</f>
        <v>100.53264234115804</v>
      </c>
      <c r="J3" s="8"/>
      <c r="K3" s="18"/>
      <c r="O3" s="17"/>
      <c r="P3" s="9"/>
    </row>
    <row r="4" spans="1:53">
      <c r="A4" s="38">
        <v>39783</v>
      </c>
      <c r="B4" s="42">
        <v>8802989</v>
      </c>
      <c r="C4" s="40">
        <f t="shared" si="1"/>
        <v>96.524679559154805</v>
      </c>
      <c r="D4" s="42">
        <v>1897864</v>
      </c>
      <c r="E4" s="40">
        <f t="shared" si="0"/>
        <v>99.345206407335112</v>
      </c>
      <c r="F4" s="42">
        <v>1141467</v>
      </c>
      <c r="G4" s="40">
        <f t="shared" si="2"/>
        <v>100.35712872723437</v>
      </c>
      <c r="H4" s="42">
        <v>2205676</v>
      </c>
      <c r="I4" s="41">
        <f t="shared" si="3"/>
        <v>100.81836681336081</v>
      </c>
      <c r="J4" s="8"/>
      <c r="K4" s="18"/>
      <c r="O4" s="17"/>
      <c r="P4" s="9"/>
    </row>
    <row r="5" spans="1:53">
      <c r="A5" s="38">
        <v>39814</v>
      </c>
      <c r="B5" s="42">
        <v>8481011</v>
      </c>
      <c r="C5" s="40">
        <f t="shared" si="1"/>
        <v>92.994194257503565</v>
      </c>
      <c r="D5" s="42">
        <v>1912296</v>
      </c>
      <c r="E5" s="40">
        <f t="shared" si="0"/>
        <v>100.10066097039687</v>
      </c>
      <c r="F5" s="42">
        <v>1144082</v>
      </c>
      <c r="G5" s="40">
        <f t="shared" si="2"/>
        <v>100.58703803834166</v>
      </c>
      <c r="H5" s="42">
        <v>2208984</v>
      </c>
      <c r="I5" s="41">
        <f t="shared" si="3"/>
        <v>100.96957086935933</v>
      </c>
      <c r="J5" s="8"/>
      <c r="K5" s="18"/>
      <c r="O5" s="17"/>
      <c r="P5" s="9"/>
    </row>
    <row r="6" spans="1:53">
      <c r="A6" s="38">
        <v>39845</v>
      </c>
      <c r="B6" s="42">
        <v>8362290</v>
      </c>
      <c r="C6" s="40">
        <f t="shared" si="1"/>
        <v>91.692419771366815</v>
      </c>
      <c r="D6" s="42">
        <v>1918636</v>
      </c>
      <c r="E6" s="40">
        <f t="shared" si="0"/>
        <v>100.43253333249579</v>
      </c>
      <c r="F6" s="42">
        <v>1146634</v>
      </c>
      <c r="G6" s="40">
        <f t="shared" si="2"/>
        <v>100.81140842531904</v>
      </c>
      <c r="H6" s="42">
        <v>2213460</v>
      </c>
      <c r="I6" s="41">
        <f t="shared" si="3"/>
        <v>101.17416257269953</v>
      </c>
      <c r="J6" s="8"/>
      <c r="K6" s="18"/>
      <c r="O6" s="17"/>
      <c r="P6" s="9"/>
    </row>
    <row r="7" spans="1:53">
      <c r="A7" s="38">
        <v>39873</v>
      </c>
      <c r="B7" s="42">
        <v>8410234</v>
      </c>
      <c r="C7" s="40">
        <f t="shared" si="1"/>
        <v>92.218125214913798</v>
      </c>
      <c r="D7" s="42">
        <v>1916016</v>
      </c>
      <c r="E7" s="40">
        <f t="shared" si="0"/>
        <v>100.29538734058741</v>
      </c>
      <c r="F7" s="42">
        <v>1150295</v>
      </c>
      <c r="G7" s="40">
        <f t="shared" si="2"/>
        <v>101.13328146086926</v>
      </c>
      <c r="H7" s="42">
        <v>2279020</v>
      </c>
      <c r="I7" s="41">
        <f t="shared" si="3"/>
        <v>104.17081853136432</v>
      </c>
      <c r="J7" s="8"/>
      <c r="K7" s="18"/>
      <c r="O7" s="17"/>
      <c r="P7" s="9"/>
    </row>
    <row r="8" spans="1:53">
      <c r="A8" s="38">
        <v>39904</v>
      </c>
      <c r="B8" s="42">
        <v>8503053</v>
      </c>
      <c r="C8" s="40">
        <f t="shared" si="1"/>
        <v>93.235884550067013</v>
      </c>
      <c r="D8" s="42">
        <v>1931510</v>
      </c>
      <c r="E8" s="40">
        <f t="shared" si="0"/>
        <v>101.10643314159067</v>
      </c>
      <c r="F8" s="42">
        <v>1149546</v>
      </c>
      <c r="G8" s="40">
        <f t="shared" si="2"/>
        <v>101.06742980732457</v>
      </c>
      <c r="H8" s="42">
        <v>2271908</v>
      </c>
      <c r="I8" s="41">
        <f t="shared" si="3"/>
        <v>103.84573895268794</v>
      </c>
      <c r="J8" s="8"/>
      <c r="K8" s="18"/>
      <c r="O8" s="17"/>
      <c r="P8" s="9"/>
    </row>
    <row r="9" spans="1:53">
      <c r="A9" s="38">
        <v>39934</v>
      </c>
      <c r="B9" s="42">
        <v>8674726</v>
      </c>
      <c r="C9" s="40">
        <f t="shared" si="1"/>
        <v>95.118277145804527</v>
      </c>
      <c r="D9" s="42">
        <v>1945342</v>
      </c>
      <c r="E9" s="40">
        <f t="shared" si="0"/>
        <v>101.83048022558945</v>
      </c>
      <c r="F9" s="42">
        <v>1153672</v>
      </c>
      <c r="G9" s="40">
        <f t="shared" si="2"/>
        <v>101.4301853781195</v>
      </c>
      <c r="H9" s="42">
        <v>2270276</v>
      </c>
      <c r="I9" s="41">
        <f t="shared" si="3"/>
        <v>103.77114251393655</v>
      </c>
      <c r="J9" s="8"/>
      <c r="K9" s="18"/>
      <c r="O9" s="17"/>
      <c r="P9" s="9"/>
    </row>
    <row r="10" spans="1:53">
      <c r="A10" s="38">
        <v>39965</v>
      </c>
      <c r="B10" s="42">
        <v>8922743</v>
      </c>
      <c r="C10" s="40">
        <f t="shared" si="1"/>
        <v>97.837780879164058</v>
      </c>
      <c r="D10" s="42">
        <v>1894680</v>
      </c>
      <c r="E10" s="40">
        <f t="shared" si="0"/>
        <v>99.178537385107518</v>
      </c>
      <c r="F10" s="42">
        <v>1158562</v>
      </c>
      <c r="G10" s="40">
        <f t="shared" si="2"/>
        <v>101.86011139391861</v>
      </c>
      <c r="H10" s="42">
        <v>2271485</v>
      </c>
      <c r="I10" s="41">
        <f t="shared" si="3"/>
        <v>103.82640421396745</v>
      </c>
      <c r="J10" s="8"/>
      <c r="K10" s="18"/>
      <c r="O10" s="17"/>
      <c r="P10" s="9"/>
    </row>
    <row r="11" spans="1:53">
      <c r="A11" s="38">
        <v>39995</v>
      </c>
      <c r="B11" s="42">
        <v>9013349</v>
      </c>
      <c r="C11" s="40">
        <f t="shared" si="1"/>
        <v>98.831274693155748</v>
      </c>
      <c r="D11" s="42">
        <v>1830370</v>
      </c>
      <c r="E11" s="40">
        <f t="shared" si="0"/>
        <v>95.812179087539448</v>
      </c>
      <c r="F11" s="42">
        <v>1049015</v>
      </c>
      <c r="G11" s="40">
        <f t="shared" si="2"/>
        <v>92.228801526281316</v>
      </c>
      <c r="H11" s="42">
        <v>2260614</v>
      </c>
      <c r="I11" s="41">
        <f t="shared" si="3"/>
        <v>103.32950599971112</v>
      </c>
      <c r="J11" s="8"/>
      <c r="K11" s="18"/>
      <c r="O11" s="17"/>
      <c r="P11" s="9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</row>
    <row r="12" spans="1:53">
      <c r="A12" s="38">
        <v>40026</v>
      </c>
      <c r="B12" s="42">
        <v>8977653</v>
      </c>
      <c r="C12" s="40">
        <f t="shared" si="1"/>
        <v>98.439868437673255</v>
      </c>
      <c r="D12" s="42">
        <v>1786003</v>
      </c>
      <c r="E12" s="40">
        <f t="shared" si="0"/>
        <v>93.489753048226703</v>
      </c>
      <c r="F12" s="42">
        <v>1053385</v>
      </c>
      <c r="G12" s="40">
        <f t="shared" si="2"/>
        <v>92.613009438150883</v>
      </c>
      <c r="H12" s="42">
        <v>2248048</v>
      </c>
      <c r="I12" s="41">
        <f t="shared" si="3"/>
        <v>102.75513170476631</v>
      </c>
      <c r="J12" s="8"/>
      <c r="K12" s="18"/>
      <c r="O12" s="17"/>
      <c r="P12" s="9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</row>
    <row r="13" spans="1:53">
      <c r="A13" s="38">
        <v>40057</v>
      </c>
      <c r="B13" s="42">
        <v>8950211</v>
      </c>
      <c r="C13" s="40">
        <f t="shared" si="1"/>
        <v>98.138967203278611</v>
      </c>
      <c r="D13" s="42">
        <v>1820914</v>
      </c>
      <c r="E13" s="40">
        <f t="shared" si="0"/>
        <v>95.317197217506731</v>
      </c>
      <c r="F13" s="42">
        <v>1059182</v>
      </c>
      <c r="G13" s="40">
        <f t="shared" si="2"/>
        <v>93.122678377534825</v>
      </c>
      <c r="H13" s="42">
        <v>2262750</v>
      </c>
      <c r="I13" s="41">
        <f t="shared" si="3"/>
        <v>103.42713957395927</v>
      </c>
      <c r="J13" s="8"/>
      <c r="K13" s="18"/>
      <c r="O13" s="17"/>
      <c r="P13" s="9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</row>
    <row r="14" spans="1:53">
      <c r="A14" s="38">
        <v>40087</v>
      </c>
      <c r="B14" s="42">
        <v>9046769</v>
      </c>
      <c r="C14" s="40">
        <f t="shared" si="1"/>
        <v>99.197724633155318</v>
      </c>
      <c r="D14" s="42">
        <v>1831341</v>
      </c>
      <c r="E14" s="40">
        <f t="shared" si="0"/>
        <v>95.863006857823052</v>
      </c>
      <c r="F14" s="42">
        <v>1061647</v>
      </c>
      <c r="G14" s="40">
        <f t="shared" si="2"/>
        <v>93.339399774047067</v>
      </c>
      <c r="H14" s="42">
        <v>2279402</v>
      </c>
      <c r="I14" s="41">
        <f t="shared" si="3"/>
        <v>104.1882792173956</v>
      </c>
      <c r="J14" s="8"/>
      <c r="K14" s="18"/>
      <c r="O14" s="17"/>
      <c r="P14" s="9"/>
    </row>
    <row r="15" spans="1:53">
      <c r="A15" s="38">
        <v>40118</v>
      </c>
      <c r="B15" s="42">
        <v>8975981</v>
      </c>
      <c r="C15" s="40">
        <f t="shared" si="1"/>
        <v>98.42153497568404</v>
      </c>
      <c r="D15" s="42">
        <v>1833978</v>
      </c>
      <c r="E15" s="40">
        <f t="shared" si="0"/>
        <v>96.001042728304881</v>
      </c>
      <c r="F15" s="42">
        <v>1066653</v>
      </c>
      <c r="G15" s="40">
        <f t="shared" si="2"/>
        <v>93.779524443799701</v>
      </c>
      <c r="H15" s="42">
        <v>2266276</v>
      </c>
      <c r="I15" s="41">
        <f t="shared" si="3"/>
        <v>103.58830810523216</v>
      </c>
      <c r="J15" s="8"/>
      <c r="K15" s="18"/>
      <c r="O15" s="17"/>
      <c r="P15" s="9"/>
    </row>
    <row r="16" spans="1:53">
      <c r="A16" s="38">
        <v>40148</v>
      </c>
      <c r="B16" s="42">
        <v>9030202</v>
      </c>
      <c r="C16" s="40">
        <f t="shared" si="1"/>
        <v>99.016067656615135</v>
      </c>
      <c r="D16" s="42">
        <v>1832133</v>
      </c>
      <c r="E16" s="40">
        <f t="shared" si="0"/>
        <v>95.904464730186206</v>
      </c>
      <c r="F16" s="42">
        <v>1016692</v>
      </c>
      <c r="G16" s="40">
        <f t="shared" si="2"/>
        <v>89.386981769906058</v>
      </c>
      <c r="H16" s="42">
        <v>2241418</v>
      </c>
      <c r="I16" s="41">
        <f t="shared" si="3"/>
        <v>102.4520836723388</v>
      </c>
      <c r="J16" s="8"/>
      <c r="K16" s="18"/>
      <c r="O16" s="17"/>
      <c r="P16" s="9"/>
    </row>
    <row r="17" spans="1:16">
      <c r="A17" s="38">
        <v>40179</v>
      </c>
      <c r="B17" s="42">
        <v>8874966</v>
      </c>
      <c r="C17" s="40">
        <f t="shared" si="1"/>
        <v>97.31390658881817</v>
      </c>
      <c r="D17" s="42">
        <v>1829450</v>
      </c>
      <c r="E17" s="40">
        <f t="shared" si="0"/>
        <v>95.76402095297621</v>
      </c>
      <c r="F17" s="42">
        <v>1023665</v>
      </c>
      <c r="G17" s="40">
        <f t="shared" si="2"/>
        <v>90.000043959715313</v>
      </c>
      <c r="H17" s="42">
        <v>2224741</v>
      </c>
      <c r="I17" s="41">
        <f t="shared" si="3"/>
        <v>101.68980131384806</v>
      </c>
      <c r="J17" s="8"/>
      <c r="K17" s="18"/>
      <c r="O17" s="17"/>
      <c r="P17" s="9"/>
    </row>
    <row r="18" spans="1:16">
      <c r="A18" s="38">
        <v>40210</v>
      </c>
      <c r="B18" s="42">
        <v>8900113</v>
      </c>
      <c r="C18" s="40">
        <f t="shared" si="1"/>
        <v>97.589643172934544</v>
      </c>
      <c r="D18" s="42">
        <v>1836308</v>
      </c>
      <c r="E18" s="40">
        <f t="shared" si="0"/>
        <v>96.123008438666176</v>
      </c>
      <c r="F18" s="42">
        <v>1036251</v>
      </c>
      <c r="G18" s="40">
        <f t="shared" si="2"/>
        <v>91.106597913671919</v>
      </c>
      <c r="H18" s="42">
        <v>2232394</v>
      </c>
      <c r="I18" s="41">
        <f t="shared" si="3"/>
        <v>102.03960924630171</v>
      </c>
      <c r="J18" s="8"/>
      <c r="K18" s="18"/>
      <c r="O18" s="17"/>
      <c r="P18" s="9"/>
    </row>
    <row r="19" spans="1:16">
      <c r="A19" s="38">
        <v>40238</v>
      </c>
      <c r="B19" s="42">
        <v>9136036</v>
      </c>
      <c r="C19" s="40">
        <f t="shared" si="1"/>
        <v>100.17653632657071</v>
      </c>
      <c r="D19" s="42">
        <v>1836519</v>
      </c>
      <c r="E19" s="40">
        <f t="shared" si="0"/>
        <v>96.134053402136658</v>
      </c>
      <c r="F19" s="42">
        <v>1044023</v>
      </c>
      <c r="G19" s="40">
        <f t="shared" si="2"/>
        <v>91.789907728557552</v>
      </c>
      <c r="H19" s="42">
        <v>2233661</v>
      </c>
      <c r="I19" s="41">
        <f t="shared" si="3"/>
        <v>102.09752204525884</v>
      </c>
      <c r="J19" s="8"/>
      <c r="K19" s="18"/>
      <c r="O19" s="17"/>
      <c r="P19" s="9"/>
    </row>
    <row r="20" spans="1:16">
      <c r="A20" s="38">
        <v>40269</v>
      </c>
      <c r="B20" s="42">
        <v>9361665</v>
      </c>
      <c r="C20" s="40">
        <f t="shared" si="1"/>
        <v>102.65055588109391</v>
      </c>
      <c r="D20" s="42">
        <v>1840882</v>
      </c>
      <c r="E20" s="40">
        <f t="shared" si="0"/>
        <v>96.362438120723027</v>
      </c>
      <c r="F20" s="42">
        <v>1049270</v>
      </c>
      <c r="G20" s="40">
        <f t="shared" si="2"/>
        <v>92.251220981092928</v>
      </c>
      <c r="H20" s="42">
        <v>2228659</v>
      </c>
      <c r="I20" s="41">
        <f t="shared" si="3"/>
        <v>101.86888761717401</v>
      </c>
      <c r="J20" s="8"/>
      <c r="K20" s="18"/>
      <c r="O20" s="17"/>
      <c r="P20" s="9"/>
    </row>
    <row r="21" spans="1:16">
      <c r="A21" s="38">
        <v>40299</v>
      </c>
      <c r="B21" s="42">
        <v>9604589</v>
      </c>
      <c r="C21" s="40">
        <f t="shared" si="1"/>
        <v>105.31421492431525</v>
      </c>
      <c r="D21" s="42">
        <v>1850444</v>
      </c>
      <c r="E21" s="40">
        <f t="shared" si="0"/>
        <v>96.862968645390197</v>
      </c>
      <c r="F21" s="42">
        <v>1047511</v>
      </c>
      <c r="G21" s="40">
        <f t="shared" si="2"/>
        <v>92.096570702608133</v>
      </c>
      <c r="H21" s="42">
        <v>2220134</v>
      </c>
      <c r="I21" s="41">
        <f t="shared" si="3"/>
        <v>101.47922178362279</v>
      </c>
      <c r="J21" s="8"/>
      <c r="K21" s="18"/>
      <c r="O21" s="17"/>
      <c r="P21" s="9"/>
    </row>
    <row r="22" spans="1:16">
      <c r="A22" s="38">
        <v>40330</v>
      </c>
      <c r="B22" s="42">
        <v>9743072</v>
      </c>
      <c r="C22" s="40">
        <f t="shared" si="1"/>
        <v>106.83267952757562</v>
      </c>
      <c r="D22" s="42">
        <v>1849129</v>
      </c>
      <c r="E22" s="40">
        <f t="shared" si="0"/>
        <v>96.794133920443798</v>
      </c>
      <c r="F22" s="42">
        <v>1054916</v>
      </c>
      <c r="G22" s="40">
        <f t="shared" si="2"/>
        <v>92.747614086451179</v>
      </c>
      <c r="H22" s="42">
        <v>2250200</v>
      </c>
      <c r="I22" s="41">
        <f t="shared" si="3"/>
        <v>102.85349661664927</v>
      </c>
      <c r="J22" s="8"/>
      <c r="K22" s="18"/>
      <c r="O22" s="17"/>
      <c r="P22" s="9"/>
    </row>
    <row r="23" spans="1:16">
      <c r="A23" s="38">
        <v>40360</v>
      </c>
      <c r="B23" s="42">
        <v>9976855</v>
      </c>
      <c r="C23" s="40">
        <f t="shared" si="1"/>
        <v>109.39610760426388</v>
      </c>
      <c r="D23" s="42">
        <v>1859828.0926363636</v>
      </c>
      <c r="E23" s="40">
        <f t="shared" si="0"/>
        <v>97.354186467059762</v>
      </c>
      <c r="F23" s="42">
        <v>1068099</v>
      </c>
      <c r="G23" s="40">
        <f t="shared" si="2"/>
        <v>93.906655940496137</v>
      </c>
      <c r="H23" s="42">
        <v>2238882</v>
      </c>
      <c r="I23" s="41">
        <f t="shared" si="3"/>
        <v>102.33616665722023</v>
      </c>
      <c r="J23" s="8"/>
      <c r="K23" s="18"/>
      <c r="O23" s="17"/>
      <c r="P23" s="9"/>
    </row>
    <row r="24" spans="1:16">
      <c r="A24" s="38">
        <v>40391</v>
      </c>
      <c r="B24" s="42">
        <v>9937919</v>
      </c>
      <c r="C24" s="40">
        <f t="shared" si="1"/>
        <v>108.96917478368269</v>
      </c>
      <c r="D24" s="42">
        <v>1861234</v>
      </c>
      <c r="E24" s="40">
        <f t="shared" si="0"/>
        <v>97.427779810539619</v>
      </c>
      <c r="F24" s="42">
        <v>1075781</v>
      </c>
      <c r="G24" s="40">
        <f t="shared" si="2"/>
        <v>94.582053006624733</v>
      </c>
      <c r="H24" s="42">
        <v>2244534</v>
      </c>
      <c r="I24" s="41">
        <f t="shared" si="3"/>
        <v>102.59451167671952</v>
      </c>
      <c r="J24" s="8"/>
      <c r="K24" s="18"/>
      <c r="O24" s="17"/>
      <c r="P24" s="9"/>
    </row>
    <row r="25" spans="1:16">
      <c r="A25" s="38">
        <v>40422</v>
      </c>
      <c r="B25" s="42">
        <v>9959685</v>
      </c>
      <c r="C25" s="40">
        <f t="shared" si="1"/>
        <v>109.20783873921923</v>
      </c>
      <c r="D25" s="42">
        <v>1817693.7794000001</v>
      </c>
      <c r="E25" s="40">
        <f t="shared" si="0"/>
        <v>95.14863219905223</v>
      </c>
      <c r="F25" s="42">
        <v>1083929</v>
      </c>
      <c r="G25" s="40">
        <f t="shared" si="2"/>
        <v>95.298420527428661</v>
      </c>
      <c r="H25" s="42">
        <v>2246537</v>
      </c>
      <c r="I25" s="41">
        <f t="shared" si="3"/>
        <v>102.68606600687824</v>
      </c>
      <c r="J25" s="8"/>
      <c r="K25" s="18"/>
      <c r="O25" s="17"/>
      <c r="P25" s="9"/>
    </row>
    <row r="26" spans="1:16">
      <c r="A26" s="38">
        <v>40452</v>
      </c>
      <c r="B26" s="42">
        <v>9992591</v>
      </c>
      <c r="C26" s="40">
        <f t="shared" si="1"/>
        <v>109.56865267475561</v>
      </c>
      <c r="D26" s="42">
        <v>1824281.3330515001</v>
      </c>
      <c r="E26" s="40">
        <f t="shared" si="0"/>
        <v>95.493462954695246</v>
      </c>
      <c r="F26" s="42">
        <v>1089543</v>
      </c>
      <c r="G26" s="40">
        <f t="shared" si="2"/>
        <v>95.792000211006638</v>
      </c>
      <c r="H26" s="42">
        <v>2263441</v>
      </c>
      <c r="I26" s="41">
        <f t="shared" si="3"/>
        <v>103.45872421806294</v>
      </c>
      <c r="J26" s="8"/>
      <c r="K26" s="18"/>
      <c r="O26" s="17"/>
      <c r="P26" s="9"/>
    </row>
    <row r="27" spans="1:16">
      <c r="A27" s="38">
        <v>40483</v>
      </c>
      <c r="B27" s="42">
        <v>9914876</v>
      </c>
      <c r="C27" s="40">
        <f t="shared" si="1"/>
        <v>108.71650853690203</v>
      </c>
      <c r="D27" s="42">
        <v>1832451.5024645755</v>
      </c>
      <c r="E27" s="40">
        <f t="shared" si="0"/>
        <v>95.921136995998964</v>
      </c>
      <c r="F27" s="42">
        <v>1095643</v>
      </c>
      <c r="G27" s="40">
        <f t="shared" si="2"/>
        <v>96.328308737872618</v>
      </c>
      <c r="H27" s="42">
        <v>2260299</v>
      </c>
      <c r="I27" s="41">
        <f t="shared" si="3"/>
        <v>103.31510779002566</v>
      </c>
      <c r="J27" s="8"/>
      <c r="K27" s="18"/>
      <c r="O27" s="17"/>
      <c r="P27" s="9"/>
    </row>
    <row r="28" spans="1:16">
      <c r="A28" s="38">
        <v>40513</v>
      </c>
      <c r="B28" s="42">
        <v>10030810</v>
      </c>
      <c r="C28" s="40">
        <f t="shared" si="1"/>
        <v>109.98772359806033</v>
      </c>
      <c r="D28" s="42">
        <v>1862191.7550279992</v>
      </c>
      <c r="E28" s="40">
        <f t="shared" si="0"/>
        <v>97.477914262188548</v>
      </c>
      <c r="F28" s="42">
        <v>1101131</v>
      </c>
      <c r="G28" s="40">
        <f t="shared" si="2"/>
        <v>96.810810573190736</v>
      </c>
      <c r="H28" s="42">
        <v>2282511</v>
      </c>
      <c r="I28" s="41">
        <f t="shared" si="3"/>
        <v>104.33038726156107</v>
      </c>
      <c r="J28" s="8"/>
      <c r="K28" s="18"/>
      <c r="O28" s="17"/>
      <c r="P28" s="9"/>
    </row>
    <row r="29" spans="1:16">
      <c r="A29" s="38">
        <v>40544</v>
      </c>
      <c r="B29" s="42">
        <v>9960858</v>
      </c>
      <c r="C29" s="40">
        <f t="shared" si="1"/>
        <v>109.22070067158367</v>
      </c>
      <c r="D29" s="42">
        <v>1876534.0000000005</v>
      </c>
      <c r="E29" s="40">
        <f t="shared" si="0"/>
        <v>98.228670526645871</v>
      </c>
      <c r="F29" s="42">
        <v>1115031</v>
      </c>
      <c r="G29" s="40">
        <f t="shared" si="2"/>
        <v>98.032890659000088</v>
      </c>
      <c r="H29" s="42">
        <v>2287486</v>
      </c>
      <c r="I29" s="41">
        <f t="shared" si="3"/>
        <v>104.55778755738716</v>
      </c>
      <c r="J29" s="8"/>
      <c r="K29" s="18"/>
      <c r="O29" s="17"/>
      <c r="P29" s="9"/>
    </row>
    <row r="30" spans="1:16">
      <c r="A30" s="38">
        <v>40575</v>
      </c>
      <c r="B30" s="42">
        <v>9970036</v>
      </c>
      <c r="C30" s="40">
        <f t="shared" si="1"/>
        <v>109.32133734271821</v>
      </c>
      <c r="D30" s="42">
        <v>1883401.7738148256</v>
      </c>
      <c r="E30" s="40">
        <f t="shared" si="0"/>
        <v>98.588169630476642</v>
      </c>
      <c r="F30" s="42">
        <v>1144364</v>
      </c>
      <c r="G30" s="40">
        <f t="shared" si="2"/>
        <v>100.61183131778037</v>
      </c>
      <c r="H30" s="42">
        <v>2301439</v>
      </c>
      <c r="I30" s="41">
        <f t="shared" si="3"/>
        <v>105.19555968355021</v>
      </c>
      <c r="J30" s="8"/>
      <c r="K30" s="18"/>
      <c r="O30" s="17"/>
      <c r="P30" s="9"/>
    </row>
    <row r="31" spans="1:16">
      <c r="A31" s="38">
        <v>40603</v>
      </c>
      <c r="B31" s="42">
        <v>10252034</v>
      </c>
      <c r="C31" s="40">
        <f t="shared" si="1"/>
        <v>112.41344237503421</v>
      </c>
      <c r="D31" s="42">
        <v>1901118.7959576449</v>
      </c>
      <c r="E31" s="40">
        <f t="shared" si="0"/>
        <v>99.515581300491846</v>
      </c>
      <c r="F31" s="42">
        <v>1157888</v>
      </c>
      <c r="G31" s="40">
        <f t="shared" si="2"/>
        <v>101.80085369767144</v>
      </c>
      <c r="H31" s="42">
        <v>2306478</v>
      </c>
      <c r="I31" s="41">
        <f t="shared" si="3"/>
        <v>105.42588532991554</v>
      </c>
      <c r="J31" s="8"/>
      <c r="K31" s="18"/>
      <c r="O31" s="17"/>
      <c r="P31" s="9"/>
    </row>
    <row r="32" spans="1:16">
      <c r="A32" s="38">
        <v>40634</v>
      </c>
      <c r="B32" s="42">
        <v>10511792</v>
      </c>
      <c r="C32" s="40">
        <f t="shared" si="1"/>
        <v>115.26168604691962</v>
      </c>
      <c r="D32" s="42">
        <v>1906281.7196028521</v>
      </c>
      <c r="E32" s="40">
        <f t="shared" si="0"/>
        <v>99.785838660976268</v>
      </c>
      <c r="F32" s="42">
        <v>1195761</v>
      </c>
      <c r="G32" s="40">
        <f t="shared" si="2"/>
        <v>105.13062629406411</v>
      </c>
      <c r="H32" s="42">
        <v>2305863</v>
      </c>
      <c r="I32" s="41">
        <f t="shared" si="3"/>
        <v>105.39777453957726</v>
      </c>
      <c r="J32" s="8"/>
      <c r="K32" s="18"/>
      <c r="O32" s="17"/>
      <c r="P32" s="9"/>
    </row>
    <row r="33" spans="1:16">
      <c r="A33" s="38">
        <v>40664</v>
      </c>
      <c r="B33" s="42">
        <v>10771209</v>
      </c>
      <c r="C33" s="40">
        <f t="shared" si="1"/>
        <v>118.10619065747829</v>
      </c>
      <c r="D33" s="42">
        <v>1885039.9718485156</v>
      </c>
      <c r="E33" s="40">
        <f t="shared" si="0"/>
        <v>98.673922414550219</v>
      </c>
      <c r="F33" s="42">
        <v>1218210</v>
      </c>
      <c r="G33" s="40">
        <f t="shared" si="2"/>
        <v>107.10432959236155</v>
      </c>
      <c r="H33" s="42">
        <v>2312096</v>
      </c>
      <c r="I33" s="41">
        <f t="shared" si="3"/>
        <v>105.68267625694085</v>
      </c>
      <c r="J33" s="8"/>
      <c r="K33" s="18"/>
      <c r="O33" s="17"/>
      <c r="P33" s="9"/>
    </row>
    <row r="34" spans="1:16">
      <c r="A34" s="38">
        <v>40695</v>
      </c>
      <c r="B34" s="42">
        <v>11045909</v>
      </c>
      <c r="C34" s="40">
        <f t="shared" si="1"/>
        <v>121.1182731984084</v>
      </c>
      <c r="D34" s="42">
        <v>1889623.9999999995</v>
      </c>
      <c r="E34" s="40">
        <f t="shared" si="0"/>
        <v>98.913877028203373</v>
      </c>
      <c r="F34" s="42">
        <v>1199684</v>
      </c>
      <c r="G34" s="40">
        <f t="shared" si="2"/>
        <v>105.47553422044038</v>
      </c>
      <c r="H34" s="42">
        <v>2370551</v>
      </c>
      <c r="I34" s="41">
        <f t="shared" si="3"/>
        <v>108.3545725971445</v>
      </c>
      <c r="J34" s="8"/>
      <c r="K34" s="18"/>
      <c r="O34" s="17"/>
      <c r="P34" s="9"/>
    </row>
    <row r="35" spans="1:16">
      <c r="A35" s="38">
        <v>40725</v>
      </c>
      <c r="B35" s="42">
        <v>11112453</v>
      </c>
      <c r="C35" s="40">
        <f t="shared" si="1"/>
        <v>121.84792744159607</v>
      </c>
      <c r="D35" s="42">
        <v>1868398.0000000002</v>
      </c>
      <c r="E35" s="40">
        <f t="shared" si="0"/>
        <v>97.802785110551724</v>
      </c>
      <c r="F35" s="42">
        <v>1184844</v>
      </c>
      <c r="G35" s="40">
        <f t="shared" si="2"/>
        <v>104.1708098698353</v>
      </c>
      <c r="H35" s="42">
        <v>2376533</v>
      </c>
      <c r="I35" s="41">
        <f t="shared" si="3"/>
        <v>108.62800145536188</v>
      </c>
      <c r="J35" s="8"/>
      <c r="K35" s="18"/>
      <c r="O35" s="17"/>
      <c r="P35" s="9"/>
    </row>
    <row r="36" spans="1:16">
      <c r="A36" s="38">
        <v>40756</v>
      </c>
      <c r="B36" s="42">
        <v>10886860</v>
      </c>
      <c r="C36" s="40">
        <f t="shared" si="1"/>
        <v>119.37430262668509</v>
      </c>
      <c r="D36" s="42">
        <v>1876833</v>
      </c>
      <c r="E36" s="40">
        <f t="shared" si="0"/>
        <v>98.244321920378894</v>
      </c>
      <c r="F36" s="42">
        <v>1166692</v>
      </c>
      <c r="G36" s="40">
        <f t="shared" si="2"/>
        <v>102.57489636497115</v>
      </c>
      <c r="H36" s="42">
        <v>2509484</v>
      </c>
      <c r="I36" s="41">
        <f t="shared" si="3"/>
        <v>114.70500582327591</v>
      </c>
      <c r="J36" s="8"/>
      <c r="K36" s="18"/>
      <c r="O36" s="17"/>
      <c r="P36" s="9"/>
    </row>
    <row r="37" spans="1:16">
      <c r="A37" s="38">
        <v>40787</v>
      </c>
      <c r="B37" s="42">
        <v>11061597</v>
      </c>
      <c r="C37" s="40">
        <f t="shared" si="1"/>
        <v>121.29029194941718</v>
      </c>
      <c r="D37" s="42">
        <v>1864766</v>
      </c>
      <c r="E37" s="40">
        <f t="shared" si="0"/>
        <v>97.612665170623742</v>
      </c>
      <c r="F37" s="42">
        <v>1155959</v>
      </c>
      <c r="G37" s="40">
        <f t="shared" si="2"/>
        <v>101.63125711597891</v>
      </c>
      <c r="H37" s="42">
        <v>2537648</v>
      </c>
      <c r="I37" s="41">
        <f t="shared" si="3"/>
        <v>115.99234289496346</v>
      </c>
      <c r="J37" s="8"/>
      <c r="K37" s="18"/>
      <c r="O37" s="17"/>
      <c r="P37" s="9"/>
    </row>
    <row r="38" spans="1:16">
      <c r="A38" s="38">
        <v>40817</v>
      </c>
      <c r="B38" s="42">
        <v>11078121</v>
      </c>
      <c r="C38" s="40">
        <f t="shared" si="1"/>
        <v>121.47147743142057</v>
      </c>
      <c r="D38" s="42">
        <v>1869097</v>
      </c>
      <c r="E38" s="40">
        <f t="shared" si="0"/>
        <v>97.839374823660094</v>
      </c>
      <c r="F38" s="42">
        <v>1154076</v>
      </c>
      <c r="G38" s="40">
        <f t="shared" si="2"/>
        <v>101.46570482809554</v>
      </c>
      <c r="H38" s="42">
        <v>2579366</v>
      </c>
      <c r="I38" s="41">
        <f t="shared" si="3"/>
        <v>117.8992143605458</v>
      </c>
      <c r="J38" s="8"/>
      <c r="K38" s="18"/>
      <c r="O38" s="17"/>
      <c r="P38" s="9"/>
    </row>
    <row r="39" spans="1:16">
      <c r="A39" s="38">
        <v>40848</v>
      </c>
      <c r="B39" s="42">
        <v>10984191</v>
      </c>
      <c r="C39" s="40">
        <f t="shared" si="1"/>
        <v>120.44153599323504</v>
      </c>
      <c r="D39" s="42">
        <v>1878909</v>
      </c>
      <c r="E39" s="40">
        <f t="shared" si="0"/>
        <v>98.352991797936838</v>
      </c>
      <c r="F39" s="42">
        <v>1142647</v>
      </c>
      <c r="G39" s="40">
        <f t="shared" si="2"/>
        <v>100.46087365538222</v>
      </c>
      <c r="H39" s="42">
        <v>2543634</v>
      </c>
      <c r="I39" s="41">
        <f t="shared" si="3"/>
        <v>116.26595458758958</v>
      </c>
      <c r="J39" s="8"/>
      <c r="K39" s="18"/>
      <c r="O39" s="9"/>
    </row>
    <row r="40" spans="1:16">
      <c r="A40" s="38">
        <v>40878</v>
      </c>
      <c r="B40" s="42">
        <v>11030939</v>
      </c>
      <c r="C40" s="40">
        <f t="shared" si="1"/>
        <v>120.95412730966532</v>
      </c>
      <c r="D40" s="42">
        <v>1880740</v>
      </c>
      <c r="E40" s="40">
        <f t="shared" si="0"/>
        <v>98.448836954877393</v>
      </c>
      <c r="F40" s="42">
        <v>1121777</v>
      </c>
      <c r="G40" s="40">
        <f t="shared" si="2"/>
        <v>98.625995138055487</v>
      </c>
      <c r="H40" s="42">
        <v>2554200</v>
      </c>
      <c r="I40" s="41">
        <f t="shared" si="3"/>
        <v>116.74891167818218</v>
      </c>
      <c r="J40" s="8"/>
      <c r="K40" s="18"/>
      <c r="O40" s="9"/>
    </row>
    <row r="41" spans="1:16">
      <c r="A41" s="38">
        <v>40909</v>
      </c>
      <c r="B41" s="42">
        <v>10957242</v>
      </c>
      <c r="C41" s="40">
        <f t="shared" si="1"/>
        <v>120.14604049852981</v>
      </c>
      <c r="D41" s="42">
        <v>1900471</v>
      </c>
      <c r="E41" s="40">
        <f t="shared" si="0"/>
        <v>99.481671903863798</v>
      </c>
      <c r="F41" s="42">
        <v>1139504</v>
      </c>
      <c r="G41" s="40">
        <f t="shared" si="2"/>
        <v>100.18454288490028</v>
      </c>
      <c r="H41" s="42">
        <v>2563237</v>
      </c>
      <c r="I41" s="41">
        <f t="shared" si="3"/>
        <v>117.16198031604756</v>
      </c>
      <c r="J41" s="8"/>
      <c r="K41" s="18"/>
    </row>
    <row r="42" spans="1:16">
      <c r="A42" s="38">
        <v>40940</v>
      </c>
      <c r="B42" s="42">
        <v>10845430</v>
      </c>
      <c r="C42" s="40">
        <f t="shared" si="1"/>
        <v>118.92002312296927</v>
      </c>
      <c r="D42" s="42">
        <v>1921116</v>
      </c>
      <c r="E42" s="40">
        <f t="shared" si="0"/>
        <v>100.56235091262282</v>
      </c>
      <c r="F42" s="42">
        <v>1138592</v>
      </c>
      <c r="G42" s="40">
        <f t="shared" si="2"/>
        <v>100.10436036416228</v>
      </c>
      <c r="H42" s="42">
        <v>2576419</v>
      </c>
      <c r="I42" s="41">
        <f t="shared" si="3"/>
        <v>117.76451110993284</v>
      </c>
      <c r="J42" s="8"/>
      <c r="K42" s="18"/>
    </row>
    <row r="43" spans="1:16">
      <c r="A43" s="38">
        <v>40969</v>
      </c>
      <c r="B43" s="42">
        <v>11257343</v>
      </c>
      <c r="C43" s="40">
        <f t="shared" si="1"/>
        <v>123.43664473084021</v>
      </c>
      <c r="D43" s="42">
        <v>1932074</v>
      </c>
      <c r="E43" s="40">
        <f t="shared" si="0"/>
        <v>101.1359561719099</v>
      </c>
      <c r="F43" s="42">
        <v>1136096</v>
      </c>
      <c r="G43" s="40">
        <f t="shared" si="2"/>
        <v>99.8849134653004</v>
      </c>
      <c r="H43" s="42">
        <v>2574644</v>
      </c>
      <c r="I43" s="41">
        <f t="shared" si="3"/>
        <v>117.68337834107028</v>
      </c>
      <c r="J43" s="8"/>
      <c r="K43" s="18"/>
    </row>
    <row r="44" spans="1:16">
      <c r="A44" s="38">
        <v>41000</v>
      </c>
      <c r="B44" s="42">
        <v>11521869</v>
      </c>
      <c r="C44" s="40">
        <f t="shared" si="1"/>
        <v>126.3371694713647</v>
      </c>
      <c r="D44" s="42">
        <v>1937480</v>
      </c>
      <c r="E44" s="40">
        <f t="shared" si="0"/>
        <v>101.4189375582674</v>
      </c>
      <c r="F44" s="42">
        <v>1121103</v>
      </c>
      <c r="G44" s="40">
        <f t="shared" si="2"/>
        <v>98.566737441808328</v>
      </c>
      <c r="H44" s="42">
        <v>2569269</v>
      </c>
      <c r="I44" s="41">
        <f t="shared" si="3"/>
        <v>117.43769460437376</v>
      </c>
      <c r="J44" s="8"/>
      <c r="K44" s="18"/>
    </row>
    <row r="45" spans="1:16">
      <c r="A45" s="38">
        <v>41030</v>
      </c>
      <c r="B45" s="42">
        <v>11820778</v>
      </c>
      <c r="C45" s="40">
        <f t="shared" si="1"/>
        <v>129.61470343651536</v>
      </c>
      <c r="D45" s="42">
        <v>1931182</v>
      </c>
      <c r="E45" s="40">
        <f t="shared" si="0"/>
        <v>101.0892637197029</v>
      </c>
      <c r="F45" s="42">
        <v>1113613</v>
      </c>
      <c r="G45" s="40">
        <f t="shared" si="2"/>
        <v>97.908220906361407</v>
      </c>
      <c r="H45" s="42">
        <v>2574350</v>
      </c>
      <c r="I45" s="41">
        <f t="shared" si="3"/>
        <v>117.66994001203051</v>
      </c>
      <c r="J45" s="8"/>
      <c r="K45" s="18"/>
    </row>
    <row r="46" spans="1:16">
      <c r="A46" s="38">
        <v>41061</v>
      </c>
      <c r="B46" s="42">
        <v>12087084</v>
      </c>
      <c r="C46" s="40">
        <f t="shared" si="1"/>
        <v>132.53474585786566</v>
      </c>
      <c r="D46" s="42">
        <v>1935759</v>
      </c>
      <c r="E46" s="40">
        <f t="shared" si="0"/>
        <v>101.32885043915508</v>
      </c>
      <c r="F46" s="42">
        <v>1104403</v>
      </c>
      <c r="G46" s="40">
        <f t="shared" si="2"/>
        <v>97.098482950224422</v>
      </c>
      <c r="H46" s="42">
        <v>2610813</v>
      </c>
      <c r="I46" s="41">
        <f t="shared" si="3"/>
        <v>119.33661277317746</v>
      </c>
      <c r="J46" s="8"/>
      <c r="K46" s="18"/>
    </row>
    <row r="47" spans="1:16">
      <c r="A47" s="38">
        <v>41091</v>
      </c>
      <c r="B47" s="42">
        <v>12107944</v>
      </c>
      <c r="C47" s="40">
        <f t="shared" si="1"/>
        <v>132.76347553316162</v>
      </c>
      <c r="D47" s="42">
        <v>1938997</v>
      </c>
      <c r="E47" s="40">
        <f t="shared" si="0"/>
        <v>101.49834613449835</v>
      </c>
      <c r="F47" s="42">
        <v>1103934</v>
      </c>
      <c r="G47" s="40">
        <f t="shared" si="2"/>
        <v>97.057248737257169</v>
      </c>
      <c r="H47" s="42">
        <v>2613791</v>
      </c>
      <c r="I47" s="41">
        <f t="shared" si="3"/>
        <v>119.47273299045787</v>
      </c>
      <c r="J47" s="8"/>
      <c r="K47" s="18"/>
    </row>
    <row r="48" spans="1:16">
      <c r="A48" s="38">
        <v>41122</v>
      </c>
      <c r="B48" s="42">
        <v>11716148</v>
      </c>
      <c r="C48" s="40">
        <f t="shared" si="1"/>
        <v>128.46743661359028</v>
      </c>
      <c r="D48" s="42">
        <v>1937355</v>
      </c>
      <c r="E48" s="40">
        <f t="shared" si="0"/>
        <v>101.41239433346263</v>
      </c>
      <c r="F48" s="42">
        <v>1101083</v>
      </c>
      <c r="G48" s="40">
        <f t="shared" si="2"/>
        <v>96.80659044052031</v>
      </c>
      <c r="H48" s="42">
        <v>2600540</v>
      </c>
      <c r="I48" s="41">
        <f t="shared" si="3"/>
        <v>118.86704830302244</v>
      </c>
      <c r="J48" s="8"/>
      <c r="K48" s="18"/>
    </row>
    <row r="49" spans="1:11">
      <c r="A49" s="38">
        <v>41153</v>
      </c>
      <c r="B49" s="42">
        <v>12069085</v>
      </c>
      <c r="C49" s="40">
        <f t="shared" si="1"/>
        <v>132.33738701675099</v>
      </c>
      <c r="D49" s="42">
        <v>1937908</v>
      </c>
      <c r="E49" s="40">
        <f t="shared" si="0"/>
        <v>101.44134155999902</v>
      </c>
      <c r="F49" s="42">
        <v>1097163</v>
      </c>
      <c r="G49" s="40">
        <f t="shared" si="2"/>
        <v>96.461946272435938</v>
      </c>
      <c r="H49" s="42">
        <v>2613470</v>
      </c>
      <c r="I49" s="41">
        <f t="shared" si="3"/>
        <v>119.45806052915935</v>
      </c>
      <c r="J49" s="8"/>
      <c r="K49" s="18"/>
    </row>
    <row r="50" spans="1:11">
      <c r="A50" s="38">
        <v>41183</v>
      </c>
      <c r="B50" s="42">
        <v>11743906</v>
      </c>
      <c r="C50" s="40">
        <f t="shared" si="1"/>
        <v>128.77180278458093</v>
      </c>
      <c r="D50" s="42">
        <v>1987922</v>
      </c>
      <c r="E50" s="40">
        <f t="shared" si="0"/>
        <v>104.05936432309292</v>
      </c>
      <c r="F50" s="42">
        <v>1079239</v>
      </c>
      <c r="G50" s="40">
        <f t="shared" si="2"/>
        <v>94.886078397756307</v>
      </c>
      <c r="H50" s="42">
        <v>2688851</v>
      </c>
      <c r="I50" s="41">
        <f t="shared" si="3"/>
        <v>122.90362066979557</v>
      </c>
      <c r="J50" s="8"/>
      <c r="K50" s="18"/>
    </row>
    <row r="51" spans="1:11">
      <c r="A51" s="38">
        <v>41214</v>
      </c>
      <c r="B51" s="42">
        <v>11996881</v>
      </c>
      <c r="C51" s="40">
        <f t="shared" si="1"/>
        <v>131.54567093453286</v>
      </c>
      <c r="D51" s="42">
        <v>1933781</v>
      </c>
      <c r="E51" s="40">
        <f t="shared" si="0"/>
        <v>101.22531044984409</v>
      </c>
      <c r="F51" s="42">
        <v>1071133</v>
      </c>
      <c r="G51" s="40">
        <f t="shared" si="2"/>
        <v>94.173403493038975</v>
      </c>
      <c r="H51" s="42">
        <v>2622715</v>
      </c>
      <c r="I51" s="41">
        <f t="shared" si="3"/>
        <v>119.88063655627734</v>
      </c>
      <c r="J51" s="8"/>
      <c r="K51" s="18"/>
    </row>
    <row r="52" spans="1:11">
      <c r="A52" s="38">
        <v>41244</v>
      </c>
      <c r="B52" s="42">
        <v>11939620</v>
      </c>
      <c r="C52" s="40">
        <f t="shared" si="1"/>
        <v>130.91780468634869</v>
      </c>
      <c r="D52" s="42">
        <v>1910505</v>
      </c>
      <c r="E52" s="40">
        <f t="shared" si="0"/>
        <v>100.00690964539385</v>
      </c>
      <c r="F52" s="42">
        <v>1056852</v>
      </c>
      <c r="G52" s="40">
        <f t="shared" si="2"/>
        <v>92.917826104158152</v>
      </c>
      <c r="H52" s="42">
        <v>2662608</v>
      </c>
      <c r="I52" s="41">
        <f t="shared" si="3"/>
        <v>121.70408982288832</v>
      </c>
      <c r="J52" s="8"/>
      <c r="K52" s="18"/>
    </row>
    <row r="53" spans="1:11">
      <c r="A53" s="38">
        <v>41275</v>
      </c>
      <c r="B53" s="42">
        <v>11818115</v>
      </c>
      <c r="C53" s="40">
        <f t="shared" si="1"/>
        <v>129.58550367020118</v>
      </c>
      <c r="D53" s="42">
        <v>1913440</v>
      </c>
      <c r="E53" s="40">
        <f t="shared" si="0"/>
        <v>100.16054456381032</v>
      </c>
      <c r="F53" s="42">
        <v>1050279</v>
      </c>
      <c r="G53" s="40">
        <f t="shared" si="2"/>
        <v>92.339931686602398</v>
      </c>
      <c r="H53" s="42">
        <v>2667984</v>
      </c>
      <c r="I53" s="41">
        <f t="shared" si="3"/>
        <v>121.949819268187</v>
      </c>
      <c r="J53" s="8"/>
      <c r="K53" s="18"/>
    </row>
    <row r="54" spans="1:11">
      <c r="A54" s="38">
        <v>41306</v>
      </c>
      <c r="B54" s="42">
        <v>11748042</v>
      </c>
      <c r="C54" s="40">
        <f t="shared" si="1"/>
        <v>128.81715398002794</v>
      </c>
      <c r="D54" s="42">
        <v>1927111.9999999998</v>
      </c>
      <c r="E54" s="40">
        <f t="shared" si="0"/>
        <v>100.87621632005894</v>
      </c>
      <c r="F54" s="42">
        <v>1042120</v>
      </c>
      <c r="G54" s="40">
        <f t="shared" si="2"/>
        <v>91.622597052061494</v>
      </c>
      <c r="H54" s="42">
        <v>2670744</v>
      </c>
      <c r="I54" s="41">
        <f t="shared" si="3"/>
        <v>122.07597501019303</v>
      </c>
      <c r="K54" s="18"/>
    </row>
    <row r="55" spans="1:11">
      <c r="A55" s="38">
        <v>41334</v>
      </c>
      <c r="B55" s="42">
        <v>12030850</v>
      </c>
      <c r="C55" s="40">
        <f t="shared" si="1"/>
        <v>131.91814065361862</v>
      </c>
      <c r="D55" s="42">
        <v>1938193</v>
      </c>
      <c r="E55" s="40">
        <f t="shared" si="0"/>
        <v>101.45626011255393</v>
      </c>
      <c r="F55" s="42">
        <v>1034903</v>
      </c>
      <c r="G55" s="40">
        <f t="shared" si="2"/>
        <v>90.988082521177589</v>
      </c>
      <c r="H55" s="42">
        <v>2651342</v>
      </c>
      <c r="I55" s="41">
        <f t="shared" si="3"/>
        <v>121.18913671077243</v>
      </c>
      <c r="K55" s="18"/>
    </row>
    <row r="56" spans="1:11">
      <c r="A56" s="38">
        <v>41365</v>
      </c>
      <c r="B56" s="42">
        <v>12262422</v>
      </c>
      <c r="C56" s="40">
        <f t="shared" si="1"/>
        <v>134.45732513912378</v>
      </c>
      <c r="D56" s="42">
        <v>1948982</v>
      </c>
      <c r="E56" s="40">
        <f t="shared" si="0"/>
        <v>102.02101893190492</v>
      </c>
      <c r="F56" s="42">
        <v>1027778</v>
      </c>
      <c r="G56" s="40">
        <f t="shared" si="2"/>
        <v>90.361656577912001</v>
      </c>
      <c r="H56" s="42">
        <v>2649513</v>
      </c>
      <c r="I56" s="41">
        <f t="shared" si="3"/>
        <v>121.10553567739235</v>
      </c>
      <c r="J56" s="9"/>
      <c r="K56" s="18"/>
    </row>
    <row r="57" spans="1:11">
      <c r="A57" s="38">
        <v>41395</v>
      </c>
      <c r="B57" s="42">
        <v>12354071</v>
      </c>
      <c r="C57" s="40">
        <f t="shared" si="1"/>
        <v>135.46225543688027</v>
      </c>
      <c r="D57" s="42">
        <v>1958586</v>
      </c>
      <c r="E57" s="40">
        <f t="shared" si="0"/>
        <v>102.52374798010651</v>
      </c>
      <c r="F57" s="42">
        <v>1022716</v>
      </c>
      <c r="G57" s="40">
        <f t="shared" si="2"/>
        <v>89.916608420043872</v>
      </c>
      <c r="H57" s="42">
        <v>2650756</v>
      </c>
      <c r="I57" s="41">
        <f t="shared" si="3"/>
        <v>121.16235146989722</v>
      </c>
      <c r="K57" s="18"/>
    </row>
    <row r="58" spans="1:11">
      <c r="A58" s="38">
        <v>41426</v>
      </c>
      <c r="B58" s="42">
        <v>12561253</v>
      </c>
      <c r="C58" s="40">
        <f t="shared" si="1"/>
        <v>137.73400383511463</v>
      </c>
      <c r="D58" s="42">
        <v>1961927</v>
      </c>
      <c r="E58" s="40">
        <f t="shared" si="0"/>
        <v>102.69863529268892</v>
      </c>
      <c r="F58" s="42">
        <v>1012428</v>
      </c>
      <c r="G58" s="40">
        <f t="shared" si="2"/>
        <v>89.012093317683679</v>
      </c>
      <c r="H58" s="42">
        <v>2663305</v>
      </c>
      <c r="I58" s="41">
        <f t="shared" si="3"/>
        <v>121.73594871860504</v>
      </c>
      <c r="K58" s="18"/>
    </row>
    <row r="59" spans="1:11">
      <c r="A59" s="38">
        <v>41456</v>
      </c>
      <c r="B59" s="42">
        <v>12615267</v>
      </c>
      <c r="C59" s="40">
        <f t="shared" si="1"/>
        <v>138.32626676327553</v>
      </c>
      <c r="D59" s="42">
        <v>1966920</v>
      </c>
      <c r="E59" s="40">
        <f t="shared" si="0"/>
        <v>102.95999786429142</v>
      </c>
      <c r="F59" s="42">
        <v>1003774</v>
      </c>
      <c r="G59" s="40">
        <f t="shared" si="2"/>
        <v>88.251238564979047</v>
      </c>
      <c r="H59" s="42">
        <v>2668898</v>
      </c>
      <c r="I59" s="41">
        <f t="shared" si="3"/>
        <v>121.99159693057595</v>
      </c>
      <c r="K59" s="18"/>
    </row>
    <row r="60" spans="1:11">
      <c r="A60" s="38">
        <v>41487</v>
      </c>
      <c r="B60" s="42">
        <v>12542642</v>
      </c>
      <c r="C60" s="40">
        <f t="shared" si="1"/>
        <v>137.52993442059244</v>
      </c>
      <c r="D60" s="42">
        <v>1945347</v>
      </c>
      <c r="E60" s="40">
        <f t="shared" si="0"/>
        <v>101.83074195458164</v>
      </c>
      <c r="F60" s="42">
        <v>986334</v>
      </c>
      <c r="G60" s="40">
        <f t="shared" si="2"/>
        <v>86.717923694726153</v>
      </c>
      <c r="H60" s="42">
        <v>2663081</v>
      </c>
      <c r="I60" s="41">
        <f t="shared" si="3"/>
        <v>121.72570999171761</v>
      </c>
      <c r="K60" s="18"/>
    </row>
    <row r="61" spans="1:11">
      <c r="A61" s="38">
        <v>41518</v>
      </c>
      <c r="B61" s="42">
        <v>12679379</v>
      </c>
      <c r="C61" s="40">
        <f t="shared" si="1"/>
        <v>139.02925415266071</v>
      </c>
      <c r="D61" s="42">
        <v>1913073</v>
      </c>
      <c r="E61" s="40">
        <f t="shared" si="0"/>
        <v>100.14133365578346</v>
      </c>
      <c r="F61" s="42">
        <v>970007</v>
      </c>
      <c r="G61" s="40">
        <f t="shared" si="2"/>
        <v>85.282463150768635</v>
      </c>
      <c r="H61" s="42">
        <v>2707070</v>
      </c>
      <c r="I61" s="41">
        <f t="shared" si="3"/>
        <v>123.73638569284185</v>
      </c>
      <c r="K61" s="18"/>
    </row>
    <row r="62" spans="1:11">
      <c r="A62" s="38">
        <v>41548</v>
      </c>
      <c r="B62" s="42">
        <v>12412998</v>
      </c>
      <c r="C62" s="40">
        <f t="shared" si="1"/>
        <v>136.10838935711828</v>
      </c>
      <c r="D62" s="42">
        <v>1896377</v>
      </c>
      <c r="E62" s="40">
        <f t="shared" si="0"/>
        <v>99.267368205057338</v>
      </c>
      <c r="F62" s="42">
        <v>960369</v>
      </c>
      <c r="G62" s="40">
        <f t="shared" si="2"/>
        <v>84.43509567832038</v>
      </c>
      <c r="H62" s="42">
        <v>2756891</v>
      </c>
      <c r="I62" s="41">
        <f t="shared" si="3"/>
        <v>126.0136339618571</v>
      </c>
    </row>
    <row r="63" spans="1:11">
      <c r="A63" s="38">
        <v>41579</v>
      </c>
      <c r="B63" s="42">
        <v>12557625</v>
      </c>
      <c r="C63" s="40">
        <f t="shared" si="1"/>
        <v>137.69422285419546</v>
      </c>
      <c r="D63" s="42">
        <v>1860055</v>
      </c>
      <c r="E63" s="40">
        <f t="shared" si="0"/>
        <v>97.366064114180844</v>
      </c>
      <c r="F63" s="42">
        <v>940806</v>
      </c>
      <c r="G63" s="40">
        <f t="shared" si="2"/>
        <v>82.715127856831998</v>
      </c>
      <c r="H63" s="42">
        <v>2766055</v>
      </c>
      <c r="I63" s="41">
        <f t="shared" si="3"/>
        <v>126.43250759219882</v>
      </c>
    </row>
    <row r="64" spans="1:11">
      <c r="A64" s="38">
        <v>41609</v>
      </c>
      <c r="B64" s="42">
        <v>12484113</v>
      </c>
      <c r="C64" s="40">
        <f t="shared" si="1"/>
        <v>136.88816456606713</v>
      </c>
      <c r="D64" s="42">
        <v>1832463</v>
      </c>
      <c r="E64" s="40">
        <f t="shared" si="0"/>
        <v>95.921738843670852</v>
      </c>
      <c r="F64" s="42">
        <v>928454</v>
      </c>
      <c r="G64" s="40">
        <f t="shared" si="2"/>
        <v>81.629147049643706</v>
      </c>
      <c r="H64" s="42">
        <v>2823400</v>
      </c>
      <c r="I64" s="41">
        <f t="shared" si="3"/>
        <v>129.053667383987</v>
      </c>
    </row>
    <row r="65" spans="1:9">
      <c r="A65" s="38">
        <v>41640</v>
      </c>
      <c r="B65" s="42">
        <v>12447958</v>
      </c>
      <c r="C65" s="40">
        <f t="shared" si="1"/>
        <v>136.49172538052898</v>
      </c>
      <c r="D65" s="42">
        <v>1849023</v>
      </c>
      <c r="E65" s="40">
        <f t="shared" si="0"/>
        <v>96.788585265809346</v>
      </c>
      <c r="F65" s="42">
        <v>908141</v>
      </c>
      <c r="G65" s="40">
        <f t="shared" si="2"/>
        <v>79.84323965518</v>
      </c>
      <c r="H65" s="43">
        <v>2838873</v>
      </c>
      <c r="I65" s="41">
        <f t="shared" si="3"/>
        <v>129.76091658545772</v>
      </c>
    </row>
    <row r="66" spans="1:9">
      <c r="A66" s="38">
        <v>41671</v>
      </c>
      <c r="B66" s="42">
        <v>12486017</v>
      </c>
      <c r="C66" s="40">
        <f t="shared" si="1"/>
        <v>136.90904190555725</v>
      </c>
      <c r="D66" s="42">
        <v>1925354</v>
      </c>
      <c r="E66" s="40">
        <f t="shared" ref="E66:E76" si="4">(D66/$D$2)*100</f>
        <v>100.7841924064044</v>
      </c>
      <c r="F66" s="42">
        <v>929946</v>
      </c>
      <c r="G66" s="40">
        <f t="shared" si="2"/>
        <v>81.760322840149286</v>
      </c>
      <c r="H66" s="43">
        <v>2836699</v>
      </c>
      <c r="I66" s="41">
        <f t="shared" si="3"/>
        <v>129.66154608432689</v>
      </c>
    </row>
    <row r="67" spans="1:9">
      <c r="A67" s="38">
        <v>41699</v>
      </c>
      <c r="B67" s="42">
        <v>12700185</v>
      </c>
      <c r="C67" s="40">
        <f t="shared" ref="C67:C76" si="5">(B67/$B$2)*100</f>
        <v>139.25739171853837</v>
      </c>
      <c r="D67" s="42">
        <v>1928800</v>
      </c>
      <c r="E67" s="40">
        <f t="shared" si="4"/>
        <v>100.96457602782283</v>
      </c>
      <c r="F67" s="42">
        <v>942484</v>
      </c>
      <c r="G67" s="40">
        <f t="shared" ref="G67:G91" si="6">(F67/$F$2)*100</f>
        <v>82.862656661435466</v>
      </c>
      <c r="H67" s="43">
        <v>2849623</v>
      </c>
      <c r="I67" s="41">
        <f t="shared" ref="I67:I88" si="7">(H67/$H$2)*100</f>
        <v>130.25228405885073</v>
      </c>
    </row>
    <row r="68" spans="1:9">
      <c r="A68" s="38">
        <v>41730</v>
      </c>
      <c r="B68" s="42">
        <v>12868737</v>
      </c>
      <c r="C68" s="40">
        <f t="shared" si="5"/>
        <v>141.10556258289532</v>
      </c>
      <c r="D68" s="42">
        <v>1902614</v>
      </c>
      <c r="E68" s="40">
        <f t="shared" si="4"/>
        <v>99.593848949917103</v>
      </c>
      <c r="F68" s="42">
        <v>913407</v>
      </c>
      <c r="G68" s="40">
        <f t="shared" si="6"/>
        <v>80.306223376897407</v>
      </c>
      <c r="H68" s="43">
        <v>2844868</v>
      </c>
      <c r="I68" s="41">
        <f t="shared" si="7"/>
        <v>130.03493965550342</v>
      </c>
    </row>
    <row r="69" spans="1:9">
      <c r="A69" s="38">
        <v>41760</v>
      </c>
      <c r="B69" s="42">
        <v>13068558</v>
      </c>
      <c r="C69" s="40">
        <f t="shared" si="5"/>
        <v>143.29659769542243</v>
      </c>
      <c r="D69" s="42">
        <v>1904808</v>
      </c>
      <c r="E69" s="40">
        <f t="shared" si="4"/>
        <v>99.708695631690773</v>
      </c>
      <c r="F69" s="42">
        <v>911396</v>
      </c>
      <c r="G69" s="40">
        <f t="shared" si="6"/>
        <v>80.129417401892908</v>
      </c>
      <c r="H69" s="43">
        <v>2849314</v>
      </c>
      <c r="I69" s="41">
        <f t="shared" si="7"/>
        <v>130.23816010077834</v>
      </c>
    </row>
    <row r="70" spans="1:9">
      <c r="A70" s="38">
        <v>41791</v>
      </c>
      <c r="B70" s="42">
        <v>13351474</v>
      </c>
      <c r="C70" s="40">
        <f t="shared" si="5"/>
        <v>146.39876858784976</v>
      </c>
      <c r="D70" s="42">
        <v>1906518</v>
      </c>
      <c r="E70" s="40">
        <f t="shared" si="4"/>
        <v>99.79820694702029</v>
      </c>
      <c r="F70" s="42">
        <v>911356</v>
      </c>
      <c r="G70" s="40">
        <f t="shared" si="6"/>
        <v>80.125900624667551</v>
      </c>
      <c r="H70" s="43">
        <v>2852087</v>
      </c>
      <c r="I70" s="41">
        <f t="shared" si="7"/>
        <v>130.36491005461264</v>
      </c>
    </row>
    <row r="71" spans="1:9">
      <c r="A71" s="38">
        <v>41821</v>
      </c>
      <c r="B71" s="42">
        <v>13109755</v>
      </c>
      <c r="C71" s="40">
        <f t="shared" si="5"/>
        <v>143.74832235664812</v>
      </c>
      <c r="D71" s="42">
        <v>1948562</v>
      </c>
      <c r="E71" s="40">
        <f t="shared" si="4"/>
        <v>101.99903369656083</v>
      </c>
      <c r="F71" s="42">
        <v>927355</v>
      </c>
      <c r="G71" s="40">
        <f t="shared" si="6"/>
        <v>81.532523595377199</v>
      </c>
      <c r="H71" s="43">
        <v>2864800</v>
      </c>
      <c r="I71" s="41">
        <f t="shared" si="7"/>
        <v>130.94600351407732</v>
      </c>
    </row>
    <row r="72" spans="1:9">
      <c r="A72" s="38">
        <v>41852</v>
      </c>
      <c r="B72" s="42">
        <v>13212186</v>
      </c>
      <c r="C72" s="40">
        <f t="shared" si="5"/>
        <v>144.87147716826084</v>
      </c>
      <c r="D72" s="42">
        <v>1983848</v>
      </c>
      <c r="E72" s="40">
        <f t="shared" si="4"/>
        <v>103.84610754025523</v>
      </c>
      <c r="F72" s="42">
        <v>925809</v>
      </c>
      <c r="G72" s="40">
        <f t="shared" si="6"/>
        <v>81.396600155617392</v>
      </c>
      <c r="H72" s="43">
        <v>2859563</v>
      </c>
      <c r="I72" s="41">
        <f t="shared" si="7"/>
        <v>130.70662756448112</v>
      </c>
    </row>
    <row r="73" spans="1:9">
      <c r="A73" s="38">
        <v>41883</v>
      </c>
      <c r="B73" s="42">
        <v>13321597</v>
      </c>
      <c r="C73" s="40">
        <f t="shared" si="5"/>
        <v>146.07116760468494</v>
      </c>
      <c r="D73" s="42">
        <v>1984653</v>
      </c>
      <c r="E73" s="40">
        <f t="shared" si="4"/>
        <v>103.88824590799808</v>
      </c>
      <c r="F73" s="42">
        <v>922896</v>
      </c>
      <c r="G73" s="40">
        <f t="shared" si="6"/>
        <v>81.140490854181223</v>
      </c>
      <c r="H73" s="43">
        <v>2879940</v>
      </c>
      <c r="I73" s="41">
        <f t="shared" si="7"/>
        <v>131.63803175102342</v>
      </c>
    </row>
    <row r="74" spans="1:9">
      <c r="A74" s="38">
        <v>41913</v>
      </c>
      <c r="B74" s="43">
        <v>13211467</v>
      </c>
      <c r="C74" s="40">
        <f t="shared" si="5"/>
        <v>144.8635933410059</v>
      </c>
      <c r="D74" s="42">
        <v>2001958</v>
      </c>
      <c r="E74" s="40">
        <f t="shared" si="4"/>
        <v>104.79408994997313</v>
      </c>
      <c r="F74" s="42">
        <v>922888</v>
      </c>
      <c r="G74" s="40">
        <f t="shared" si="6"/>
        <v>81.139787498736155</v>
      </c>
      <c r="H74" s="43">
        <v>2908367</v>
      </c>
      <c r="I74" s="41">
        <f t="shared" si="7"/>
        <v>132.93739018508327</v>
      </c>
    </row>
    <row r="75" spans="1:9" s="57" customFormat="1">
      <c r="A75" s="56">
        <v>41944</v>
      </c>
      <c r="B75" s="58">
        <v>13237370</v>
      </c>
      <c r="C75" s="39">
        <f t="shared" si="5"/>
        <v>145.14761945697865</v>
      </c>
      <c r="D75" s="58">
        <v>1990727</v>
      </c>
      <c r="E75" s="39">
        <f t="shared" si="4"/>
        <v>104.20619428771241</v>
      </c>
      <c r="F75" s="58">
        <v>878159</v>
      </c>
      <c r="G75" s="39">
        <f t="shared" si="6"/>
        <v>77.207239285918376</v>
      </c>
      <c r="H75" s="58">
        <v>2929226</v>
      </c>
      <c r="I75" s="41">
        <f t="shared" si="7"/>
        <v>133.89082591787445</v>
      </c>
    </row>
    <row r="76" spans="1:9">
      <c r="A76" s="59">
        <v>41974</v>
      </c>
      <c r="B76" s="60">
        <v>13240122</v>
      </c>
      <c r="C76" s="39">
        <f t="shared" si="5"/>
        <v>145.17779510733408</v>
      </c>
      <c r="D76" s="61">
        <v>1963165</v>
      </c>
      <c r="E76" s="39">
        <f t="shared" si="4"/>
        <v>102.76343939115556</v>
      </c>
      <c r="F76" s="58">
        <v>864468</v>
      </c>
      <c r="G76" s="39">
        <f t="shared" si="6"/>
        <v>76.003534361111477</v>
      </c>
      <c r="H76" s="55">
        <v>2910148</v>
      </c>
      <c r="I76" s="41">
        <f t="shared" si="7"/>
        <v>133.01879720555888</v>
      </c>
    </row>
    <row r="77" spans="1:9">
      <c r="A77" s="59">
        <v>42005</v>
      </c>
      <c r="B77" s="62">
        <v>13058277</v>
      </c>
      <c r="C77" s="39">
        <f t="shared" ref="C77:C86" si="8">(B77/$B$2)*100</f>
        <v>143.18386664116943</v>
      </c>
      <c r="D77" s="69">
        <v>1971494</v>
      </c>
      <c r="E77" s="39">
        <f t="shared" ref="E77:E89" si="9">(D77/$D$2)*100</f>
        <v>103.19942754634828</v>
      </c>
      <c r="F77" s="62">
        <v>850325</v>
      </c>
      <c r="G77" s="39">
        <f t="shared" si="6"/>
        <v>74.760089853658101</v>
      </c>
      <c r="H77" s="62">
        <v>2926680</v>
      </c>
      <c r="I77" s="41">
        <f t="shared" si="7"/>
        <v>133.77445181673411</v>
      </c>
    </row>
    <row r="78" spans="1:9">
      <c r="A78" s="59">
        <v>42036</v>
      </c>
      <c r="B78" s="71">
        <v>13019198</v>
      </c>
      <c r="C78" s="39">
        <f t="shared" si="8"/>
        <v>142.75536582712863</v>
      </c>
      <c r="D78" s="63">
        <v>2027866</v>
      </c>
      <c r="E78" s="39">
        <f t="shared" si="9"/>
        <v>106.150264895913</v>
      </c>
      <c r="F78" s="71">
        <v>886675</v>
      </c>
      <c r="G78" s="39">
        <f t="shared" si="6"/>
        <v>77.955961157195546</v>
      </c>
      <c r="H78" s="71">
        <v>2929385</v>
      </c>
      <c r="I78" s="41">
        <f t="shared" si="7"/>
        <v>133.89809358562044</v>
      </c>
    </row>
    <row r="79" spans="1:9">
      <c r="A79" s="59">
        <v>42064</v>
      </c>
      <c r="B79" s="63">
        <v>13328128</v>
      </c>
      <c r="C79" s="39">
        <f t="shared" si="8"/>
        <v>146.14277994933298</v>
      </c>
      <c r="D79" s="63">
        <v>2025815</v>
      </c>
      <c r="E79" s="39">
        <f t="shared" si="9"/>
        <v>106.04290366331601</v>
      </c>
      <c r="F79" s="63">
        <v>872201</v>
      </c>
      <c r="G79" s="39">
        <f t="shared" si="6"/>
        <v>76.683415318202393</v>
      </c>
      <c r="H79" s="63">
        <v>2926533</v>
      </c>
      <c r="I79" s="41">
        <f t="shared" si="7"/>
        <v>133.76773265221422</v>
      </c>
    </row>
    <row r="80" spans="1:9">
      <c r="A80" s="59">
        <v>42095</v>
      </c>
      <c r="B80" s="71">
        <v>13681271</v>
      </c>
      <c r="C80" s="39">
        <f t="shared" si="8"/>
        <v>150.01498914027468</v>
      </c>
      <c r="D80" s="71">
        <v>1949831</v>
      </c>
      <c r="E80" s="39">
        <f t="shared" si="9"/>
        <v>102.06546051477905</v>
      </c>
      <c r="F80" s="73">
        <v>839337</v>
      </c>
      <c r="G80" s="39">
        <f t="shared" si="6"/>
        <v>73.794031149854277</v>
      </c>
      <c r="H80" s="71">
        <v>2928695</v>
      </c>
      <c r="I80" s="41">
        <f t="shared" si="7"/>
        <v>133.86655465011893</v>
      </c>
    </row>
    <row r="81" spans="1:9">
      <c r="A81" s="59">
        <v>42125</v>
      </c>
      <c r="B81" s="73">
        <v>13830442</v>
      </c>
      <c r="C81" s="39">
        <f t="shared" si="8"/>
        <v>151.65064754840384</v>
      </c>
      <c r="D81" s="73">
        <v>2026587</v>
      </c>
      <c r="E81" s="39">
        <f t="shared" si="9"/>
        <v>106.08331461971039</v>
      </c>
      <c r="F81" s="73">
        <v>848248</v>
      </c>
      <c r="G81" s="39">
        <f t="shared" si="6"/>
        <v>74.577481196231773</v>
      </c>
      <c r="H81" s="73">
        <v>2928677</v>
      </c>
      <c r="I81" s="41">
        <f t="shared" si="7"/>
        <v>133.86573189527977</v>
      </c>
    </row>
    <row r="82" spans="1:9">
      <c r="A82" s="59">
        <v>42156</v>
      </c>
      <c r="B82" s="51">
        <v>14033585</v>
      </c>
      <c r="C82" s="39">
        <f t="shared" si="8"/>
        <v>153.87810835514634</v>
      </c>
      <c r="D82" s="81">
        <v>1996411</v>
      </c>
      <c r="E82" s="39">
        <f t="shared" si="9"/>
        <v>104.50372780603578</v>
      </c>
      <c r="F82" s="81">
        <v>833523</v>
      </c>
      <c r="G82" s="39">
        <f t="shared" si="6"/>
        <v>73.282867580149542</v>
      </c>
      <c r="H82" s="81">
        <v>2936848</v>
      </c>
      <c r="I82" s="41">
        <f t="shared" si="7"/>
        <v>134.23921688366062</v>
      </c>
    </row>
    <row r="83" spans="1:9">
      <c r="A83" s="59">
        <v>42186</v>
      </c>
      <c r="B83" s="81">
        <v>13891275</v>
      </c>
      <c r="C83" s="39">
        <f t="shared" si="8"/>
        <v>152.31768073811045</v>
      </c>
      <c r="D83" s="81">
        <v>2010252</v>
      </c>
      <c r="E83" s="39">
        <f t="shared" si="9"/>
        <v>105.22824600222052</v>
      </c>
      <c r="F83" s="81">
        <v>828946</v>
      </c>
      <c r="G83" s="39">
        <f t="shared" si="6"/>
        <v>72.880460346138804</v>
      </c>
      <c r="H83" s="81">
        <v>2948014</v>
      </c>
      <c r="I83" s="41">
        <f t="shared" si="7"/>
        <v>134.7495991355589</v>
      </c>
    </row>
    <row r="84" spans="1:9">
      <c r="A84" s="59">
        <v>42217</v>
      </c>
      <c r="B84" s="32">
        <v>14021397</v>
      </c>
      <c r="C84" s="39">
        <f t="shared" si="8"/>
        <v>153.74446706643556</v>
      </c>
      <c r="D84" s="32">
        <v>2018645</v>
      </c>
      <c r="E84" s="39">
        <f t="shared" si="9"/>
        <v>105.66758428851328</v>
      </c>
      <c r="F84" s="32">
        <v>611147</v>
      </c>
      <c r="G84" s="39">
        <f t="shared" si="6"/>
        <v>53.731696273534936</v>
      </c>
      <c r="H84" s="32">
        <v>2949836</v>
      </c>
      <c r="I84" s="41">
        <f t="shared" si="7"/>
        <v>134.83288020872376</v>
      </c>
    </row>
    <row r="85" spans="1:9">
      <c r="A85" s="59">
        <v>42248</v>
      </c>
      <c r="B85" s="81">
        <v>13761913</v>
      </c>
      <c r="C85" s="39">
        <f t="shared" si="8"/>
        <v>150.89922780159861</v>
      </c>
      <c r="D85" s="81">
        <v>2027249</v>
      </c>
      <c r="E85" s="39">
        <f t="shared" si="9"/>
        <v>106.11796753827656</v>
      </c>
      <c r="F85" s="81">
        <v>814110</v>
      </c>
      <c r="G85" s="39">
        <f t="shared" si="6"/>
        <v>71.576087673256225</v>
      </c>
      <c r="H85" s="81">
        <v>2967562</v>
      </c>
      <c r="I85" s="41">
        <f t="shared" si="7"/>
        <v>135.64311089089722</v>
      </c>
    </row>
    <row r="86" spans="1:9">
      <c r="A86" s="59">
        <v>42278</v>
      </c>
      <c r="B86" s="81">
        <v>14004735</v>
      </c>
      <c r="C86" s="39">
        <f t="shared" si="8"/>
        <v>153.56176841591872</v>
      </c>
      <c r="D86" s="81">
        <v>2026155</v>
      </c>
      <c r="E86" s="39">
        <f t="shared" si="9"/>
        <v>106.06070123478504</v>
      </c>
      <c r="F86" s="81">
        <v>808113</v>
      </c>
      <c r="G86" s="39">
        <f t="shared" si="6"/>
        <v>71.048834847745525</v>
      </c>
      <c r="H86" s="81">
        <v>3071020</v>
      </c>
      <c r="I86" s="41">
        <f t="shared" si="7"/>
        <v>140.37203145483167</v>
      </c>
    </row>
    <row r="87" spans="1:9">
      <c r="A87" s="59">
        <v>42309</v>
      </c>
      <c r="B87" s="32">
        <v>14040015</v>
      </c>
      <c r="C87" s="39">
        <f>(B87/$B$2)*100</f>
        <v>153.94861323588236</v>
      </c>
      <c r="D87" s="81">
        <v>2027916</v>
      </c>
      <c r="E87" s="39">
        <f t="shared" si="9"/>
        <v>106.15288218583491</v>
      </c>
      <c r="F87" s="81">
        <v>802893</v>
      </c>
      <c r="G87" s="39">
        <f t="shared" si="6"/>
        <v>70.589895419837262</v>
      </c>
      <c r="H87" s="32">
        <v>2996123</v>
      </c>
      <c r="I87" s="41">
        <f t="shared" si="7"/>
        <v>136.94859427764868</v>
      </c>
    </row>
    <row r="88" spans="1:9">
      <c r="A88" s="59">
        <v>42339</v>
      </c>
      <c r="B88" s="81">
        <v>13999398</v>
      </c>
      <c r="C88" s="39">
        <f>(B88/$B$2)*100</f>
        <v>153.5032482684089</v>
      </c>
      <c r="D88" s="81">
        <v>2035701</v>
      </c>
      <c r="E88" s="39">
        <f t="shared" si="9"/>
        <v>106.5603942266772</v>
      </c>
      <c r="F88" s="81">
        <v>797334</v>
      </c>
      <c r="G88" s="39">
        <f t="shared" si="6"/>
        <v>70.101151304944153</v>
      </c>
      <c r="H88" s="81">
        <v>3032971</v>
      </c>
      <c r="I88" s="41">
        <f t="shared" si="7"/>
        <v>138.63286485063341</v>
      </c>
    </row>
    <row r="89" spans="1:9">
      <c r="A89" s="59">
        <v>42370</v>
      </c>
      <c r="B89" s="81">
        <v>13620794</v>
      </c>
      <c r="C89" s="39">
        <f>(B89/$B$2)*100</f>
        <v>149.35185948673325</v>
      </c>
      <c r="D89" s="81">
        <v>2011113</v>
      </c>
      <c r="E89" s="39">
        <f t="shared" si="9"/>
        <v>105.27331573467589</v>
      </c>
      <c r="F89" s="81">
        <v>792615</v>
      </c>
      <c r="G89" s="39">
        <f t="shared" si="6"/>
        <v>69.686259511783405</v>
      </c>
      <c r="H89" s="81">
        <v>3034105</v>
      </c>
      <c r="I89" s="41">
        <f>(H89/$H$2)*100</f>
        <v>138.68469840550114</v>
      </c>
    </row>
    <row r="90" spans="1:9">
      <c r="A90" s="59">
        <v>42401</v>
      </c>
      <c r="B90" s="32">
        <v>13575109</v>
      </c>
      <c r="C90" s="39">
        <f>(B90/$B$2)*100</f>
        <v>148.85092395385232</v>
      </c>
      <c r="D90" s="119">
        <v>1949324</v>
      </c>
      <c r="E90" s="39">
        <f>(D90/$D$2)*100</f>
        <v>102.03892119497083</v>
      </c>
      <c r="F90" s="119">
        <v>797334</v>
      </c>
      <c r="G90" s="39">
        <f t="shared" si="6"/>
        <v>70.101151304944153</v>
      </c>
      <c r="H90" s="119">
        <v>3059263</v>
      </c>
      <c r="I90" s="41">
        <f>(H90/$H$2)*100</f>
        <v>139.83463541904732</v>
      </c>
    </row>
    <row r="91" spans="1:9">
      <c r="A91" s="59">
        <v>42430</v>
      </c>
      <c r="B91" s="32">
        <v>13866804</v>
      </c>
      <c r="C91" s="39">
        <f>(B91/$B$2)*100</f>
        <v>152.04935648671218</v>
      </c>
      <c r="D91" s="119">
        <v>1935899</v>
      </c>
      <c r="E91" s="39">
        <f>(D91/$D$2)*100</f>
        <v>101.33617885093645</v>
      </c>
      <c r="F91" s="119">
        <v>748079</v>
      </c>
      <c r="G91" s="39">
        <f t="shared" si="6"/>
        <v>65.770679749077942</v>
      </c>
      <c r="H91" s="119">
        <v>3068719</v>
      </c>
      <c r="I91" s="41">
        <f>(H91/$H$2)*100</f>
        <v>140.26685596122448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98"/>
  <sheetViews>
    <sheetView zoomScale="80" zoomScaleNormal="80" workbookViewId="0">
      <pane ySplit="1" topLeftCell="A68" activePane="bottomLeft" state="frozen"/>
      <selection activeCell="X1" sqref="X1"/>
      <selection pane="bottomLeft" activeCell="R11" sqref="R11"/>
    </sheetView>
  </sheetViews>
  <sheetFormatPr defaultColWidth="9.1796875" defaultRowHeight="14.5"/>
  <cols>
    <col min="1" max="1" width="17.26953125" style="7" bestFit="1" customWidth="1"/>
    <col min="2" max="2" width="34.453125" style="7" bestFit="1" customWidth="1"/>
    <col min="3" max="3" width="13.453125" style="7" bestFit="1" customWidth="1"/>
    <col min="4" max="5" width="13.453125" style="7" customWidth="1"/>
    <col min="6" max="6" width="21.81640625" style="7" customWidth="1"/>
    <col min="7" max="7" width="30" style="7" customWidth="1"/>
    <col min="8" max="8" width="26.7265625" style="7" customWidth="1"/>
    <col min="9" max="9" width="22" style="7" customWidth="1"/>
    <col min="10" max="10" width="27.1796875" style="7" customWidth="1"/>
    <col min="11" max="16384" width="9.1796875" style="7"/>
  </cols>
  <sheetData>
    <row r="1" spans="1:11" ht="63" customHeight="1">
      <c r="A1" s="6" t="s">
        <v>1</v>
      </c>
      <c r="B1" s="6" t="s">
        <v>90</v>
      </c>
      <c r="C1" s="54">
        <v>42064</v>
      </c>
      <c r="D1" s="54">
        <v>42401</v>
      </c>
      <c r="E1" s="54">
        <v>42430</v>
      </c>
      <c r="F1" s="1" t="s">
        <v>283</v>
      </c>
      <c r="G1" s="1" t="s">
        <v>284</v>
      </c>
      <c r="H1" s="1" t="s">
        <v>285</v>
      </c>
      <c r="I1" s="1" t="s">
        <v>286</v>
      </c>
      <c r="J1" s="44" t="s">
        <v>287</v>
      </c>
    </row>
    <row r="2" spans="1:11">
      <c r="A2" s="45">
        <v>1</v>
      </c>
      <c r="B2" s="46" t="s">
        <v>2</v>
      </c>
      <c r="C2" s="63">
        <v>103566</v>
      </c>
      <c r="D2" s="81">
        <v>105839</v>
      </c>
      <c r="E2" s="63">
        <v>107044</v>
      </c>
      <c r="F2" s="110">
        <f t="shared" ref="F2:F65" si="0">E2/$E$90</f>
        <v>7.7194427785955578E-3</v>
      </c>
      <c r="G2" s="110">
        <f>(E2-C2)/C2</f>
        <v>3.3582449838750167E-2</v>
      </c>
      <c r="H2" s="63">
        <f>E2-C2</f>
        <v>3478</v>
      </c>
      <c r="I2" s="47">
        <f>H2/$H$90</f>
        <v>6.4565712970319818E-3</v>
      </c>
      <c r="J2" s="81">
        <f>E2-D2</f>
        <v>1205</v>
      </c>
    </row>
    <row r="3" spans="1:11">
      <c r="A3" s="45">
        <v>2</v>
      </c>
      <c r="B3" s="46" t="s">
        <v>3</v>
      </c>
      <c r="C3" s="63">
        <v>33636</v>
      </c>
      <c r="D3" s="81">
        <v>38469</v>
      </c>
      <c r="E3" s="63">
        <v>35415</v>
      </c>
      <c r="F3" s="110">
        <f t="shared" si="0"/>
        <v>2.5539410523145781E-3</v>
      </c>
      <c r="G3" s="110">
        <f t="shared" ref="G3:G66" si="1">(E3-C3)/C3</f>
        <v>5.2889760970388867E-2</v>
      </c>
      <c r="H3" s="63">
        <f t="shared" ref="H3:H66" si="2">E3-C3</f>
        <v>1779</v>
      </c>
      <c r="I3" s="47">
        <f t="shared" ref="I3:I66" si="3">H3/$H$90</f>
        <v>3.3025417876422934E-3</v>
      </c>
      <c r="J3" s="81">
        <f t="shared" ref="J3:J66" si="4">E3-D3</f>
        <v>-3054</v>
      </c>
    </row>
    <row r="4" spans="1:11">
      <c r="A4" s="45">
        <v>3</v>
      </c>
      <c r="B4" s="46" t="s">
        <v>4</v>
      </c>
      <c r="C4" s="63">
        <v>7512</v>
      </c>
      <c r="D4" s="81">
        <v>7932</v>
      </c>
      <c r="E4" s="63">
        <v>7829</v>
      </c>
      <c r="F4" s="110">
        <f t="shared" si="0"/>
        <v>5.6458575458339212E-4</v>
      </c>
      <c r="G4" s="110">
        <f t="shared" si="1"/>
        <v>4.2199148029818959E-2</v>
      </c>
      <c r="H4" s="63">
        <f t="shared" si="2"/>
        <v>317</v>
      </c>
      <c r="I4" s="47">
        <f t="shared" si="3"/>
        <v>5.8847990257594545E-4</v>
      </c>
      <c r="J4" s="81">
        <f t="shared" si="4"/>
        <v>-103</v>
      </c>
    </row>
    <row r="5" spans="1:11">
      <c r="A5" s="45">
        <v>5</v>
      </c>
      <c r="B5" s="46" t="s">
        <v>5</v>
      </c>
      <c r="C5" s="63">
        <v>40237</v>
      </c>
      <c r="D5" s="81">
        <v>30715</v>
      </c>
      <c r="E5" s="63">
        <v>38653</v>
      </c>
      <c r="F5" s="110">
        <f t="shared" si="0"/>
        <v>2.7874483550787911E-3</v>
      </c>
      <c r="G5" s="110">
        <f t="shared" si="1"/>
        <v>-3.9366751994432986E-2</v>
      </c>
      <c r="H5" s="63">
        <f t="shared" si="2"/>
        <v>-1584</v>
      </c>
      <c r="I5" s="47">
        <f t="shared" si="3"/>
        <v>-2.9405431094015697E-3</v>
      </c>
      <c r="J5" s="81">
        <f t="shared" si="4"/>
        <v>7938</v>
      </c>
    </row>
    <row r="6" spans="1:11">
      <c r="A6" s="45">
        <v>6</v>
      </c>
      <c r="B6" s="46" t="s">
        <v>6</v>
      </c>
      <c r="C6" s="63">
        <v>3170</v>
      </c>
      <c r="D6" s="81">
        <v>2122</v>
      </c>
      <c r="E6" s="63">
        <v>2793</v>
      </c>
      <c r="F6" s="110">
        <f t="shared" si="0"/>
        <v>2.0141627443497434E-4</v>
      </c>
      <c r="G6" s="110">
        <f t="shared" si="1"/>
        <v>-0.11892744479495268</v>
      </c>
      <c r="H6" s="63">
        <f t="shared" si="2"/>
        <v>-377</v>
      </c>
      <c r="I6" s="47">
        <f t="shared" si="3"/>
        <v>-6.9986411126539882E-4</v>
      </c>
      <c r="J6" s="81">
        <f t="shared" si="4"/>
        <v>671</v>
      </c>
    </row>
    <row r="7" spans="1:11">
      <c r="A7" s="45">
        <v>7</v>
      </c>
      <c r="B7" s="46" t="s">
        <v>7</v>
      </c>
      <c r="C7" s="63">
        <v>22678</v>
      </c>
      <c r="D7" s="81">
        <v>20272</v>
      </c>
      <c r="E7" s="63">
        <v>20332</v>
      </c>
      <c r="F7" s="110">
        <f t="shared" si="0"/>
        <v>1.4662354786293943E-3</v>
      </c>
      <c r="G7" s="110">
        <f t="shared" si="1"/>
        <v>-0.10344827586206896</v>
      </c>
      <c r="H7" s="63">
        <f t="shared" si="2"/>
        <v>-2346</v>
      </c>
      <c r="I7" s="47">
        <f t="shared" si="3"/>
        <v>-4.3551225597576277E-3</v>
      </c>
      <c r="J7" s="81">
        <f t="shared" si="4"/>
        <v>60</v>
      </c>
    </row>
    <row r="8" spans="1:11">
      <c r="A8" s="45">
        <v>8</v>
      </c>
      <c r="B8" s="46" t="s">
        <v>281</v>
      </c>
      <c r="C8" s="63">
        <v>57013</v>
      </c>
      <c r="D8" s="81">
        <v>55958</v>
      </c>
      <c r="E8" s="63">
        <v>60761</v>
      </c>
      <c r="F8" s="110">
        <f t="shared" si="0"/>
        <v>4.3817594883435286E-3</v>
      </c>
      <c r="G8" s="110">
        <f t="shared" si="1"/>
        <v>6.5739392770069988E-2</v>
      </c>
      <c r="H8" s="63">
        <f t="shared" si="2"/>
        <v>3748</v>
      </c>
      <c r="I8" s="47">
        <f t="shared" si="3"/>
        <v>6.9578002361345226E-3</v>
      </c>
      <c r="J8" s="81">
        <f t="shared" si="4"/>
        <v>4803</v>
      </c>
    </row>
    <row r="9" spans="1:11">
      <c r="A9" s="45">
        <v>9</v>
      </c>
      <c r="B9" s="46" t="s">
        <v>8</v>
      </c>
      <c r="C9" s="63">
        <v>6565</v>
      </c>
      <c r="D9" s="81">
        <v>5054</v>
      </c>
      <c r="E9" s="63">
        <v>5456</v>
      </c>
      <c r="F9" s="110">
        <f t="shared" si="0"/>
        <v>3.9345764171758684E-4</v>
      </c>
      <c r="G9" s="110">
        <f t="shared" si="1"/>
        <v>-0.16892612338156893</v>
      </c>
      <c r="H9" s="63">
        <f t="shared" si="2"/>
        <v>-1109</v>
      </c>
      <c r="I9" s="47">
        <f t="shared" si="3"/>
        <v>-2.0587514572767305E-3</v>
      </c>
      <c r="J9" s="81">
        <f t="shared" si="4"/>
        <v>402</v>
      </c>
    </row>
    <row r="10" spans="1:11" s="23" customFormat="1">
      <c r="A10" s="45">
        <v>10</v>
      </c>
      <c r="B10" s="46" t="s">
        <v>9</v>
      </c>
      <c r="C10" s="63">
        <v>425674</v>
      </c>
      <c r="D10" s="63">
        <v>429851</v>
      </c>
      <c r="E10" s="63">
        <v>429212</v>
      </c>
      <c r="F10" s="110">
        <f t="shared" si="0"/>
        <v>3.0952481912919515E-2</v>
      </c>
      <c r="G10" s="110">
        <f t="shared" si="1"/>
        <v>8.3115247818753325E-3</v>
      </c>
      <c r="H10" s="63">
        <f t="shared" si="2"/>
        <v>3538</v>
      </c>
      <c r="I10" s="47">
        <f t="shared" si="3"/>
        <v>6.5679555057214355E-3</v>
      </c>
      <c r="J10" s="81">
        <f t="shared" si="4"/>
        <v>-639</v>
      </c>
    </row>
    <row r="11" spans="1:11">
      <c r="A11" s="48">
        <v>11</v>
      </c>
      <c r="B11" s="46" t="s">
        <v>10</v>
      </c>
      <c r="C11" s="63">
        <v>14761</v>
      </c>
      <c r="D11" s="63">
        <v>14664</v>
      </c>
      <c r="E11" s="63">
        <v>14873</v>
      </c>
      <c r="F11" s="110">
        <f t="shared" si="0"/>
        <v>1.0725614929005991E-3</v>
      </c>
      <c r="G11" s="110">
        <f t="shared" si="1"/>
        <v>7.5875618183049928E-3</v>
      </c>
      <c r="H11" s="63">
        <f t="shared" si="2"/>
        <v>112</v>
      </c>
      <c r="I11" s="47">
        <f t="shared" si="3"/>
        <v>2.0791718955364636E-4</v>
      </c>
      <c r="J11" s="81">
        <f t="shared" si="4"/>
        <v>209</v>
      </c>
    </row>
    <row r="12" spans="1:11" ht="16.5" customHeight="1">
      <c r="A12" s="48">
        <v>12</v>
      </c>
      <c r="B12" s="46" t="s">
        <v>11</v>
      </c>
      <c r="C12" s="63">
        <v>4173</v>
      </c>
      <c r="D12" s="63">
        <v>3964</v>
      </c>
      <c r="E12" s="63">
        <v>4298</v>
      </c>
      <c r="F12" s="110">
        <f t="shared" si="0"/>
        <v>3.0994885339116356E-4</v>
      </c>
      <c r="G12" s="110">
        <f t="shared" si="1"/>
        <v>2.9954469206805657E-2</v>
      </c>
      <c r="H12" s="63">
        <f t="shared" si="2"/>
        <v>125</v>
      </c>
      <c r="I12" s="47">
        <f t="shared" si="3"/>
        <v>2.3205043476969459E-4</v>
      </c>
      <c r="J12" s="81">
        <f t="shared" si="4"/>
        <v>334</v>
      </c>
    </row>
    <row r="13" spans="1:11">
      <c r="A13" s="48">
        <v>13</v>
      </c>
      <c r="B13" s="46" t="s">
        <v>12</v>
      </c>
      <c r="C13" s="63">
        <v>431550</v>
      </c>
      <c r="D13" s="63">
        <v>414734</v>
      </c>
      <c r="E13" s="63">
        <v>415204</v>
      </c>
      <c r="F13" s="110">
        <f t="shared" si="0"/>
        <v>2.9942299609917324E-2</v>
      </c>
      <c r="G13" s="110">
        <f t="shared" si="1"/>
        <v>-3.7877418607345614E-2</v>
      </c>
      <c r="H13" s="63">
        <f t="shared" si="2"/>
        <v>-16346</v>
      </c>
      <c r="I13" s="47">
        <f t="shared" si="3"/>
        <v>-3.0344771253963423E-2</v>
      </c>
      <c r="J13" s="81">
        <f t="shared" si="4"/>
        <v>470</v>
      </c>
    </row>
    <row r="14" spans="1:11" s="23" customFormat="1">
      <c r="A14" s="48">
        <v>14</v>
      </c>
      <c r="B14" s="46" t="s">
        <v>13</v>
      </c>
      <c r="C14" s="63">
        <v>492850</v>
      </c>
      <c r="D14" s="63">
        <v>477097</v>
      </c>
      <c r="E14" s="63">
        <v>477910</v>
      </c>
      <c r="F14" s="110">
        <f t="shared" si="0"/>
        <v>3.4464322132194268E-2</v>
      </c>
      <c r="G14" s="110">
        <f t="shared" si="1"/>
        <v>-3.031348280409861E-2</v>
      </c>
      <c r="H14" s="63">
        <f t="shared" si="2"/>
        <v>-14940</v>
      </c>
      <c r="I14" s="47">
        <f t="shared" si="3"/>
        <v>-2.7734667963673895E-2</v>
      </c>
      <c r="J14" s="81">
        <f t="shared" si="4"/>
        <v>813</v>
      </c>
      <c r="K14" s="29"/>
    </row>
    <row r="15" spans="1:11">
      <c r="A15" s="48">
        <v>15</v>
      </c>
      <c r="B15" s="46" t="s">
        <v>14</v>
      </c>
      <c r="C15" s="63">
        <v>62974</v>
      </c>
      <c r="D15" s="63">
        <v>60909</v>
      </c>
      <c r="E15" s="63">
        <v>61362</v>
      </c>
      <c r="F15" s="110">
        <f t="shared" si="0"/>
        <v>4.425100405255602E-3</v>
      </c>
      <c r="G15" s="110">
        <f t="shared" si="1"/>
        <v>-2.5597865785879886E-2</v>
      </c>
      <c r="H15" s="63">
        <f t="shared" si="2"/>
        <v>-1612</v>
      </c>
      <c r="I15" s="47">
        <f t="shared" si="3"/>
        <v>-2.9925224067899815E-3</v>
      </c>
      <c r="J15" s="81">
        <f t="shared" si="4"/>
        <v>453</v>
      </c>
      <c r="K15" s="29"/>
    </row>
    <row r="16" spans="1:11">
      <c r="A16" s="48">
        <v>16</v>
      </c>
      <c r="B16" s="46" t="s">
        <v>15</v>
      </c>
      <c r="C16" s="63">
        <v>70034</v>
      </c>
      <c r="D16" s="63">
        <v>65844</v>
      </c>
      <c r="E16" s="63">
        <v>65835</v>
      </c>
      <c r="F16" s="110">
        <f t="shared" si="0"/>
        <v>4.7476693259672527E-3</v>
      </c>
      <c r="G16" s="110">
        <f t="shared" si="1"/>
        <v>-5.9956592512208355E-2</v>
      </c>
      <c r="H16" s="63">
        <f t="shared" si="2"/>
        <v>-4199</v>
      </c>
      <c r="I16" s="47">
        <f t="shared" si="3"/>
        <v>-7.7950382047835805E-3</v>
      </c>
      <c r="J16" s="81">
        <f t="shared" si="4"/>
        <v>-9</v>
      </c>
      <c r="K16" s="30"/>
    </row>
    <row r="17" spans="1:11">
      <c r="A17" s="48">
        <v>17</v>
      </c>
      <c r="B17" s="46" t="s">
        <v>16</v>
      </c>
      <c r="C17" s="63">
        <v>51548</v>
      </c>
      <c r="D17" s="63">
        <v>51564</v>
      </c>
      <c r="E17" s="63">
        <v>52354</v>
      </c>
      <c r="F17" s="110">
        <f t="shared" si="0"/>
        <v>3.7754914542673279E-3</v>
      </c>
      <c r="G17" s="110">
        <f t="shared" si="1"/>
        <v>1.5635912159540622E-2</v>
      </c>
      <c r="H17" s="63">
        <f t="shared" si="2"/>
        <v>806</v>
      </c>
      <c r="I17" s="47">
        <f t="shared" si="3"/>
        <v>1.4962612033949908E-3</v>
      </c>
      <c r="J17" s="81">
        <f t="shared" si="4"/>
        <v>790</v>
      </c>
      <c r="K17" s="30"/>
    </row>
    <row r="18" spans="1:11">
      <c r="A18" s="48">
        <v>18</v>
      </c>
      <c r="B18" s="46" t="s">
        <v>17</v>
      </c>
      <c r="C18" s="63">
        <v>63500</v>
      </c>
      <c r="D18" s="63">
        <v>57227</v>
      </c>
      <c r="E18" s="63">
        <v>56825</v>
      </c>
      <c r="F18" s="110">
        <f t="shared" si="0"/>
        <v>4.0979161456381726E-3</v>
      </c>
      <c r="G18" s="110">
        <f t="shared" si="1"/>
        <v>-0.10511811023622047</v>
      </c>
      <c r="H18" s="63">
        <f t="shared" si="2"/>
        <v>-6675</v>
      </c>
      <c r="I18" s="47">
        <f t="shared" si="3"/>
        <v>-1.2391493216701691E-2</v>
      </c>
      <c r="J18" s="81">
        <f t="shared" si="4"/>
        <v>-402</v>
      </c>
      <c r="K18" s="30"/>
    </row>
    <row r="19" spans="1:11">
      <c r="A19" s="48">
        <v>19</v>
      </c>
      <c r="B19" s="46" t="s">
        <v>18</v>
      </c>
      <c r="C19" s="63">
        <v>7956</v>
      </c>
      <c r="D19" s="63">
        <v>7951</v>
      </c>
      <c r="E19" s="63">
        <v>7929</v>
      </c>
      <c r="F19" s="110">
        <f t="shared" si="0"/>
        <v>5.7179722162367045E-4</v>
      </c>
      <c r="G19" s="110">
        <f t="shared" si="1"/>
        <v>-3.3936651583710408E-3</v>
      </c>
      <c r="H19" s="63">
        <f t="shared" si="2"/>
        <v>-27</v>
      </c>
      <c r="I19" s="47">
        <f t="shared" si="3"/>
        <v>-5.0122893910254031E-5</v>
      </c>
      <c r="J19" s="81">
        <f t="shared" si="4"/>
        <v>-22</v>
      </c>
      <c r="K19" s="30"/>
    </row>
    <row r="20" spans="1:11">
      <c r="A20" s="48">
        <v>20</v>
      </c>
      <c r="B20" s="46" t="s">
        <v>19</v>
      </c>
      <c r="C20" s="63">
        <v>73582</v>
      </c>
      <c r="D20" s="63">
        <v>73674</v>
      </c>
      <c r="E20" s="63">
        <v>74975</v>
      </c>
      <c r="F20" s="110">
        <f t="shared" si="0"/>
        <v>5.4067974134486933E-3</v>
      </c>
      <c r="G20" s="110">
        <f t="shared" si="1"/>
        <v>1.8931260362588676E-2</v>
      </c>
      <c r="H20" s="63">
        <f t="shared" si="2"/>
        <v>1393</v>
      </c>
      <c r="I20" s="47">
        <f t="shared" si="3"/>
        <v>2.5859700450734766E-3</v>
      </c>
      <c r="J20" s="81">
        <f t="shared" si="4"/>
        <v>1301</v>
      </c>
      <c r="K20" s="30"/>
    </row>
    <row r="21" spans="1:11">
      <c r="A21" s="48">
        <v>21</v>
      </c>
      <c r="B21" s="46" t="s">
        <v>20</v>
      </c>
      <c r="C21" s="63">
        <v>18934</v>
      </c>
      <c r="D21" s="63">
        <v>20348</v>
      </c>
      <c r="E21" s="63">
        <v>20502</v>
      </c>
      <c r="F21" s="110">
        <f t="shared" si="0"/>
        <v>1.4784949725978676E-3</v>
      </c>
      <c r="G21" s="110">
        <f t="shared" si="1"/>
        <v>8.2813985423048478E-2</v>
      </c>
      <c r="H21" s="63">
        <f t="shared" si="2"/>
        <v>1568</v>
      </c>
      <c r="I21" s="47">
        <f t="shared" si="3"/>
        <v>2.910840653751049E-3</v>
      </c>
      <c r="J21" s="81">
        <f t="shared" si="4"/>
        <v>154</v>
      </c>
      <c r="K21" s="30"/>
    </row>
    <row r="22" spans="1:11">
      <c r="A22" s="48">
        <v>22</v>
      </c>
      <c r="B22" s="46" t="s">
        <v>21</v>
      </c>
      <c r="C22" s="63">
        <v>192873</v>
      </c>
      <c r="D22" s="63">
        <v>193712</v>
      </c>
      <c r="E22" s="63">
        <v>194043</v>
      </c>
      <c r="F22" s="110">
        <f t="shared" si="0"/>
        <v>1.3993346988967321E-2</v>
      </c>
      <c r="G22" s="110">
        <f t="shared" si="1"/>
        <v>6.0661678928621426E-3</v>
      </c>
      <c r="H22" s="63">
        <f t="shared" si="2"/>
        <v>1170</v>
      </c>
      <c r="I22" s="47">
        <f t="shared" si="3"/>
        <v>2.1719920694443411E-3</v>
      </c>
      <c r="J22" s="81">
        <f t="shared" si="4"/>
        <v>331</v>
      </c>
      <c r="K22" s="30"/>
    </row>
    <row r="23" spans="1:11">
      <c r="A23" s="48">
        <v>23</v>
      </c>
      <c r="B23" s="46" t="s">
        <v>22</v>
      </c>
      <c r="C23" s="63">
        <v>219150</v>
      </c>
      <c r="D23" s="63">
        <v>214694</v>
      </c>
      <c r="E23" s="63">
        <v>220464</v>
      </c>
      <c r="F23" s="110">
        <f t="shared" si="0"/>
        <v>1.5898688695679265E-2</v>
      </c>
      <c r="G23" s="110">
        <f t="shared" si="1"/>
        <v>5.995893223819302E-3</v>
      </c>
      <c r="H23" s="63">
        <f t="shared" si="2"/>
        <v>1314</v>
      </c>
      <c r="I23" s="47">
        <f t="shared" si="3"/>
        <v>2.4393141702990294E-3</v>
      </c>
      <c r="J23" s="81">
        <f t="shared" si="4"/>
        <v>5770</v>
      </c>
      <c r="K23" s="30"/>
    </row>
    <row r="24" spans="1:11">
      <c r="A24" s="48">
        <v>24</v>
      </c>
      <c r="B24" s="46" t="s">
        <v>23</v>
      </c>
      <c r="C24" s="63">
        <v>142182</v>
      </c>
      <c r="D24" s="63">
        <v>147035</v>
      </c>
      <c r="E24" s="63">
        <v>146593</v>
      </c>
      <c r="F24" s="110">
        <f t="shared" si="0"/>
        <v>1.0571505878355243E-2</v>
      </c>
      <c r="G24" s="110">
        <f t="shared" si="1"/>
        <v>3.1023617616857267E-2</v>
      </c>
      <c r="H24" s="63">
        <f t="shared" si="2"/>
        <v>4411</v>
      </c>
      <c r="I24" s="47">
        <f t="shared" si="3"/>
        <v>8.1885957421529831E-3</v>
      </c>
      <c r="J24" s="81">
        <f t="shared" si="4"/>
        <v>-442</v>
      </c>
    </row>
    <row r="25" spans="1:11">
      <c r="A25" s="48">
        <v>25</v>
      </c>
      <c r="B25" s="46" t="s">
        <v>24</v>
      </c>
      <c r="C25" s="63">
        <v>395390</v>
      </c>
      <c r="D25" s="63">
        <v>389048</v>
      </c>
      <c r="E25" s="63">
        <v>388737</v>
      </c>
      <c r="F25" s="110">
        <f t="shared" si="0"/>
        <v>2.8033640628366854E-2</v>
      </c>
      <c r="G25" s="110">
        <f t="shared" si="1"/>
        <v>-1.6826424542856419E-2</v>
      </c>
      <c r="H25" s="63">
        <f t="shared" si="2"/>
        <v>-6653</v>
      </c>
      <c r="I25" s="47">
        <f t="shared" si="3"/>
        <v>-1.2350652340182225E-2</v>
      </c>
      <c r="J25" s="81">
        <f t="shared" si="4"/>
        <v>-311</v>
      </c>
    </row>
    <row r="26" spans="1:11">
      <c r="A26" s="48">
        <v>26</v>
      </c>
      <c r="B26" s="46" t="s">
        <v>25</v>
      </c>
      <c r="C26" s="63">
        <v>34650</v>
      </c>
      <c r="D26" s="63">
        <v>33394</v>
      </c>
      <c r="E26" s="63">
        <v>33128</v>
      </c>
      <c r="F26" s="110">
        <f t="shared" si="0"/>
        <v>2.389014801103412E-3</v>
      </c>
      <c r="G26" s="110">
        <f t="shared" si="1"/>
        <v>-4.3924963924963922E-2</v>
      </c>
      <c r="H26" s="63">
        <f t="shared" si="2"/>
        <v>-1522</v>
      </c>
      <c r="I26" s="47">
        <f t="shared" si="3"/>
        <v>-2.8254460937558014E-3</v>
      </c>
      <c r="J26" s="81">
        <f t="shared" si="4"/>
        <v>-266</v>
      </c>
    </row>
    <row r="27" spans="1:11">
      <c r="A27" s="48">
        <v>27</v>
      </c>
      <c r="B27" s="46" t="s">
        <v>26</v>
      </c>
      <c r="C27" s="63">
        <v>123840</v>
      </c>
      <c r="D27" s="63">
        <v>130829</v>
      </c>
      <c r="E27" s="63">
        <v>131378</v>
      </c>
      <c r="F27" s="110">
        <f t="shared" si="0"/>
        <v>9.4742811681768919E-3</v>
      </c>
      <c r="G27" s="110">
        <f t="shared" si="1"/>
        <v>6.0868863049095605E-2</v>
      </c>
      <c r="H27" s="63">
        <f t="shared" si="2"/>
        <v>7538</v>
      </c>
      <c r="I27" s="47">
        <f t="shared" si="3"/>
        <v>1.3993569418351661E-2</v>
      </c>
      <c r="J27" s="81">
        <f t="shared" si="4"/>
        <v>549</v>
      </c>
    </row>
    <row r="28" spans="1:11">
      <c r="A28" s="48">
        <v>28</v>
      </c>
      <c r="B28" s="46" t="s">
        <v>27</v>
      </c>
      <c r="C28" s="63">
        <v>139752</v>
      </c>
      <c r="D28" s="63">
        <v>141619</v>
      </c>
      <c r="E28" s="63">
        <v>141640</v>
      </c>
      <c r="F28" s="110">
        <f t="shared" si="0"/>
        <v>1.0214321915850257E-2</v>
      </c>
      <c r="G28" s="110">
        <f t="shared" si="1"/>
        <v>1.3509645658022783E-2</v>
      </c>
      <c r="H28" s="63">
        <f t="shared" si="2"/>
        <v>1888</v>
      </c>
      <c r="I28" s="47">
        <f t="shared" si="3"/>
        <v>3.504889766761467E-3</v>
      </c>
      <c r="J28" s="81">
        <f t="shared" si="4"/>
        <v>21</v>
      </c>
    </row>
    <row r="29" spans="1:11">
      <c r="A29" s="48">
        <v>29</v>
      </c>
      <c r="B29" s="46" t="s">
        <v>28</v>
      </c>
      <c r="C29" s="63">
        <v>157039</v>
      </c>
      <c r="D29" s="63">
        <v>176154</v>
      </c>
      <c r="E29" s="63">
        <v>177594</v>
      </c>
      <c r="F29" s="110">
        <f t="shared" si="0"/>
        <v>1.2807132775511935E-2</v>
      </c>
      <c r="G29" s="110">
        <f t="shared" si="1"/>
        <v>0.13089105254108852</v>
      </c>
      <c r="H29" s="63">
        <f t="shared" si="2"/>
        <v>20555</v>
      </c>
      <c r="I29" s="47">
        <f t="shared" si="3"/>
        <v>3.8158373493528575E-2</v>
      </c>
      <c r="J29" s="81">
        <f t="shared" si="4"/>
        <v>1440</v>
      </c>
    </row>
    <row r="30" spans="1:11">
      <c r="A30" s="48">
        <v>30</v>
      </c>
      <c r="B30" s="46" t="s">
        <v>29</v>
      </c>
      <c r="C30" s="63">
        <v>46871</v>
      </c>
      <c r="D30" s="63">
        <v>45919</v>
      </c>
      <c r="E30" s="63">
        <v>48088</v>
      </c>
      <c r="F30" s="110">
        <f t="shared" si="0"/>
        <v>3.4678502703290536E-3</v>
      </c>
      <c r="G30" s="110">
        <f t="shared" si="1"/>
        <v>2.5964882336626059E-2</v>
      </c>
      <c r="H30" s="63">
        <f t="shared" si="2"/>
        <v>1217</v>
      </c>
      <c r="I30" s="47">
        <f t="shared" si="3"/>
        <v>2.2592430329177464E-3</v>
      </c>
      <c r="J30" s="81">
        <f t="shared" si="4"/>
        <v>2169</v>
      </c>
    </row>
    <row r="31" spans="1:11">
      <c r="A31" s="48">
        <v>31</v>
      </c>
      <c r="B31" s="46" t="s">
        <v>30</v>
      </c>
      <c r="C31" s="63">
        <v>166768</v>
      </c>
      <c r="D31" s="63">
        <v>161374</v>
      </c>
      <c r="E31" s="63">
        <v>162133</v>
      </c>
      <c r="F31" s="110">
        <f t="shared" si="0"/>
        <v>1.1692167856414498E-2</v>
      </c>
      <c r="G31" s="110">
        <f t="shared" si="1"/>
        <v>-2.7793101794109182E-2</v>
      </c>
      <c r="H31" s="63">
        <f t="shared" si="2"/>
        <v>-4635</v>
      </c>
      <c r="I31" s="47">
        <f t="shared" si="3"/>
        <v>-8.6044301212602758E-3</v>
      </c>
      <c r="J31" s="81">
        <f t="shared" si="4"/>
        <v>759</v>
      </c>
    </row>
    <row r="32" spans="1:11">
      <c r="A32" s="48">
        <v>32</v>
      </c>
      <c r="B32" s="46" t="s">
        <v>31</v>
      </c>
      <c r="C32" s="63">
        <v>53927</v>
      </c>
      <c r="D32" s="63">
        <v>54461</v>
      </c>
      <c r="E32" s="63">
        <v>54514</v>
      </c>
      <c r="F32" s="110">
        <f t="shared" si="0"/>
        <v>3.9312591423373401E-3</v>
      </c>
      <c r="G32" s="110">
        <f t="shared" si="1"/>
        <v>1.0885085393216755E-2</v>
      </c>
      <c r="H32" s="63">
        <f t="shared" si="2"/>
        <v>587</v>
      </c>
      <c r="I32" s="47">
        <f t="shared" si="3"/>
        <v>1.0897088416784858E-3</v>
      </c>
      <c r="J32" s="81">
        <f t="shared" si="4"/>
        <v>53</v>
      </c>
    </row>
    <row r="33" spans="1:10">
      <c r="A33" s="48">
        <v>33</v>
      </c>
      <c r="B33" s="46" t="s">
        <v>32</v>
      </c>
      <c r="C33" s="63">
        <v>166015</v>
      </c>
      <c r="D33" s="63">
        <v>159983</v>
      </c>
      <c r="E33" s="63">
        <v>160742</v>
      </c>
      <c r="F33" s="110">
        <f t="shared" si="0"/>
        <v>1.1591856349884227E-2</v>
      </c>
      <c r="G33" s="110">
        <f t="shared" si="1"/>
        <v>-3.1762190163539442E-2</v>
      </c>
      <c r="H33" s="63">
        <f t="shared" si="2"/>
        <v>-5273</v>
      </c>
      <c r="I33" s="47">
        <f t="shared" si="3"/>
        <v>-9.7888155403247964E-3</v>
      </c>
      <c r="J33" s="81">
        <f t="shared" si="4"/>
        <v>759</v>
      </c>
    </row>
    <row r="34" spans="1:10">
      <c r="A34" s="48">
        <v>35</v>
      </c>
      <c r="B34" s="46" t="s">
        <v>33</v>
      </c>
      <c r="C34" s="63">
        <v>92143</v>
      </c>
      <c r="D34" s="81">
        <v>91830</v>
      </c>
      <c r="E34" s="63">
        <v>92567</v>
      </c>
      <c r="F34" s="110">
        <f t="shared" si="0"/>
        <v>6.6754386951744611E-3</v>
      </c>
      <c r="G34" s="110">
        <f t="shared" si="1"/>
        <v>4.6015432534213122E-3</v>
      </c>
      <c r="H34" s="63">
        <f t="shared" si="2"/>
        <v>424</v>
      </c>
      <c r="I34" s="47">
        <f t="shared" si="3"/>
        <v>7.8711507473880403E-4</v>
      </c>
      <c r="J34" s="81">
        <f t="shared" si="4"/>
        <v>737</v>
      </c>
    </row>
    <row r="35" spans="1:10">
      <c r="A35" s="48">
        <v>36</v>
      </c>
      <c r="B35" s="46" t="s">
        <v>34</v>
      </c>
      <c r="C35" s="63">
        <v>16522</v>
      </c>
      <c r="D35" s="81">
        <v>16039</v>
      </c>
      <c r="E35" s="63">
        <v>16569</v>
      </c>
      <c r="F35" s="110">
        <f t="shared" si="0"/>
        <v>1.1948679739037199E-3</v>
      </c>
      <c r="G35" s="110">
        <f t="shared" si="1"/>
        <v>2.8446919259169593E-3</v>
      </c>
      <c r="H35" s="63">
        <f t="shared" si="2"/>
        <v>47</v>
      </c>
      <c r="I35" s="47">
        <f t="shared" si="3"/>
        <v>8.7250963473405163E-5</v>
      </c>
      <c r="J35" s="81">
        <f t="shared" si="4"/>
        <v>530</v>
      </c>
    </row>
    <row r="36" spans="1:10">
      <c r="A36" s="48">
        <v>37</v>
      </c>
      <c r="B36" s="46" t="s">
        <v>35</v>
      </c>
      <c r="C36" s="63">
        <v>11261</v>
      </c>
      <c r="D36" s="81">
        <v>14524</v>
      </c>
      <c r="E36" s="63">
        <v>14650</v>
      </c>
      <c r="F36" s="110">
        <f t="shared" si="0"/>
        <v>1.0564799214007785E-3</v>
      </c>
      <c r="G36" s="110">
        <f t="shared" si="1"/>
        <v>0.30095018204422341</v>
      </c>
      <c r="H36" s="63">
        <f t="shared" si="2"/>
        <v>3389</v>
      </c>
      <c r="I36" s="47">
        <f t="shared" si="3"/>
        <v>6.2913513874759599E-3</v>
      </c>
      <c r="J36" s="81">
        <f t="shared" si="4"/>
        <v>126</v>
      </c>
    </row>
    <row r="37" spans="1:10">
      <c r="A37" s="48">
        <v>38</v>
      </c>
      <c r="B37" s="46" t="s">
        <v>36</v>
      </c>
      <c r="C37" s="63">
        <v>79151</v>
      </c>
      <c r="D37" s="81">
        <v>89631</v>
      </c>
      <c r="E37" s="63">
        <v>90949</v>
      </c>
      <c r="F37" s="110">
        <f t="shared" si="0"/>
        <v>6.5587571584627578E-3</v>
      </c>
      <c r="G37" s="110">
        <f t="shared" si="1"/>
        <v>0.14905686599032231</v>
      </c>
      <c r="H37" s="63">
        <f t="shared" si="2"/>
        <v>11798</v>
      </c>
      <c r="I37" s="47">
        <f t="shared" si="3"/>
        <v>2.1901848235302855E-2</v>
      </c>
      <c r="J37" s="81">
        <f t="shared" si="4"/>
        <v>1318</v>
      </c>
    </row>
    <row r="38" spans="1:10">
      <c r="A38" s="48">
        <v>39</v>
      </c>
      <c r="B38" s="46" t="s">
        <v>37</v>
      </c>
      <c r="C38" s="63">
        <v>1916</v>
      </c>
      <c r="D38" s="81">
        <v>2461</v>
      </c>
      <c r="E38" s="63">
        <v>1960</v>
      </c>
      <c r="F38" s="110">
        <f t="shared" si="0"/>
        <v>1.4134475398945568E-4</v>
      </c>
      <c r="G38" s="110">
        <f t="shared" si="1"/>
        <v>2.2964509394572025E-2</v>
      </c>
      <c r="H38" s="63">
        <f t="shared" si="2"/>
        <v>44</v>
      </c>
      <c r="I38" s="47">
        <f t="shared" si="3"/>
        <v>8.16817530389325E-5</v>
      </c>
      <c r="J38" s="81">
        <f t="shared" si="4"/>
        <v>-501</v>
      </c>
    </row>
    <row r="39" spans="1:10" s="23" customFormat="1">
      <c r="A39" s="48">
        <v>41</v>
      </c>
      <c r="B39" s="46" t="s">
        <v>38</v>
      </c>
      <c r="C39" s="63">
        <v>1178038</v>
      </c>
      <c r="D39" s="81">
        <v>1176913</v>
      </c>
      <c r="E39" s="63">
        <v>1281933</v>
      </c>
      <c r="F39" s="110">
        <f t="shared" si="0"/>
        <v>9.2446175773451475E-2</v>
      </c>
      <c r="G39" s="110">
        <f t="shared" si="1"/>
        <v>8.8193250132848011E-2</v>
      </c>
      <c r="H39" s="63">
        <f t="shared" si="2"/>
        <v>103895</v>
      </c>
      <c r="I39" s="47">
        <f t="shared" si="3"/>
        <v>0.19287103936317934</v>
      </c>
      <c r="J39" s="81">
        <f t="shared" si="4"/>
        <v>105020</v>
      </c>
    </row>
    <row r="40" spans="1:10">
      <c r="A40" s="48">
        <v>42</v>
      </c>
      <c r="B40" s="46" t="s">
        <v>39</v>
      </c>
      <c r="C40" s="63">
        <v>307472</v>
      </c>
      <c r="D40" s="81">
        <v>307185</v>
      </c>
      <c r="E40" s="63">
        <v>333567</v>
      </c>
      <c r="F40" s="110">
        <f t="shared" si="0"/>
        <v>2.4055074262245287E-2</v>
      </c>
      <c r="G40" s="110">
        <f t="shared" si="1"/>
        <v>8.4869516573866891E-2</v>
      </c>
      <c r="H40" s="63">
        <f t="shared" si="2"/>
        <v>26095</v>
      </c>
      <c r="I40" s="47">
        <f t="shared" si="3"/>
        <v>4.8442848762521439E-2</v>
      </c>
      <c r="J40" s="81">
        <f t="shared" si="4"/>
        <v>26382</v>
      </c>
    </row>
    <row r="41" spans="1:10">
      <c r="A41" s="48">
        <v>43</v>
      </c>
      <c r="B41" s="46" t="s">
        <v>40</v>
      </c>
      <c r="C41" s="63">
        <v>337785</v>
      </c>
      <c r="D41" s="81">
        <v>318230</v>
      </c>
      <c r="E41" s="63">
        <v>326478</v>
      </c>
      <c r="F41" s="110">
        <f t="shared" si="0"/>
        <v>2.3543853363759956E-2</v>
      </c>
      <c r="G41" s="110">
        <f t="shared" si="1"/>
        <v>-3.3473955326613083E-2</v>
      </c>
      <c r="H41" s="63">
        <f t="shared" si="2"/>
        <v>-11307</v>
      </c>
      <c r="I41" s="47">
        <f t="shared" si="3"/>
        <v>-2.0990354127527495E-2</v>
      </c>
      <c r="J41" s="81">
        <f t="shared" si="4"/>
        <v>8248</v>
      </c>
    </row>
    <row r="42" spans="1:10" s="23" customFormat="1">
      <c r="A42" s="48">
        <v>45</v>
      </c>
      <c r="B42" s="46" t="s">
        <v>41</v>
      </c>
      <c r="C42" s="63">
        <v>179237</v>
      </c>
      <c r="D42" s="81">
        <v>190297</v>
      </c>
      <c r="E42" s="63">
        <v>193263</v>
      </c>
      <c r="F42" s="110">
        <f t="shared" si="0"/>
        <v>1.393709754605315E-2</v>
      </c>
      <c r="G42" s="110">
        <f t="shared" si="1"/>
        <v>7.8253931944855137E-2</v>
      </c>
      <c r="H42" s="63">
        <f t="shared" si="2"/>
        <v>14026</v>
      </c>
      <c r="I42" s="47">
        <f t="shared" si="3"/>
        <v>2.603791518463789E-2</v>
      </c>
      <c r="J42" s="81">
        <f t="shared" si="4"/>
        <v>2966</v>
      </c>
    </row>
    <row r="43" spans="1:10" s="23" customFormat="1">
      <c r="A43" s="48">
        <v>46</v>
      </c>
      <c r="B43" s="46" t="s">
        <v>42</v>
      </c>
      <c r="C43" s="63">
        <v>631129</v>
      </c>
      <c r="D43" s="81">
        <v>652990</v>
      </c>
      <c r="E43" s="63">
        <v>655519</v>
      </c>
      <c r="F43" s="110">
        <f t="shared" si="0"/>
        <v>4.7272536627762242E-2</v>
      </c>
      <c r="G43" s="110">
        <f t="shared" si="1"/>
        <v>3.8645031364427873E-2</v>
      </c>
      <c r="H43" s="63">
        <f t="shared" si="2"/>
        <v>24390</v>
      </c>
      <c r="I43" s="47">
        <f t="shared" si="3"/>
        <v>4.5277680832262808E-2</v>
      </c>
      <c r="J43" s="81">
        <f t="shared" si="4"/>
        <v>2529</v>
      </c>
    </row>
    <row r="44" spans="1:10" s="23" customFormat="1">
      <c r="A44" s="48">
        <v>47</v>
      </c>
      <c r="B44" s="46" t="s">
        <v>43</v>
      </c>
      <c r="C44" s="63">
        <v>1242482</v>
      </c>
      <c r="D44" s="81">
        <v>1239676</v>
      </c>
      <c r="E44" s="63">
        <v>1242556</v>
      </c>
      <c r="F44" s="110">
        <f t="shared" si="0"/>
        <v>8.9606516397001068E-2</v>
      </c>
      <c r="G44" s="110">
        <f t="shared" si="1"/>
        <v>5.9558206879455801E-5</v>
      </c>
      <c r="H44" s="63">
        <f t="shared" si="2"/>
        <v>74</v>
      </c>
      <c r="I44" s="47">
        <f t="shared" si="3"/>
        <v>1.373738573836592E-4</v>
      </c>
      <c r="J44" s="81">
        <f t="shared" si="4"/>
        <v>2880</v>
      </c>
    </row>
    <row r="45" spans="1:10">
      <c r="A45" s="48">
        <v>49</v>
      </c>
      <c r="B45" s="46" t="s">
        <v>44</v>
      </c>
      <c r="C45" s="63">
        <v>573426</v>
      </c>
      <c r="D45" s="81">
        <v>550467</v>
      </c>
      <c r="E45" s="63">
        <v>554828</v>
      </c>
      <c r="F45" s="110">
        <f t="shared" si="0"/>
        <v>4.0011238350235567E-2</v>
      </c>
      <c r="G45" s="110">
        <f t="shared" si="1"/>
        <v>-3.2433129994105601E-2</v>
      </c>
      <c r="H45" s="63">
        <f t="shared" si="2"/>
        <v>-18598</v>
      </c>
      <c r="I45" s="47">
        <f t="shared" si="3"/>
        <v>-3.452539188677424E-2</v>
      </c>
      <c r="J45" s="81">
        <f t="shared" si="4"/>
        <v>4361</v>
      </c>
    </row>
    <row r="46" spans="1:10">
      <c r="A46" s="48">
        <v>50</v>
      </c>
      <c r="B46" s="46" t="s">
        <v>45</v>
      </c>
      <c r="C46" s="63">
        <v>16065</v>
      </c>
      <c r="D46" s="81">
        <v>15273</v>
      </c>
      <c r="E46" s="63">
        <v>15509</v>
      </c>
      <c r="F46" s="110">
        <f t="shared" si="0"/>
        <v>1.1184264232767694E-3</v>
      </c>
      <c r="G46" s="110">
        <f t="shared" si="1"/>
        <v>-3.4609399315281668E-2</v>
      </c>
      <c r="H46" s="63">
        <f t="shared" si="2"/>
        <v>-556</v>
      </c>
      <c r="I46" s="47">
        <f t="shared" si="3"/>
        <v>-1.0321603338556014E-3</v>
      </c>
      <c r="J46" s="81">
        <f t="shared" si="4"/>
        <v>236</v>
      </c>
    </row>
    <row r="47" spans="1:10">
      <c r="A47" s="48">
        <v>51</v>
      </c>
      <c r="B47" s="46" t="s">
        <v>46</v>
      </c>
      <c r="C47" s="63">
        <v>23769</v>
      </c>
      <c r="D47" s="81">
        <v>25632</v>
      </c>
      <c r="E47" s="63">
        <v>25899</v>
      </c>
      <c r="F47" s="110">
        <f t="shared" si="0"/>
        <v>1.8676978487616902E-3</v>
      </c>
      <c r="G47" s="110">
        <f t="shared" si="1"/>
        <v>8.9612520509907867E-2</v>
      </c>
      <c r="H47" s="63">
        <f t="shared" si="2"/>
        <v>2130</v>
      </c>
      <c r="I47" s="47">
        <f t="shared" si="3"/>
        <v>3.954139408475596E-3</v>
      </c>
      <c r="J47" s="81">
        <f t="shared" si="4"/>
        <v>267</v>
      </c>
    </row>
    <row r="48" spans="1:10">
      <c r="A48" s="48">
        <v>52</v>
      </c>
      <c r="B48" s="46" t="s">
        <v>47</v>
      </c>
      <c r="C48" s="63">
        <v>227524</v>
      </c>
      <c r="D48" s="81">
        <v>233703</v>
      </c>
      <c r="E48" s="63">
        <v>235826</v>
      </c>
      <c r="F48" s="110">
        <f t="shared" si="0"/>
        <v>1.7006514262406826E-2</v>
      </c>
      <c r="G48" s="110">
        <f t="shared" si="1"/>
        <v>3.6488458360436703E-2</v>
      </c>
      <c r="H48" s="63">
        <f t="shared" si="2"/>
        <v>8302</v>
      </c>
      <c r="I48" s="47">
        <f t="shared" si="3"/>
        <v>1.5411861675664036E-2</v>
      </c>
      <c r="J48" s="81">
        <f t="shared" si="4"/>
        <v>2123</v>
      </c>
    </row>
    <row r="49" spans="1:10">
      <c r="A49" s="48">
        <v>53</v>
      </c>
      <c r="B49" s="46" t="s">
        <v>48</v>
      </c>
      <c r="C49" s="63">
        <v>28743</v>
      </c>
      <c r="D49" s="81">
        <v>30179</v>
      </c>
      <c r="E49" s="63">
        <v>32676</v>
      </c>
      <c r="F49" s="110">
        <f t="shared" si="0"/>
        <v>2.3564189700813541E-3</v>
      </c>
      <c r="G49" s="110">
        <f t="shared" si="1"/>
        <v>0.13683331593779355</v>
      </c>
      <c r="H49" s="63">
        <f t="shared" si="2"/>
        <v>3933</v>
      </c>
      <c r="I49" s="47">
        <f t="shared" si="3"/>
        <v>7.3012348795936707E-3</v>
      </c>
      <c r="J49" s="81">
        <f t="shared" si="4"/>
        <v>2497</v>
      </c>
    </row>
    <row r="50" spans="1:10" s="23" customFormat="1">
      <c r="A50" s="48">
        <v>55</v>
      </c>
      <c r="B50" s="46" t="s">
        <v>49</v>
      </c>
      <c r="C50" s="63">
        <v>243298</v>
      </c>
      <c r="D50" s="81">
        <v>206961</v>
      </c>
      <c r="E50" s="63">
        <v>216201</v>
      </c>
      <c r="F50" s="110">
        <f t="shared" si="0"/>
        <v>1.5591263855752198E-2</v>
      </c>
      <c r="G50" s="110">
        <f t="shared" si="1"/>
        <v>-0.11137370631899975</v>
      </c>
      <c r="H50" s="63">
        <f t="shared" si="2"/>
        <v>-27097</v>
      </c>
      <c r="I50" s="47">
        <f t="shared" si="3"/>
        <v>-5.030296504763531E-2</v>
      </c>
      <c r="J50" s="81">
        <f t="shared" si="4"/>
        <v>9240</v>
      </c>
    </row>
    <row r="51" spans="1:10" s="23" customFormat="1">
      <c r="A51" s="48">
        <v>56</v>
      </c>
      <c r="B51" s="46" t="s">
        <v>50</v>
      </c>
      <c r="C51" s="63">
        <v>571691</v>
      </c>
      <c r="D51" s="81">
        <v>589639</v>
      </c>
      <c r="E51" s="63">
        <v>595558</v>
      </c>
      <c r="F51" s="110">
        <f t="shared" si="0"/>
        <v>4.2948468875740942E-2</v>
      </c>
      <c r="G51" s="110">
        <f t="shared" si="1"/>
        <v>4.1748077195547947E-2</v>
      </c>
      <c r="H51" s="63">
        <f t="shared" si="2"/>
        <v>23867</v>
      </c>
      <c r="I51" s="47">
        <f t="shared" si="3"/>
        <v>4.4306781813186404E-2</v>
      </c>
      <c r="J51" s="81">
        <f t="shared" si="4"/>
        <v>5919</v>
      </c>
    </row>
    <row r="52" spans="1:10">
      <c r="A52" s="48">
        <v>58</v>
      </c>
      <c r="B52" s="46" t="s">
        <v>51</v>
      </c>
      <c r="C52" s="63">
        <v>18597</v>
      </c>
      <c r="D52" s="81">
        <v>24183</v>
      </c>
      <c r="E52" s="63">
        <v>24133</v>
      </c>
      <c r="F52" s="110">
        <f t="shared" si="0"/>
        <v>1.7403433408303744E-3</v>
      </c>
      <c r="G52" s="110">
        <f t="shared" si="1"/>
        <v>0.29768242189600475</v>
      </c>
      <c r="H52" s="63">
        <f t="shared" si="2"/>
        <v>5536</v>
      </c>
      <c r="I52" s="47">
        <f t="shared" si="3"/>
        <v>1.0277049655080233E-2</v>
      </c>
      <c r="J52" s="81">
        <f t="shared" si="4"/>
        <v>-50</v>
      </c>
    </row>
    <row r="53" spans="1:10">
      <c r="A53" s="48">
        <v>59</v>
      </c>
      <c r="B53" s="46" t="s">
        <v>52</v>
      </c>
      <c r="C53" s="63">
        <v>27117</v>
      </c>
      <c r="D53" s="81">
        <v>22234</v>
      </c>
      <c r="E53" s="63">
        <v>22330</v>
      </c>
      <c r="F53" s="110">
        <f t="shared" si="0"/>
        <v>1.6103205900941558E-3</v>
      </c>
      <c r="G53" s="110">
        <f t="shared" si="1"/>
        <v>-0.17653132721171222</v>
      </c>
      <c r="H53" s="63">
        <f t="shared" si="2"/>
        <v>-4787</v>
      </c>
      <c r="I53" s="47">
        <f t="shared" si="3"/>
        <v>-8.8866034499402238E-3</v>
      </c>
      <c r="J53" s="81">
        <f t="shared" si="4"/>
        <v>96</v>
      </c>
    </row>
    <row r="54" spans="1:10">
      <c r="A54" s="48">
        <v>60</v>
      </c>
      <c r="B54" s="46" t="s">
        <v>53</v>
      </c>
      <c r="C54" s="63">
        <v>9351</v>
      </c>
      <c r="D54" s="81">
        <v>10179</v>
      </c>
      <c r="E54" s="63">
        <v>10130</v>
      </c>
      <c r="F54" s="110">
        <f t="shared" si="0"/>
        <v>7.3052161118019698E-4</v>
      </c>
      <c r="G54" s="110">
        <f t="shared" si="1"/>
        <v>8.3306598224788794E-2</v>
      </c>
      <c r="H54" s="63">
        <f t="shared" si="2"/>
        <v>779</v>
      </c>
      <c r="I54" s="47">
        <f t="shared" si="3"/>
        <v>1.4461383094847367E-3</v>
      </c>
      <c r="J54" s="81">
        <f t="shared" si="4"/>
        <v>-49</v>
      </c>
    </row>
    <row r="55" spans="1:10">
      <c r="A55" s="48">
        <v>61</v>
      </c>
      <c r="B55" s="46" t="s">
        <v>54</v>
      </c>
      <c r="C55" s="63">
        <v>21412</v>
      </c>
      <c r="D55" s="81">
        <v>23524</v>
      </c>
      <c r="E55" s="63">
        <v>23701</v>
      </c>
      <c r="F55" s="110">
        <f t="shared" si="0"/>
        <v>1.709189803216372E-3</v>
      </c>
      <c r="G55" s="110">
        <f t="shared" si="1"/>
        <v>0.10690267139921539</v>
      </c>
      <c r="H55" s="63">
        <f t="shared" si="2"/>
        <v>2289</v>
      </c>
      <c r="I55" s="47">
        <f t="shared" si="3"/>
        <v>4.2493075615026472E-3</v>
      </c>
      <c r="J55" s="81">
        <f t="shared" si="4"/>
        <v>177</v>
      </c>
    </row>
    <row r="56" spans="1:10">
      <c r="A56" s="48">
        <v>62</v>
      </c>
      <c r="B56" s="46" t="s">
        <v>55</v>
      </c>
      <c r="C56" s="63">
        <v>60597</v>
      </c>
      <c r="D56" s="81">
        <v>66325</v>
      </c>
      <c r="E56" s="63">
        <v>66879</v>
      </c>
      <c r="F56" s="110">
        <f t="shared" si="0"/>
        <v>4.8229570418677585E-3</v>
      </c>
      <c r="G56" s="110">
        <f t="shared" si="1"/>
        <v>0.10366849844051686</v>
      </c>
      <c r="H56" s="63">
        <f t="shared" si="2"/>
        <v>6282</v>
      </c>
      <c r="I56" s="47">
        <f t="shared" si="3"/>
        <v>1.1661926649785772E-2</v>
      </c>
      <c r="J56" s="81">
        <f t="shared" si="4"/>
        <v>554</v>
      </c>
    </row>
    <row r="57" spans="1:10">
      <c r="A57" s="48">
        <v>63</v>
      </c>
      <c r="B57" s="46" t="s">
        <v>56</v>
      </c>
      <c r="C57" s="63">
        <v>57805</v>
      </c>
      <c r="D57" s="81">
        <v>52460</v>
      </c>
      <c r="E57" s="63">
        <v>53303</v>
      </c>
      <c r="F57" s="110">
        <f t="shared" si="0"/>
        <v>3.8439282764795696E-3</v>
      </c>
      <c r="G57" s="110">
        <f t="shared" si="1"/>
        <v>-7.7882536112793013E-2</v>
      </c>
      <c r="H57" s="63">
        <f t="shared" si="2"/>
        <v>-4502</v>
      </c>
      <c r="I57" s="47">
        <f t="shared" si="3"/>
        <v>-8.3575284586653205E-3</v>
      </c>
      <c r="J57" s="81">
        <f t="shared" si="4"/>
        <v>843</v>
      </c>
    </row>
    <row r="58" spans="1:10">
      <c r="A58" s="48">
        <v>64</v>
      </c>
      <c r="B58" s="46" t="s">
        <v>57</v>
      </c>
      <c r="C58" s="63">
        <v>97491</v>
      </c>
      <c r="D58" s="81">
        <v>92993</v>
      </c>
      <c r="E58" s="63">
        <v>94025</v>
      </c>
      <c r="F58" s="110">
        <f t="shared" si="0"/>
        <v>6.7805818846217196E-3</v>
      </c>
      <c r="G58" s="110">
        <f t="shared" si="1"/>
        <v>-3.5551999671764575E-2</v>
      </c>
      <c r="H58" s="63">
        <f t="shared" si="2"/>
        <v>-3466</v>
      </c>
      <c r="I58" s="47">
        <f t="shared" si="3"/>
        <v>-6.4342944552940916E-3</v>
      </c>
      <c r="J58" s="81">
        <f t="shared" si="4"/>
        <v>1032</v>
      </c>
    </row>
    <row r="59" spans="1:10">
      <c r="A59" s="48">
        <v>65</v>
      </c>
      <c r="B59" s="46" t="s">
        <v>58</v>
      </c>
      <c r="C59" s="63">
        <v>25575</v>
      </c>
      <c r="D59" s="81">
        <v>25240</v>
      </c>
      <c r="E59" s="63">
        <v>24709</v>
      </c>
      <c r="F59" s="110">
        <f t="shared" si="0"/>
        <v>1.7818813909823777E-3</v>
      </c>
      <c r="G59" s="110">
        <f t="shared" si="1"/>
        <v>-3.3861192570869988E-2</v>
      </c>
      <c r="H59" s="63">
        <f t="shared" si="2"/>
        <v>-866</v>
      </c>
      <c r="I59" s="47">
        <f t="shared" si="3"/>
        <v>-1.607645412084444E-3</v>
      </c>
      <c r="J59" s="81">
        <f t="shared" si="4"/>
        <v>-531</v>
      </c>
    </row>
    <row r="60" spans="1:10">
      <c r="A60" s="48">
        <v>66</v>
      </c>
      <c r="B60" s="46" t="s">
        <v>59</v>
      </c>
      <c r="C60" s="63">
        <v>45697</v>
      </c>
      <c r="D60" s="81">
        <v>49460</v>
      </c>
      <c r="E60" s="63">
        <v>49672</v>
      </c>
      <c r="F60" s="110">
        <f t="shared" si="0"/>
        <v>3.5820799082470624E-3</v>
      </c>
      <c r="G60" s="110">
        <f t="shared" si="1"/>
        <v>8.6986016587522155E-2</v>
      </c>
      <c r="H60" s="63">
        <f t="shared" si="2"/>
        <v>3975</v>
      </c>
      <c r="I60" s="47">
        <f t="shared" si="3"/>
        <v>7.3792038256762877E-3</v>
      </c>
      <c r="J60" s="81">
        <f t="shared" si="4"/>
        <v>212</v>
      </c>
    </row>
    <row r="61" spans="1:10">
      <c r="A61" s="48">
        <v>68</v>
      </c>
      <c r="B61" s="46" t="s">
        <v>60</v>
      </c>
      <c r="C61" s="63">
        <v>89946</v>
      </c>
      <c r="D61" s="81">
        <v>100344</v>
      </c>
      <c r="E61" s="63">
        <v>101051</v>
      </c>
      <c r="F61" s="110">
        <f t="shared" si="0"/>
        <v>7.2872595588716763E-3</v>
      </c>
      <c r="G61" s="110">
        <f t="shared" si="1"/>
        <v>0.12346296666889023</v>
      </c>
      <c r="H61" s="63">
        <f t="shared" si="2"/>
        <v>11105</v>
      </c>
      <c r="I61" s="47">
        <f t="shared" si="3"/>
        <v>2.0615360624939665E-2</v>
      </c>
      <c r="J61" s="81">
        <f t="shared" si="4"/>
        <v>707</v>
      </c>
    </row>
    <row r="62" spans="1:10">
      <c r="A62" s="48">
        <v>69</v>
      </c>
      <c r="B62" s="46" t="s">
        <v>61</v>
      </c>
      <c r="C62" s="63">
        <v>135798</v>
      </c>
      <c r="D62" s="81">
        <v>139188</v>
      </c>
      <c r="E62" s="63">
        <v>138910</v>
      </c>
      <c r="F62" s="110">
        <f t="shared" si="0"/>
        <v>1.0017448865650657E-2</v>
      </c>
      <c r="G62" s="110">
        <f t="shared" si="1"/>
        <v>2.2916390521215333E-2</v>
      </c>
      <c r="H62" s="63">
        <f t="shared" si="2"/>
        <v>3112</v>
      </c>
      <c r="I62" s="47">
        <f t="shared" si="3"/>
        <v>5.7771276240263167E-3</v>
      </c>
      <c r="J62" s="81">
        <f t="shared" si="4"/>
        <v>-278</v>
      </c>
    </row>
    <row r="63" spans="1:10">
      <c r="A63" s="48">
        <v>70</v>
      </c>
      <c r="B63" s="46" t="s">
        <v>62</v>
      </c>
      <c r="C63" s="63">
        <v>221011</v>
      </c>
      <c r="D63" s="81">
        <v>217804</v>
      </c>
      <c r="E63" s="63">
        <v>221821</v>
      </c>
      <c r="F63" s="110">
        <f t="shared" si="0"/>
        <v>1.599654830341584E-2</v>
      </c>
      <c r="G63" s="110">
        <f t="shared" si="1"/>
        <v>3.6649759514232323E-3</v>
      </c>
      <c r="H63" s="63">
        <f t="shared" si="2"/>
        <v>810</v>
      </c>
      <c r="I63" s="47">
        <f t="shared" si="3"/>
        <v>1.5036868173076208E-3</v>
      </c>
      <c r="J63" s="81">
        <f t="shared" si="4"/>
        <v>4017</v>
      </c>
    </row>
    <row r="64" spans="1:10">
      <c r="A64" s="48">
        <v>71</v>
      </c>
      <c r="B64" s="46" t="s">
        <v>63</v>
      </c>
      <c r="C64" s="63">
        <v>134680</v>
      </c>
      <c r="D64" s="81">
        <v>142220</v>
      </c>
      <c r="E64" s="63">
        <v>143384</v>
      </c>
      <c r="F64" s="110">
        <f t="shared" si="0"/>
        <v>1.034008990103271E-2</v>
      </c>
      <c r="G64" s="110">
        <f t="shared" si="1"/>
        <v>6.4627264627264633E-2</v>
      </c>
      <c r="H64" s="63">
        <f t="shared" si="2"/>
        <v>8704</v>
      </c>
      <c r="I64" s="47">
        <f t="shared" si="3"/>
        <v>1.6158135873883372E-2</v>
      </c>
      <c r="J64" s="81">
        <f t="shared" si="4"/>
        <v>1164</v>
      </c>
    </row>
    <row r="65" spans="1:10">
      <c r="A65" s="48">
        <v>72</v>
      </c>
      <c r="B65" s="46" t="s">
        <v>64</v>
      </c>
      <c r="C65" s="63">
        <v>10897</v>
      </c>
      <c r="D65" s="81">
        <v>11520</v>
      </c>
      <c r="E65" s="63">
        <v>12517</v>
      </c>
      <c r="F65" s="110">
        <f t="shared" si="0"/>
        <v>9.0265932943164125E-4</v>
      </c>
      <c r="G65" s="110">
        <f t="shared" si="1"/>
        <v>0.14866477012021656</v>
      </c>
      <c r="H65" s="63">
        <f t="shared" si="2"/>
        <v>1620</v>
      </c>
      <c r="I65" s="47">
        <f t="shared" si="3"/>
        <v>3.0073736346152417E-3</v>
      </c>
      <c r="J65" s="81">
        <f t="shared" si="4"/>
        <v>997</v>
      </c>
    </row>
    <row r="66" spans="1:10">
      <c r="A66" s="48">
        <v>73</v>
      </c>
      <c r="B66" s="46" t="s">
        <v>65</v>
      </c>
      <c r="C66" s="63">
        <v>58470</v>
      </c>
      <c r="D66" s="81">
        <v>56052</v>
      </c>
      <c r="E66" s="63">
        <v>56603</v>
      </c>
      <c r="F66" s="110">
        <f t="shared" ref="F66:F90" si="5">E66/$E$90</f>
        <v>4.0819066888087554E-3</v>
      </c>
      <c r="G66" s="110">
        <f t="shared" si="1"/>
        <v>-3.1930904737472211E-2</v>
      </c>
      <c r="H66" s="63">
        <f t="shared" si="2"/>
        <v>-1867</v>
      </c>
      <c r="I66" s="47">
        <f t="shared" si="3"/>
        <v>-3.4659052937201585E-3</v>
      </c>
      <c r="J66" s="81">
        <f t="shared" si="4"/>
        <v>551</v>
      </c>
    </row>
    <row r="67" spans="1:10">
      <c r="A67" s="48">
        <v>74</v>
      </c>
      <c r="B67" s="46" t="s">
        <v>66</v>
      </c>
      <c r="C67" s="63">
        <v>26057</v>
      </c>
      <c r="D67" s="81">
        <v>33387</v>
      </c>
      <c r="E67" s="63">
        <v>35176</v>
      </c>
      <c r="F67" s="110">
        <f t="shared" si="5"/>
        <v>2.5367056460883128E-3</v>
      </c>
      <c r="G67" s="110">
        <f t="shared" ref="G67:G90" si="6">(E67-C67)/C67</f>
        <v>0.34996354146678438</v>
      </c>
      <c r="H67" s="63">
        <f t="shared" ref="H67:H90" si="7">E67-C67</f>
        <v>9119</v>
      </c>
      <c r="I67" s="47">
        <f t="shared" ref="I67:I90" si="8">H67/$H$90</f>
        <v>1.6928543317318759E-2</v>
      </c>
      <c r="J67" s="81">
        <f t="shared" ref="J67:J90" si="9">E67-D67</f>
        <v>1789</v>
      </c>
    </row>
    <row r="68" spans="1:10">
      <c r="A68" s="48">
        <v>75</v>
      </c>
      <c r="B68" s="46" t="s">
        <v>67</v>
      </c>
      <c r="C68" s="63">
        <v>6269</v>
      </c>
      <c r="D68" s="81">
        <v>6543</v>
      </c>
      <c r="E68" s="63">
        <v>6626</v>
      </c>
      <c r="F68" s="110">
        <f t="shared" si="5"/>
        <v>4.7783180608884353E-4</v>
      </c>
      <c r="G68" s="110">
        <f t="shared" si="6"/>
        <v>5.6946881480299888E-2</v>
      </c>
      <c r="H68" s="63">
        <f t="shared" si="7"/>
        <v>357</v>
      </c>
      <c r="I68" s="47">
        <f t="shared" si="8"/>
        <v>6.627360417022477E-4</v>
      </c>
      <c r="J68" s="81">
        <f t="shared" si="9"/>
        <v>83</v>
      </c>
    </row>
    <row r="69" spans="1:10">
      <c r="A69" s="48">
        <v>77</v>
      </c>
      <c r="B69" s="46" t="s">
        <v>68</v>
      </c>
      <c r="C69" s="63">
        <v>29364</v>
      </c>
      <c r="D69" s="81">
        <v>28905</v>
      </c>
      <c r="E69" s="63">
        <v>29066</v>
      </c>
      <c r="F69" s="110">
        <f t="shared" si="5"/>
        <v>2.0960850099273056E-3</v>
      </c>
      <c r="G69" s="110">
        <f t="shared" si="6"/>
        <v>-1.0148481133360577E-2</v>
      </c>
      <c r="H69" s="63">
        <f t="shared" si="7"/>
        <v>-298</v>
      </c>
      <c r="I69" s="47">
        <f t="shared" si="8"/>
        <v>-5.5320823649095184E-4</v>
      </c>
      <c r="J69" s="81">
        <f t="shared" si="9"/>
        <v>161</v>
      </c>
    </row>
    <row r="70" spans="1:10">
      <c r="A70" s="48">
        <v>78</v>
      </c>
      <c r="B70" s="46" t="s">
        <v>69</v>
      </c>
      <c r="C70" s="63">
        <v>35971</v>
      </c>
      <c r="D70" s="81">
        <v>45369</v>
      </c>
      <c r="E70" s="63">
        <v>49879</v>
      </c>
      <c r="F70" s="110">
        <f t="shared" si="5"/>
        <v>3.5970076450204387E-3</v>
      </c>
      <c r="G70" s="110">
        <f t="shared" si="6"/>
        <v>0.38664479719774264</v>
      </c>
      <c r="H70" s="63">
        <f t="shared" si="7"/>
        <v>13908</v>
      </c>
      <c r="I70" s="47">
        <f t="shared" si="8"/>
        <v>2.58188595742153E-2</v>
      </c>
      <c r="J70" s="81">
        <f t="shared" si="9"/>
        <v>4510</v>
      </c>
    </row>
    <row r="71" spans="1:10">
      <c r="A71" s="48">
        <v>79</v>
      </c>
      <c r="B71" s="46" t="s">
        <v>70</v>
      </c>
      <c r="C71" s="63">
        <v>49656</v>
      </c>
      <c r="D71" s="81">
        <v>47313</v>
      </c>
      <c r="E71" s="63">
        <v>47254</v>
      </c>
      <c r="F71" s="110">
        <f t="shared" si="5"/>
        <v>3.407706635213132E-3</v>
      </c>
      <c r="G71" s="110">
        <f t="shared" si="6"/>
        <v>-4.8372804897696152E-2</v>
      </c>
      <c r="H71" s="63">
        <f t="shared" si="7"/>
        <v>-2402</v>
      </c>
      <c r="I71" s="47">
        <f t="shared" si="8"/>
        <v>-4.4590811545344514E-3</v>
      </c>
      <c r="J71" s="81">
        <f t="shared" si="9"/>
        <v>-59</v>
      </c>
    </row>
    <row r="72" spans="1:10">
      <c r="A72" s="48">
        <v>80</v>
      </c>
      <c r="B72" s="46" t="s">
        <v>71</v>
      </c>
      <c r="C72" s="63">
        <v>266705</v>
      </c>
      <c r="D72" s="81">
        <v>274131</v>
      </c>
      <c r="E72" s="63">
        <v>277577</v>
      </c>
      <c r="F72" s="110">
        <f t="shared" si="5"/>
        <v>2.0017373866393438E-2</v>
      </c>
      <c r="G72" s="110">
        <f t="shared" si="6"/>
        <v>4.0764140154852739E-2</v>
      </c>
      <c r="H72" s="63">
        <f t="shared" si="7"/>
        <v>10872</v>
      </c>
      <c r="I72" s="47">
        <f t="shared" si="8"/>
        <v>2.0182818614528957E-2</v>
      </c>
      <c r="J72" s="81">
        <f t="shared" si="9"/>
        <v>3446</v>
      </c>
    </row>
    <row r="73" spans="1:10" s="23" customFormat="1">
      <c r="A73" s="48">
        <v>81</v>
      </c>
      <c r="B73" s="46" t="s">
        <v>72</v>
      </c>
      <c r="C73" s="63">
        <v>623104</v>
      </c>
      <c r="D73" s="81">
        <v>734156</v>
      </c>
      <c r="E73" s="63">
        <v>741479</v>
      </c>
      <c r="F73" s="110">
        <f t="shared" si="5"/>
        <v>5.3471513695585518E-2</v>
      </c>
      <c r="G73" s="110">
        <f t="shared" si="6"/>
        <v>0.18997631214050945</v>
      </c>
      <c r="H73" s="63">
        <f t="shared" si="7"/>
        <v>118375</v>
      </c>
      <c r="I73" s="47">
        <f t="shared" si="8"/>
        <v>0.21975176172690078</v>
      </c>
      <c r="J73" s="81">
        <f t="shared" si="9"/>
        <v>7323</v>
      </c>
    </row>
    <row r="74" spans="1:10" s="23" customFormat="1">
      <c r="A74" s="48">
        <v>82</v>
      </c>
      <c r="B74" s="46" t="s">
        <v>73</v>
      </c>
      <c r="C74" s="63">
        <v>392336</v>
      </c>
      <c r="D74" s="81">
        <v>396134</v>
      </c>
      <c r="E74" s="63">
        <v>403576</v>
      </c>
      <c r="F74" s="110">
        <f t="shared" si="5"/>
        <v>2.9103750222473759E-2</v>
      </c>
      <c r="G74" s="110">
        <f t="shared" si="6"/>
        <v>2.8648913176460993E-2</v>
      </c>
      <c r="H74" s="63">
        <f t="shared" si="7"/>
        <v>11240</v>
      </c>
      <c r="I74" s="47">
        <f t="shared" si="8"/>
        <v>2.0865975094490938E-2</v>
      </c>
      <c r="J74" s="81">
        <f t="shared" si="9"/>
        <v>7442</v>
      </c>
    </row>
    <row r="75" spans="1:10">
      <c r="A75" s="48">
        <v>84</v>
      </c>
      <c r="B75" s="46" t="s">
        <v>74</v>
      </c>
      <c r="C75" s="63">
        <v>25757</v>
      </c>
      <c r="D75" s="81">
        <v>52214</v>
      </c>
      <c r="E75" s="63">
        <v>56456</v>
      </c>
      <c r="F75" s="110">
        <f t="shared" si="5"/>
        <v>4.0713058322595459E-3</v>
      </c>
      <c r="G75" s="110">
        <f t="shared" si="6"/>
        <v>1.1918701712155919</v>
      </c>
      <c r="H75" s="63">
        <f t="shared" si="7"/>
        <v>30699</v>
      </c>
      <c r="I75" s="47">
        <f t="shared" si="8"/>
        <v>5.6989730375958836E-2</v>
      </c>
      <c r="J75" s="81">
        <f t="shared" si="9"/>
        <v>4242</v>
      </c>
    </row>
    <row r="76" spans="1:10">
      <c r="A76" s="48">
        <v>85</v>
      </c>
      <c r="B76" s="46" t="s">
        <v>75</v>
      </c>
      <c r="C76" s="63">
        <v>611733</v>
      </c>
      <c r="D76" s="81">
        <v>716880</v>
      </c>
      <c r="E76" s="63">
        <v>764487</v>
      </c>
      <c r="F76" s="110">
        <f t="shared" si="5"/>
        <v>5.5130728032212757E-2</v>
      </c>
      <c r="G76" s="110">
        <f t="shared" si="6"/>
        <v>0.24970698000598301</v>
      </c>
      <c r="H76" s="63">
        <f t="shared" si="7"/>
        <v>152754</v>
      </c>
      <c r="I76" s="47">
        <f t="shared" si="8"/>
        <v>0.28357305690247941</v>
      </c>
      <c r="J76" s="81">
        <f t="shared" si="9"/>
        <v>47607</v>
      </c>
    </row>
    <row r="77" spans="1:10">
      <c r="A77" s="48">
        <v>86</v>
      </c>
      <c r="B77" s="46" t="s">
        <v>76</v>
      </c>
      <c r="C77" s="63">
        <v>263323</v>
      </c>
      <c r="D77" s="81">
        <v>280412</v>
      </c>
      <c r="E77" s="63">
        <v>280938</v>
      </c>
      <c r="F77" s="110">
        <f t="shared" si="5"/>
        <v>2.0259751273617194E-2</v>
      </c>
      <c r="G77" s="110">
        <f t="shared" si="6"/>
        <v>6.6895030058141527E-2</v>
      </c>
      <c r="H77" s="63">
        <f t="shared" si="7"/>
        <v>17615</v>
      </c>
      <c r="I77" s="47">
        <f t="shared" si="8"/>
        <v>3.2700547267745364E-2</v>
      </c>
      <c r="J77" s="81">
        <f t="shared" si="9"/>
        <v>526</v>
      </c>
    </row>
    <row r="78" spans="1:10">
      <c r="A78" s="48">
        <v>87</v>
      </c>
      <c r="B78" s="46" t="s">
        <v>77</v>
      </c>
      <c r="C78" s="63">
        <v>23889</v>
      </c>
      <c r="D78" s="81">
        <v>24757</v>
      </c>
      <c r="E78" s="63">
        <v>25486</v>
      </c>
      <c r="F78" s="110">
        <f t="shared" si="5"/>
        <v>1.8379144898853406E-3</v>
      </c>
      <c r="G78" s="110">
        <f t="shared" si="6"/>
        <v>6.6850851856502996E-2</v>
      </c>
      <c r="H78" s="63">
        <f t="shared" si="7"/>
        <v>1597</v>
      </c>
      <c r="I78" s="47">
        <f t="shared" si="8"/>
        <v>2.9646763546176181E-3</v>
      </c>
      <c r="J78" s="81">
        <f t="shared" si="9"/>
        <v>729</v>
      </c>
    </row>
    <row r="79" spans="1:10">
      <c r="A79" s="48">
        <v>88</v>
      </c>
      <c r="B79" s="46" t="s">
        <v>78</v>
      </c>
      <c r="C79" s="63">
        <v>38469</v>
      </c>
      <c r="D79" s="81">
        <v>41498</v>
      </c>
      <c r="E79" s="63">
        <v>40843</v>
      </c>
      <c r="F79" s="110">
        <f t="shared" si="5"/>
        <v>2.9453794832608867E-3</v>
      </c>
      <c r="G79" s="110">
        <f t="shared" si="6"/>
        <v>6.1712027866593883E-2</v>
      </c>
      <c r="H79" s="63">
        <f t="shared" si="7"/>
        <v>2374</v>
      </c>
      <c r="I79" s="47">
        <f t="shared" si="8"/>
        <v>4.4071018571460391E-3</v>
      </c>
      <c r="J79" s="81">
        <f t="shared" si="9"/>
        <v>-655</v>
      </c>
    </row>
    <row r="80" spans="1:10">
      <c r="A80" s="48">
        <v>90</v>
      </c>
      <c r="B80" s="46" t="s">
        <v>79</v>
      </c>
      <c r="C80" s="63">
        <v>13155</v>
      </c>
      <c r="D80" s="81">
        <v>11831</v>
      </c>
      <c r="E80" s="63">
        <v>12463</v>
      </c>
      <c r="F80" s="110">
        <f t="shared" si="5"/>
        <v>8.9876513722989091E-4</v>
      </c>
      <c r="G80" s="110">
        <f t="shared" si="6"/>
        <v>-5.2603572786012923E-2</v>
      </c>
      <c r="H80" s="63">
        <f t="shared" si="7"/>
        <v>-692</v>
      </c>
      <c r="I80" s="47">
        <f t="shared" si="8"/>
        <v>-1.2846312068850291E-3</v>
      </c>
      <c r="J80" s="81">
        <f t="shared" si="9"/>
        <v>632</v>
      </c>
    </row>
    <row r="81" spans="1:10">
      <c r="A81" s="48">
        <v>91</v>
      </c>
      <c r="B81" s="46" t="s">
        <v>80</v>
      </c>
      <c r="C81" s="63">
        <v>2767</v>
      </c>
      <c r="D81" s="81">
        <v>3318</v>
      </c>
      <c r="E81" s="63">
        <v>3405</v>
      </c>
      <c r="F81" s="110">
        <f t="shared" si="5"/>
        <v>2.4555045272147785E-4</v>
      </c>
      <c r="G81" s="110">
        <f t="shared" si="6"/>
        <v>0.23057462956270328</v>
      </c>
      <c r="H81" s="63">
        <f t="shared" si="7"/>
        <v>638</v>
      </c>
      <c r="I81" s="47">
        <f t="shared" si="8"/>
        <v>1.1843854190645212E-3</v>
      </c>
      <c r="J81" s="81">
        <f t="shared" si="9"/>
        <v>87</v>
      </c>
    </row>
    <row r="82" spans="1:10">
      <c r="A82" s="48">
        <v>92</v>
      </c>
      <c r="B82" s="46" t="s">
        <v>81</v>
      </c>
      <c r="C82" s="63">
        <v>11342</v>
      </c>
      <c r="D82" s="81">
        <v>10076</v>
      </c>
      <c r="E82" s="63">
        <v>10127</v>
      </c>
      <c r="F82" s="110">
        <f t="shared" si="5"/>
        <v>7.3030526716898864E-4</v>
      </c>
      <c r="G82" s="110">
        <f t="shared" si="6"/>
        <v>-0.10712396402750837</v>
      </c>
      <c r="H82" s="63">
        <f t="shared" si="7"/>
        <v>-1215</v>
      </c>
      <c r="I82" s="47">
        <f t="shared" si="8"/>
        <v>-2.2555302259614314E-3</v>
      </c>
      <c r="J82" s="81">
        <f t="shared" si="9"/>
        <v>51</v>
      </c>
    </row>
    <row r="83" spans="1:10">
      <c r="A83" s="48">
        <v>93</v>
      </c>
      <c r="B83" s="46" t="s">
        <v>82</v>
      </c>
      <c r="C83" s="63">
        <v>42380</v>
      </c>
      <c r="D83" s="81">
        <v>43182</v>
      </c>
      <c r="E83" s="63">
        <v>43054</v>
      </c>
      <c r="F83" s="110">
        <f t="shared" si="5"/>
        <v>3.1048250195214412E-3</v>
      </c>
      <c r="G83" s="110">
        <f t="shared" si="6"/>
        <v>1.5903728173666823E-2</v>
      </c>
      <c r="H83" s="63">
        <f t="shared" si="7"/>
        <v>674</v>
      </c>
      <c r="I83" s="47">
        <f t="shared" si="8"/>
        <v>1.2512159442781931E-3</v>
      </c>
      <c r="J83" s="81">
        <f t="shared" si="9"/>
        <v>-128</v>
      </c>
    </row>
    <row r="84" spans="1:10">
      <c r="A84" s="48">
        <v>94</v>
      </c>
      <c r="B84" s="46" t="s">
        <v>83</v>
      </c>
      <c r="C84" s="63">
        <v>40996</v>
      </c>
      <c r="D84" s="81">
        <v>43463</v>
      </c>
      <c r="E84" s="63">
        <v>43888</v>
      </c>
      <c r="F84" s="110">
        <f t="shared" si="5"/>
        <v>3.1649686546373628E-3</v>
      </c>
      <c r="G84" s="110">
        <f t="shared" si="6"/>
        <v>7.0543467655381012E-2</v>
      </c>
      <c r="H84" s="63">
        <f t="shared" si="7"/>
        <v>2892</v>
      </c>
      <c r="I84" s="47">
        <f t="shared" si="8"/>
        <v>5.368718858831654E-3</v>
      </c>
      <c r="J84" s="81">
        <f t="shared" si="9"/>
        <v>425</v>
      </c>
    </row>
    <row r="85" spans="1:10">
      <c r="A85" s="48">
        <v>95</v>
      </c>
      <c r="B85" s="46" t="s">
        <v>84</v>
      </c>
      <c r="C85" s="63">
        <v>67791</v>
      </c>
      <c r="D85" s="81">
        <v>65043</v>
      </c>
      <c r="E85" s="63">
        <v>65379</v>
      </c>
      <c r="F85" s="110">
        <f t="shared" si="5"/>
        <v>4.7147850362635833E-3</v>
      </c>
      <c r="G85" s="110">
        <f t="shared" si="6"/>
        <v>-3.5579944240385894E-2</v>
      </c>
      <c r="H85" s="63">
        <f t="shared" si="7"/>
        <v>-2412</v>
      </c>
      <c r="I85" s="47">
        <f t="shared" si="8"/>
        <v>-4.477645189316027E-3</v>
      </c>
      <c r="J85" s="81">
        <f t="shared" si="9"/>
        <v>336</v>
      </c>
    </row>
    <row r="86" spans="1:10">
      <c r="A86" s="48">
        <v>96</v>
      </c>
      <c r="B86" s="46" t="s">
        <v>85</v>
      </c>
      <c r="C86" s="63">
        <v>106805</v>
      </c>
      <c r="D86" s="81">
        <v>103490</v>
      </c>
      <c r="E86" s="63">
        <v>106785</v>
      </c>
      <c r="F86" s="110">
        <f t="shared" si="5"/>
        <v>7.7007650789612369E-3</v>
      </c>
      <c r="G86" s="110">
        <f t="shared" si="6"/>
        <v>-1.8725715088244933E-4</v>
      </c>
      <c r="H86" s="63">
        <f t="shared" si="7"/>
        <v>-20</v>
      </c>
      <c r="I86" s="47">
        <f t="shared" si="8"/>
        <v>-3.7128069563151132E-5</v>
      </c>
      <c r="J86" s="81">
        <f t="shared" si="9"/>
        <v>3295</v>
      </c>
    </row>
    <row r="87" spans="1:10">
      <c r="A87" s="48">
        <v>97</v>
      </c>
      <c r="B87" s="46" t="s">
        <v>86</v>
      </c>
      <c r="C87" s="63">
        <v>37881</v>
      </c>
      <c r="D87" s="81">
        <v>29212</v>
      </c>
      <c r="E87" s="63">
        <v>28571</v>
      </c>
      <c r="F87" s="110">
        <f t="shared" si="5"/>
        <v>2.0603882480779278E-3</v>
      </c>
      <c r="G87" s="110">
        <f t="shared" si="6"/>
        <v>-0.24576964705261212</v>
      </c>
      <c r="H87" s="63">
        <f t="shared" si="7"/>
        <v>-9310</v>
      </c>
      <c r="I87" s="47">
        <f t="shared" si="8"/>
        <v>-1.7283116381646854E-2</v>
      </c>
      <c r="J87" s="81">
        <f t="shared" si="9"/>
        <v>-641</v>
      </c>
    </row>
    <row r="88" spans="1:10">
      <c r="A88" s="48">
        <v>98</v>
      </c>
      <c r="B88" s="46" t="s">
        <v>87</v>
      </c>
      <c r="C88" s="63">
        <v>1989</v>
      </c>
      <c r="D88" s="81">
        <v>1766</v>
      </c>
      <c r="E88" s="63">
        <v>1732</v>
      </c>
      <c r="F88" s="110">
        <f t="shared" si="5"/>
        <v>1.2490260913762104E-4</v>
      </c>
      <c r="G88" s="110">
        <f t="shared" si="6"/>
        <v>-0.12921065862242334</v>
      </c>
      <c r="H88" s="63">
        <f t="shared" si="7"/>
        <v>-257</v>
      </c>
      <c r="I88" s="47">
        <f t="shared" si="8"/>
        <v>-4.7709569388649207E-4</v>
      </c>
      <c r="J88" s="81">
        <f t="shared" si="9"/>
        <v>-34</v>
      </c>
    </row>
    <row r="89" spans="1:10">
      <c r="A89" s="48">
        <v>99</v>
      </c>
      <c r="B89" s="46" t="s">
        <v>88</v>
      </c>
      <c r="C89" s="63">
        <v>3923</v>
      </c>
      <c r="D89" s="81">
        <v>4263</v>
      </c>
      <c r="E89" s="63">
        <v>4265</v>
      </c>
      <c r="F89" s="110">
        <f t="shared" si="5"/>
        <v>3.0756906926787165E-4</v>
      </c>
      <c r="G89" s="110">
        <f t="shared" si="6"/>
        <v>8.7178179964313027E-2</v>
      </c>
      <c r="H89" s="63">
        <f t="shared" si="7"/>
        <v>342</v>
      </c>
      <c r="I89" s="47">
        <f t="shared" si="8"/>
        <v>6.3488998952988438E-4</v>
      </c>
      <c r="J89" s="81">
        <f t="shared" si="9"/>
        <v>2</v>
      </c>
    </row>
    <row r="90" spans="1:10" s="11" customFormat="1">
      <c r="A90" s="129" t="s">
        <v>89</v>
      </c>
      <c r="B90" s="129"/>
      <c r="C90" s="75">
        <v>13328128</v>
      </c>
      <c r="D90" s="74">
        <v>13575109</v>
      </c>
      <c r="E90" s="75">
        <v>13866804</v>
      </c>
      <c r="F90" s="82">
        <f t="shared" si="5"/>
        <v>1</v>
      </c>
      <c r="G90" s="82">
        <f t="shared" si="6"/>
        <v>4.0416478593242801E-2</v>
      </c>
      <c r="H90" s="75">
        <f t="shared" si="7"/>
        <v>538676</v>
      </c>
      <c r="I90" s="83">
        <f t="shared" si="8"/>
        <v>1</v>
      </c>
      <c r="J90" s="74">
        <f t="shared" si="9"/>
        <v>291695</v>
      </c>
    </row>
    <row r="91" spans="1:10">
      <c r="A91" s="23"/>
      <c r="B91" s="23"/>
      <c r="C91" s="12"/>
      <c r="D91" s="12"/>
      <c r="E91" s="12"/>
      <c r="F91" s="23"/>
      <c r="G91" s="23"/>
      <c r="H91" s="23"/>
      <c r="I91" s="23"/>
    </row>
    <row r="94" spans="1:10">
      <c r="F94" s="9"/>
    </row>
    <row r="98" spans="4:4">
      <c r="D98" s="26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S78"/>
  <sheetViews>
    <sheetView topLeftCell="D1" zoomScale="80" zoomScaleNormal="80" workbookViewId="0">
      <pane ySplit="1" topLeftCell="A2" activePane="bottomLeft" state="frozen"/>
      <selection pane="bottomLeft" activeCell="X14" sqref="X14"/>
    </sheetView>
  </sheetViews>
  <sheetFormatPr defaultColWidth="8.81640625" defaultRowHeight="14.5"/>
  <cols>
    <col min="1" max="1" width="17.26953125" style="7" bestFit="1" customWidth="1"/>
    <col min="2" max="2" width="34.453125" style="7" bestFit="1" customWidth="1"/>
    <col min="3" max="3" width="12" style="7" customWidth="1"/>
    <col min="4" max="4" width="10.08984375" customWidth="1"/>
    <col min="5" max="5" width="12" style="7" customWidth="1"/>
    <col min="6" max="6" width="17.81640625" style="7" customWidth="1"/>
    <col min="7" max="7" width="28.453125" style="7" customWidth="1"/>
    <col min="8" max="8" width="26.7265625" style="7" customWidth="1"/>
    <col min="9" max="9" width="22" style="7" customWidth="1"/>
    <col min="10" max="10" width="27.54296875" style="7" customWidth="1"/>
    <col min="11" max="11" width="8.81640625" style="7"/>
    <col min="12" max="19" width="8.81640625" style="9"/>
    <col min="20" max="16384" width="8.81640625" style="7"/>
  </cols>
  <sheetData>
    <row r="1" spans="1:14" ht="29">
      <c r="A1" s="6" t="s">
        <v>1</v>
      </c>
      <c r="B1" s="6" t="s">
        <v>90</v>
      </c>
      <c r="C1" s="54">
        <v>42064</v>
      </c>
      <c r="D1" s="54">
        <v>42401</v>
      </c>
      <c r="E1" s="54">
        <v>42430</v>
      </c>
      <c r="F1" s="1" t="s">
        <v>283</v>
      </c>
      <c r="G1" s="1" t="s">
        <v>284</v>
      </c>
      <c r="H1" s="1" t="s">
        <v>285</v>
      </c>
      <c r="I1" s="1" t="s">
        <v>286</v>
      </c>
      <c r="J1" s="44" t="s">
        <v>287</v>
      </c>
      <c r="K1" s="9"/>
    </row>
    <row r="2" spans="1:14">
      <c r="A2" s="48">
        <v>10</v>
      </c>
      <c r="B2" s="46" t="s">
        <v>9</v>
      </c>
      <c r="C2" s="63">
        <v>425674</v>
      </c>
      <c r="D2" s="63">
        <v>429851</v>
      </c>
      <c r="E2" s="63">
        <v>429212</v>
      </c>
      <c r="F2" s="110">
        <f t="shared" ref="F2:F26" si="0">E2/$E$26</f>
        <v>0.12123492338150112</v>
      </c>
      <c r="G2" s="110">
        <f t="shared" ref="G2:G26" si="1">(E2-C2)/C2</f>
        <v>8.3115247818753325E-3</v>
      </c>
      <c r="H2" s="63">
        <f t="shared" ref="H2:H26" si="2">E2-C2</f>
        <v>3538</v>
      </c>
      <c r="I2" s="47">
        <f>H2/$H$26</f>
        <v>-0.22592592592592592</v>
      </c>
      <c r="J2" s="81">
        <f>E2-D2</f>
        <v>-639</v>
      </c>
      <c r="K2" s="10"/>
      <c r="L2" s="67"/>
      <c r="M2" s="68"/>
      <c r="N2" s="67"/>
    </row>
    <row r="3" spans="1:14">
      <c r="A3" s="48">
        <v>11</v>
      </c>
      <c r="B3" s="46" t="s">
        <v>10</v>
      </c>
      <c r="C3" s="63">
        <v>14761</v>
      </c>
      <c r="D3" s="63">
        <v>14664</v>
      </c>
      <c r="E3" s="63">
        <v>14873</v>
      </c>
      <c r="F3" s="110">
        <f t="shared" si="0"/>
        <v>4.2010172489424019E-3</v>
      </c>
      <c r="G3" s="110">
        <f t="shared" si="1"/>
        <v>7.5875618183049928E-3</v>
      </c>
      <c r="H3" s="63">
        <f t="shared" si="2"/>
        <v>112</v>
      </c>
      <c r="I3" s="47">
        <f t="shared" ref="I3:I26" si="3">H3/$H$26</f>
        <v>-7.1519795657726693E-3</v>
      </c>
      <c r="J3" s="81">
        <f t="shared" ref="J3:J26" si="4">E3-D3</f>
        <v>209</v>
      </c>
      <c r="K3" s="10"/>
      <c r="L3" s="67"/>
      <c r="M3" s="68"/>
      <c r="N3" s="67"/>
    </row>
    <row r="4" spans="1:14" ht="17.25" customHeight="1">
      <c r="A4" s="48">
        <v>12</v>
      </c>
      <c r="B4" s="46" t="s">
        <v>11</v>
      </c>
      <c r="C4" s="63">
        <v>4173</v>
      </c>
      <c r="D4" s="63">
        <v>3964</v>
      </c>
      <c r="E4" s="63">
        <v>4298</v>
      </c>
      <c r="F4" s="110">
        <f t="shared" si="0"/>
        <v>1.2140100945306558E-3</v>
      </c>
      <c r="G4" s="110">
        <f t="shared" si="1"/>
        <v>2.9954469206805657E-2</v>
      </c>
      <c r="H4" s="63">
        <f t="shared" si="2"/>
        <v>125</v>
      </c>
      <c r="I4" s="47">
        <f t="shared" si="3"/>
        <v>-7.9821200510855686E-3</v>
      </c>
      <c r="J4" s="81">
        <f t="shared" si="4"/>
        <v>334</v>
      </c>
      <c r="K4" s="10"/>
      <c r="L4" s="67"/>
      <c r="M4" s="68"/>
      <c r="N4" s="67"/>
    </row>
    <row r="5" spans="1:14">
      <c r="A5" s="48">
        <v>13</v>
      </c>
      <c r="B5" s="46" t="s">
        <v>12</v>
      </c>
      <c r="C5" s="63">
        <v>431550</v>
      </c>
      <c r="D5" s="63">
        <v>414734</v>
      </c>
      <c r="E5" s="63">
        <v>415204</v>
      </c>
      <c r="F5" s="110">
        <f t="shared" si="0"/>
        <v>0.11727823343171391</v>
      </c>
      <c r="G5" s="110">
        <f t="shared" si="1"/>
        <v>-3.7877418607345614E-2</v>
      </c>
      <c r="H5" s="63">
        <f t="shared" si="2"/>
        <v>-16346</v>
      </c>
      <c r="I5" s="47">
        <f t="shared" si="3"/>
        <v>1.0438058748403576</v>
      </c>
      <c r="J5" s="81">
        <f t="shared" si="4"/>
        <v>470</v>
      </c>
      <c r="K5" s="10"/>
      <c r="L5" s="67"/>
      <c r="M5" s="68"/>
      <c r="N5" s="67"/>
    </row>
    <row r="6" spans="1:14">
      <c r="A6" s="48">
        <v>14</v>
      </c>
      <c r="B6" s="46" t="s">
        <v>13</v>
      </c>
      <c r="C6" s="63">
        <v>492850</v>
      </c>
      <c r="D6" s="63">
        <v>477097</v>
      </c>
      <c r="E6" s="63">
        <v>477910</v>
      </c>
      <c r="F6" s="110">
        <f t="shared" si="0"/>
        <v>0.13499012663498039</v>
      </c>
      <c r="G6" s="110">
        <f t="shared" si="1"/>
        <v>-3.031348280409861E-2</v>
      </c>
      <c r="H6" s="63">
        <f t="shared" si="2"/>
        <v>-14940</v>
      </c>
      <c r="I6" s="47">
        <f t="shared" si="3"/>
        <v>0.95402298850574707</v>
      </c>
      <c r="J6" s="81">
        <f t="shared" si="4"/>
        <v>813</v>
      </c>
      <c r="K6" s="10"/>
      <c r="L6" s="67"/>
      <c r="M6" s="68"/>
      <c r="N6" s="67"/>
    </row>
    <row r="7" spans="1:14">
      <c r="A7" s="48">
        <v>15</v>
      </c>
      <c r="B7" s="46" t="s">
        <v>14</v>
      </c>
      <c r="C7" s="63">
        <v>62974</v>
      </c>
      <c r="D7" s="63">
        <v>60909</v>
      </c>
      <c r="E7" s="63">
        <v>61362</v>
      </c>
      <c r="F7" s="110">
        <f t="shared" si="0"/>
        <v>1.7332267896833432E-2</v>
      </c>
      <c r="G7" s="110">
        <f t="shared" si="1"/>
        <v>-2.5597865785879886E-2</v>
      </c>
      <c r="H7" s="63">
        <f t="shared" si="2"/>
        <v>-1612</v>
      </c>
      <c r="I7" s="47">
        <f t="shared" si="3"/>
        <v>0.10293742017879949</v>
      </c>
      <c r="J7" s="81">
        <f t="shared" si="4"/>
        <v>453</v>
      </c>
      <c r="K7" s="10"/>
      <c r="L7" s="67"/>
      <c r="M7" s="68"/>
      <c r="N7" s="67"/>
    </row>
    <row r="8" spans="1:14">
      <c r="A8" s="48">
        <v>16</v>
      </c>
      <c r="B8" s="46" t="s">
        <v>15</v>
      </c>
      <c r="C8" s="63">
        <v>70034</v>
      </c>
      <c r="D8" s="63">
        <v>65844</v>
      </c>
      <c r="E8" s="63">
        <v>65835</v>
      </c>
      <c r="F8" s="110">
        <f t="shared" si="0"/>
        <v>1.859570836980589E-2</v>
      </c>
      <c r="G8" s="110">
        <f t="shared" si="1"/>
        <v>-5.9956592512208355E-2</v>
      </c>
      <c r="H8" s="63">
        <f t="shared" si="2"/>
        <v>-4199</v>
      </c>
      <c r="I8" s="47">
        <f t="shared" si="3"/>
        <v>0.26813537675606641</v>
      </c>
      <c r="J8" s="81">
        <f t="shared" si="4"/>
        <v>-9</v>
      </c>
      <c r="K8" s="10"/>
      <c r="L8" s="67"/>
      <c r="M8" s="68"/>
      <c r="N8" s="67"/>
    </row>
    <row r="9" spans="1:14">
      <c r="A9" s="48">
        <v>17</v>
      </c>
      <c r="B9" s="46" t="s">
        <v>16</v>
      </c>
      <c r="C9" s="63">
        <v>51548</v>
      </c>
      <c r="D9" s="63">
        <v>51564</v>
      </c>
      <c r="E9" s="63">
        <v>52354</v>
      </c>
      <c r="F9" s="110">
        <f t="shared" si="0"/>
        <v>1.4787874473954851E-2</v>
      </c>
      <c r="G9" s="110">
        <f t="shared" si="1"/>
        <v>1.5635912159540622E-2</v>
      </c>
      <c r="H9" s="63">
        <f t="shared" si="2"/>
        <v>806</v>
      </c>
      <c r="I9" s="47">
        <f t="shared" si="3"/>
        <v>-5.1468710089399745E-2</v>
      </c>
      <c r="J9" s="81">
        <f t="shared" si="4"/>
        <v>790</v>
      </c>
      <c r="K9" s="10"/>
      <c r="L9" s="67"/>
      <c r="M9" s="68"/>
      <c r="N9" s="67"/>
    </row>
    <row r="10" spans="1:14">
      <c r="A10" s="48">
        <v>18</v>
      </c>
      <c r="B10" s="46" t="s">
        <v>17</v>
      </c>
      <c r="C10" s="63">
        <v>63500</v>
      </c>
      <c r="D10" s="63">
        <v>57227</v>
      </c>
      <c r="E10" s="63">
        <v>56825</v>
      </c>
      <c r="F10" s="110">
        <f t="shared" si="0"/>
        <v>1.6050750028316546E-2</v>
      </c>
      <c r="G10" s="110">
        <f t="shared" si="1"/>
        <v>-0.10511811023622047</v>
      </c>
      <c r="H10" s="63">
        <f t="shared" si="2"/>
        <v>-6675</v>
      </c>
      <c r="I10" s="47">
        <f t="shared" si="3"/>
        <v>0.42624521072796934</v>
      </c>
      <c r="J10" s="81">
        <f t="shared" si="4"/>
        <v>-402</v>
      </c>
      <c r="K10" s="10"/>
      <c r="L10" s="67"/>
      <c r="M10" s="68"/>
      <c r="N10" s="67"/>
    </row>
    <row r="11" spans="1:14">
      <c r="A11" s="48">
        <v>19</v>
      </c>
      <c r="B11" s="46" t="s">
        <v>18</v>
      </c>
      <c r="C11" s="63">
        <v>7956</v>
      </c>
      <c r="D11" s="63">
        <v>7951</v>
      </c>
      <c r="E11" s="63">
        <v>7929</v>
      </c>
      <c r="F11" s="110">
        <f t="shared" si="0"/>
        <v>2.2396198323717006E-3</v>
      </c>
      <c r="G11" s="110">
        <f t="shared" si="1"/>
        <v>-3.3936651583710408E-3</v>
      </c>
      <c r="H11" s="63">
        <f t="shared" si="2"/>
        <v>-27</v>
      </c>
      <c r="I11" s="47">
        <f t="shared" si="3"/>
        <v>1.7241379310344827E-3</v>
      </c>
      <c r="J11" s="81">
        <f t="shared" si="4"/>
        <v>-22</v>
      </c>
      <c r="K11" s="10"/>
      <c r="L11" s="67"/>
      <c r="M11" s="68"/>
      <c r="N11" s="67"/>
    </row>
    <row r="12" spans="1:14">
      <c r="A12" s="48">
        <v>20</v>
      </c>
      <c r="B12" s="46" t="s">
        <v>19</v>
      </c>
      <c r="C12" s="63">
        <v>73582</v>
      </c>
      <c r="D12" s="63">
        <v>73674</v>
      </c>
      <c r="E12" s="63">
        <v>74975</v>
      </c>
      <c r="F12" s="110">
        <f t="shared" si="0"/>
        <v>2.117738642099486E-2</v>
      </c>
      <c r="G12" s="110">
        <f t="shared" si="1"/>
        <v>1.8931260362588676E-2</v>
      </c>
      <c r="H12" s="63">
        <f t="shared" si="2"/>
        <v>1393</v>
      </c>
      <c r="I12" s="47">
        <f t="shared" si="3"/>
        <v>-8.8952745849297576E-2</v>
      </c>
      <c r="J12" s="81">
        <f t="shared" si="4"/>
        <v>1301</v>
      </c>
      <c r="K12" s="9"/>
    </row>
    <row r="13" spans="1:14">
      <c r="A13" s="48">
        <v>21</v>
      </c>
      <c r="B13" s="46" t="s">
        <v>20</v>
      </c>
      <c r="C13" s="63">
        <v>18934</v>
      </c>
      <c r="D13" s="63">
        <v>20348</v>
      </c>
      <c r="E13" s="63">
        <v>20502</v>
      </c>
      <c r="F13" s="110">
        <f t="shared" si="0"/>
        <v>5.7909806789361341E-3</v>
      </c>
      <c r="G13" s="110">
        <f t="shared" si="1"/>
        <v>8.2813985423048478E-2</v>
      </c>
      <c r="H13" s="63">
        <f t="shared" si="2"/>
        <v>1568</v>
      </c>
      <c r="I13" s="47">
        <f t="shared" si="3"/>
        <v>-0.10012771392081737</v>
      </c>
      <c r="J13" s="81">
        <f t="shared" si="4"/>
        <v>154</v>
      </c>
      <c r="K13" s="9"/>
      <c r="L13" s="67"/>
    </row>
    <row r="14" spans="1:14">
      <c r="A14" s="48">
        <v>22</v>
      </c>
      <c r="B14" s="46" t="s">
        <v>21</v>
      </c>
      <c r="C14" s="63">
        <v>192873</v>
      </c>
      <c r="D14" s="63">
        <v>193712</v>
      </c>
      <c r="E14" s="63">
        <v>194043</v>
      </c>
      <c r="F14" s="110">
        <f t="shared" si="0"/>
        <v>5.480925099418614E-2</v>
      </c>
      <c r="G14" s="110">
        <f t="shared" si="1"/>
        <v>6.0661678928621426E-3</v>
      </c>
      <c r="H14" s="63">
        <f t="shared" si="2"/>
        <v>1170</v>
      </c>
      <c r="I14" s="47">
        <f t="shared" si="3"/>
        <v>-7.4712643678160925E-2</v>
      </c>
      <c r="J14" s="81">
        <f t="shared" si="4"/>
        <v>331</v>
      </c>
      <c r="K14" s="9"/>
      <c r="L14" s="67"/>
    </row>
    <row r="15" spans="1:14">
      <c r="A15" s="48">
        <v>23</v>
      </c>
      <c r="B15" s="46" t="s">
        <v>22</v>
      </c>
      <c r="C15" s="63">
        <v>219150</v>
      </c>
      <c r="D15" s="63">
        <v>214694</v>
      </c>
      <c r="E15" s="63">
        <v>220464</v>
      </c>
      <c r="F15" s="110">
        <f t="shared" si="0"/>
        <v>6.2272108301676704E-2</v>
      </c>
      <c r="G15" s="110">
        <f t="shared" si="1"/>
        <v>5.995893223819302E-3</v>
      </c>
      <c r="H15" s="63">
        <f t="shared" si="2"/>
        <v>1314</v>
      </c>
      <c r="I15" s="47">
        <f t="shared" si="3"/>
        <v>-8.39080459770115E-2</v>
      </c>
      <c r="J15" s="81">
        <f t="shared" si="4"/>
        <v>5770</v>
      </c>
      <c r="K15" s="9"/>
      <c r="L15" s="67"/>
    </row>
    <row r="16" spans="1:14">
      <c r="A16" s="48">
        <v>24</v>
      </c>
      <c r="B16" s="46" t="s">
        <v>23</v>
      </c>
      <c r="C16" s="63">
        <v>142182</v>
      </c>
      <c r="D16" s="63">
        <v>147035</v>
      </c>
      <c r="E16" s="63">
        <v>146593</v>
      </c>
      <c r="F16" s="110">
        <f t="shared" si="0"/>
        <v>4.1406556953823268E-2</v>
      </c>
      <c r="G16" s="110">
        <f t="shared" si="1"/>
        <v>3.1023617616857267E-2</v>
      </c>
      <c r="H16" s="63">
        <f t="shared" si="2"/>
        <v>4411</v>
      </c>
      <c r="I16" s="47">
        <f t="shared" si="3"/>
        <v>-0.28167305236270751</v>
      </c>
      <c r="J16" s="81">
        <f t="shared" si="4"/>
        <v>-442</v>
      </c>
      <c r="K16" s="9"/>
      <c r="L16" s="67"/>
    </row>
    <row r="17" spans="1:19">
      <c r="A17" s="48">
        <v>25</v>
      </c>
      <c r="B17" s="46" t="s">
        <v>24</v>
      </c>
      <c r="C17" s="63">
        <v>395390</v>
      </c>
      <c r="D17" s="63">
        <v>389048</v>
      </c>
      <c r="E17" s="63">
        <v>388737</v>
      </c>
      <c r="F17" s="110">
        <f t="shared" si="0"/>
        <v>0.10980238299617578</v>
      </c>
      <c r="G17" s="110">
        <f t="shared" si="1"/>
        <v>-1.6826424542856419E-2</v>
      </c>
      <c r="H17" s="63">
        <f t="shared" si="2"/>
        <v>-6653</v>
      </c>
      <c r="I17" s="47">
        <f t="shared" si="3"/>
        <v>0.42484035759897831</v>
      </c>
      <c r="J17" s="81">
        <f t="shared" si="4"/>
        <v>-311</v>
      </c>
      <c r="K17" s="9"/>
      <c r="L17" s="67"/>
    </row>
    <row r="18" spans="1:19">
      <c r="A18" s="48">
        <v>26</v>
      </c>
      <c r="B18" s="46" t="s">
        <v>25</v>
      </c>
      <c r="C18" s="63">
        <v>34650</v>
      </c>
      <c r="D18" s="63">
        <v>33394</v>
      </c>
      <c r="E18" s="63">
        <v>33128</v>
      </c>
      <c r="F18" s="110">
        <f t="shared" si="0"/>
        <v>9.3573118686857987E-3</v>
      </c>
      <c r="G18" s="110">
        <f t="shared" si="1"/>
        <v>-4.3924963924963922E-2</v>
      </c>
      <c r="H18" s="63">
        <f t="shared" si="2"/>
        <v>-1522</v>
      </c>
      <c r="I18" s="47">
        <f t="shared" si="3"/>
        <v>9.7190293742017875E-2</v>
      </c>
      <c r="J18" s="81">
        <f t="shared" si="4"/>
        <v>-266</v>
      </c>
      <c r="K18" s="9"/>
      <c r="L18" s="67"/>
    </row>
    <row r="19" spans="1:19">
      <c r="A19" s="48">
        <v>27</v>
      </c>
      <c r="B19" s="46" t="s">
        <v>26</v>
      </c>
      <c r="C19" s="63">
        <v>123840</v>
      </c>
      <c r="D19" s="63">
        <v>130829</v>
      </c>
      <c r="E19" s="63">
        <v>131378</v>
      </c>
      <c r="F19" s="110">
        <f t="shared" si="0"/>
        <v>3.7108938622440316E-2</v>
      </c>
      <c r="G19" s="110">
        <f t="shared" si="1"/>
        <v>6.0868863049095605E-2</v>
      </c>
      <c r="H19" s="63">
        <f t="shared" si="2"/>
        <v>7538</v>
      </c>
      <c r="I19" s="47">
        <f t="shared" si="3"/>
        <v>-0.48135376756066411</v>
      </c>
      <c r="J19" s="81">
        <f t="shared" si="4"/>
        <v>549</v>
      </c>
      <c r="K19" s="9"/>
      <c r="L19" s="67"/>
    </row>
    <row r="20" spans="1:19">
      <c r="A20" s="48">
        <v>28</v>
      </c>
      <c r="B20" s="46" t="s">
        <v>27</v>
      </c>
      <c r="C20" s="63">
        <v>139752</v>
      </c>
      <c r="D20" s="63">
        <v>141619</v>
      </c>
      <c r="E20" s="63">
        <v>141640</v>
      </c>
      <c r="F20" s="110">
        <f t="shared" si="0"/>
        <v>4.0007536014267583E-2</v>
      </c>
      <c r="G20" s="110">
        <f t="shared" si="1"/>
        <v>1.3509645658022783E-2</v>
      </c>
      <c r="H20" s="63">
        <f t="shared" si="2"/>
        <v>1888</v>
      </c>
      <c r="I20" s="47">
        <f t="shared" si="3"/>
        <v>-0.12056194125159643</v>
      </c>
      <c r="J20" s="81">
        <f t="shared" si="4"/>
        <v>21</v>
      </c>
      <c r="K20" s="9"/>
      <c r="L20" s="67"/>
    </row>
    <row r="21" spans="1:19">
      <c r="A21" s="48">
        <v>29</v>
      </c>
      <c r="B21" s="46" t="s">
        <v>28</v>
      </c>
      <c r="C21" s="63">
        <v>157039</v>
      </c>
      <c r="D21" s="63">
        <v>176154</v>
      </c>
      <c r="E21" s="63">
        <v>177594</v>
      </c>
      <c r="F21" s="110">
        <f t="shared" si="0"/>
        <v>5.0163077879962138E-2</v>
      </c>
      <c r="G21" s="110">
        <f t="shared" si="1"/>
        <v>0.13089105254108852</v>
      </c>
      <c r="H21" s="63">
        <f t="shared" si="2"/>
        <v>20555</v>
      </c>
      <c r="I21" s="47">
        <f t="shared" si="3"/>
        <v>-1.3125798212005109</v>
      </c>
      <c r="J21" s="81">
        <f t="shared" si="4"/>
        <v>1440</v>
      </c>
      <c r="K21" s="9"/>
      <c r="L21" s="67"/>
    </row>
    <row r="22" spans="1:19">
      <c r="A22" s="48">
        <v>30</v>
      </c>
      <c r="B22" s="46" t="s">
        <v>29</v>
      </c>
      <c r="C22" s="63">
        <v>46871</v>
      </c>
      <c r="D22" s="63">
        <v>45919</v>
      </c>
      <c r="E22" s="63">
        <v>48088</v>
      </c>
      <c r="F22" s="110">
        <f t="shared" si="0"/>
        <v>1.3582903077196411E-2</v>
      </c>
      <c r="G22" s="110">
        <f t="shared" si="1"/>
        <v>2.5964882336626059E-2</v>
      </c>
      <c r="H22" s="63">
        <f t="shared" si="2"/>
        <v>1217</v>
      </c>
      <c r="I22" s="47">
        <f t="shared" si="3"/>
        <v>-7.7713920817369095E-2</v>
      </c>
      <c r="J22" s="81">
        <f t="shared" si="4"/>
        <v>2169</v>
      </c>
      <c r="K22" s="9"/>
      <c r="L22" s="67"/>
    </row>
    <row r="23" spans="1:19">
      <c r="A23" s="48">
        <v>31</v>
      </c>
      <c r="B23" s="46" t="s">
        <v>30</v>
      </c>
      <c r="C23" s="63">
        <v>166768</v>
      </c>
      <c r="D23" s="63">
        <v>161374</v>
      </c>
      <c r="E23" s="63">
        <v>162133</v>
      </c>
      <c r="F23" s="110">
        <f t="shared" si="0"/>
        <v>4.5795974559455284E-2</v>
      </c>
      <c r="G23" s="110">
        <f t="shared" si="1"/>
        <v>-2.7793101794109182E-2</v>
      </c>
      <c r="H23" s="63">
        <f t="shared" si="2"/>
        <v>-4635</v>
      </c>
      <c r="I23" s="47">
        <f t="shared" si="3"/>
        <v>0.29597701149425287</v>
      </c>
      <c r="J23" s="81">
        <f t="shared" si="4"/>
        <v>759</v>
      </c>
      <c r="K23" s="9"/>
      <c r="L23" s="25"/>
    </row>
    <row r="24" spans="1:19">
      <c r="A24" s="48">
        <v>32</v>
      </c>
      <c r="B24" s="46" t="s">
        <v>31</v>
      </c>
      <c r="C24" s="63">
        <v>53927</v>
      </c>
      <c r="D24" s="63">
        <v>54461</v>
      </c>
      <c r="E24" s="63">
        <v>54514</v>
      </c>
      <c r="F24" s="110">
        <f t="shared" si="0"/>
        <v>1.5397986573579377E-2</v>
      </c>
      <c r="G24" s="110">
        <f t="shared" si="1"/>
        <v>1.0885085393216755E-2</v>
      </c>
      <c r="H24" s="63">
        <f t="shared" si="2"/>
        <v>587</v>
      </c>
      <c r="I24" s="47">
        <f t="shared" si="3"/>
        <v>-3.7484035759897831E-2</v>
      </c>
      <c r="J24" s="81">
        <f t="shared" si="4"/>
        <v>53</v>
      </c>
      <c r="K24" s="9"/>
      <c r="L24" s="10"/>
    </row>
    <row r="25" spans="1:19">
      <c r="A25" s="48">
        <v>33</v>
      </c>
      <c r="B25" s="46" t="s">
        <v>32</v>
      </c>
      <c r="C25" s="63">
        <v>166015</v>
      </c>
      <c r="D25" s="63">
        <v>159983</v>
      </c>
      <c r="E25" s="63">
        <v>160742</v>
      </c>
      <c r="F25" s="110">
        <f t="shared" si="0"/>
        <v>4.54030736656693E-2</v>
      </c>
      <c r="G25" s="110">
        <f t="shared" si="1"/>
        <v>-3.1762190163539442E-2</v>
      </c>
      <c r="H25" s="63">
        <f t="shared" si="2"/>
        <v>-5273</v>
      </c>
      <c r="I25" s="47">
        <f t="shared" si="3"/>
        <v>0.33671775223499362</v>
      </c>
      <c r="J25" s="81">
        <f t="shared" si="4"/>
        <v>759</v>
      </c>
      <c r="K25" s="9"/>
      <c r="L25" s="10"/>
    </row>
    <row r="26" spans="1:19" s="11" customFormat="1">
      <c r="A26" s="129" t="s">
        <v>254</v>
      </c>
      <c r="B26" s="129"/>
      <c r="C26" s="75">
        <v>3555993</v>
      </c>
      <c r="D26" s="75">
        <v>3526049</v>
      </c>
      <c r="E26" s="75">
        <v>3540333</v>
      </c>
      <c r="F26" s="110">
        <f t="shared" si="0"/>
        <v>1</v>
      </c>
      <c r="G26" s="110">
        <f t="shared" si="1"/>
        <v>-4.4038331908977327E-3</v>
      </c>
      <c r="H26" s="63">
        <f t="shared" si="2"/>
        <v>-15660</v>
      </c>
      <c r="I26" s="47">
        <f t="shared" si="3"/>
        <v>1</v>
      </c>
      <c r="J26" s="81">
        <f t="shared" si="4"/>
        <v>14284</v>
      </c>
      <c r="K26" s="10"/>
      <c r="L26" s="10"/>
      <c r="M26" s="28"/>
      <c r="N26" s="28"/>
      <c r="O26" s="28"/>
      <c r="P26" s="28"/>
      <c r="Q26" s="28"/>
      <c r="R26" s="28"/>
      <c r="S26" s="28"/>
    </row>
    <row r="27" spans="1:19">
      <c r="C27" s="13"/>
      <c r="E27" s="13"/>
      <c r="F27" s="67"/>
      <c r="H27" s="21"/>
      <c r="I27" s="20"/>
      <c r="K27" s="10"/>
      <c r="L27" s="10"/>
    </row>
    <row r="28" spans="1:19">
      <c r="K28" s="10"/>
      <c r="L28" s="10"/>
    </row>
    <row r="29" spans="1:19">
      <c r="K29" s="10"/>
      <c r="L29" s="10"/>
    </row>
    <row r="30" spans="1:19">
      <c r="B30" s="9"/>
      <c r="C30" s="9"/>
      <c r="K30" s="10"/>
    </row>
    <row r="31" spans="1:19">
      <c r="B31" s="9"/>
      <c r="C31" s="9"/>
      <c r="K31" s="10"/>
    </row>
    <row r="32" spans="1:19">
      <c r="B32" s="9"/>
      <c r="C32" s="9"/>
      <c r="K32" s="10"/>
    </row>
    <row r="33" spans="2:11">
      <c r="B33" s="66"/>
      <c r="C33" s="9"/>
      <c r="K33" s="10"/>
    </row>
    <row r="34" spans="2:11">
      <c r="B34" s="9"/>
      <c r="C34" s="9"/>
      <c r="K34" s="10"/>
    </row>
    <row r="35" spans="2:11">
      <c r="B35" s="9"/>
      <c r="C35" s="9"/>
      <c r="K35" s="10"/>
    </row>
    <row r="36" spans="2:11">
      <c r="B36" s="9"/>
      <c r="C36" s="9"/>
      <c r="K36" s="9"/>
    </row>
    <row r="37" spans="2:11">
      <c r="K37" s="9"/>
    </row>
    <row r="38" spans="2:11">
      <c r="K38" s="9"/>
    </row>
    <row r="39" spans="2:11">
      <c r="K39" s="9"/>
    </row>
    <row r="40" spans="2:11">
      <c r="K40" s="9"/>
    </row>
    <row r="41" spans="2:11">
      <c r="K41" s="9"/>
    </row>
    <row r="42" spans="2:11">
      <c r="K42" s="9"/>
    </row>
    <row r="43" spans="2:11">
      <c r="K43" s="9"/>
    </row>
    <row r="44" spans="2:11">
      <c r="K44" s="9"/>
    </row>
    <row r="45" spans="2:11">
      <c r="K45" s="9"/>
    </row>
    <row r="46" spans="2:11">
      <c r="K46" s="9"/>
    </row>
    <row r="47" spans="2:11">
      <c r="K47" s="9"/>
    </row>
    <row r="48" spans="2:11">
      <c r="K48" s="9"/>
    </row>
    <row r="49" spans="11:11">
      <c r="K49" s="9"/>
    </row>
    <row r="50" spans="11:11">
      <c r="K50" s="9"/>
    </row>
    <row r="51" spans="11:11">
      <c r="K51" s="9"/>
    </row>
    <row r="52" spans="11:11">
      <c r="K52" s="9"/>
    </row>
    <row r="53" spans="11:11">
      <c r="K53" s="9"/>
    </row>
    <row r="54" spans="11:11">
      <c r="K54" s="9"/>
    </row>
    <row r="55" spans="11:11">
      <c r="K55" s="9"/>
    </row>
    <row r="56" spans="11:11">
      <c r="K56" s="9"/>
    </row>
    <row r="57" spans="11:11">
      <c r="K57" s="9"/>
    </row>
    <row r="58" spans="11:11">
      <c r="K58" s="9"/>
    </row>
    <row r="59" spans="11:11">
      <c r="K59" s="9"/>
    </row>
    <row r="60" spans="11:11">
      <c r="K60" s="9"/>
    </row>
    <row r="61" spans="11:11">
      <c r="K61" s="9"/>
    </row>
    <row r="62" spans="11:11">
      <c r="K62" s="9"/>
    </row>
    <row r="63" spans="11:11">
      <c r="K63" s="9"/>
    </row>
    <row r="64" spans="11:11">
      <c r="K64" s="9"/>
    </row>
    <row r="65" spans="11:11">
      <c r="K65" s="9"/>
    </row>
    <row r="66" spans="11:11">
      <c r="K66" s="9"/>
    </row>
    <row r="67" spans="11:11">
      <c r="K67" s="9"/>
    </row>
    <row r="68" spans="11:11">
      <c r="K68" s="9"/>
    </row>
    <row r="69" spans="11:11">
      <c r="K69" s="9"/>
    </row>
    <row r="70" spans="11:11">
      <c r="K70" s="9"/>
    </row>
    <row r="71" spans="11:11">
      <c r="K71" s="9"/>
    </row>
    <row r="72" spans="11:11">
      <c r="K72" s="9"/>
    </row>
    <row r="73" spans="11:11">
      <c r="K73" s="9"/>
    </row>
    <row r="74" spans="11:11">
      <c r="K74" s="9"/>
    </row>
    <row r="75" spans="11:11">
      <c r="K75" s="9"/>
    </row>
    <row r="76" spans="11:11">
      <c r="K76" s="9"/>
    </row>
    <row r="77" spans="11:11">
      <c r="K77" s="9"/>
    </row>
    <row r="78" spans="11:11">
      <c r="K78" s="9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95"/>
  <sheetViews>
    <sheetView zoomScale="80" zoomScaleNormal="80" workbookViewId="0">
      <pane ySplit="1" topLeftCell="A74" activePane="bottomLeft" state="frozen"/>
      <selection pane="bottomLeft" activeCell="Y11" sqref="Y11"/>
    </sheetView>
  </sheetViews>
  <sheetFormatPr defaultColWidth="9.1796875" defaultRowHeight="14.5"/>
  <cols>
    <col min="1" max="1" width="13.7265625" style="7" bestFit="1" customWidth="1"/>
    <col min="2" max="2" width="34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7.81640625" style="7" customWidth="1"/>
    <col min="7" max="7" width="27.1796875" style="7" customWidth="1"/>
    <col min="8" max="8" width="26.453125" style="7" customWidth="1"/>
    <col min="9" max="9" width="20.453125" style="7" customWidth="1"/>
    <col min="10" max="10" width="23.453125" style="7" customWidth="1"/>
    <col min="11" max="16384" width="9.1796875" style="7"/>
  </cols>
  <sheetData>
    <row r="1" spans="1:10" ht="29">
      <c r="A1" s="14" t="s">
        <v>1</v>
      </c>
      <c r="B1" s="6" t="s">
        <v>90</v>
      </c>
      <c r="C1" s="54">
        <v>42064</v>
      </c>
      <c r="D1" s="54">
        <v>42401</v>
      </c>
      <c r="E1" s="54">
        <v>42430</v>
      </c>
      <c r="F1" s="1" t="s">
        <v>283</v>
      </c>
      <c r="G1" s="1" t="s">
        <v>288</v>
      </c>
      <c r="H1" s="1" t="s">
        <v>289</v>
      </c>
      <c r="I1" s="1" t="s">
        <v>286</v>
      </c>
      <c r="J1" s="44" t="s">
        <v>290</v>
      </c>
    </row>
    <row r="2" spans="1:10">
      <c r="A2" s="45">
        <v>1</v>
      </c>
      <c r="B2" s="46" t="s">
        <v>2</v>
      </c>
      <c r="C2" s="81">
        <v>15249</v>
      </c>
      <c r="D2" s="81">
        <v>16184</v>
      </c>
      <c r="E2" s="81">
        <v>16342</v>
      </c>
      <c r="F2" s="110">
        <f t="shared" ref="F2:F65" si="0">E2/$E$90</f>
        <v>9.4800971329986501E-3</v>
      </c>
      <c r="G2" s="110">
        <f t="shared" ref="G2:G65" si="1">(E2-C2)/C2</f>
        <v>7.16768312676241E-2</v>
      </c>
      <c r="H2" s="63">
        <f t="shared" ref="H2:H65" si="2">E2-C2</f>
        <v>1093</v>
      </c>
      <c r="I2" s="47">
        <f>H2/$H$90</f>
        <v>2.9155996585574051E-2</v>
      </c>
      <c r="J2" s="81">
        <f t="shared" ref="J2:J65" si="3">E2-D2</f>
        <v>158</v>
      </c>
    </row>
    <row r="3" spans="1:10">
      <c r="A3" s="45">
        <v>2</v>
      </c>
      <c r="B3" s="46" t="s">
        <v>3</v>
      </c>
      <c r="C3" s="81">
        <v>2480</v>
      </c>
      <c r="D3" s="81">
        <v>2620</v>
      </c>
      <c r="E3" s="81">
        <v>2659</v>
      </c>
      <c r="F3" s="110">
        <f t="shared" si="0"/>
        <v>1.5425026481852534E-3</v>
      </c>
      <c r="G3" s="110">
        <f t="shared" si="1"/>
        <v>7.2177419354838707E-2</v>
      </c>
      <c r="H3" s="63">
        <f t="shared" si="2"/>
        <v>179</v>
      </c>
      <c r="I3" s="47">
        <f t="shared" ref="I3:I66" si="4">H3/$H$90</f>
        <v>4.7748612889457961E-3</v>
      </c>
      <c r="J3" s="81">
        <f t="shared" si="3"/>
        <v>39</v>
      </c>
    </row>
    <row r="4" spans="1:10">
      <c r="A4" s="45">
        <v>3</v>
      </c>
      <c r="B4" s="46" t="s">
        <v>4</v>
      </c>
      <c r="C4" s="81">
        <v>1152</v>
      </c>
      <c r="D4" s="81">
        <v>1165</v>
      </c>
      <c r="E4" s="81">
        <v>1161</v>
      </c>
      <c r="F4" s="110">
        <f t="shared" si="0"/>
        <v>6.7350341276535509E-4</v>
      </c>
      <c r="G4" s="110">
        <f t="shared" si="1"/>
        <v>7.8125E-3</v>
      </c>
      <c r="H4" s="63">
        <f t="shared" si="2"/>
        <v>9</v>
      </c>
      <c r="I4" s="47">
        <f t="shared" si="4"/>
        <v>2.4007682458386683E-4</v>
      </c>
      <c r="J4" s="81">
        <f t="shared" si="3"/>
        <v>-4</v>
      </c>
    </row>
    <row r="5" spans="1:10">
      <c r="A5" s="45">
        <v>5</v>
      </c>
      <c r="B5" s="46" t="s">
        <v>5</v>
      </c>
      <c r="C5" s="81">
        <v>690</v>
      </c>
      <c r="D5" s="81">
        <v>608</v>
      </c>
      <c r="E5" s="81">
        <v>608</v>
      </c>
      <c r="F5" s="110">
        <f t="shared" si="0"/>
        <v>3.5270462959632724E-4</v>
      </c>
      <c r="G5" s="110">
        <f t="shared" si="1"/>
        <v>-0.11884057971014493</v>
      </c>
      <c r="H5" s="63">
        <f t="shared" si="2"/>
        <v>-82</v>
      </c>
      <c r="I5" s="47">
        <f t="shared" si="4"/>
        <v>-2.1873666239863422E-3</v>
      </c>
      <c r="J5" s="81">
        <f t="shared" si="3"/>
        <v>0</v>
      </c>
    </row>
    <row r="6" spans="1:10" ht="15.75" customHeight="1">
      <c r="A6" s="45">
        <v>6</v>
      </c>
      <c r="B6" s="46" t="s">
        <v>6</v>
      </c>
      <c r="C6" s="81">
        <v>50</v>
      </c>
      <c r="D6" s="81">
        <v>40</v>
      </c>
      <c r="E6" s="81">
        <v>47</v>
      </c>
      <c r="F6" s="110">
        <f t="shared" si="0"/>
        <v>2.726499603787398E-5</v>
      </c>
      <c r="G6" s="110">
        <f t="shared" si="1"/>
        <v>-0.06</v>
      </c>
      <c r="H6" s="63">
        <f t="shared" si="2"/>
        <v>-3</v>
      </c>
      <c r="I6" s="47">
        <f t="shared" si="4"/>
        <v>-8.0025608194622276E-5</v>
      </c>
      <c r="J6" s="81">
        <f t="shared" si="3"/>
        <v>7</v>
      </c>
    </row>
    <row r="7" spans="1:10">
      <c r="A7" s="45">
        <v>7</v>
      </c>
      <c r="B7" s="46" t="s">
        <v>7</v>
      </c>
      <c r="C7" s="81">
        <v>890</v>
      </c>
      <c r="D7" s="81">
        <v>859</v>
      </c>
      <c r="E7" s="81">
        <v>862</v>
      </c>
      <c r="F7" s="110">
        <f t="shared" si="0"/>
        <v>5.0005162946058234E-4</v>
      </c>
      <c r="G7" s="110">
        <f t="shared" si="1"/>
        <v>-3.1460674157303373E-2</v>
      </c>
      <c r="H7" s="63">
        <f t="shared" si="2"/>
        <v>-28</v>
      </c>
      <c r="I7" s="47">
        <f t="shared" si="4"/>
        <v>-7.4690567648314128E-4</v>
      </c>
      <c r="J7" s="81">
        <f t="shared" si="3"/>
        <v>3</v>
      </c>
    </row>
    <row r="8" spans="1:10">
      <c r="A8" s="45">
        <v>8</v>
      </c>
      <c r="B8" s="46" t="s">
        <v>281</v>
      </c>
      <c r="C8" s="81">
        <v>4491</v>
      </c>
      <c r="D8" s="81">
        <v>4544</v>
      </c>
      <c r="E8" s="81">
        <v>4592</v>
      </c>
      <c r="F8" s="110">
        <f t="shared" si="0"/>
        <v>2.6638481235301556E-3</v>
      </c>
      <c r="G8" s="110">
        <f t="shared" si="1"/>
        <v>2.2489423291026496E-2</v>
      </c>
      <c r="H8" s="63">
        <f t="shared" si="2"/>
        <v>101</v>
      </c>
      <c r="I8" s="47">
        <f t="shared" si="4"/>
        <v>2.6941954758856169E-3</v>
      </c>
      <c r="J8" s="81">
        <f t="shared" si="3"/>
        <v>48</v>
      </c>
    </row>
    <row r="9" spans="1:10">
      <c r="A9" s="45">
        <v>9</v>
      </c>
      <c r="B9" s="46" t="s">
        <v>8</v>
      </c>
      <c r="C9" s="81">
        <v>447</v>
      </c>
      <c r="D9" s="81">
        <v>430</v>
      </c>
      <c r="E9" s="81">
        <v>447</v>
      </c>
      <c r="F9" s="110">
        <f t="shared" si="0"/>
        <v>2.593075155091419E-4</v>
      </c>
      <c r="G9" s="110">
        <f t="shared" si="1"/>
        <v>0</v>
      </c>
      <c r="H9" s="63">
        <f t="shared" si="2"/>
        <v>0</v>
      </c>
      <c r="I9" s="47">
        <f t="shared" si="4"/>
        <v>0</v>
      </c>
      <c r="J9" s="81">
        <f t="shared" si="3"/>
        <v>17</v>
      </c>
    </row>
    <row r="10" spans="1:10">
      <c r="A10" s="48">
        <v>10</v>
      </c>
      <c r="B10" s="46" t="s">
        <v>9</v>
      </c>
      <c r="C10" s="63">
        <v>41441</v>
      </c>
      <c r="D10" s="63">
        <v>41532</v>
      </c>
      <c r="E10" s="63">
        <v>41556</v>
      </c>
      <c r="F10" s="110">
        <f t="shared" si="0"/>
        <v>2.4106897347870023E-2</v>
      </c>
      <c r="G10" s="110">
        <f t="shared" si="1"/>
        <v>2.775029560097488E-3</v>
      </c>
      <c r="H10" s="63">
        <f t="shared" si="2"/>
        <v>115</v>
      </c>
      <c r="I10" s="47">
        <f t="shared" si="4"/>
        <v>3.0676483141271874E-3</v>
      </c>
      <c r="J10" s="81">
        <f t="shared" si="3"/>
        <v>24</v>
      </c>
    </row>
    <row r="11" spans="1:10">
      <c r="A11" s="48">
        <v>11</v>
      </c>
      <c r="B11" s="46" t="s">
        <v>10</v>
      </c>
      <c r="C11" s="63">
        <v>633</v>
      </c>
      <c r="D11" s="63">
        <v>648</v>
      </c>
      <c r="E11" s="63">
        <v>641</v>
      </c>
      <c r="F11" s="110">
        <f t="shared" si="0"/>
        <v>3.7184813745270686E-4</v>
      </c>
      <c r="G11" s="110">
        <f t="shared" si="1"/>
        <v>1.2638230647709321E-2</v>
      </c>
      <c r="H11" s="63">
        <f t="shared" si="2"/>
        <v>8</v>
      </c>
      <c r="I11" s="47">
        <f t="shared" si="4"/>
        <v>2.1340162185232609E-4</v>
      </c>
      <c r="J11" s="81">
        <f t="shared" si="3"/>
        <v>-7</v>
      </c>
    </row>
    <row r="12" spans="1:10">
      <c r="A12" s="48">
        <v>12</v>
      </c>
      <c r="B12" s="46" t="s">
        <v>11</v>
      </c>
      <c r="C12" s="63">
        <v>43</v>
      </c>
      <c r="D12" s="63">
        <v>44</v>
      </c>
      <c r="E12" s="63">
        <v>45</v>
      </c>
      <c r="F12" s="110">
        <f t="shared" si="0"/>
        <v>2.6104783440517639E-5</v>
      </c>
      <c r="G12" s="110">
        <f t="shared" si="1"/>
        <v>4.6511627906976744E-2</v>
      </c>
      <c r="H12" s="63">
        <f t="shared" si="2"/>
        <v>2</v>
      </c>
      <c r="I12" s="47">
        <f t="shared" si="4"/>
        <v>5.3350405463081522E-5</v>
      </c>
      <c r="J12" s="81">
        <f t="shared" si="3"/>
        <v>1</v>
      </c>
    </row>
    <row r="13" spans="1:10">
      <c r="A13" s="48">
        <v>13</v>
      </c>
      <c r="B13" s="46" t="s">
        <v>12</v>
      </c>
      <c r="C13" s="63">
        <v>17192</v>
      </c>
      <c r="D13" s="63">
        <v>16743</v>
      </c>
      <c r="E13" s="63">
        <v>16772</v>
      </c>
      <c r="F13" s="110">
        <f t="shared" si="0"/>
        <v>9.729542841430263E-3</v>
      </c>
      <c r="G13" s="110">
        <f t="shared" si="1"/>
        <v>-2.4429967426710098E-2</v>
      </c>
      <c r="H13" s="63">
        <f t="shared" si="2"/>
        <v>-420</v>
      </c>
      <c r="I13" s="47">
        <f t="shared" si="4"/>
        <v>-1.1203585147247119E-2</v>
      </c>
      <c r="J13" s="81">
        <f t="shared" si="3"/>
        <v>29</v>
      </c>
    </row>
    <row r="14" spans="1:10">
      <c r="A14" s="48">
        <v>14</v>
      </c>
      <c r="B14" s="46" t="s">
        <v>13</v>
      </c>
      <c r="C14" s="63">
        <v>33990</v>
      </c>
      <c r="D14" s="63">
        <v>32500</v>
      </c>
      <c r="E14" s="63">
        <v>32603</v>
      </c>
      <c r="F14" s="110">
        <f t="shared" si="0"/>
        <v>1.8913205655804368E-2</v>
      </c>
      <c r="G14" s="110">
        <f t="shared" si="1"/>
        <v>-4.0806119446896147E-2</v>
      </c>
      <c r="H14" s="63">
        <f t="shared" si="2"/>
        <v>-1387</v>
      </c>
      <c r="I14" s="47">
        <f t="shared" si="4"/>
        <v>-3.6998506188647036E-2</v>
      </c>
      <c r="J14" s="81">
        <f t="shared" si="3"/>
        <v>103</v>
      </c>
    </row>
    <row r="15" spans="1:10">
      <c r="A15" s="48">
        <v>15</v>
      </c>
      <c r="B15" s="46" t="s">
        <v>14</v>
      </c>
      <c r="C15" s="63">
        <v>6672</v>
      </c>
      <c r="D15" s="63">
        <v>6424</v>
      </c>
      <c r="E15" s="63">
        <v>6440</v>
      </c>
      <c r="F15" s="110">
        <f t="shared" si="0"/>
        <v>3.7358845634874135E-3</v>
      </c>
      <c r="G15" s="110">
        <f t="shared" si="1"/>
        <v>-3.4772182254196642E-2</v>
      </c>
      <c r="H15" s="63">
        <f t="shared" si="2"/>
        <v>-232</v>
      </c>
      <c r="I15" s="47">
        <f t="shared" si="4"/>
        <v>-6.1886470337174562E-3</v>
      </c>
      <c r="J15" s="81">
        <f t="shared" si="3"/>
        <v>16</v>
      </c>
    </row>
    <row r="16" spans="1:10">
      <c r="A16" s="48">
        <v>16</v>
      </c>
      <c r="B16" s="46" t="s">
        <v>15</v>
      </c>
      <c r="C16" s="63">
        <v>10591</v>
      </c>
      <c r="D16" s="63">
        <v>10420</v>
      </c>
      <c r="E16" s="63">
        <v>10457</v>
      </c>
      <c r="F16" s="110">
        <f t="shared" si="0"/>
        <v>6.0661715652776211E-3</v>
      </c>
      <c r="G16" s="110">
        <f t="shared" si="1"/>
        <v>-1.2652251912000756E-2</v>
      </c>
      <c r="H16" s="63">
        <f t="shared" si="2"/>
        <v>-134</v>
      </c>
      <c r="I16" s="47">
        <f t="shared" si="4"/>
        <v>-3.5744771660264616E-3</v>
      </c>
      <c r="J16" s="81">
        <f t="shared" si="3"/>
        <v>37</v>
      </c>
    </row>
    <row r="17" spans="1:10">
      <c r="A17" s="48">
        <v>17</v>
      </c>
      <c r="B17" s="46" t="s">
        <v>16</v>
      </c>
      <c r="C17" s="63">
        <v>2286</v>
      </c>
      <c r="D17" s="63">
        <v>2372</v>
      </c>
      <c r="E17" s="63">
        <v>2380</v>
      </c>
      <c r="F17" s="110">
        <f t="shared" si="0"/>
        <v>1.380652990854044E-3</v>
      </c>
      <c r="G17" s="110">
        <f t="shared" si="1"/>
        <v>4.111986001749781E-2</v>
      </c>
      <c r="H17" s="63">
        <f t="shared" si="2"/>
        <v>94</v>
      </c>
      <c r="I17" s="47">
        <f t="shared" si="4"/>
        <v>2.5074690567648316E-3</v>
      </c>
      <c r="J17" s="81">
        <f t="shared" si="3"/>
        <v>8</v>
      </c>
    </row>
    <row r="18" spans="1:10">
      <c r="A18" s="48">
        <v>18</v>
      </c>
      <c r="B18" s="46" t="s">
        <v>17</v>
      </c>
      <c r="C18" s="63">
        <v>8781</v>
      </c>
      <c r="D18" s="63">
        <v>8145</v>
      </c>
      <c r="E18" s="63">
        <v>8129</v>
      </c>
      <c r="F18" s="110">
        <f t="shared" si="0"/>
        <v>4.7156841019548425E-3</v>
      </c>
      <c r="G18" s="110">
        <f t="shared" si="1"/>
        <v>-7.4251224234141891E-2</v>
      </c>
      <c r="H18" s="63">
        <f t="shared" si="2"/>
        <v>-652</v>
      </c>
      <c r="I18" s="47">
        <f t="shared" si="4"/>
        <v>-1.7392232180964574E-2</v>
      </c>
      <c r="J18" s="81">
        <f t="shared" si="3"/>
        <v>-16</v>
      </c>
    </row>
    <row r="19" spans="1:10">
      <c r="A19" s="48">
        <v>19</v>
      </c>
      <c r="B19" s="46" t="s">
        <v>18</v>
      </c>
      <c r="C19" s="63">
        <v>314</v>
      </c>
      <c r="D19" s="63">
        <v>291</v>
      </c>
      <c r="E19" s="63">
        <v>293</v>
      </c>
      <c r="F19" s="110">
        <f t="shared" si="0"/>
        <v>1.6997114551270374E-4</v>
      </c>
      <c r="G19" s="110">
        <f t="shared" si="1"/>
        <v>-6.6878980891719744E-2</v>
      </c>
      <c r="H19" s="63">
        <f t="shared" si="2"/>
        <v>-21</v>
      </c>
      <c r="I19" s="47">
        <f t="shared" si="4"/>
        <v>-5.6017925736235599E-4</v>
      </c>
      <c r="J19" s="81">
        <f t="shared" si="3"/>
        <v>2</v>
      </c>
    </row>
    <row r="20" spans="1:10">
      <c r="A20" s="48">
        <v>20</v>
      </c>
      <c r="B20" s="46" t="s">
        <v>19</v>
      </c>
      <c r="C20" s="63">
        <v>4319</v>
      </c>
      <c r="D20" s="63">
        <v>4358</v>
      </c>
      <c r="E20" s="63">
        <v>4361</v>
      </c>
      <c r="F20" s="110">
        <f t="shared" si="0"/>
        <v>2.5298435685354986E-3</v>
      </c>
      <c r="G20" s="110">
        <f t="shared" si="1"/>
        <v>9.7244732576985422E-3</v>
      </c>
      <c r="H20" s="63">
        <f t="shared" si="2"/>
        <v>42</v>
      </c>
      <c r="I20" s="47">
        <f t="shared" si="4"/>
        <v>1.120358514724712E-3</v>
      </c>
      <c r="J20" s="81">
        <f t="shared" si="3"/>
        <v>3</v>
      </c>
    </row>
    <row r="21" spans="1:10">
      <c r="A21" s="48">
        <v>21</v>
      </c>
      <c r="B21" s="46" t="s">
        <v>20</v>
      </c>
      <c r="C21" s="63">
        <v>313</v>
      </c>
      <c r="D21" s="63">
        <v>339</v>
      </c>
      <c r="E21" s="63">
        <v>342</v>
      </c>
      <c r="F21" s="110">
        <f t="shared" si="0"/>
        <v>1.9839635414793406E-4</v>
      </c>
      <c r="G21" s="110">
        <f t="shared" si="1"/>
        <v>9.2651757188498399E-2</v>
      </c>
      <c r="H21" s="63">
        <f t="shared" si="2"/>
        <v>29</v>
      </c>
      <c r="I21" s="47">
        <f t="shared" si="4"/>
        <v>7.7358087921468202E-4</v>
      </c>
      <c r="J21" s="81">
        <f t="shared" si="3"/>
        <v>3</v>
      </c>
    </row>
    <row r="22" spans="1:10">
      <c r="A22" s="48">
        <v>22</v>
      </c>
      <c r="B22" s="46" t="s">
        <v>21</v>
      </c>
      <c r="C22" s="63">
        <v>12478</v>
      </c>
      <c r="D22" s="63">
        <v>12611</v>
      </c>
      <c r="E22" s="63">
        <v>12657</v>
      </c>
      <c r="F22" s="110">
        <f t="shared" si="0"/>
        <v>7.3424054223695948E-3</v>
      </c>
      <c r="G22" s="110">
        <f t="shared" si="1"/>
        <v>1.4345247635839076E-2</v>
      </c>
      <c r="H22" s="63">
        <f t="shared" si="2"/>
        <v>179</v>
      </c>
      <c r="I22" s="47">
        <f t="shared" si="4"/>
        <v>4.7748612889457961E-3</v>
      </c>
      <c r="J22" s="81">
        <f t="shared" si="3"/>
        <v>46</v>
      </c>
    </row>
    <row r="23" spans="1:10">
      <c r="A23" s="48">
        <v>23</v>
      </c>
      <c r="B23" s="46" t="s">
        <v>22</v>
      </c>
      <c r="C23" s="63">
        <v>13401</v>
      </c>
      <c r="D23" s="63">
        <v>13442</v>
      </c>
      <c r="E23" s="63">
        <v>13544</v>
      </c>
      <c r="F23" s="110">
        <f t="shared" si="0"/>
        <v>7.8569597092971316E-3</v>
      </c>
      <c r="G23" s="110">
        <f t="shared" si="1"/>
        <v>1.0670845459294082E-2</v>
      </c>
      <c r="H23" s="63">
        <f t="shared" si="2"/>
        <v>143</v>
      </c>
      <c r="I23" s="47">
        <f t="shared" si="4"/>
        <v>3.8145539906103286E-3</v>
      </c>
      <c r="J23" s="81">
        <f t="shared" si="3"/>
        <v>102</v>
      </c>
    </row>
    <row r="24" spans="1:10">
      <c r="A24" s="48">
        <v>24</v>
      </c>
      <c r="B24" s="46" t="s">
        <v>23</v>
      </c>
      <c r="C24" s="63">
        <v>7702</v>
      </c>
      <c r="D24" s="63">
        <v>7454</v>
      </c>
      <c r="E24" s="63">
        <v>7455</v>
      </c>
      <c r="F24" s="110">
        <f t="shared" si="0"/>
        <v>4.3246924566457557E-3</v>
      </c>
      <c r="G24" s="110">
        <f t="shared" si="1"/>
        <v>-3.206959231368476E-2</v>
      </c>
      <c r="H24" s="63">
        <f t="shared" si="2"/>
        <v>-247</v>
      </c>
      <c r="I24" s="47">
        <f t="shared" si="4"/>
        <v>-6.5887750746905678E-3</v>
      </c>
      <c r="J24" s="81">
        <f t="shared" si="3"/>
        <v>1</v>
      </c>
    </row>
    <row r="25" spans="1:10">
      <c r="A25" s="48">
        <v>25</v>
      </c>
      <c r="B25" s="46" t="s">
        <v>24</v>
      </c>
      <c r="C25" s="63">
        <v>34963</v>
      </c>
      <c r="D25" s="63">
        <v>35023</v>
      </c>
      <c r="E25" s="63">
        <v>35128</v>
      </c>
      <c r="F25" s="110">
        <f t="shared" si="0"/>
        <v>2.0377974059966747E-2</v>
      </c>
      <c r="G25" s="110">
        <f t="shared" si="1"/>
        <v>4.7192746617853156E-3</v>
      </c>
      <c r="H25" s="63">
        <f t="shared" si="2"/>
        <v>165</v>
      </c>
      <c r="I25" s="47">
        <f t="shared" si="4"/>
        <v>4.4014084507042256E-3</v>
      </c>
      <c r="J25" s="81">
        <f t="shared" si="3"/>
        <v>105</v>
      </c>
    </row>
    <row r="26" spans="1:10">
      <c r="A26" s="48">
        <v>26</v>
      </c>
      <c r="B26" s="46" t="s">
        <v>25</v>
      </c>
      <c r="C26" s="63">
        <v>1661</v>
      </c>
      <c r="D26" s="63">
        <v>1657</v>
      </c>
      <c r="E26" s="63">
        <v>1649</v>
      </c>
      <c r="F26" s="110">
        <f t="shared" si="0"/>
        <v>9.5659528652030203E-4</v>
      </c>
      <c r="G26" s="110">
        <f t="shared" si="1"/>
        <v>-7.2245635159542444E-3</v>
      </c>
      <c r="H26" s="63">
        <f t="shared" si="2"/>
        <v>-12</v>
      </c>
      <c r="I26" s="47">
        <f t="shared" si="4"/>
        <v>-3.201024327784891E-4</v>
      </c>
      <c r="J26" s="81">
        <f t="shared" si="3"/>
        <v>-8</v>
      </c>
    </row>
    <row r="27" spans="1:10">
      <c r="A27" s="48">
        <v>27</v>
      </c>
      <c r="B27" s="46" t="s">
        <v>26</v>
      </c>
      <c r="C27" s="63">
        <v>5373</v>
      </c>
      <c r="D27" s="63">
        <v>5615</v>
      </c>
      <c r="E27" s="63">
        <v>5660</v>
      </c>
      <c r="F27" s="110">
        <f t="shared" si="0"/>
        <v>3.2834016505184408E-3</v>
      </c>
      <c r="G27" s="110">
        <f t="shared" si="1"/>
        <v>5.3415224269495624E-2</v>
      </c>
      <c r="H27" s="63">
        <f t="shared" si="2"/>
        <v>287</v>
      </c>
      <c r="I27" s="47">
        <f t="shared" si="4"/>
        <v>7.6557831839521983E-3</v>
      </c>
      <c r="J27" s="81">
        <f t="shared" si="3"/>
        <v>45</v>
      </c>
    </row>
    <row r="28" spans="1:10">
      <c r="A28" s="48">
        <v>28</v>
      </c>
      <c r="B28" s="46" t="s">
        <v>27</v>
      </c>
      <c r="C28" s="63">
        <v>9542</v>
      </c>
      <c r="D28" s="63">
        <v>9984</v>
      </c>
      <c r="E28" s="63">
        <v>10067</v>
      </c>
      <c r="F28" s="110">
        <f t="shared" si="0"/>
        <v>5.8399301087931352E-3</v>
      </c>
      <c r="G28" s="110">
        <f t="shared" si="1"/>
        <v>5.501991196814085E-2</v>
      </c>
      <c r="H28" s="63">
        <f t="shared" si="2"/>
        <v>525</v>
      </c>
      <c r="I28" s="47">
        <f t="shared" si="4"/>
        <v>1.4004481434058899E-2</v>
      </c>
      <c r="J28" s="81">
        <f t="shared" si="3"/>
        <v>83</v>
      </c>
    </row>
    <row r="29" spans="1:10">
      <c r="A29" s="48">
        <v>29</v>
      </c>
      <c r="B29" s="46" t="s">
        <v>28</v>
      </c>
      <c r="C29" s="63">
        <v>3465</v>
      </c>
      <c r="D29" s="63">
        <v>3541</v>
      </c>
      <c r="E29" s="63">
        <v>3551</v>
      </c>
      <c r="F29" s="110">
        <f t="shared" si="0"/>
        <v>2.0599574666061811E-3</v>
      </c>
      <c r="G29" s="110">
        <f t="shared" si="1"/>
        <v>2.4819624819624821E-2</v>
      </c>
      <c r="H29" s="63">
        <f t="shared" si="2"/>
        <v>86</v>
      </c>
      <c r="I29" s="47">
        <f t="shared" si="4"/>
        <v>2.2940674349125052E-3</v>
      </c>
      <c r="J29" s="81">
        <f t="shared" si="3"/>
        <v>10</v>
      </c>
    </row>
    <row r="30" spans="1:10">
      <c r="A30" s="48">
        <v>30</v>
      </c>
      <c r="B30" s="46" t="s">
        <v>29</v>
      </c>
      <c r="C30" s="63">
        <v>1097</v>
      </c>
      <c r="D30" s="63">
        <v>1122</v>
      </c>
      <c r="E30" s="63">
        <v>1171</v>
      </c>
      <c r="F30" s="110">
        <f t="shared" si="0"/>
        <v>6.7930447575213684E-4</v>
      </c>
      <c r="G30" s="110">
        <f t="shared" si="1"/>
        <v>6.7456700091157701E-2</v>
      </c>
      <c r="H30" s="63">
        <f t="shared" si="2"/>
        <v>74</v>
      </c>
      <c r="I30" s="47">
        <f t="shared" si="4"/>
        <v>1.9739650021340163E-3</v>
      </c>
      <c r="J30" s="81">
        <f t="shared" si="3"/>
        <v>49</v>
      </c>
    </row>
    <row r="31" spans="1:10">
      <c r="A31" s="48">
        <v>31</v>
      </c>
      <c r="B31" s="46" t="s">
        <v>30</v>
      </c>
      <c r="C31" s="63">
        <v>20839</v>
      </c>
      <c r="D31" s="63">
        <v>21084</v>
      </c>
      <c r="E31" s="63">
        <v>21180</v>
      </c>
      <c r="F31" s="110">
        <f t="shared" si="0"/>
        <v>1.2286651406003636E-2</v>
      </c>
      <c r="G31" s="110">
        <f t="shared" si="1"/>
        <v>1.6363549114640819E-2</v>
      </c>
      <c r="H31" s="63">
        <f t="shared" si="2"/>
        <v>341</v>
      </c>
      <c r="I31" s="47">
        <f t="shared" si="4"/>
        <v>9.0962441314553985E-3</v>
      </c>
      <c r="J31" s="81">
        <f t="shared" si="3"/>
        <v>96</v>
      </c>
    </row>
    <row r="32" spans="1:10">
      <c r="A32" s="48">
        <v>32</v>
      </c>
      <c r="B32" s="46" t="s">
        <v>31</v>
      </c>
      <c r="C32" s="63">
        <v>6220</v>
      </c>
      <c r="D32" s="63">
        <v>6294</v>
      </c>
      <c r="E32" s="63">
        <v>6324</v>
      </c>
      <c r="F32" s="110">
        <f t="shared" si="0"/>
        <v>3.6685922328407458E-3</v>
      </c>
      <c r="G32" s="110">
        <f t="shared" si="1"/>
        <v>1.6720257234726688E-2</v>
      </c>
      <c r="H32" s="63">
        <f t="shared" si="2"/>
        <v>104</v>
      </c>
      <c r="I32" s="47">
        <f t="shared" si="4"/>
        <v>2.7742210840802392E-3</v>
      </c>
      <c r="J32" s="81">
        <f t="shared" si="3"/>
        <v>30</v>
      </c>
    </row>
    <row r="33" spans="1:10">
      <c r="A33" s="48">
        <v>33</v>
      </c>
      <c r="B33" s="46" t="s">
        <v>32</v>
      </c>
      <c r="C33" s="63">
        <v>20760</v>
      </c>
      <c r="D33" s="63">
        <v>20269</v>
      </c>
      <c r="E33" s="63">
        <v>20337</v>
      </c>
      <c r="F33" s="110">
        <f t="shared" si="0"/>
        <v>1.1797621796217938E-2</v>
      </c>
      <c r="G33" s="110">
        <f t="shared" si="1"/>
        <v>-2.0375722543352601E-2</v>
      </c>
      <c r="H33" s="63">
        <f t="shared" si="2"/>
        <v>-423</v>
      </c>
      <c r="I33" s="47">
        <f t="shared" si="4"/>
        <v>-1.1283610755441742E-2</v>
      </c>
      <c r="J33" s="81">
        <f t="shared" si="3"/>
        <v>68</v>
      </c>
    </row>
    <row r="34" spans="1:10">
      <c r="A34" s="48">
        <v>35</v>
      </c>
      <c r="B34" s="46" t="s">
        <v>33</v>
      </c>
      <c r="C34" s="81">
        <v>19753</v>
      </c>
      <c r="D34" s="81">
        <v>18656</v>
      </c>
      <c r="E34" s="81">
        <v>18673</v>
      </c>
      <c r="F34" s="110">
        <f t="shared" si="0"/>
        <v>1.0832324915217465E-2</v>
      </c>
      <c r="G34" s="110">
        <f t="shared" si="1"/>
        <v>-5.467523920417152E-2</v>
      </c>
      <c r="H34" s="63">
        <f t="shared" si="2"/>
        <v>-1080</v>
      </c>
      <c r="I34" s="47">
        <f t="shared" si="4"/>
        <v>-2.8809218950064022E-2</v>
      </c>
      <c r="J34" s="81">
        <f t="shared" si="3"/>
        <v>17</v>
      </c>
    </row>
    <row r="35" spans="1:10">
      <c r="A35" s="48">
        <v>36</v>
      </c>
      <c r="B35" s="46" t="s">
        <v>34</v>
      </c>
      <c r="C35" s="81">
        <v>864</v>
      </c>
      <c r="D35" s="81">
        <v>844</v>
      </c>
      <c r="E35" s="81">
        <v>855</v>
      </c>
      <c r="F35" s="110">
        <f t="shared" si="0"/>
        <v>4.9599088536983514E-4</v>
      </c>
      <c r="G35" s="110">
        <f t="shared" si="1"/>
        <v>-1.0416666666666666E-2</v>
      </c>
      <c r="H35" s="63">
        <f t="shared" si="2"/>
        <v>-9</v>
      </c>
      <c r="I35" s="47">
        <f t="shared" si="4"/>
        <v>-2.4007682458386683E-4</v>
      </c>
      <c r="J35" s="81">
        <f t="shared" si="3"/>
        <v>11</v>
      </c>
    </row>
    <row r="36" spans="1:10">
      <c r="A36" s="48">
        <v>37</v>
      </c>
      <c r="B36" s="46" t="s">
        <v>35</v>
      </c>
      <c r="C36" s="81">
        <v>385</v>
      </c>
      <c r="D36" s="81">
        <v>459</v>
      </c>
      <c r="E36" s="81">
        <v>467</v>
      </c>
      <c r="F36" s="110">
        <f t="shared" si="0"/>
        <v>2.7090964148270528E-4</v>
      </c>
      <c r="G36" s="110">
        <f t="shared" si="1"/>
        <v>0.21298701298701297</v>
      </c>
      <c r="H36" s="63">
        <f t="shared" si="2"/>
        <v>82</v>
      </c>
      <c r="I36" s="47">
        <f t="shared" si="4"/>
        <v>2.1873666239863422E-3</v>
      </c>
      <c r="J36" s="81">
        <f t="shared" si="3"/>
        <v>8</v>
      </c>
    </row>
    <row r="37" spans="1:10">
      <c r="A37" s="48">
        <v>38</v>
      </c>
      <c r="B37" s="46" t="s">
        <v>36</v>
      </c>
      <c r="C37" s="81">
        <v>3122</v>
      </c>
      <c r="D37" s="81">
        <v>3241</v>
      </c>
      <c r="E37" s="81">
        <v>3321</v>
      </c>
      <c r="F37" s="110">
        <f t="shared" si="0"/>
        <v>1.9265330179102018E-3</v>
      </c>
      <c r="G37" s="110">
        <f t="shared" si="1"/>
        <v>6.3741191543882122E-2</v>
      </c>
      <c r="H37" s="63">
        <f t="shared" si="2"/>
        <v>199</v>
      </c>
      <c r="I37" s="47">
        <f t="shared" si="4"/>
        <v>5.3083653435766114E-3</v>
      </c>
      <c r="J37" s="81">
        <f t="shared" si="3"/>
        <v>80</v>
      </c>
    </row>
    <row r="38" spans="1:10">
      <c r="A38" s="48">
        <v>39</v>
      </c>
      <c r="B38" s="46" t="s">
        <v>37</v>
      </c>
      <c r="C38" s="81">
        <v>137</v>
      </c>
      <c r="D38" s="81">
        <v>133</v>
      </c>
      <c r="E38" s="81">
        <v>133</v>
      </c>
      <c r="F38" s="110">
        <f t="shared" si="0"/>
        <v>7.7154137724196577E-5</v>
      </c>
      <c r="G38" s="110">
        <f t="shared" si="1"/>
        <v>-2.9197080291970802E-2</v>
      </c>
      <c r="H38" s="63">
        <f t="shared" si="2"/>
        <v>-4</v>
      </c>
      <c r="I38" s="47">
        <f t="shared" si="4"/>
        <v>-1.0670081092616304E-4</v>
      </c>
      <c r="J38" s="81">
        <f t="shared" si="3"/>
        <v>0</v>
      </c>
    </row>
    <row r="39" spans="1:10">
      <c r="A39" s="48">
        <v>41</v>
      </c>
      <c r="B39" s="46" t="s">
        <v>38</v>
      </c>
      <c r="C39" s="81">
        <v>115791</v>
      </c>
      <c r="D39" s="81">
        <v>120419</v>
      </c>
      <c r="E39" s="81">
        <v>124550</v>
      </c>
      <c r="F39" s="110">
        <f t="shared" si="0"/>
        <v>7.225223950036605E-2</v>
      </c>
      <c r="G39" s="110">
        <f t="shared" si="1"/>
        <v>7.5644911953433341E-2</v>
      </c>
      <c r="H39" s="63">
        <f t="shared" si="2"/>
        <v>8759</v>
      </c>
      <c r="I39" s="47">
        <f t="shared" si="4"/>
        <v>0.23364810072556552</v>
      </c>
      <c r="J39" s="81">
        <f t="shared" si="3"/>
        <v>4131</v>
      </c>
    </row>
    <row r="40" spans="1:10">
      <c r="A40" s="48">
        <v>42</v>
      </c>
      <c r="B40" s="46" t="s">
        <v>39</v>
      </c>
      <c r="C40" s="81">
        <v>12987</v>
      </c>
      <c r="D40" s="81">
        <v>12881</v>
      </c>
      <c r="E40" s="81">
        <v>13301</v>
      </c>
      <c r="F40" s="110">
        <f t="shared" si="0"/>
        <v>7.7159938787183359E-3</v>
      </c>
      <c r="G40" s="110">
        <f t="shared" si="1"/>
        <v>2.4178024178024178E-2</v>
      </c>
      <c r="H40" s="63">
        <f t="shared" si="2"/>
        <v>314</v>
      </c>
      <c r="I40" s="47">
        <f t="shared" si="4"/>
        <v>8.3760136577037993E-3</v>
      </c>
      <c r="J40" s="81">
        <f t="shared" si="3"/>
        <v>420</v>
      </c>
    </row>
    <row r="41" spans="1:10">
      <c r="A41" s="48">
        <v>43</v>
      </c>
      <c r="B41" s="46" t="s">
        <v>40</v>
      </c>
      <c r="C41" s="81">
        <v>51407</v>
      </c>
      <c r="D41" s="81">
        <v>52203</v>
      </c>
      <c r="E41" s="81">
        <v>52870</v>
      </c>
      <c r="F41" s="110">
        <f t="shared" si="0"/>
        <v>3.0670220011114836E-2</v>
      </c>
      <c r="G41" s="110">
        <f t="shared" si="1"/>
        <v>2.8459159258466746E-2</v>
      </c>
      <c r="H41" s="63">
        <f t="shared" si="2"/>
        <v>1463</v>
      </c>
      <c r="I41" s="47">
        <f t="shared" si="4"/>
        <v>3.9025821596244133E-2</v>
      </c>
      <c r="J41" s="81">
        <f t="shared" si="3"/>
        <v>667</v>
      </c>
    </row>
    <row r="42" spans="1:10">
      <c r="A42" s="48">
        <v>45</v>
      </c>
      <c r="B42" s="46" t="s">
        <v>41</v>
      </c>
      <c r="C42" s="81">
        <v>43143</v>
      </c>
      <c r="D42" s="81">
        <v>45679</v>
      </c>
      <c r="E42" s="81">
        <v>46053</v>
      </c>
      <c r="F42" s="110">
        <f t="shared" si="0"/>
        <v>2.6715635373025754E-2</v>
      </c>
      <c r="G42" s="110">
        <f t="shared" si="1"/>
        <v>6.7450107781100069E-2</v>
      </c>
      <c r="H42" s="63">
        <f t="shared" si="2"/>
        <v>2910</v>
      </c>
      <c r="I42" s="47">
        <f t="shared" si="4"/>
        <v>7.7624839948783608E-2</v>
      </c>
      <c r="J42" s="81">
        <f t="shared" si="3"/>
        <v>374</v>
      </c>
    </row>
    <row r="43" spans="1:10">
      <c r="A43" s="48">
        <v>46</v>
      </c>
      <c r="B43" s="46" t="s">
        <v>42</v>
      </c>
      <c r="C43" s="81">
        <v>115876</v>
      </c>
      <c r="D43" s="81">
        <v>121985</v>
      </c>
      <c r="E43" s="81">
        <v>122938</v>
      </c>
      <c r="F43" s="110">
        <f t="shared" si="0"/>
        <v>7.1317108146896832E-2</v>
      </c>
      <c r="G43" s="110">
        <f t="shared" si="1"/>
        <v>6.0944457868756255E-2</v>
      </c>
      <c r="H43" s="63">
        <f t="shared" si="2"/>
        <v>7062</v>
      </c>
      <c r="I43" s="47">
        <f t="shared" si="4"/>
        <v>0.18838028169014084</v>
      </c>
      <c r="J43" s="81">
        <f t="shared" si="3"/>
        <v>953</v>
      </c>
    </row>
    <row r="44" spans="1:10">
      <c r="A44" s="48">
        <v>47</v>
      </c>
      <c r="B44" s="46" t="s">
        <v>43</v>
      </c>
      <c r="C44" s="81">
        <v>289673</v>
      </c>
      <c r="D44" s="81">
        <v>294811</v>
      </c>
      <c r="E44" s="81">
        <v>296145</v>
      </c>
      <c r="F44" s="110">
        <f t="shared" si="0"/>
        <v>0.1717955798220466</v>
      </c>
      <c r="G44" s="110">
        <f t="shared" si="1"/>
        <v>2.2342434400168466E-2</v>
      </c>
      <c r="H44" s="63">
        <f t="shared" si="2"/>
        <v>6472</v>
      </c>
      <c r="I44" s="47">
        <f t="shared" si="4"/>
        <v>0.1726419120785318</v>
      </c>
      <c r="J44" s="81">
        <f t="shared" si="3"/>
        <v>1334</v>
      </c>
    </row>
    <row r="45" spans="1:10">
      <c r="A45" s="48">
        <v>49</v>
      </c>
      <c r="B45" s="46" t="s">
        <v>44</v>
      </c>
      <c r="C45" s="81">
        <v>121040</v>
      </c>
      <c r="D45" s="81">
        <v>119475</v>
      </c>
      <c r="E45" s="81">
        <v>119791</v>
      </c>
      <c r="F45" s="110">
        <f t="shared" si="0"/>
        <v>6.9491513624956633E-2</v>
      </c>
      <c r="G45" s="110">
        <f t="shared" si="1"/>
        <v>-1.0318902842035691E-2</v>
      </c>
      <c r="H45" s="63">
        <f t="shared" si="2"/>
        <v>-1249</v>
      </c>
      <c r="I45" s="47">
        <f t="shared" si="4"/>
        <v>-3.3317328211694412E-2</v>
      </c>
      <c r="J45" s="81">
        <f t="shared" si="3"/>
        <v>316</v>
      </c>
    </row>
    <row r="46" spans="1:10">
      <c r="A46" s="48">
        <v>50</v>
      </c>
      <c r="B46" s="46" t="s">
        <v>45</v>
      </c>
      <c r="C46" s="81">
        <v>2227</v>
      </c>
      <c r="D46" s="81">
        <v>2215</v>
      </c>
      <c r="E46" s="81">
        <v>2260</v>
      </c>
      <c r="F46" s="110">
        <f t="shared" si="0"/>
        <v>1.3110402350126637E-3</v>
      </c>
      <c r="G46" s="110">
        <f t="shared" si="1"/>
        <v>1.4818140996856757E-2</v>
      </c>
      <c r="H46" s="63">
        <f t="shared" si="2"/>
        <v>33</v>
      </c>
      <c r="I46" s="47">
        <f t="shared" si="4"/>
        <v>8.8028169014084509E-4</v>
      </c>
      <c r="J46" s="81">
        <f t="shared" si="3"/>
        <v>45</v>
      </c>
    </row>
    <row r="47" spans="1:10">
      <c r="A47" s="48">
        <v>51</v>
      </c>
      <c r="B47" s="46" t="s">
        <v>46</v>
      </c>
      <c r="C47" s="81">
        <v>301</v>
      </c>
      <c r="D47" s="81">
        <v>297</v>
      </c>
      <c r="E47" s="81">
        <v>301</v>
      </c>
      <c r="F47" s="110">
        <f t="shared" si="0"/>
        <v>1.746119959021291E-4</v>
      </c>
      <c r="G47" s="110">
        <f t="shared" si="1"/>
        <v>0</v>
      </c>
      <c r="H47" s="63">
        <f t="shared" si="2"/>
        <v>0</v>
      </c>
      <c r="I47" s="47">
        <f t="shared" si="4"/>
        <v>0</v>
      </c>
      <c r="J47" s="81">
        <f t="shared" si="3"/>
        <v>4</v>
      </c>
    </row>
    <row r="48" spans="1:10">
      <c r="A48" s="48">
        <v>52</v>
      </c>
      <c r="B48" s="46" t="s">
        <v>47</v>
      </c>
      <c r="C48" s="81">
        <v>18033</v>
      </c>
      <c r="D48" s="81">
        <v>18227</v>
      </c>
      <c r="E48" s="81">
        <v>18316</v>
      </c>
      <c r="F48" s="110">
        <f t="shared" si="0"/>
        <v>1.0625226966589359E-2</v>
      </c>
      <c r="G48" s="110">
        <f t="shared" si="1"/>
        <v>1.5693450895580326E-2</v>
      </c>
      <c r="H48" s="63">
        <f t="shared" si="2"/>
        <v>283</v>
      </c>
      <c r="I48" s="47">
        <f t="shared" si="4"/>
        <v>7.5490823730260349E-3</v>
      </c>
      <c r="J48" s="81">
        <f t="shared" si="3"/>
        <v>89</v>
      </c>
    </row>
    <row r="49" spans="1:10">
      <c r="A49" s="48">
        <v>53</v>
      </c>
      <c r="B49" s="46" t="s">
        <v>48</v>
      </c>
      <c r="C49" s="81">
        <v>2609</v>
      </c>
      <c r="D49" s="81">
        <v>2683</v>
      </c>
      <c r="E49" s="81">
        <v>2736</v>
      </c>
      <c r="F49" s="110">
        <f t="shared" si="0"/>
        <v>1.5871708331834725E-3</v>
      </c>
      <c r="G49" s="110">
        <f t="shared" si="1"/>
        <v>4.8677654273668075E-2</v>
      </c>
      <c r="H49" s="63">
        <f t="shared" si="2"/>
        <v>127</v>
      </c>
      <c r="I49" s="47">
        <f t="shared" si="4"/>
        <v>3.3877507469056763E-3</v>
      </c>
      <c r="J49" s="81">
        <f t="shared" si="3"/>
        <v>53</v>
      </c>
    </row>
    <row r="50" spans="1:10">
      <c r="A50" s="48">
        <v>55</v>
      </c>
      <c r="B50" s="46" t="s">
        <v>49</v>
      </c>
      <c r="C50" s="81">
        <v>16815</v>
      </c>
      <c r="D50" s="81">
        <v>17380</v>
      </c>
      <c r="E50" s="81">
        <v>17483</v>
      </c>
      <c r="F50" s="110">
        <f t="shared" si="0"/>
        <v>1.0141998419790443E-2</v>
      </c>
      <c r="G50" s="110">
        <f t="shared" si="1"/>
        <v>3.9726434730895037E-2</v>
      </c>
      <c r="H50" s="63">
        <f t="shared" si="2"/>
        <v>668</v>
      </c>
      <c r="I50" s="47">
        <f t="shared" si="4"/>
        <v>1.7819035424669227E-2</v>
      </c>
      <c r="J50" s="81">
        <f t="shared" si="3"/>
        <v>103</v>
      </c>
    </row>
    <row r="51" spans="1:10">
      <c r="A51" s="48">
        <v>56</v>
      </c>
      <c r="B51" s="46" t="s">
        <v>50</v>
      </c>
      <c r="C51" s="81">
        <v>100532</v>
      </c>
      <c r="D51" s="81">
        <v>104362</v>
      </c>
      <c r="E51" s="81">
        <v>105321</v>
      </c>
      <c r="F51" s="110">
        <f t="shared" si="0"/>
        <v>6.109737548308352E-2</v>
      </c>
      <c r="G51" s="110">
        <f t="shared" si="1"/>
        <v>4.763657342935583E-2</v>
      </c>
      <c r="H51" s="63">
        <f t="shared" si="2"/>
        <v>4789</v>
      </c>
      <c r="I51" s="47">
        <f t="shared" si="4"/>
        <v>0.12774754588134871</v>
      </c>
      <c r="J51" s="81">
        <f t="shared" si="3"/>
        <v>959</v>
      </c>
    </row>
    <row r="52" spans="1:10">
      <c r="A52" s="48">
        <v>58</v>
      </c>
      <c r="B52" s="46" t="s">
        <v>51</v>
      </c>
      <c r="C52" s="81">
        <v>2089</v>
      </c>
      <c r="D52" s="81">
        <v>2584</v>
      </c>
      <c r="E52" s="81">
        <v>2608</v>
      </c>
      <c r="F52" s="110">
        <f t="shared" si="0"/>
        <v>1.5129172269526669E-3</v>
      </c>
      <c r="G52" s="110">
        <f t="shared" si="1"/>
        <v>0.24844423168980373</v>
      </c>
      <c r="H52" s="63">
        <f t="shared" si="2"/>
        <v>519</v>
      </c>
      <c r="I52" s="47">
        <f t="shared" si="4"/>
        <v>1.3844430217669654E-2</v>
      </c>
      <c r="J52" s="81">
        <f t="shared" si="3"/>
        <v>24</v>
      </c>
    </row>
    <row r="53" spans="1:10">
      <c r="A53" s="48">
        <v>59</v>
      </c>
      <c r="B53" s="46" t="s">
        <v>52</v>
      </c>
      <c r="C53" s="81">
        <v>1943</v>
      </c>
      <c r="D53" s="81">
        <v>1973</v>
      </c>
      <c r="E53" s="81">
        <v>1977</v>
      </c>
      <c r="F53" s="110">
        <f t="shared" si="0"/>
        <v>1.1468701524867417E-3</v>
      </c>
      <c r="G53" s="110">
        <f t="shared" si="1"/>
        <v>1.7498713329902212E-2</v>
      </c>
      <c r="H53" s="63">
        <f t="shared" si="2"/>
        <v>34</v>
      </c>
      <c r="I53" s="47">
        <f t="shared" si="4"/>
        <v>9.0695689287238583E-4</v>
      </c>
      <c r="J53" s="81">
        <f t="shared" si="3"/>
        <v>4</v>
      </c>
    </row>
    <row r="54" spans="1:10">
      <c r="A54" s="48">
        <v>60</v>
      </c>
      <c r="B54" s="46" t="s">
        <v>53</v>
      </c>
      <c r="C54" s="81">
        <v>767</v>
      </c>
      <c r="D54" s="81">
        <v>838</v>
      </c>
      <c r="E54" s="81">
        <v>841</v>
      </c>
      <c r="F54" s="110">
        <f t="shared" si="0"/>
        <v>4.878693971883408E-4</v>
      </c>
      <c r="G54" s="110">
        <f t="shared" si="1"/>
        <v>9.647979139504563E-2</v>
      </c>
      <c r="H54" s="63">
        <f t="shared" si="2"/>
        <v>74</v>
      </c>
      <c r="I54" s="47">
        <f t="shared" si="4"/>
        <v>1.9739650021340163E-3</v>
      </c>
      <c r="J54" s="81">
        <f t="shared" si="3"/>
        <v>3</v>
      </c>
    </row>
    <row r="55" spans="1:10">
      <c r="A55" s="48">
        <v>61</v>
      </c>
      <c r="B55" s="46" t="s">
        <v>54</v>
      </c>
      <c r="C55" s="81">
        <v>3325</v>
      </c>
      <c r="D55" s="81">
        <v>3194</v>
      </c>
      <c r="E55" s="81">
        <v>3190</v>
      </c>
      <c r="F55" s="110">
        <f t="shared" si="0"/>
        <v>1.8505390927833617E-3</v>
      </c>
      <c r="G55" s="110">
        <f t="shared" si="1"/>
        <v>-4.06015037593985E-2</v>
      </c>
      <c r="H55" s="63">
        <f t="shared" si="2"/>
        <v>-135</v>
      </c>
      <c r="I55" s="47">
        <f t="shared" si="4"/>
        <v>-3.6011523687580027E-3</v>
      </c>
      <c r="J55" s="81">
        <f t="shared" si="3"/>
        <v>-4</v>
      </c>
    </row>
    <row r="56" spans="1:10">
      <c r="A56" s="48">
        <v>62</v>
      </c>
      <c r="B56" s="46" t="s">
        <v>55</v>
      </c>
      <c r="C56" s="81">
        <v>6617</v>
      </c>
      <c r="D56" s="81">
        <v>7146</v>
      </c>
      <c r="E56" s="81">
        <v>7208</v>
      </c>
      <c r="F56" s="110">
        <f t="shared" si="0"/>
        <v>4.181406200872248E-3</v>
      </c>
      <c r="G56" s="110">
        <f t="shared" si="1"/>
        <v>8.9315399727973407E-2</v>
      </c>
      <c r="H56" s="63">
        <f t="shared" si="2"/>
        <v>591</v>
      </c>
      <c r="I56" s="47">
        <f t="shared" si="4"/>
        <v>1.576504481434059E-2</v>
      </c>
      <c r="J56" s="81">
        <f t="shared" si="3"/>
        <v>62</v>
      </c>
    </row>
    <row r="57" spans="1:10">
      <c r="A57" s="48">
        <v>63</v>
      </c>
      <c r="B57" s="46" t="s">
        <v>56</v>
      </c>
      <c r="C57" s="81">
        <v>1740</v>
      </c>
      <c r="D57" s="81">
        <v>1770</v>
      </c>
      <c r="E57" s="81">
        <v>1777</v>
      </c>
      <c r="F57" s="110">
        <f t="shared" si="0"/>
        <v>1.0308488927511076E-3</v>
      </c>
      <c r="G57" s="110">
        <f t="shared" si="1"/>
        <v>2.1264367816091954E-2</v>
      </c>
      <c r="H57" s="63">
        <f t="shared" si="2"/>
        <v>37</v>
      </c>
      <c r="I57" s="47">
        <f t="shared" si="4"/>
        <v>9.8698250106700816E-4</v>
      </c>
      <c r="J57" s="81">
        <f t="shared" si="3"/>
        <v>7</v>
      </c>
    </row>
    <row r="58" spans="1:10">
      <c r="A58" s="48">
        <v>64</v>
      </c>
      <c r="B58" s="46" t="s">
        <v>57</v>
      </c>
      <c r="C58" s="81">
        <v>7764</v>
      </c>
      <c r="D58" s="81">
        <v>7679</v>
      </c>
      <c r="E58" s="81">
        <v>7673</v>
      </c>
      <c r="F58" s="110">
        <f t="shared" si="0"/>
        <v>4.4511556297575968E-3</v>
      </c>
      <c r="G58" s="110">
        <f t="shared" si="1"/>
        <v>-1.172076249356002E-2</v>
      </c>
      <c r="H58" s="63">
        <f t="shared" si="2"/>
        <v>-91</v>
      </c>
      <c r="I58" s="47">
        <f t="shared" si="4"/>
        <v>-2.4274434485702092E-3</v>
      </c>
      <c r="J58" s="81">
        <f t="shared" si="3"/>
        <v>-6</v>
      </c>
    </row>
    <row r="59" spans="1:10">
      <c r="A59" s="48">
        <v>65</v>
      </c>
      <c r="B59" s="46" t="s">
        <v>58</v>
      </c>
      <c r="C59" s="81">
        <v>4312</v>
      </c>
      <c r="D59" s="81">
        <v>4058</v>
      </c>
      <c r="E59" s="81">
        <v>4054</v>
      </c>
      <c r="F59" s="110">
        <f t="shared" si="0"/>
        <v>2.3517509348413004E-3</v>
      </c>
      <c r="G59" s="110">
        <f t="shared" si="1"/>
        <v>-5.9833024118738407E-2</v>
      </c>
      <c r="H59" s="63">
        <f t="shared" si="2"/>
        <v>-258</v>
      </c>
      <c r="I59" s="47">
        <f t="shared" si="4"/>
        <v>-6.8822023047375161E-3</v>
      </c>
      <c r="J59" s="81">
        <f t="shared" si="3"/>
        <v>-4</v>
      </c>
    </row>
    <row r="60" spans="1:10">
      <c r="A60" s="48">
        <v>66</v>
      </c>
      <c r="B60" s="46" t="s">
        <v>59</v>
      </c>
      <c r="C60" s="81">
        <v>10941</v>
      </c>
      <c r="D60" s="81">
        <v>11078</v>
      </c>
      <c r="E60" s="81">
        <v>11109</v>
      </c>
      <c r="F60" s="110">
        <f t="shared" si="0"/>
        <v>6.444400872015788E-3</v>
      </c>
      <c r="G60" s="110">
        <f t="shared" si="1"/>
        <v>1.5355086372360844E-2</v>
      </c>
      <c r="H60" s="63">
        <f t="shared" si="2"/>
        <v>168</v>
      </c>
      <c r="I60" s="47">
        <f t="shared" si="4"/>
        <v>4.4814340588988479E-3</v>
      </c>
      <c r="J60" s="81">
        <f t="shared" si="3"/>
        <v>31</v>
      </c>
    </row>
    <row r="61" spans="1:10">
      <c r="A61" s="48">
        <v>68</v>
      </c>
      <c r="B61" s="46" t="s">
        <v>60</v>
      </c>
      <c r="C61" s="81">
        <v>43839</v>
      </c>
      <c r="D61" s="81">
        <v>48404</v>
      </c>
      <c r="E61" s="81">
        <v>48791</v>
      </c>
      <c r="F61" s="110">
        <f t="shared" si="0"/>
        <v>2.8303966418806583E-2</v>
      </c>
      <c r="G61" s="110">
        <f t="shared" si="1"/>
        <v>0.11295878099409201</v>
      </c>
      <c r="H61" s="63">
        <f t="shared" si="2"/>
        <v>4952</v>
      </c>
      <c r="I61" s="47">
        <f t="shared" si="4"/>
        <v>0.13209560392658984</v>
      </c>
      <c r="J61" s="81">
        <f t="shared" si="3"/>
        <v>387</v>
      </c>
    </row>
    <row r="62" spans="1:10">
      <c r="A62" s="48">
        <v>69</v>
      </c>
      <c r="B62" s="46" t="s">
        <v>61</v>
      </c>
      <c r="C62" s="81">
        <v>44100</v>
      </c>
      <c r="D62" s="81">
        <v>45645</v>
      </c>
      <c r="E62" s="81">
        <v>45794</v>
      </c>
      <c r="F62" s="110">
        <f t="shared" si="0"/>
        <v>2.6565387841668106E-2</v>
      </c>
      <c r="G62" s="110">
        <f t="shared" si="1"/>
        <v>3.8412698412698412E-2</v>
      </c>
      <c r="H62" s="63">
        <f t="shared" si="2"/>
        <v>1694</v>
      </c>
      <c r="I62" s="47">
        <f t="shared" si="4"/>
        <v>4.5187793427230047E-2</v>
      </c>
      <c r="J62" s="81">
        <f t="shared" si="3"/>
        <v>149</v>
      </c>
    </row>
    <row r="63" spans="1:10">
      <c r="A63" s="48">
        <v>70</v>
      </c>
      <c r="B63" s="46" t="s">
        <v>62</v>
      </c>
      <c r="C63" s="81">
        <v>22225</v>
      </c>
      <c r="D63" s="81">
        <v>21324</v>
      </c>
      <c r="E63" s="81">
        <v>21447</v>
      </c>
      <c r="F63" s="110">
        <f t="shared" si="0"/>
        <v>1.2441539787750708E-2</v>
      </c>
      <c r="G63" s="110">
        <f t="shared" si="1"/>
        <v>-3.5005624296962877E-2</v>
      </c>
      <c r="H63" s="63">
        <f t="shared" si="2"/>
        <v>-778</v>
      </c>
      <c r="I63" s="47">
        <f t="shared" si="4"/>
        <v>-2.0753307725138712E-2</v>
      </c>
      <c r="J63" s="81">
        <f t="shared" si="3"/>
        <v>123</v>
      </c>
    </row>
    <row r="64" spans="1:10">
      <c r="A64" s="48">
        <v>71</v>
      </c>
      <c r="B64" s="46" t="s">
        <v>63</v>
      </c>
      <c r="C64" s="81">
        <v>20580</v>
      </c>
      <c r="D64" s="81">
        <v>21755</v>
      </c>
      <c r="E64" s="81">
        <v>21952</v>
      </c>
      <c r="F64" s="110">
        <f t="shared" si="0"/>
        <v>1.2734493468583184E-2</v>
      </c>
      <c r="G64" s="110">
        <f t="shared" si="1"/>
        <v>6.6666666666666666E-2</v>
      </c>
      <c r="H64" s="63">
        <f t="shared" si="2"/>
        <v>1372</v>
      </c>
      <c r="I64" s="47">
        <f t="shared" si="4"/>
        <v>3.6598378147673923E-2</v>
      </c>
      <c r="J64" s="81">
        <f t="shared" si="3"/>
        <v>197</v>
      </c>
    </row>
    <row r="65" spans="1:13">
      <c r="A65" s="48">
        <v>72</v>
      </c>
      <c r="B65" s="46" t="s">
        <v>64</v>
      </c>
      <c r="C65" s="81">
        <v>791</v>
      </c>
      <c r="D65" s="81">
        <v>882</v>
      </c>
      <c r="E65" s="81">
        <v>934</v>
      </c>
      <c r="F65" s="110">
        <f t="shared" si="0"/>
        <v>5.4181928296541057E-4</v>
      </c>
      <c r="G65" s="110">
        <f t="shared" si="1"/>
        <v>0.18078381795195955</v>
      </c>
      <c r="H65" s="63">
        <f t="shared" si="2"/>
        <v>143</v>
      </c>
      <c r="I65" s="47">
        <f t="shared" si="4"/>
        <v>3.8145539906103286E-3</v>
      </c>
      <c r="J65" s="81">
        <f t="shared" si="3"/>
        <v>52</v>
      </c>
    </row>
    <row r="66" spans="1:13">
      <c r="A66" s="48">
        <v>73</v>
      </c>
      <c r="B66" s="46" t="s">
        <v>65</v>
      </c>
      <c r="C66" s="81">
        <v>7005</v>
      </c>
      <c r="D66" s="81">
        <v>7091</v>
      </c>
      <c r="E66" s="81">
        <v>7174</v>
      </c>
      <c r="F66" s="110">
        <f t="shared" ref="F66:F90" si="5">E66/$E$90</f>
        <v>4.1616825867171903E-3</v>
      </c>
      <c r="G66" s="110">
        <f t="shared" ref="G66:G90" si="6">(E66-C66)/C66</f>
        <v>2.4125624553890078E-2</v>
      </c>
      <c r="H66" s="63">
        <f t="shared" ref="H66:H90" si="7">E66-C66</f>
        <v>169</v>
      </c>
      <c r="I66" s="47">
        <f t="shared" si="4"/>
        <v>4.5081092616303881E-3</v>
      </c>
      <c r="J66" s="81">
        <f t="shared" ref="J66:J90" si="8">E66-D66</f>
        <v>83</v>
      </c>
    </row>
    <row r="67" spans="1:13">
      <c r="A67" s="48">
        <v>74</v>
      </c>
      <c r="B67" s="46" t="s">
        <v>66</v>
      </c>
      <c r="C67" s="81">
        <v>6397</v>
      </c>
      <c r="D67" s="81">
        <v>7028</v>
      </c>
      <c r="E67" s="81">
        <v>7081</v>
      </c>
      <c r="F67" s="110">
        <f t="shared" si="5"/>
        <v>4.1077327009401204E-3</v>
      </c>
      <c r="G67" s="110">
        <f t="shared" si="6"/>
        <v>0.10692512115053932</v>
      </c>
      <c r="H67" s="63">
        <f t="shared" si="7"/>
        <v>684</v>
      </c>
      <c r="I67" s="47">
        <f t="shared" ref="I67:I90" si="9">H67/$H$90</f>
        <v>1.8245838668373881E-2</v>
      </c>
      <c r="J67" s="81">
        <f t="shared" si="8"/>
        <v>53</v>
      </c>
    </row>
    <row r="68" spans="1:13">
      <c r="A68" s="48">
        <v>75</v>
      </c>
      <c r="B68" s="46" t="s">
        <v>67</v>
      </c>
      <c r="C68" s="81">
        <v>2012</v>
      </c>
      <c r="D68" s="81">
        <v>2128</v>
      </c>
      <c r="E68" s="81">
        <v>2150</v>
      </c>
      <c r="F68" s="110">
        <f t="shared" si="5"/>
        <v>1.2472285421580652E-3</v>
      </c>
      <c r="G68" s="110">
        <f t="shared" si="6"/>
        <v>6.8588469184890657E-2</v>
      </c>
      <c r="H68" s="63">
        <f t="shared" si="7"/>
        <v>138</v>
      </c>
      <c r="I68" s="47">
        <f t="shared" si="9"/>
        <v>3.681177976952625E-3</v>
      </c>
      <c r="J68" s="81">
        <f t="shared" si="8"/>
        <v>22</v>
      </c>
    </row>
    <row r="69" spans="1:13">
      <c r="A69" s="48">
        <v>77</v>
      </c>
      <c r="B69" s="46" t="s">
        <v>68</v>
      </c>
      <c r="C69" s="81">
        <v>5641</v>
      </c>
      <c r="D69" s="81">
        <v>5579</v>
      </c>
      <c r="E69" s="81">
        <v>5598</v>
      </c>
      <c r="F69" s="110">
        <f t="shared" si="5"/>
        <v>3.2474350600003943E-3</v>
      </c>
      <c r="G69" s="110">
        <f t="shared" si="6"/>
        <v>-7.6227619216450984E-3</v>
      </c>
      <c r="H69" s="63">
        <f t="shared" si="7"/>
        <v>-43</v>
      </c>
      <c r="I69" s="47">
        <f t="shared" si="9"/>
        <v>-1.1470337174562526E-3</v>
      </c>
      <c r="J69" s="81">
        <f t="shared" si="8"/>
        <v>19</v>
      </c>
    </row>
    <row r="70" spans="1:13">
      <c r="A70" s="48">
        <v>78</v>
      </c>
      <c r="B70" s="46" t="s">
        <v>69</v>
      </c>
      <c r="C70" s="81">
        <v>1067</v>
      </c>
      <c r="D70" s="81">
        <v>1355</v>
      </c>
      <c r="E70" s="81">
        <v>1398</v>
      </c>
      <c r="F70" s="110">
        <f t="shared" si="5"/>
        <v>8.1098860555208136E-4</v>
      </c>
      <c r="G70" s="110">
        <f t="shared" si="6"/>
        <v>0.31021555763823805</v>
      </c>
      <c r="H70" s="63">
        <f t="shared" si="7"/>
        <v>331</v>
      </c>
      <c r="I70" s="47">
        <f t="shared" si="9"/>
        <v>8.8294921041399913E-3</v>
      </c>
      <c r="J70" s="81">
        <f t="shared" si="8"/>
        <v>43</v>
      </c>
    </row>
    <row r="71" spans="1:13">
      <c r="A71" s="48">
        <v>79</v>
      </c>
      <c r="B71" s="46" t="s">
        <v>70</v>
      </c>
      <c r="C71" s="81">
        <v>7710</v>
      </c>
      <c r="D71" s="81">
        <v>7974</v>
      </c>
      <c r="E71" s="81">
        <v>8058</v>
      </c>
      <c r="F71" s="110">
        <f t="shared" si="5"/>
        <v>4.6744965547486925E-3</v>
      </c>
      <c r="G71" s="110">
        <f t="shared" si="6"/>
        <v>4.5136186770428015E-2</v>
      </c>
      <c r="H71" s="63">
        <f t="shared" si="7"/>
        <v>348</v>
      </c>
      <c r="I71" s="47">
        <f t="shared" si="9"/>
        <v>9.2829705505761851E-3</v>
      </c>
      <c r="J71" s="81">
        <f t="shared" si="8"/>
        <v>84</v>
      </c>
    </row>
    <row r="72" spans="1:13">
      <c r="A72" s="48">
        <v>80</v>
      </c>
      <c r="B72" s="46" t="s">
        <v>71</v>
      </c>
      <c r="C72" s="81">
        <v>19605</v>
      </c>
      <c r="D72" s="81">
        <v>20029</v>
      </c>
      <c r="E72" s="81">
        <v>20174</v>
      </c>
      <c r="F72" s="110">
        <f t="shared" si="5"/>
        <v>1.1703064469533397E-2</v>
      </c>
      <c r="G72" s="110">
        <f t="shared" si="6"/>
        <v>2.9023208365212955E-2</v>
      </c>
      <c r="H72" s="63">
        <f t="shared" si="7"/>
        <v>569</v>
      </c>
      <c r="I72" s="47">
        <f t="shared" si="9"/>
        <v>1.5178190354246692E-2</v>
      </c>
      <c r="J72" s="81">
        <f t="shared" si="8"/>
        <v>145</v>
      </c>
    </row>
    <row r="73" spans="1:13">
      <c r="A73" s="48">
        <v>81</v>
      </c>
      <c r="B73" s="46" t="s">
        <v>72</v>
      </c>
      <c r="C73" s="81">
        <v>54998</v>
      </c>
      <c r="D73" s="81">
        <v>54700</v>
      </c>
      <c r="E73" s="81">
        <v>55102</v>
      </c>
      <c r="F73" s="110">
        <f t="shared" si="5"/>
        <v>3.1965017269764515E-2</v>
      </c>
      <c r="G73" s="110">
        <f t="shared" si="6"/>
        <v>1.8909778537401359E-3</v>
      </c>
      <c r="H73" s="63">
        <f t="shared" si="7"/>
        <v>104</v>
      </c>
      <c r="I73" s="47">
        <f t="shared" si="9"/>
        <v>2.7742210840802392E-3</v>
      </c>
      <c r="J73" s="81">
        <f t="shared" si="8"/>
        <v>402</v>
      </c>
    </row>
    <row r="74" spans="1:13">
      <c r="A74" s="48">
        <v>82</v>
      </c>
      <c r="B74" s="46" t="s">
        <v>73</v>
      </c>
      <c r="C74" s="81">
        <v>51481</v>
      </c>
      <c r="D74" s="81">
        <v>51327</v>
      </c>
      <c r="E74" s="81">
        <v>51468</v>
      </c>
      <c r="F74" s="110">
        <f t="shared" si="5"/>
        <v>2.9856910980368044E-2</v>
      </c>
      <c r="G74" s="110">
        <f t="shared" si="6"/>
        <v>-2.5252034731260077E-4</v>
      </c>
      <c r="H74" s="63">
        <f t="shared" si="7"/>
        <v>-13</v>
      </c>
      <c r="I74" s="47">
        <f t="shared" si="9"/>
        <v>-3.467776355100299E-4</v>
      </c>
      <c r="J74" s="81">
        <f t="shared" si="8"/>
        <v>141</v>
      </c>
    </row>
    <row r="75" spans="1:13">
      <c r="A75" s="48">
        <v>84</v>
      </c>
      <c r="B75" s="46" t="s">
        <v>74</v>
      </c>
      <c r="C75" s="81">
        <v>938</v>
      </c>
      <c r="D75" s="81">
        <v>1705</v>
      </c>
      <c r="E75" s="81">
        <v>1858</v>
      </c>
      <c r="F75" s="110">
        <f t="shared" si="5"/>
        <v>1.0778375029440394E-3</v>
      </c>
      <c r="G75" s="110">
        <f t="shared" si="6"/>
        <v>0.98081023454157779</v>
      </c>
      <c r="H75" s="63">
        <f t="shared" si="7"/>
        <v>920</v>
      </c>
      <c r="I75" s="47">
        <f t="shared" si="9"/>
        <v>2.45411865130175E-2</v>
      </c>
      <c r="J75" s="81">
        <f t="shared" si="8"/>
        <v>153</v>
      </c>
    </row>
    <row r="76" spans="1:13">
      <c r="A76" s="48">
        <v>85</v>
      </c>
      <c r="B76" s="46" t="s">
        <v>75</v>
      </c>
      <c r="C76" s="81">
        <v>30288</v>
      </c>
      <c r="D76" s="81">
        <v>31657</v>
      </c>
      <c r="E76" s="81">
        <v>32114</v>
      </c>
      <c r="F76" s="110">
        <f t="shared" si="5"/>
        <v>1.8629533675750744E-2</v>
      </c>
      <c r="G76" s="110">
        <f t="shared" si="6"/>
        <v>6.0287902799788698E-2</v>
      </c>
      <c r="H76" s="63">
        <f t="shared" si="7"/>
        <v>1826</v>
      </c>
      <c r="I76" s="47">
        <f t="shared" si="9"/>
        <v>4.8708920187793429E-2</v>
      </c>
      <c r="J76" s="81">
        <f t="shared" si="8"/>
        <v>457</v>
      </c>
    </row>
    <row r="77" spans="1:13">
      <c r="A77" s="48">
        <v>86</v>
      </c>
      <c r="B77" s="46" t="s">
        <v>76</v>
      </c>
      <c r="C77" s="81">
        <v>21243</v>
      </c>
      <c r="D77" s="81">
        <v>22494</v>
      </c>
      <c r="E77" s="81">
        <v>22624</v>
      </c>
      <c r="F77" s="110">
        <f t="shared" si="5"/>
        <v>1.3124324901294913E-2</v>
      </c>
      <c r="G77" s="110">
        <f t="shared" si="6"/>
        <v>6.5009650237725369E-2</v>
      </c>
      <c r="H77" s="63">
        <f t="shared" si="7"/>
        <v>1381</v>
      </c>
      <c r="I77" s="47">
        <f t="shared" si="9"/>
        <v>3.6838454972257788E-2</v>
      </c>
      <c r="J77" s="81">
        <f t="shared" si="8"/>
        <v>130</v>
      </c>
    </row>
    <row r="78" spans="1:13">
      <c r="A78" s="48">
        <v>87</v>
      </c>
      <c r="B78" s="46" t="s">
        <v>77</v>
      </c>
      <c r="C78" s="81">
        <v>1644</v>
      </c>
      <c r="D78" s="81">
        <v>1571</v>
      </c>
      <c r="E78" s="81">
        <v>1575</v>
      </c>
      <c r="F78" s="110">
        <f t="shared" si="5"/>
        <v>9.1366742041811737E-4</v>
      </c>
      <c r="G78" s="110">
        <f t="shared" si="6"/>
        <v>-4.1970802919708027E-2</v>
      </c>
      <c r="H78" s="63">
        <f t="shared" si="7"/>
        <v>-69</v>
      </c>
      <c r="I78" s="47">
        <f t="shared" si="9"/>
        <v>-1.8405889884763125E-3</v>
      </c>
      <c r="J78" s="81">
        <f t="shared" si="8"/>
        <v>4</v>
      </c>
    </row>
    <row r="79" spans="1:13">
      <c r="A79" s="48">
        <v>88</v>
      </c>
      <c r="B79" s="46" t="s">
        <v>78</v>
      </c>
      <c r="C79" s="81">
        <v>4157</v>
      </c>
      <c r="D79" s="81">
        <v>4298</v>
      </c>
      <c r="E79" s="81">
        <v>4317</v>
      </c>
      <c r="F79" s="110">
        <f t="shared" si="5"/>
        <v>2.5043188913936591E-3</v>
      </c>
      <c r="G79" s="110">
        <f t="shared" si="6"/>
        <v>3.8489295164782292E-2</v>
      </c>
      <c r="H79" s="63">
        <f t="shared" si="7"/>
        <v>160</v>
      </c>
      <c r="I79" s="47">
        <f t="shared" si="9"/>
        <v>4.268032437046522E-3</v>
      </c>
      <c r="J79" s="81">
        <f t="shared" si="8"/>
        <v>19</v>
      </c>
    </row>
    <row r="80" spans="1:13">
      <c r="A80" s="48">
        <v>90</v>
      </c>
      <c r="B80" s="46" t="s">
        <v>79</v>
      </c>
      <c r="C80" s="81">
        <v>1396</v>
      </c>
      <c r="D80" s="81">
        <v>1419</v>
      </c>
      <c r="E80" s="81">
        <v>1445</v>
      </c>
      <c r="F80" s="110">
        <f t="shared" si="5"/>
        <v>8.3825360158995533E-4</v>
      </c>
      <c r="G80" s="110">
        <f t="shared" si="6"/>
        <v>3.5100286532951289E-2</v>
      </c>
      <c r="H80" s="63">
        <f t="shared" si="7"/>
        <v>49</v>
      </c>
      <c r="I80" s="47">
        <f t="shared" si="9"/>
        <v>1.3070849338454973E-3</v>
      </c>
      <c r="J80" s="81">
        <f t="shared" si="8"/>
        <v>26</v>
      </c>
      <c r="M80" s="11"/>
    </row>
    <row r="81" spans="1:13">
      <c r="A81" s="48">
        <v>91</v>
      </c>
      <c r="B81" s="46" t="s">
        <v>80</v>
      </c>
      <c r="C81" s="81">
        <v>333</v>
      </c>
      <c r="D81" s="81">
        <v>371</v>
      </c>
      <c r="E81" s="81">
        <v>371</v>
      </c>
      <c r="F81" s="110">
        <f t="shared" si="5"/>
        <v>2.15219436809601E-4</v>
      </c>
      <c r="G81" s="110">
        <f t="shared" si="6"/>
        <v>0.11411411411411411</v>
      </c>
      <c r="H81" s="63">
        <f t="shared" si="7"/>
        <v>38</v>
      </c>
      <c r="I81" s="47">
        <f t="shared" si="9"/>
        <v>1.0136577037985488E-3</v>
      </c>
      <c r="J81" s="81">
        <f t="shared" si="8"/>
        <v>0</v>
      </c>
    </row>
    <row r="82" spans="1:13">
      <c r="A82" s="48">
        <v>92</v>
      </c>
      <c r="B82" s="46" t="s">
        <v>81</v>
      </c>
      <c r="C82" s="81">
        <v>4131</v>
      </c>
      <c r="D82" s="81">
        <v>3892</v>
      </c>
      <c r="E82" s="81">
        <v>3881</v>
      </c>
      <c r="F82" s="110">
        <f t="shared" si="5"/>
        <v>2.2513925451699769E-3</v>
      </c>
      <c r="G82" s="110">
        <f t="shared" si="6"/>
        <v>-6.0518034374243523E-2</v>
      </c>
      <c r="H82" s="63">
        <f t="shared" si="7"/>
        <v>-250</v>
      </c>
      <c r="I82" s="47">
        <f t="shared" si="9"/>
        <v>-6.6688006828851901E-3</v>
      </c>
      <c r="J82" s="81">
        <f t="shared" si="8"/>
        <v>-11</v>
      </c>
    </row>
    <row r="83" spans="1:13">
      <c r="A83" s="48">
        <v>93</v>
      </c>
      <c r="B83" s="46" t="s">
        <v>82</v>
      </c>
      <c r="C83" s="81">
        <v>6604</v>
      </c>
      <c r="D83" s="81">
        <v>6944</v>
      </c>
      <c r="E83" s="81">
        <v>6986</v>
      </c>
      <c r="F83" s="110">
        <f t="shared" si="5"/>
        <v>4.052622602565694E-3</v>
      </c>
      <c r="G83" s="110">
        <f t="shared" si="6"/>
        <v>5.7843731072077527E-2</v>
      </c>
      <c r="H83" s="63">
        <f t="shared" si="7"/>
        <v>382</v>
      </c>
      <c r="I83" s="47">
        <f t="shared" si="9"/>
        <v>1.0189927443448571E-2</v>
      </c>
      <c r="J83" s="81">
        <f t="shared" si="8"/>
        <v>42</v>
      </c>
    </row>
    <row r="84" spans="1:13">
      <c r="A84" s="48">
        <v>94</v>
      </c>
      <c r="B84" s="46" t="s">
        <v>83</v>
      </c>
      <c r="C84" s="81">
        <v>10066</v>
      </c>
      <c r="D84" s="81">
        <v>10309</v>
      </c>
      <c r="E84" s="81">
        <v>10349</v>
      </c>
      <c r="F84" s="110">
        <f t="shared" si="5"/>
        <v>6.0035200850203788E-3</v>
      </c>
      <c r="G84" s="110">
        <f t="shared" si="6"/>
        <v>2.8114444665209615E-2</v>
      </c>
      <c r="H84" s="63">
        <f t="shared" si="7"/>
        <v>283</v>
      </c>
      <c r="I84" s="47">
        <f t="shared" si="9"/>
        <v>7.5490823730260349E-3</v>
      </c>
      <c r="J84" s="81">
        <f t="shared" si="8"/>
        <v>40</v>
      </c>
    </row>
    <row r="85" spans="1:13">
      <c r="A85" s="48">
        <v>95</v>
      </c>
      <c r="B85" s="46" t="s">
        <v>84</v>
      </c>
      <c r="C85" s="81">
        <v>11677</v>
      </c>
      <c r="D85" s="81">
        <v>11604</v>
      </c>
      <c r="E85" s="81">
        <v>11655</v>
      </c>
      <c r="F85" s="110">
        <f t="shared" si="5"/>
        <v>6.761138911094069E-3</v>
      </c>
      <c r="G85" s="110">
        <f t="shared" si="6"/>
        <v>-1.8840455596471697E-3</v>
      </c>
      <c r="H85" s="63">
        <f t="shared" si="7"/>
        <v>-22</v>
      </c>
      <c r="I85" s="47">
        <f t="shared" si="9"/>
        <v>-5.8685446009389673E-4</v>
      </c>
      <c r="J85" s="81">
        <f t="shared" si="8"/>
        <v>51</v>
      </c>
    </row>
    <row r="86" spans="1:13">
      <c r="A86" s="48">
        <v>96</v>
      </c>
      <c r="B86" s="46" t="s">
        <v>85</v>
      </c>
      <c r="C86" s="81">
        <v>27624</v>
      </c>
      <c r="D86" s="81">
        <v>27942</v>
      </c>
      <c r="E86" s="81">
        <v>28148</v>
      </c>
      <c r="F86" s="110">
        <f t="shared" si="5"/>
        <v>1.6328832095193122E-2</v>
      </c>
      <c r="G86" s="110">
        <f t="shared" si="6"/>
        <v>1.8969012452939474E-2</v>
      </c>
      <c r="H86" s="63">
        <f t="shared" si="7"/>
        <v>524</v>
      </c>
      <c r="I86" s="47">
        <f t="shared" si="9"/>
        <v>1.3977806231327359E-2</v>
      </c>
      <c r="J86" s="81">
        <f t="shared" si="8"/>
        <v>206</v>
      </c>
    </row>
    <row r="87" spans="1:13">
      <c r="A87" s="48">
        <v>97</v>
      </c>
      <c r="B87" s="46" t="s">
        <v>86</v>
      </c>
      <c r="C87" s="81">
        <v>33996</v>
      </c>
      <c r="D87" s="81">
        <v>25588</v>
      </c>
      <c r="E87" s="81">
        <v>24966</v>
      </c>
      <c r="F87" s="110">
        <f t="shared" si="5"/>
        <v>1.4482933852799187E-2</v>
      </c>
      <c r="G87" s="110">
        <f t="shared" si="6"/>
        <v>-0.26561948464525237</v>
      </c>
      <c r="H87" s="63">
        <f t="shared" si="7"/>
        <v>-9030</v>
      </c>
      <c r="I87" s="47">
        <f t="shared" si="9"/>
        <v>-0.24087708066581306</v>
      </c>
      <c r="J87" s="81">
        <f t="shared" si="8"/>
        <v>-622</v>
      </c>
    </row>
    <row r="88" spans="1:13">
      <c r="A88" s="48">
        <v>98</v>
      </c>
      <c r="B88" s="46" t="s">
        <v>87</v>
      </c>
      <c r="C88" s="81">
        <v>570</v>
      </c>
      <c r="D88" s="81">
        <v>520</v>
      </c>
      <c r="E88" s="81">
        <v>512</v>
      </c>
      <c r="F88" s="110">
        <f t="shared" si="5"/>
        <v>2.9701442492322292E-4</v>
      </c>
      <c r="G88" s="110">
        <f t="shared" si="6"/>
        <v>-0.10175438596491228</v>
      </c>
      <c r="H88" s="63">
        <f t="shared" si="7"/>
        <v>-58</v>
      </c>
      <c r="I88" s="47">
        <f t="shared" si="9"/>
        <v>-1.547161758429364E-3</v>
      </c>
      <c r="J88" s="81">
        <f t="shared" si="8"/>
        <v>-8</v>
      </c>
    </row>
    <row r="89" spans="1:13">
      <c r="A89" s="48">
        <v>99</v>
      </c>
      <c r="B89" s="46" t="s">
        <v>88</v>
      </c>
      <c r="C89" s="81">
        <v>498</v>
      </c>
      <c r="D89" s="81">
        <v>493</v>
      </c>
      <c r="E89" s="81">
        <v>489</v>
      </c>
      <c r="F89" s="110">
        <f t="shared" si="5"/>
        <v>2.8367198005362505E-4</v>
      </c>
      <c r="G89" s="110">
        <f t="shared" si="6"/>
        <v>-1.8072289156626505E-2</v>
      </c>
      <c r="H89" s="63">
        <f t="shared" si="7"/>
        <v>-9</v>
      </c>
      <c r="I89" s="47">
        <f t="shared" si="9"/>
        <v>-2.4007682458386683E-4</v>
      </c>
      <c r="J89" s="81">
        <f t="shared" si="8"/>
        <v>-4</v>
      </c>
    </row>
    <row r="90" spans="1:13" s="11" customFormat="1">
      <c r="A90" s="129" t="s">
        <v>89</v>
      </c>
      <c r="B90" s="129"/>
      <c r="C90" s="74">
        <v>1686334</v>
      </c>
      <c r="D90" s="74">
        <v>1710660</v>
      </c>
      <c r="E90" s="74">
        <v>1723822</v>
      </c>
      <c r="F90" s="110">
        <f t="shared" si="5"/>
        <v>1</v>
      </c>
      <c r="G90" s="110">
        <f t="shared" si="6"/>
        <v>2.223047154359694E-2</v>
      </c>
      <c r="H90" s="63">
        <f t="shared" si="7"/>
        <v>37488</v>
      </c>
      <c r="I90" s="47">
        <f t="shared" si="9"/>
        <v>1</v>
      </c>
      <c r="J90" s="81">
        <f t="shared" si="8"/>
        <v>13162</v>
      </c>
      <c r="M90" s="7"/>
    </row>
    <row r="91" spans="1:13">
      <c r="C91" s="8"/>
      <c r="D91" s="8"/>
      <c r="E91" s="8"/>
    </row>
    <row r="92" spans="1:13">
      <c r="D92" s="8"/>
      <c r="E92" s="8"/>
    </row>
    <row r="93" spans="1:13">
      <c r="D93" s="8"/>
      <c r="E93" s="8"/>
    </row>
    <row r="94" spans="1:13">
      <c r="D94" s="8"/>
      <c r="E94" s="8"/>
    </row>
    <row r="95" spans="1:13">
      <c r="D95" s="8"/>
      <c r="E95" s="8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84"/>
  <sheetViews>
    <sheetView zoomScale="80" zoomScaleNormal="80" workbookViewId="0">
      <pane ySplit="1" topLeftCell="A74" activePane="bottomLeft" state="frozen"/>
      <selection activeCell="W1" sqref="W1"/>
      <selection pane="bottomLeft" activeCell="K83" sqref="K83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9.7265625" style="7" customWidth="1"/>
    <col min="11" max="11" width="9.1796875" style="7"/>
    <col min="12" max="12" width="10.81640625" style="7" bestFit="1" customWidth="1"/>
    <col min="13" max="16384" width="9.1796875" style="7"/>
  </cols>
  <sheetData>
    <row r="1" spans="1:13" ht="29">
      <c r="A1" s="54" t="s">
        <v>91</v>
      </c>
      <c r="B1" s="54" t="s">
        <v>174</v>
      </c>
      <c r="C1" s="54">
        <v>42064</v>
      </c>
      <c r="D1" s="54">
        <v>42401</v>
      </c>
      <c r="E1" s="54">
        <v>42430</v>
      </c>
      <c r="F1" s="1" t="s">
        <v>291</v>
      </c>
      <c r="G1" s="1" t="s">
        <v>284</v>
      </c>
      <c r="H1" s="1" t="s">
        <v>292</v>
      </c>
      <c r="I1" s="1" t="s">
        <v>293</v>
      </c>
      <c r="J1" s="44" t="s">
        <v>294</v>
      </c>
    </row>
    <row r="2" spans="1:13">
      <c r="A2" s="49">
        <v>1</v>
      </c>
      <c r="B2" s="111" t="s">
        <v>92</v>
      </c>
      <c r="C2" s="81">
        <v>289130</v>
      </c>
      <c r="D2" s="81">
        <v>293786</v>
      </c>
      <c r="E2" s="81">
        <v>297183</v>
      </c>
      <c r="F2" s="110">
        <f t="shared" ref="F2:F65" si="0">E2/$E$83</f>
        <v>2.143125409431041E-2</v>
      </c>
      <c r="G2" s="110">
        <f t="shared" ref="G2:G65" si="1">(E2-C2)/C2</f>
        <v>2.7852523086500883E-2</v>
      </c>
      <c r="H2" s="63">
        <f t="shared" ref="H2:H65" si="2">E2-C2</f>
        <v>8053</v>
      </c>
      <c r="I2" s="47">
        <f>H2/$H$83</f>
        <v>1.4949617209602804E-2</v>
      </c>
      <c r="J2" s="81">
        <f t="shared" ref="J2:J65" si="3">E2-D2</f>
        <v>3397</v>
      </c>
      <c r="L2" s="3"/>
      <c r="M2" s="10"/>
    </row>
    <row r="3" spans="1:13">
      <c r="A3" s="49">
        <v>2</v>
      </c>
      <c r="B3" s="111" t="s">
        <v>93</v>
      </c>
      <c r="C3" s="81">
        <v>43276</v>
      </c>
      <c r="D3" s="81">
        <v>45302</v>
      </c>
      <c r="E3" s="81">
        <v>47455</v>
      </c>
      <c r="F3" s="110">
        <f t="shared" si="0"/>
        <v>3.4222016839640917E-3</v>
      </c>
      <c r="G3" s="110">
        <f t="shared" si="1"/>
        <v>9.656622608374156E-2</v>
      </c>
      <c r="H3" s="63">
        <f t="shared" si="2"/>
        <v>4179</v>
      </c>
      <c r="I3" s="47">
        <f t="shared" ref="I3:I66" si="4">H3/$H$83</f>
        <v>7.7579101352204293E-3</v>
      </c>
      <c r="J3" s="81">
        <f t="shared" si="3"/>
        <v>2153</v>
      </c>
      <c r="L3" s="3"/>
      <c r="M3" s="10"/>
    </row>
    <row r="4" spans="1:13">
      <c r="A4" s="49">
        <v>3</v>
      </c>
      <c r="B4" s="111" t="s">
        <v>94</v>
      </c>
      <c r="C4" s="81">
        <v>81384</v>
      </c>
      <c r="D4" s="81">
        <v>82828</v>
      </c>
      <c r="E4" s="81">
        <v>85304</v>
      </c>
      <c r="F4" s="110">
        <f t="shared" si="0"/>
        <v>6.1516698440390446E-3</v>
      </c>
      <c r="G4" s="110">
        <f t="shared" si="1"/>
        <v>4.816671581637668E-2</v>
      </c>
      <c r="H4" s="63">
        <f t="shared" si="2"/>
        <v>3920</v>
      </c>
      <c r="I4" s="47">
        <f t="shared" si="4"/>
        <v>7.2771016343776218E-3</v>
      </c>
      <c r="J4" s="81">
        <f t="shared" si="3"/>
        <v>2476</v>
      </c>
      <c r="L4" s="3"/>
      <c r="M4" s="10"/>
    </row>
    <row r="5" spans="1:13">
      <c r="A5" s="49">
        <v>4</v>
      </c>
      <c r="B5" s="111" t="s">
        <v>95</v>
      </c>
      <c r="C5" s="81">
        <v>18415</v>
      </c>
      <c r="D5" s="81">
        <v>19805</v>
      </c>
      <c r="E5" s="81">
        <v>20313</v>
      </c>
      <c r="F5" s="110">
        <f t="shared" si="0"/>
        <v>1.4648652998917415E-3</v>
      </c>
      <c r="G5" s="110">
        <f t="shared" si="1"/>
        <v>0.10306815096388813</v>
      </c>
      <c r="H5" s="63">
        <f t="shared" si="2"/>
        <v>1898</v>
      </c>
      <c r="I5" s="47">
        <f t="shared" si="4"/>
        <v>3.5234538015430426E-3</v>
      </c>
      <c r="J5" s="81">
        <f t="shared" si="3"/>
        <v>508</v>
      </c>
      <c r="L5" s="3"/>
      <c r="M5" s="10"/>
    </row>
    <row r="6" spans="1:13">
      <c r="A6" s="49">
        <v>5</v>
      </c>
      <c r="B6" s="111" t="s">
        <v>96</v>
      </c>
      <c r="C6" s="81">
        <v>37256</v>
      </c>
      <c r="D6" s="81">
        <v>38883</v>
      </c>
      <c r="E6" s="81">
        <v>39910</v>
      </c>
      <c r="F6" s="110">
        <f t="shared" si="0"/>
        <v>2.8780964957750899E-3</v>
      </c>
      <c r="G6" s="110">
        <f t="shared" si="1"/>
        <v>7.1236847756066132E-2</v>
      </c>
      <c r="H6" s="63">
        <f t="shared" si="2"/>
        <v>2654</v>
      </c>
      <c r="I6" s="47">
        <f t="shared" si="4"/>
        <v>4.9268948310301555E-3</v>
      </c>
      <c r="J6" s="81">
        <f t="shared" si="3"/>
        <v>1027</v>
      </c>
      <c r="L6" s="3"/>
      <c r="M6" s="10"/>
    </row>
    <row r="7" spans="1:13">
      <c r="A7" s="49">
        <v>6</v>
      </c>
      <c r="B7" s="111" t="s">
        <v>97</v>
      </c>
      <c r="C7" s="81">
        <v>1142408</v>
      </c>
      <c r="D7" s="81">
        <v>1187233</v>
      </c>
      <c r="E7" s="81">
        <v>1258933</v>
      </c>
      <c r="F7" s="110">
        <f t="shared" si="0"/>
        <v>9.0787538354187458E-2</v>
      </c>
      <c r="G7" s="110">
        <f t="shared" si="1"/>
        <v>0.10199946078808972</v>
      </c>
      <c r="H7" s="63">
        <f t="shared" si="2"/>
        <v>116525</v>
      </c>
      <c r="I7" s="47">
        <f t="shared" si="4"/>
        <v>0.2163174152923093</v>
      </c>
      <c r="J7" s="81">
        <f t="shared" si="3"/>
        <v>71700</v>
      </c>
      <c r="L7" s="3"/>
      <c r="M7" s="10"/>
    </row>
    <row r="8" spans="1:13">
      <c r="A8" s="49">
        <v>7</v>
      </c>
      <c r="B8" s="111" t="s">
        <v>98</v>
      </c>
      <c r="C8" s="81">
        <v>500868</v>
      </c>
      <c r="D8" s="81">
        <v>462937</v>
      </c>
      <c r="E8" s="81">
        <v>481475</v>
      </c>
      <c r="F8" s="110">
        <f t="shared" si="0"/>
        <v>3.4721410932180188E-2</v>
      </c>
      <c r="G8" s="110">
        <f t="shared" si="1"/>
        <v>-3.8718784190645041E-2</v>
      </c>
      <c r="H8" s="63">
        <f t="shared" si="2"/>
        <v>-19393</v>
      </c>
      <c r="I8" s="47">
        <f t="shared" si="4"/>
        <v>-3.60012326519095E-2</v>
      </c>
      <c r="J8" s="81">
        <f t="shared" si="3"/>
        <v>18538</v>
      </c>
      <c r="L8" s="3"/>
      <c r="M8" s="10"/>
    </row>
    <row r="9" spans="1:13">
      <c r="A9" s="49">
        <v>8</v>
      </c>
      <c r="B9" s="111" t="s">
        <v>99</v>
      </c>
      <c r="C9" s="81">
        <v>22104</v>
      </c>
      <c r="D9" s="81">
        <v>22748</v>
      </c>
      <c r="E9" s="81">
        <v>23282</v>
      </c>
      <c r="F9" s="110">
        <f t="shared" si="0"/>
        <v>1.6789737563176056E-3</v>
      </c>
      <c r="G9" s="110">
        <f t="shared" si="1"/>
        <v>5.3293521534563883E-2</v>
      </c>
      <c r="H9" s="63">
        <f t="shared" si="2"/>
        <v>1178</v>
      </c>
      <c r="I9" s="47">
        <f t="shared" si="4"/>
        <v>2.1868432972696017E-3</v>
      </c>
      <c r="J9" s="81">
        <f t="shared" si="3"/>
        <v>534</v>
      </c>
      <c r="L9" s="3"/>
      <c r="M9" s="10"/>
    </row>
    <row r="10" spans="1:13">
      <c r="A10" s="49">
        <v>9</v>
      </c>
      <c r="B10" s="111" t="s">
        <v>100</v>
      </c>
      <c r="C10" s="81">
        <v>141151</v>
      </c>
      <c r="D10" s="81">
        <v>150306</v>
      </c>
      <c r="E10" s="81">
        <v>151105</v>
      </c>
      <c r="F10" s="110">
        <f t="shared" si="0"/>
        <v>1.0896887271212602E-2</v>
      </c>
      <c r="G10" s="110">
        <f t="shared" si="1"/>
        <v>7.05202230235705E-2</v>
      </c>
      <c r="H10" s="63">
        <f t="shared" si="2"/>
        <v>9954</v>
      </c>
      <c r="I10" s="47">
        <f t="shared" si="4"/>
        <v>1.8478640221580318E-2</v>
      </c>
      <c r="J10" s="81">
        <f t="shared" si="3"/>
        <v>799</v>
      </c>
      <c r="L10" s="3"/>
      <c r="M10" s="10"/>
    </row>
    <row r="11" spans="1:13">
      <c r="A11" s="49">
        <v>10</v>
      </c>
      <c r="B11" s="111" t="s">
        <v>101</v>
      </c>
      <c r="C11" s="81">
        <v>154401</v>
      </c>
      <c r="D11" s="81">
        <v>159901</v>
      </c>
      <c r="E11" s="81">
        <v>161558</v>
      </c>
      <c r="F11" s="110">
        <f t="shared" si="0"/>
        <v>1.1650701920932899E-2</v>
      </c>
      <c r="G11" s="110">
        <f t="shared" si="1"/>
        <v>4.63533267271585E-2</v>
      </c>
      <c r="H11" s="63">
        <f t="shared" si="2"/>
        <v>7157</v>
      </c>
      <c r="I11" s="47">
        <f t="shared" si="4"/>
        <v>1.3286279693173633E-2</v>
      </c>
      <c r="J11" s="81">
        <f t="shared" si="3"/>
        <v>1657</v>
      </c>
      <c r="L11" s="3"/>
      <c r="M11" s="10"/>
    </row>
    <row r="12" spans="1:13">
      <c r="A12" s="49">
        <v>11</v>
      </c>
      <c r="B12" s="111" t="s">
        <v>102</v>
      </c>
      <c r="C12" s="81">
        <v>40905</v>
      </c>
      <c r="D12" s="81">
        <v>41342</v>
      </c>
      <c r="E12" s="81">
        <v>42423</v>
      </c>
      <c r="F12" s="110">
        <f t="shared" si="0"/>
        <v>3.0593206624972848E-3</v>
      </c>
      <c r="G12" s="110">
        <f t="shared" si="1"/>
        <v>3.7110377704437113E-2</v>
      </c>
      <c r="H12" s="63">
        <f t="shared" si="2"/>
        <v>1518</v>
      </c>
      <c r="I12" s="47">
        <f t="shared" si="4"/>
        <v>2.8180204798431709E-3</v>
      </c>
      <c r="J12" s="81">
        <f t="shared" si="3"/>
        <v>1081</v>
      </c>
      <c r="L12" s="3"/>
      <c r="M12" s="10"/>
    </row>
    <row r="13" spans="1:13">
      <c r="A13" s="49">
        <v>12</v>
      </c>
      <c r="B13" s="111" t="s">
        <v>103</v>
      </c>
      <c r="C13" s="81">
        <v>19920</v>
      </c>
      <c r="D13" s="81">
        <v>21192</v>
      </c>
      <c r="E13" s="81">
        <v>24623</v>
      </c>
      <c r="F13" s="110">
        <f t="shared" si="0"/>
        <v>1.7756795293277384E-3</v>
      </c>
      <c r="G13" s="110">
        <f t="shared" si="1"/>
        <v>0.23609437751004017</v>
      </c>
      <c r="H13" s="63">
        <f t="shared" si="2"/>
        <v>4703</v>
      </c>
      <c r="I13" s="47">
        <f t="shared" si="4"/>
        <v>8.7306655577749897E-3</v>
      </c>
      <c r="J13" s="81">
        <f t="shared" si="3"/>
        <v>3431</v>
      </c>
      <c r="L13" s="3"/>
      <c r="M13" s="10"/>
    </row>
    <row r="14" spans="1:13">
      <c r="A14" s="49">
        <v>13</v>
      </c>
      <c r="B14" s="111" t="s">
        <v>104</v>
      </c>
      <c r="C14" s="81">
        <v>17829</v>
      </c>
      <c r="D14" s="81">
        <v>19832</v>
      </c>
      <c r="E14" s="81">
        <v>20050</v>
      </c>
      <c r="F14" s="110">
        <f t="shared" si="0"/>
        <v>1.4458991415758093E-3</v>
      </c>
      <c r="G14" s="110">
        <f t="shared" si="1"/>
        <v>0.12457232598575355</v>
      </c>
      <c r="H14" s="63">
        <f t="shared" si="2"/>
        <v>2221</v>
      </c>
      <c r="I14" s="47">
        <f t="shared" si="4"/>
        <v>4.1230721249879334E-3</v>
      </c>
      <c r="J14" s="81">
        <f t="shared" si="3"/>
        <v>218</v>
      </c>
      <c r="L14" s="3"/>
      <c r="M14" s="10"/>
    </row>
    <row r="15" spans="1:13">
      <c r="A15" s="49">
        <v>14</v>
      </c>
      <c r="B15" s="111" t="s">
        <v>105</v>
      </c>
      <c r="C15" s="81">
        <v>55784</v>
      </c>
      <c r="D15" s="81">
        <v>54459</v>
      </c>
      <c r="E15" s="81">
        <v>55138</v>
      </c>
      <c r="F15" s="110">
        <f t="shared" si="0"/>
        <v>3.9762586966686775E-3</v>
      </c>
      <c r="G15" s="110">
        <f t="shared" si="1"/>
        <v>-1.1580381471389645E-2</v>
      </c>
      <c r="H15" s="63">
        <f t="shared" si="2"/>
        <v>-646</v>
      </c>
      <c r="I15" s="47">
        <f t="shared" si="4"/>
        <v>-1.1992366468897816E-3</v>
      </c>
      <c r="J15" s="81">
        <f t="shared" si="3"/>
        <v>679</v>
      </c>
      <c r="L15" s="3"/>
      <c r="M15" s="10"/>
    </row>
    <row r="16" spans="1:13">
      <c r="A16" s="49">
        <v>15</v>
      </c>
      <c r="B16" s="111" t="s">
        <v>106</v>
      </c>
      <c r="C16" s="81">
        <v>35578</v>
      </c>
      <c r="D16" s="81">
        <v>35345</v>
      </c>
      <c r="E16" s="81">
        <v>36625</v>
      </c>
      <c r="F16" s="110">
        <f t="shared" si="0"/>
        <v>2.6411998035019463E-3</v>
      </c>
      <c r="G16" s="110">
        <f t="shared" si="1"/>
        <v>2.9428298386643431E-2</v>
      </c>
      <c r="H16" s="63">
        <f t="shared" si="2"/>
        <v>1047</v>
      </c>
      <c r="I16" s="47">
        <f t="shared" si="4"/>
        <v>1.9436544416309618E-3</v>
      </c>
      <c r="J16" s="81">
        <f t="shared" si="3"/>
        <v>1280</v>
      </c>
      <c r="L16" s="3"/>
      <c r="M16" s="10"/>
    </row>
    <row r="17" spans="1:10">
      <c r="A17" s="49">
        <v>16</v>
      </c>
      <c r="B17" s="111" t="s">
        <v>107</v>
      </c>
      <c r="C17" s="81">
        <v>631778</v>
      </c>
      <c r="D17" s="81">
        <v>648090</v>
      </c>
      <c r="E17" s="81">
        <v>651137</v>
      </c>
      <c r="F17" s="110">
        <f t="shared" si="0"/>
        <v>4.6956530142057244E-2</v>
      </c>
      <c r="G17" s="110">
        <f t="shared" si="1"/>
        <v>3.0642092633804914E-2</v>
      </c>
      <c r="H17" s="63">
        <f t="shared" si="2"/>
        <v>19359</v>
      </c>
      <c r="I17" s="47">
        <f t="shared" si="4"/>
        <v>3.5938114933652142E-2</v>
      </c>
      <c r="J17" s="81">
        <f t="shared" si="3"/>
        <v>3047</v>
      </c>
    </row>
    <row r="18" spans="1:10">
      <c r="A18" s="49">
        <v>17</v>
      </c>
      <c r="B18" s="111" t="s">
        <v>108</v>
      </c>
      <c r="C18" s="81">
        <v>73093</v>
      </c>
      <c r="D18" s="81">
        <v>76566</v>
      </c>
      <c r="E18" s="81">
        <v>78005</v>
      </c>
      <c r="F18" s="110">
        <f t="shared" si="0"/>
        <v>5.6253048647691281E-3</v>
      </c>
      <c r="G18" s="110">
        <f t="shared" si="1"/>
        <v>6.7202057652579597E-2</v>
      </c>
      <c r="H18" s="63">
        <f t="shared" si="2"/>
        <v>4912</v>
      </c>
      <c r="I18" s="47">
        <f t="shared" si="4"/>
        <v>9.118653884709919E-3</v>
      </c>
      <c r="J18" s="81">
        <f t="shared" si="3"/>
        <v>1439</v>
      </c>
    </row>
    <row r="19" spans="1:10">
      <c r="A19" s="49">
        <v>18</v>
      </c>
      <c r="B19" s="111" t="s">
        <v>109</v>
      </c>
      <c r="C19" s="81">
        <v>22428</v>
      </c>
      <c r="D19" s="81">
        <v>23212</v>
      </c>
      <c r="E19" s="81">
        <v>24593</v>
      </c>
      <c r="F19" s="110">
        <f t="shared" si="0"/>
        <v>1.773516089215655E-3</v>
      </c>
      <c r="G19" s="110">
        <f t="shared" si="1"/>
        <v>9.6531121812020684E-2</v>
      </c>
      <c r="H19" s="63">
        <f t="shared" si="2"/>
        <v>2165</v>
      </c>
      <c r="I19" s="47">
        <f t="shared" si="4"/>
        <v>4.0191135302111106E-3</v>
      </c>
      <c r="J19" s="81">
        <f t="shared" si="3"/>
        <v>1381</v>
      </c>
    </row>
    <row r="20" spans="1:10">
      <c r="A20" s="49">
        <v>19</v>
      </c>
      <c r="B20" s="111" t="s">
        <v>110</v>
      </c>
      <c r="C20" s="81">
        <v>53145</v>
      </c>
      <c r="D20" s="81">
        <v>55726</v>
      </c>
      <c r="E20" s="81">
        <v>57641</v>
      </c>
      <c r="F20" s="110">
        <f t="shared" si="0"/>
        <v>4.1567617166868446E-3</v>
      </c>
      <c r="G20" s="110">
        <f t="shared" si="1"/>
        <v>8.4598739298146583E-2</v>
      </c>
      <c r="H20" s="63">
        <f t="shared" si="2"/>
        <v>4496</v>
      </c>
      <c r="I20" s="47">
        <f t="shared" si="4"/>
        <v>8.3463900377963741E-3</v>
      </c>
      <c r="J20" s="81">
        <f t="shared" si="3"/>
        <v>1915</v>
      </c>
    </row>
    <row r="21" spans="1:10">
      <c r="A21" s="49">
        <v>20</v>
      </c>
      <c r="B21" s="111" t="s">
        <v>111</v>
      </c>
      <c r="C21" s="81">
        <v>183656</v>
      </c>
      <c r="D21" s="81">
        <v>185171</v>
      </c>
      <c r="E21" s="81">
        <v>187509</v>
      </c>
      <c r="F21" s="110">
        <f t="shared" si="0"/>
        <v>1.3522149732555533E-2</v>
      </c>
      <c r="G21" s="110">
        <f t="shared" si="1"/>
        <v>2.097943982227643E-2</v>
      </c>
      <c r="H21" s="63">
        <f t="shared" si="2"/>
        <v>3853</v>
      </c>
      <c r="I21" s="47">
        <f t="shared" si="4"/>
        <v>7.1527226013410657E-3</v>
      </c>
      <c r="J21" s="81">
        <f t="shared" si="3"/>
        <v>2338</v>
      </c>
    </row>
    <row r="22" spans="1:10">
      <c r="A22" s="49">
        <v>21</v>
      </c>
      <c r="B22" s="111" t="s">
        <v>112</v>
      </c>
      <c r="C22" s="81">
        <v>118484</v>
      </c>
      <c r="D22" s="81">
        <v>120261</v>
      </c>
      <c r="E22" s="81">
        <v>124388</v>
      </c>
      <c r="F22" s="110">
        <f t="shared" si="0"/>
        <v>8.9701996220614352E-3</v>
      </c>
      <c r="G22" s="110">
        <f t="shared" si="1"/>
        <v>4.9829512845616285E-2</v>
      </c>
      <c r="H22" s="63">
        <f t="shared" si="2"/>
        <v>5904</v>
      </c>
      <c r="I22" s="47">
        <f t="shared" si="4"/>
        <v>1.0960206135042215E-2</v>
      </c>
      <c r="J22" s="81">
        <f t="shared" si="3"/>
        <v>4127</v>
      </c>
    </row>
    <row r="23" spans="1:10">
      <c r="A23" s="49">
        <v>22</v>
      </c>
      <c r="B23" s="111" t="s">
        <v>113</v>
      </c>
      <c r="C23" s="81">
        <v>56667</v>
      </c>
      <c r="D23" s="81">
        <v>57072</v>
      </c>
      <c r="E23" s="81">
        <v>58166</v>
      </c>
      <c r="F23" s="110">
        <f t="shared" si="0"/>
        <v>4.1946219186483058E-3</v>
      </c>
      <c r="G23" s="110">
        <f t="shared" si="1"/>
        <v>2.6452785571849578E-2</v>
      </c>
      <c r="H23" s="63">
        <f t="shared" si="2"/>
        <v>1499</v>
      </c>
      <c r="I23" s="47">
        <f t="shared" si="4"/>
        <v>2.7827488137581774E-3</v>
      </c>
      <c r="J23" s="81">
        <f t="shared" si="3"/>
        <v>1094</v>
      </c>
    </row>
    <row r="24" spans="1:10">
      <c r="A24" s="49">
        <v>23</v>
      </c>
      <c r="B24" s="111" t="s">
        <v>114</v>
      </c>
      <c r="C24" s="81">
        <v>57086</v>
      </c>
      <c r="D24" s="81">
        <v>56508</v>
      </c>
      <c r="E24" s="81">
        <v>58980</v>
      </c>
      <c r="F24" s="110">
        <f t="shared" si="0"/>
        <v>4.2533232603561713E-3</v>
      </c>
      <c r="G24" s="110">
        <f t="shared" si="1"/>
        <v>3.3178012122061451E-2</v>
      </c>
      <c r="H24" s="63">
        <f t="shared" si="2"/>
        <v>1894</v>
      </c>
      <c r="I24" s="47">
        <f t="shared" si="4"/>
        <v>3.5160281876304125E-3</v>
      </c>
      <c r="J24" s="81">
        <f t="shared" si="3"/>
        <v>2472</v>
      </c>
    </row>
    <row r="25" spans="1:10">
      <c r="A25" s="49">
        <v>24</v>
      </c>
      <c r="B25" s="111" t="s">
        <v>115</v>
      </c>
      <c r="C25" s="81">
        <v>24146</v>
      </c>
      <c r="D25" s="81">
        <v>24834</v>
      </c>
      <c r="E25" s="81">
        <v>25843</v>
      </c>
      <c r="F25" s="110">
        <f t="shared" si="0"/>
        <v>1.8636594272191343E-3</v>
      </c>
      <c r="G25" s="110">
        <f t="shared" si="1"/>
        <v>7.0280791849581706E-2</v>
      </c>
      <c r="H25" s="63">
        <f t="shared" si="2"/>
        <v>1697</v>
      </c>
      <c r="I25" s="47">
        <f t="shared" si="4"/>
        <v>3.1503167024333738E-3</v>
      </c>
      <c r="J25" s="81">
        <f t="shared" si="3"/>
        <v>1009</v>
      </c>
    </row>
    <row r="26" spans="1:10">
      <c r="A26" s="49">
        <v>25</v>
      </c>
      <c r="B26" s="111" t="s">
        <v>116</v>
      </c>
      <c r="C26" s="81">
        <v>69830</v>
      </c>
      <c r="D26" s="81">
        <v>73898</v>
      </c>
      <c r="E26" s="81">
        <v>73931</v>
      </c>
      <c r="F26" s="110">
        <f t="shared" si="0"/>
        <v>5.3315096975481875E-3</v>
      </c>
      <c r="G26" s="110">
        <f t="shared" si="1"/>
        <v>5.8728340254904768E-2</v>
      </c>
      <c r="H26" s="63">
        <f t="shared" si="2"/>
        <v>4101</v>
      </c>
      <c r="I26" s="47">
        <f t="shared" si="4"/>
        <v>7.6131106639241398E-3</v>
      </c>
      <c r="J26" s="81">
        <f t="shared" si="3"/>
        <v>33</v>
      </c>
    </row>
    <row r="27" spans="1:10">
      <c r="A27" s="49">
        <v>26</v>
      </c>
      <c r="B27" s="111" t="s">
        <v>117</v>
      </c>
      <c r="C27" s="81">
        <v>166334</v>
      </c>
      <c r="D27" s="81">
        <v>160138</v>
      </c>
      <c r="E27" s="81">
        <v>166082</v>
      </c>
      <c r="F27" s="110">
        <f t="shared" si="0"/>
        <v>1.1976948689835091E-2</v>
      </c>
      <c r="G27" s="110">
        <f t="shared" si="1"/>
        <v>-1.515023987879808E-3</v>
      </c>
      <c r="H27" s="63">
        <f t="shared" si="2"/>
        <v>-252</v>
      </c>
      <c r="I27" s="47">
        <f t="shared" si="4"/>
        <v>-4.6781367649570426E-4</v>
      </c>
      <c r="J27" s="81">
        <f t="shared" si="3"/>
        <v>5944</v>
      </c>
    </row>
    <row r="28" spans="1:10">
      <c r="A28" s="49">
        <v>27</v>
      </c>
      <c r="B28" s="111" t="s">
        <v>118</v>
      </c>
      <c r="C28" s="81">
        <v>265844</v>
      </c>
      <c r="D28" s="81">
        <v>265830</v>
      </c>
      <c r="E28" s="81">
        <v>267561</v>
      </c>
      <c r="F28" s="110">
        <f t="shared" si="0"/>
        <v>1.9295073327639158E-2</v>
      </c>
      <c r="G28" s="110">
        <f t="shared" si="1"/>
        <v>6.4586750124132949E-3</v>
      </c>
      <c r="H28" s="63">
        <f t="shared" si="2"/>
        <v>1717</v>
      </c>
      <c r="I28" s="47">
        <f t="shared" si="4"/>
        <v>3.1874447719965246E-3</v>
      </c>
      <c r="J28" s="81">
        <f t="shared" si="3"/>
        <v>1731</v>
      </c>
    </row>
    <row r="29" spans="1:10">
      <c r="A29" s="49">
        <v>28</v>
      </c>
      <c r="B29" s="111" t="s">
        <v>119</v>
      </c>
      <c r="C29" s="81">
        <v>45995</v>
      </c>
      <c r="D29" s="81">
        <v>48751</v>
      </c>
      <c r="E29" s="81">
        <v>50182</v>
      </c>
      <c r="F29" s="110">
        <f t="shared" si="0"/>
        <v>3.6188583901524823E-3</v>
      </c>
      <c r="G29" s="110">
        <f t="shared" si="1"/>
        <v>9.1031633873247086E-2</v>
      </c>
      <c r="H29" s="63">
        <f t="shared" si="2"/>
        <v>4187</v>
      </c>
      <c r="I29" s="47">
        <f t="shared" si="4"/>
        <v>7.7727613630456894E-3</v>
      </c>
      <c r="J29" s="81">
        <f t="shared" si="3"/>
        <v>1431</v>
      </c>
    </row>
    <row r="30" spans="1:10">
      <c r="A30" s="49">
        <v>29</v>
      </c>
      <c r="B30" s="111" t="s">
        <v>120</v>
      </c>
      <c r="C30" s="81">
        <v>12306</v>
      </c>
      <c r="D30" s="81">
        <v>13934</v>
      </c>
      <c r="E30" s="81">
        <v>14574</v>
      </c>
      <c r="F30" s="110">
        <f t="shared" si="0"/>
        <v>1.0509992064501668E-3</v>
      </c>
      <c r="G30" s="110">
        <f t="shared" si="1"/>
        <v>0.18430034129692832</v>
      </c>
      <c r="H30" s="63">
        <f t="shared" si="2"/>
        <v>2268</v>
      </c>
      <c r="I30" s="47">
        <f t="shared" si="4"/>
        <v>4.2103230884613383E-3</v>
      </c>
      <c r="J30" s="81">
        <f t="shared" si="3"/>
        <v>640</v>
      </c>
    </row>
    <row r="31" spans="1:10">
      <c r="A31" s="49">
        <v>30</v>
      </c>
      <c r="B31" s="111" t="s">
        <v>121</v>
      </c>
      <c r="C31" s="81">
        <v>10665</v>
      </c>
      <c r="D31" s="81">
        <v>11796</v>
      </c>
      <c r="E31" s="81">
        <v>11200</v>
      </c>
      <c r="F31" s="110">
        <f t="shared" si="0"/>
        <v>8.0768430851117529E-4</v>
      </c>
      <c r="G31" s="110">
        <f t="shared" si="1"/>
        <v>5.0164088138771684E-2</v>
      </c>
      <c r="H31" s="63">
        <f t="shared" si="2"/>
        <v>535</v>
      </c>
      <c r="I31" s="47">
        <f t="shared" si="4"/>
        <v>9.931758608142929E-4</v>
      </c>
      <c r="J31" s="81">
        <f t="shared" si="3"/>
        <v>-596</v>
      </c>
    </row>
    <row r="32" spans="1:10">
      <c r="A32" s="49">
        <v>31</v>
      </c>
      <c r="B32" s="111" t="s">
        <v>122</v>
      </c>
      <c r="C32" s="81">
        <v>149374</v>
      </c>
      <c r="D32" s="81">
        <v>156828</v>
      </c>
      <c r="E32" s="81">
        <v>156913</v>
      </c>
      <c r="F32" s="110">
        <f t="shared" si="0"/>
        <v>1.1315729276911969E-2</v>
      </c>
      <c r="G32" s="110">
        <f t="shared" si="1"/>
        <v>5.0470630765728976E-2</v>
      </c>
      <c r="H32" s="63">
        <f t="shared" si="2"/>
        <v>7539</v>
      </c>
      <c r="I32" s="47">
        <f t="shared" si="4"/>
        <v>1.399542582182982E-2</v>
      </c>
      <c r="J32" s="81">
        <f t="shared" si="3"/>
        <v>85</v>
      </c>
    </row>
    <row r="33" spans="1:10">
      <c r="A33" s="49">
        <v>32</v>
      </c>
      <c r="B33" s="111" t="s">
        <v>123</v>
      </c>
      <c r="C33" s="81">
        <v>54155</v>
      </c>
      <c r="D33" s="81">
        <v>58057</v>
      </c>
      <c r="E33" s="81">
        <v>59322</v>
      </c>
      <c r="F33" s="110">
        <f t="shared" si="0"/>
        <v>4.2779864776339238E-3</v>
      </c>
      <c r="G33" s="110">
        <f t="shared" si="1"/>
        <v>9.5411319361093164E-2</v>
      </c>
      <c r="H33" s="63">
        <f t="shared" si="2"/>
        <v>5167</v>
      </c>
      <c r="I33" s="47">
        <f t="shared" si="4"/>
        <v>9.5920367716400955E-3</v>
      </c>
      <c r="J33" s="81">
        <f t="shared" si="3"/>
        <v>1265</v>
      </c>
    </row>
    <row r="34" spans="1:10">
      <c r="A34" s="49">
        <v>33</v>
      </c>
      <c r="B34" s="111" t="s">
        <v>124</v>
      </c>
      <c r="C34" s="81">
        <v>221771</v>
      </c>
      <c r="D34" s="81">
        <v>232561</v>
      </c>
      <c r="E34" s="81">
        <v>235497</v>
      </c>
      <c r="F34" s="110">
        <f t="shared" si="0"/>
        <v>1.6982788535844309E-2</v>
      </c>
      <c r="G34" s="110">
        <f t="shared" si="1"/>
        <v>6.1892673072674063E-2</v>
      </c>
      <c r="H34" s="63">
        <f t="shared" si="2"/>
        <v>13726</v>
      </c>
      <c r="I34" s="47">
        <f t="shared" si="4"/>
        <v>2.5480994141190622E-2</v>
      </c>
      <c r="J34" s="81">
        <f t="shared" si="3"/>
        <v>2936</v>
      </c>
    </row>
    <row r="35" spans="1:10">
      <c r="A35" s="49">
        <v>34</v>
      </c>
      <c r="B35" s="111" t="s">
        <v>125</v>
      </c>
      <c r="C35" s="81">
        <v>3992945</v>
      </c>
      <c r="D35" s="81">
        <v>4047017</v>
      </c>
      <c r="E35" s="81">
        <v>4088557</v>
      </c>
      <c r="F35" s="110">
        <f t="shared" si="0"/>
        <v>0.29484494047799337</v>
      </c>
      <c r="G35" s="110">
        <f t="shared" si="1"/>
        <v>2.3945233405418806E-2</v>
      </c>
      <c r="H35" s="63">
        <f t="shared" si="2"/>
        <v>95612</v>
      </c>
      <c r="I35" s="47">
        <f t="shared" si="4"/>
        <v>0.17749444935360031</v>
      </c>
      <c r="J35" s="81">
        <f t="shared" si="3"/>
        <v>41540</v>
      </c>
    </row>
    <row r="36" spans="1:10">
      <c r="A36" s="49">
        <v>35</v>
      </c>
      <c r="B36" s="111" t="s">
        <v>126</v>
      </c>
      <c r="C36" s="81">
        <v>834213</v>
      </c>
      <c r="D36" s="81">
        <v>849625</v>
      </c>
      <c r="E36" s="81">
        <v>858361</v>
      </c>
      <c r="F36" s="110">
        <f t="shared" si="0"/>
        <v>6.190042060160366E-2</v>
      </c>
      <c r="G36" s="110">
        <f t="shared" si="1"/>
        <v>2.8947043500880471E-2</v>
      </c>
      <c r="H36" s="63">
        <f t="shared" si="2"/>
        <v>24148</v>
      </c>
      <c r="I36" s="47">
        <f t="shared" si="4"/>
        <v>4.4828431190548676E-2</v>
      </c>
      <c r="J36" s="81">
        <f t="shared" si="3"/>
        <v>8736</v>
      </c>
    </row>
    <row r="37" spans="1:10">
      <c r="A37" s="49">
        <v>36</v>
      </c>
      <c r="B37" s="111" t="s">
        <v>127</v>
      </c>
      <c r="C37" s="81">
        <v>17832</v>
      </c>
      <c r="D37" s="81">
        <v>19736</v>
      </c>
      <c r="E37" s="81">
        <v>20695</v>
      </c>
      <c r="F37" s="110">
        <f t="shared" si="0"/>
        <v>1.4924131039856048E-3</v>
      </c>
      <c r="G37" s="110">
        <f t="shared" si="1"/>
        <v>0.16055406011664425</v>
      </c>
      <c r="H37" s="63">
        <f t="shared" si="2"/>
        <v>2863</v>
      </c>
      <c r="I37" s="47">
        <f t="shared" si="4"/>
        <v>5.3148831579650849E-3</v>
      </c>
      <c r="J37" s="81">
        <f t="shared" si="3"/>
        <v>959</v>
      </c>
    </row>
    <row r="38" spans="1:10">
      <c r="A38" s="49">
        <v>37</v>
      </c>
      <c r="B38" s="111" t="s">
        <v>128</v>
      </c>
      <c r="C38" s="81">
        <v>41722</v>
      </c>
      <c r="D38" s="81">
        <v>42700</v>
      </c>
      <c r="E38" s="81">
        <v>44747</v>
      </c>
      <c r="F38" s="110">
        <f t="shared" si="0"/>
        <v>3.2269151565133538E-3</v>
      </c>
      <c r="G38" s="110">
        <f t="shared" si="1"/>
        <v>7.2503715066391833E-2</v>
      </c>
      <c r="H38" s="63">
        <f t="shared" si="2"/>
        <v>3025</v>
      </c>
      <c r="I38" s="47">
        <f t="shared" si="4"/>
        <v>5.6156205214266093E-3</v>
      </c>
      <c r="J38" s="81">
        <f t="shared" si="3"/>
        <v>2047</v>
      </c>
    </row>
    <row r="39" spans="1:10">
      <c r="A39" s="49">
        <v>38</v>
      </c>
      <c r="B39" s="111" t="s">
        <v>129</v>
      </c>
      <c r="C39" s="81">
        <v>212587</v>
      </c>
      <c r="D39" s="81">
        <v>209029</v>
      </c>
      <c r="E39" s="81">
        <v>216149</v>
      </c>
      <c r="F39" s="110">
        <f t="shared" si="0"/>
        <v>1.5587513892891253E-2</v>
      </c>
      <c r="G39" s="110">
        <f t="shared" si="1"/>
        <v>1.6755493045200319E-2</v>
      </c>
      <c r="H39" s="63">
        <f t="shared" si="2"/>
        <v>3562</v>
      </c>
      <c r="I39" s="47">
        <f t="shared" si="4"/>
        <v>6.6125091891972168E-3</v>
      </c>
      <c r="J39" s="81">
        <f t="shared" si="3"/>
        <v>7120</v>
      </c>
    </row>
    <row r="40" spans="1:10">
      <c r="A40" s="49">
        <v>39</v>
      </c>
      <c r="B40" s="111" t="s">
        <v>130</v>
      </c>
      <c r="C40" s="81">
        <v>61360</v>
      </c>
      <c r="D40" s="81">
        <v>64761</v>
      </c>
      <c r="E40" s="81">
        <v>66519</v>
      </c>
      <c r="F40" s="110">
        <f t="shared" si="0"/>
        <v>4.796995760522756E-3</v>
      </c>
      <c r="G40" s="110">
        <f t="shared" si="1"/>
        <v>8.4077574967405477E-2</v>
      </c>
      <c r="H40" s="63">
        <f t="shared" si="2"/>
        <v>5159</v>
      </c>
      <c r="I40" s="47">
        <f t="shared" si="4"/>
        <v>9.5771855438148354E-3</v>
      </c>
      <c r="J40" s="81">
        <f t="shared" si="3"/>
        <v>1758</v>
      </c>
    </row>
    <row r="41" spans="1:10">
      <c r="A41" s="49">
        <v>40</v>
      </c>
      <c r="B41" s="111" t="s">
        <v>131</v>
      </c>
      <c r="C41" s="81">
        <v>23768</v>
      </c>
      <c r="D41" s="81">
        <v>24794</v>
      </c>
      <c r="E41" s="81">
        <v>25794</v>
      </c>
      <c r="F41" s="110">
        <f t="shared" si="0"/>
        <v>1.8601258083693979E-3</v>
      </c>
      <c r="G41" s="110">
        <f t="shared" si="1"/>
        <v>8.5240659710535169E-2</v>
      </c>
      <c r="H41" s="63">
        <f t="shared" si="2"/>
        <v>2026</v>
      </c>
      <c r="I41" s="47">
        <f t="shared" si="4"/>
        <v>3.7610734467472097E-3</v>
      </c>
      <c r="J41" s="81">
        <f t="shared" si="3"/>
        <v>1000</v>
      </c>
    </row>
    <row r="42" spans="1:10">
      <c r="A42" s="49">
        <v>41</v>
      </c>
      <c r="B42" s="111" t="s">
        <v>132</v>
      </c>
      <c r="C42" s="81">
        <v>457080</v>
      </c>
      <c r="D42" s="81">
        <v>463790</v>
      </c>
      <c r="E42" s="81">
        <v>468731</v>
      </c>
      <c r="F42" s="110">
        <f t="shared" si="0"/>
        <v>3.3802381572567118E-2</v>
      </c>
      <c r="G42" s="110">
        <f t="shared" si="1"/>
        <v>2.5490067384265336E-2</v>
      </c>
      <c r="H42" s="63">
        <f t="shared" si="2"/>
        <v>11651</v>
      </c>
      <c r="I42" s="47">
        <f t="shared" si="4"/>
        <v>2.1628956924013693E-2</v>
      </c>
      <c r="J42" s="81">
        <f t="shared" si="3"/>
        <v>4941</v>
      </c>
    </row>
    <row r="43" spans="1:10">
      <c r="A43" s="49">
        <v>42</v>
      </c>
      <c r="B43" s="111" t="s">
        <v>133</v>
      </c>
      <c r="C43" s="81">
        <v>280408</v>
      </c>
      <c r="D43" s="81">
        <v>286648</v>
      </c>
      <c r="E43" s="81">
        <v>296279</v>
      </c>
      <c r="F43" s="110">
        <f t="shared" si="0"/>
        <v>2.1366062432266297E-2</v>
      </c>
      <c r="G43" s="110">
        <f t="shared" si="1"/>
        <v>5.6599669053664661E-2</v>
      </c>
      <c r="H43" s="63">
        <f t="shared" si="2"/>
        <v>15871</v>
      </c>
      <c r="I43" s="47">
        <f t="shared" si="4"/>
        <v>2.9462979601838583E-2</v>
      </c>
      <c r="J43" s="81">
        <f t="shared" si="3"/>
        <v>9631</v>
      </c>
    </row>
    <row r="44" spans="1:10">
      <c r="A44" s="49">
        <v>43</v>
      </c>
      <c r="B44" s="111" t="s">
        <v>134</v>
      </c>
      <c r="C44" s="81">
        <v>78362</v>
      </c>
      <c r="D44" s="81">
        <v>78772</v>
      </c>
      <c r="E44" s="81">
        <v>79860</v>
      </c>
      <c r="F44" s="110">
        <f t="shared" si="0"/>
        <v>5.7590775783662911E-3</v>
      </c>
      <c r="G44" s="110">
        <f t="shared" si="1"/>
        <v>1.9116408463285776E-2</v>
      </c>
      <c r="H44" s="63">
        <f t="shared" si="2"/>
        <v>1498</v>
      </c>
      <c r="I44" s="47">
        <f t="shared" si="4"/>
        <v>2.7808924102800201E-3</v>
      </c>
      <c r="J44" s="81">
        <f t="shared" si="3"/>
        <v>1088</v>
      </c>
    </row>
    <row r="45" spans="1:10">
      <c r="A45" s="49">
        <v>44</v>
      </c>
      <c r="B45" s="111" t="s">
        <v>135</v>
      </c>
      <c r="C45" s="81">
        <v>89343</v>
      </c>
      <c r="D45" s="81">
        <v>86734</v>
      </c>
      <c r="E45" s="81">
        <v>89509</v>
      </c>
      <c r="F45" s="110">
        <f t="shared" si="0"/>
        <v>6.4549120330827494E-3</v>
      </c>
      <c r="G45" s="110">
        <f t="shared" si="1"/>
        <v>1.8580079021299934E-3</v>
      </c>
      <c r="H45" s="63">
        <f t="shared" si="2"/>
        <v>166</v>
      </c>
      <c r="I45" s="47">
        <f t="shared" si="4"/>
        <v>3.0816297737415438E-4</v>
      </c>
      <c r="J45" s="81">
        <f t="shared" si="3"/>
        <v>2775</v>
      </c>
    </row>
    <row r="46" spans="1:10">
      <c r="A46" s="49">
        <v>45</v>
      </c>
      <c r="B46" s="111" t="s">
        <v>136</v>
      </c>
      <c r="C46" s="81">
        <v>217897</v>
      </c>
      <c r="D46" s="81">
        <v>225453</v>
      </c>
      <c r="E46" s="81">
        <v>227249</v>
      </c>
      <c r="F46" s="110">
        <f t="shared" si="0"/>
        <v>1.6387986734362151E-2</v>
      </c>
      <c r="G46" s="110">
        <f t="shared" si="1"/>
        <v>4.291936098248255E-2</v>
      </c>
      <c r="H46" s="63">
        <f t="shared" si="2"/>
        <v>9352</v>
      </c>
      <c r="I46" s="47">
        <f t="shared" si="4"/>
        <v>1.736108532772947E-2</v>
      </c>
      <c r="J46" s="81">
        <f t="shared" si="3"/>
        <v>1796</v>
      </c>
    </row>
    <row r="47" spans="1:10">
      <c r="A47" s="49">
        <v>46</v>
      </c>
      <c r="B47" s="111" t="s">
        <v>137</v>
      </c>
      <c r="C47" s="81">
        <v>128210</v>
      </c>
      <c r="D47" s="81">
        <v>130424</v>
      </c>
      <c r="E47" s="81">
        <v>136378</v>
      </c>
      <c r="F47" s="110">
        <f t="shared" si="0"/>
        <v>9.8348545201908093E-3</v>
      </c>
      <c r="G47" s="110">
        <f t="shared" si="1"/>
        <v>6.370797909679432E-2</v>
      </c>
      <c r="H47" s="63">
        <f t="shared" si="2"/>
        <v>8168</v>
      </c>
      <c r="I47" s="47">
        <f t="shared" si="4"/>
        <v>1.5163103609590924E-2</v>
      </c>
      <c r="J47" s="81">
        <f t="shared" si="3"/>
        <v>5954</v>
      </c>
    </row>
    <row r="48" spans="1:10">
      <c r="A48" s="49">
        <v>47</v>
      </c>
      <c r="B48" s="111" t="s">
        <v>138</v>
      </c>
      <c r="C48" s="81">
        <v>57607</v>
      </c>
      <c r="D48" s="81">
        <v>57688</v>
      </c>
      <c r="E48" s="81">
        <v>58505</v>
      </c>
      <c r="F48" s="110">
        <f t="shared" si="0"/>
        <v>4.2190687919148491E-3</v>
      </c>
      <c r="G48" s="110">
        <f t="shared" si="1"/>
        <v>1.5588383356189351E-2</v>
      </c>
      <c r="H48" s="63">
        <f t="shared" si="2"/>
        <v>898</v>
      </c>
      <c r="I48" s="47">
        <f t="shared" si="4"/>
        <v>1.6670503233854859E-3</v>
      </c>
      <c r="J48" s="81">
        <f t="shared" si="3"/>
        <v>817</v>
      </c>
    </row>
    <row r="49" spans="1:10">
      <c r="A49" s="49">
        <v>48</v>
      </c>
      <c r="B49" s="111" t="s">
        <v>139</v>
      </c>
      <c r="C49" s="81">
        <v>169594</v>
      </c>
      <c r="D49" s="81">
        <v>168018</v>
      </c>
      <c r="E49" s="81">
        <v>174130</v>
      </c>
      <c r="F49" s="110">
        <f t="shared" si="0"/>
        <v>1.2557327557236693E-2</v>
      </c>
      <c r="G49" s="110">
        <f t="shared" si="1"/>
        <v>2.6746229229807659E-2</v>
      </c>
      <c r="H49" s="63">
        <f t="shared" si="2"/>
        <v>4536</v>
      </c>
      <c r="I49" s="47">
        <f t="shared" si="4"/>
        <v>8.4206461769226765E-3</v>
      </c>
      <c r="J49" s="81">
        <f t="shared" si="3"/>
        <v>6112</v>
      </c>
    </row>
    <row r="50" spans="1:10">
      <c r="A50" s="49">
        <v>49</v>
      </c>
      <c r="B50" s="111" t="s">
        <v>140</v>
      </c>
      <c r="C50" s="81">
        <v>17293</v>
      </c>
      <c r="D50" s="81">
        <v>20818</v>
      </c>
      <c r="E50" s="81">
        <v>20701</v>
      </c>
      <c r="F50" s="110">
        <f t="shared" si="0"/>
        <v>1.4928457920080215E-3</v>
      </c>
      <c r="G50" s="110">
        <f t="shared" si="1"/>
        <v>0.19707396056207713</v>
      </c>
      <c r="H50" s="63">
        <f t="shared" si="2"/>
        <v>3408</v>
      </c>
      <c r="I50" s="47">
        <f t="shared" si="4"/>
        <v>6.3266230535609534E-3</v>
      </c>
      <c r="J50" s="81">
        <f t="shared" si="3"/>
        <v>-117</v>
      </c>
    </row>
    <row r="51" spans="1:10">
      <c r="A51" s="49">
        <v>50</v>
      </c>
      <c r="B51" s="111" t="s">
        <v>141</v>
      </c>
      <c r="C51" s="81">
        <v>38183</v>
      </c>
      <c r="D51" s="81">
        <v>37630</v>
      </c>
      <c r="E51" s="81">
        <v>39509</v>
      </c>
      <c r="F51" s="110">
        <f t="shared" si="0"/>
        <v>2.8491785129435739E-3</v>
      </c>
      <c r="G51" s="110">
        <f t="shared" si="1"/>
        <v>3.4727496529869312E-2</v>
      </c>
      <c r="H51" s="63">
        <f t="shared" si="2"/>
        <v>1326</v>
      </c>
      <c r="I51" s="47">
        <f t="shared" si="4"/>
        <v>2.46159101203692E-3</v>
      </c>
      <c r="J51" s="81">
        <f t="shared" si="3"/>
        <v>1879</v>
      </c>
    </row>
    <row r="52" spans="1:10">
      <c r="A52" s="49">
        <v>51</v>
      </c>
      <c r="B52" s="111" t="s">
        <v>142</v>
      </c>
      <c r="C52" s="81">
        <v>35483</v>
      </c>
      <c r="D52" s="81">
        <v>37324</v>
      </c>
      <c r="E52" s="81">
        <v>39046</v>
      </c>
      <c r="F52" s="110">
        <f t="shared" si="0"/>
        <v>2.815789420547085E-3</v>
      </c>
      <c r="G52" s="110">
        <f t="shared" si="1"/>
        <v>0.10041428289603473</v>
      </c>
      <c r="H52" s="63">
        <f t="shared" si="2"/>
        <v>3563</v>
      </c>
      <c r="I52" s="47">
        <f t="shared" si="4"/>
        <v>6.6143655926753746E-3</v>
      </c>
      <c r="J52" s="81">
        <f t="shared" si="3"/>
        <v>1722</v>
      </c>
    </row>
    <row r="53" spans="1:10">
      <c r="A53" s="49">
        <v>52</v>
      </c>
      <c r="B53" s="111" t="s">
        <v>143</v>
      </c>
      <c r="C53" s="81">
        <v>74476</v>
      </c>
      <c r="D53" s="81">
        <v>75172</v>
      </c>
      <c r="E53" s="81">
        <v>76197</v>
      </c>
      <c r="F53" s="110">
        <f t="shared" si="0"/>
        <v>5.4949215406808949E-3</v>
      </c>
      <c r="G53" s="110">
        <f t="shared" si="1"/>
        <v>2.3108115366023953E-2</v>
      </c>
      <c r="H53" s="63">
        <f t="shared" si="2"/>
        <v>1721</v>
      </c>
      <c r="I53" s="47">
        <f t="shared" si="4"/>
        <v>3.1948703859091552E-3</v>
      </c>
      <c r="J53" s="81">
        <f t="shared" si="3"/>
        <v>1025</v>
      </c>
    </row>
    <row r="54" spans="1:10">
      <c r="A54" s="49">
        <v>53</v>
      </c>
      <c r="B54" s="111" t="s">
        <v>144</v>
      </c>
      <c r="C54" s="81">
        <v>44792</v>
      </c>
      <c r="D54" s="81">
        <v>49814</v>
      </c>
      <c r="E54" s="81">
        <v>51070</v>
      </c>
      <c r="F54" s="110">
        <f t="shared" si="0"/>
        <v>3.682896217470154E-3</v>
      </c>
      <c r="G54" s="110">
        <f t="shared" si="1"/>
        <v>0.14015895695659938</v>
      </c>
      <c r="H54" s="63">
        <f t="shared" si="2"/>
        <v>6278</v>
      </c>
      <c r="I54" s="47">
        <f t="shared" si="4"/>
        <v>1.1654501035873141E-2</v>
      </c>
      <c r="J54" s="81">
        <f t="shared" si="3"/>
        <v>1256</v>
      </c>
    </row>
    <row r="55" spans="1:10">
      <c r="A55" s="49">
        <v>54</v>
      </c>
      <c r="B55" s="111" t="s">
        <v>145</v>
      </c>
      <c r="C55" s="81">
        <v>162928</v>
      </c>
      <c r="D55" s="81">
        <v>172520</v>
      </c>
      <c r="E55" s="81">
        <v>174201</v>
      </c>
      <c r="F55" s="110">
        <f t="shared" si="0"/>
        <v>1.2562447698835291E-2</v>
      </c>
      <c r="G55" s="110">
        <f t="shared" si="1"/>
        <v>6.9190071688107632E-2</v>
      </c>
      <c r="H55" s="63">
        <f t="shared" si="2"/>
        <v>11273</v>
      </c>
      <c r="I55" s="47">
        <f t="shared" si="4"/>
        <v>2.0927236409270137E-2</v>
      </c>
      <c r="J55" s="81">
        <f t="shared" si="3"/>
        <v>1681</v>
      </c>
    </row>
    <row r="56" spans="1:10">
      <c r="A56" s="49">
        <v>55</v>
      </c>
      <c r="B56" s="111" t="s">
        <v>146</v>
      </c>
      <c r="C56" s="81">
        <v>152164</v>
      </c>
      <c r="D56" s="81">
        <v>157125</v>
      </c>
      <c r="E56" s="81">
        <v>159424</v>
      </c>
      <c r="F56" s="110">
        <f t="shared" si="0"/>
        <v>1.1496809214293359E-2</v>
      </c>
      <c r="G56" s="110">
        <f t="shared" si="1"/>
        <v>4.7711679503693386E-2</v>
      </c>
      <c r="H56" s="63">
        <f t="shared" si="2"/>
        <v>7260</v>
      </c>
      <c r="I56" s="47">
        <f t="shared" si="4"/>
        <v>1.3477489251423861E-2</v>
      </c>
      <c r="J56" s="81">
        <f t="shared" si="3"/>
        <v>2299</v>
      </c>
    </row>
    <row r="57" spans="1:10">
      <c r="A57" s="49">
        <v>56</v>
      </c>
      <c r="B57" s="111" t="s">
        <v>147</v>
      </c>
      <c r="C57" s="81">
        <v>19269</v>
      </c>
      <c r="D57" s="81">
        <v>21415</v>
      </c>
      <c r="E57" s="81">
        <v>21780</v>
      </c>
      <c r="F57" s="110">
        <f t="shared" si="0"/>
        <v>1.5706575213726248E-3</v>
      </c>
      <c r="G57" s="110">
        <f t="shared" si="1"/>
        <v>0.13031293787949555</v>
      </c>
      <c r="H57" s="63">
        <f t="shared" si="2"/>
        <v>2511</v>
      </c>
      <c r="I57" s="47">
        <f t="shared" si="4"/>
        <v>4.6614291336536245E-3</v>
      </c>
      <c r="J57" s="81">
        <f t="shared" si="3"/>
        <v>365</v>
      </c>
    </row>
    <row r="58" spans="1:10">
      <c r="A58" s="49">
        <v>57</v>
      </c>
      <c r="B58" s="111" t="s">
        <v>148</v>
      </c>
      <c r="C58" s="81">
        <v>21963</v>
      </c>
      <c r="D58" s="81">
        <v>23517</v>
      </c>
      <c r="E58" s="81">
        <v>24021</v>
      </c>
      <c r="F58" s="110">
        <f t="shared" si="0"/>
        <v>1.7322664977452626E-3</v>
      </c>
      <c r="G58" s="110">
        <f t="shared" si="1"/>
        <v>9.3703046031962847E-2</v>
      </c>
      <c r="H58" s="63">
        <f t="shared" si="2"/>
        <v>2058</v>
      </c>
      <c r="I58" s="47">
        <f t="shared" si="4"/>
        <v>3.8204783580482516E-3</v>
      </c>
      <c r="J58" s="81">
        <f t="shared" si="3"/>
        <v>504</v>
      </c>
    </row>
    <row r="59" spans="1:10">
      <c r="A59" s="49">
        <v>58</v>
      </c>
      <c r="B59" s="111" t="s">
        <v>149</v>
      </c>
      <c r="C59" s="81">
        <v>67589</v>
      </c>
      <c r="D59" s="81">
        <v>71788</v>
      </c>
      <c r="E59" s="81">
        <v>76595</v>
      </c>
      <c r="F59" s="110">
        <f t="shared" si="0"/>
        <v>5.523623179501203E-3</v>
      </c>
      <c r="G59" s="110">
        <f t="shared" si="1"/>
        <v>0.13324653419935198</v>
      </c>
      <c r="H59" s="63">
        <f t="shared" si="2"/>
        <v>9006</v>
      </c>
      <c r="I59" s="47">
        <f t="shared" si="4"/>
        <v>1.6718769724286955E-2</v>
      </c>
      <c r="J59" s="81">
        <f t="shared" si="3"/>
        <v>4807</v>
      </c>
    </row>
    <row r="60" spans="1:10">
      <c r="A60" s="49">
        <v>59</v>
      </c>
      <c r="B60" s="111" t="s">
        <v>150</v>
      </c>
      <c r="C60" s="81">
        <v>238106</v>
      </c>
      <c r="D60" s="81">
        <v>245077</v>
      </c>
      <c r="E60" s="81">
        <v>247646</v>
      </c>
      <c r="F60" s="110">
        <f t="shared" si="0"/>
        <v>1.7858909666567724E-2</v>
      </c>
      <c r="G60" s="110">
        <f t="shared" si="1"/>
        <v>4.0066189008256828E-2</v>
      </c>
      <c r="H60" s="63">
        <f t="shared" si="2"/>
        <v>9540</v>
      </c>
      <c r="I60" s="47">
        <f t="shared" si="4"/>
        <v>1.771008918162309E-2</v>
      </c>
      <c r="J60" s="81">
        <f t="shared" si="3"/>
        <v>2569</v>
      </c>
    </row>
    <row r="61" spans="1:10">
      <c r="A61" s="49">
        <v>60</v>
      </c>
      <c r="B61" s="111" t="s">
        <v>151</v>
      </c>
      <c r="C61" s="81">
        <v>50504</v>
      </c>
      <c r="D61" s="81">
        <v>53272</v>
      </c>
      <c r="E61" s="81">
        <v>54332</v>
      </c>
      <c r="F61" s="110">
        <f t="shared" si="0"/>
        <v>3.9181342723240333E-3</v>
      </c>
      <c r="G61" s="110">
        <f t="shared" si="1"/>
        <v>7.5795976556312372E-2</v>
      </c>
      <c r="H61" s="63">
        <f t="shared" si="2"/>
        <v>3828</v>
      </c>
      <c r="I61" s="47">
        <f t="shared" si="4"/>
        <v>7.1063125143871267E-3</v>
      </c>
      <c r="J61" s="81">
        <f t="shared" si="3"/>
        <v>1060</v>
      </c>
    </row>
    <row r="62" spans="1:10">
      <c r="A62" s="49">
        <v>61</v>
      </c>
      <c r="B62" s="111" t="s">
        <v>152</v>
      </c>
      <c r="C62" s="81">
        <v>113493</v>
      </c>
      <c r="D62" s="81">
        <v>114353</v>
      </c>
      <c r="E62" s="81">
        <v>115834</v>
      </c>
      <c r="F62" s="110">
        <f t="shared" si="0"/>
        <v>8.3533307314360254E-3</v>
      </c>
      <c r="G62" s="110">
        <f t="shared" si="1"/>
        <v>2.0626822799644031E-2</v>
      </c>
      <c r="H62" s="63">
        <f t="shared" si="2"/>
        <v>2341</v>
      </c>
      <c r="I62" s="47">
        <f t="shared" si="4"/>
        <v>4.3458405423668399E-3</v>
      </c>
      <c r="J62" s="81">
        <f t="shared" si="3"/>
        <v>1481</v>
      </c>
    </row>
    <row r="63" spans="1:10">
      <c r="A63" s="49">
        <v>62</v>
      </c>
      <c r="B63" s="111" t="s">
        <v>153</v>
      </c>
      <c r="C63" s="81">
        <v>5844</v>
      </c>
      <c r="D63" s="81">
        <v>6058</v>
      </c>
      <c r="E63" s="81">
        <v>6728</v>
      </c>
      <c r="F63" s="110">
        <f t="shared" si="0"/>
        <v>4.8518750246992747E-4</v>
      </c>
      <c r="G63" s="110">
        <f t="shared" si="1"/>
        <v>0.15126625598904861</v>
      </c>
      <c r="H63" s="63">
        <f t="shared" si="2"/>
        <v>884</v>
      </c>
      <c r="I63" s="47">
        <f t="shared" si="4"/>
        <v>1.64106067469128E-3</v>
      </c>
      <c r="J63" s="81">
        <f t="shared" si="3"/>
        <v>670</v>
      </c>
    </row>
    <row r="64" spans="1:10">
      <c r="A64" s="49">
        <v>63</v>
      </c>
      <c r="B64" s="111" t="s">
        <v>154</v>
      </c>
      <c r="C64" s="81">
        <v>115380</v>
      </c>
      <c r="D64" s="81">
        <v>123449</v>
      </c>
      <c r="E64" s="81">
        <v>123661</v>
      </c>
      <c r="F64" s="110">
        <f t="shared" si="0"/>
        <v>8.9177722566786116E-3</v>
      </c>
      <c r="G64" s="110">
        <f t="shared" si="1"/>
        <v>7.1771537528167798E-2</v>
      </c>
      <c r="H64" s="63">
        <f t="shared" si="2"/>
        <v>8281</v>
      </c>
      <c r="I64" s="47">
        <f t="shared" si="4"/>
        <v>1.5372877202622728E-2</v>
      </c>
      <c r="J64" s="81">
        <f t="shared" si="3"/>
        <v>212</v>
      </c>
    </row>
    <row r="65" spans="1:10">
      <c r="A65" s="49">
        <v>64</v>
      </c>
      <c r="B65" s="111" t="s">
        <v>155</v>
      </c>
      <c r="C65" s="81">
        <v>56761</v>
      </c>
      <c r="D65" s="81">
        <v>60286</v>
      </c>
      <c r="E65" s="81">
        <v>61665</v>
      </c>
      <c r="F65" s="110">
        <f t="shared" si="0"/>
        <v>4.4469511503876452E-3</v>
      </c>
      <c r="G65" s="110">
        <f t="shared" si="1"/>
        <v>8.6397350293335215E-2</v>
      </c>
      <c r="H65" s="63">
        <f t="shared" si="2"/>
        <v>4904</v>
      </c>
      <c r="I65" s="47">
        <f t="shared" si="4"/>
        <v>9.1038026568846572E-3</v>
      </c>
      <c r="J65" s="81">
        <f t="shared" si="3"/>
        <v>1379</v>
      </c>
    </row>
    <row r="66" spans="1:10">
      <c r="A66" s="49">
        <v>65</v>
      </c>
      <c r="B66" s="111" t="s">
        <v>156</v>
      </c>
      <c r="C66" s="81">
        <v>60765</v>
      </c>
      <c r="D66" s="81">
        <v>63581</v>
      </c>
      <c r="E66" s="81">
        <v>66356</v>
      </c>
      <c r="F66" s="110">
        <f t="shared" ref="F66:F83" si="5">E66/$E$83</f>
        <v>4.7852410692471028E-3</v>
      </c>
      <c r="G66" s="110">
        <f t="shared" ref="G66:G83" si="6">(E66-C66)/C66</f>
        <v>9.2010203241997865E-2</v>
      </c>
      <c r="H66" s="63">
        <f t="shared" ref="H66:H83" si="7">E66-C66</f>
        <v>5591</v>
      </c>
      <c r="I66" s="47">
        <f t="shared" si="4"/>
        <v>1.0379151846378899E-2</v>
      </c>
      <c r="J66" s="81">
        <f t="shared" ref="J66:J83" si="8">E66-D66</f>
        <v>2775</v>
      </c>
    </row>
    <row r="67" spans="1:10">
      <c r="A67" s="49">
        <v>66</v>
      </c>
      <c r="B67" s="111" t="s">
        <v>157</v>
      </c>
      <c r="C67" s="81">
        <v>34644</v>
      </c>
      <c r="D67" s="81">
        <v>36030</v>
      </c>
      <c r="E67" s="81">
        <v>38311</v>
      </c>
      <c r="F67" s="110">
        <f t="shared" si="5"/>
        <v>2.762785137801039E-3</v>
      </c>
      <c r="G67" s="110">
        <f t="shared" si="6"/>
        <v>0.10584805449717123</v>
      </c>
      <c r="H67" s="63">
        <f t="shared" si="7"/>
        <v>3667</v>
      </c>
      <c r="I67" s="47">
        <f t="shared" ref="I67:I83" si="9">H67/$H$83</f>
        <v>6.80743155440376E-3</v>
      </c>
      <c r="J67" s="81">
        <f t="shared" si="8"/>
        <v>2281</v>
      </c>
    </row>
    <row r="68" spans="1:10">
      <c r="A68" s="49">
        <v>67</v>
      </c>
      <c r="B68" s="111" t="s">
        <v>158</v>
      </c>
      <c r="C68" s="81">
        <v>78034</v>
      </c>
      <c r="D68" s="81">
        <v>76404</v>
      </c>
      <c r="E68" s="81">
        <v>85737</v>
      </c>
      <c r="F68" s="110">
        <f t="shared" si="5"/>
        <v>6.1828954963234501E-3</v>
      </c>
      <c r="G68" s="110">
        <f t="shared" si="6"/>
        <v>9.8713381346592508E-2</v>
      </c>
      <c r="H68" s="63">
        <f t="shared" si="7"/>
        <v>7703</v>
      </c>
      <c r="I68" s="47">
        <f t="shared" si="9"/>
        <v>1.4299875992247659E-2</v>
      </c>
      <c r="J68" s="81">
        <f t="shared" si="8"/>
        <v>9333</v>
      </c>
    </row>
    <row r="69" spans="1:10">
      <c r="A69" s="49">
        <v>68</v>
      </c>
      <c r="B69" s="111" t="s">
        <v>159</v>
      </c>
      <c r="C69" s="81">
        <v>41183</v>
      </c>
      <c r="D69" s="81">
        <v>43189</v>
      </c>
      <c r="E69" s="81">
        <v>44902</v>
      </c>
      <c r="F69" s="110">
        <f t="shared" si="5"/>
        <v>3.2380929304257852E-3</v>
      </c>
      <c r="G69" s="110">
        <f t="shared" si="6"/>
        <v>9.030425175436467E-2</v>
      </c>
      <c r="H69" s="63">
        <f t="shared" si="7"/>
        <v>3719</v>
      </c>
      <c r="I69" s="47">
        <f t="shared" si="9"/>
        <v>6.9039645352679535E-3</v>
      </c>
      <c r="J69" s="81">
        <f t="shared" si="8"/>
        <v>1713</v>
      </c>
    </row>
    <row r="70" spans="1:10">
      <c r="A70" s="49">
        <v>69</v>
      </c>
      <c r="B70" s="111" t="s">
        <v>160</v>
      </c>
      <c r="C70" s="81">
        <v>6722</v>
      </c>
      <c r="D70" s="81">
        <v>7948</v>
      </c>
      <c r="E70" s="81">
        <v>8322</v>
      </c>
      <c r="F70" s="110">
        <f t="shared" si="5"/>
        <v>6.0013828709196441E-4</v>
      </c>
      <c r="G70" s="110">
        <f t="shared" si="6"/>
        <v>0.23802439750074383</v>
      </c>
      <c r="H70" s="63">
        <f t="shared" si="7"/>
        <v>1600</v>
      </c>
      <c r="I70" s="47">
        <f t="shared" si="9"/>
        <v>2.9702455650520909E-3</v>
      </c>
      <c r="J70" s="81">
        <f t="shared" si="8"/>
        <v>374</v>
      </c>
    </row>
    <row r="71" spans="1:10">
      <c r="A71" s="49">
        <v>70</v>
      </c>
      <c r="B71" s="111" t="s">
        <v>161</v>
      </c>
      <c r="C71" s="81">
        <v>39730</v>
      </c>
      <c r="D71" s="81">
        <v>40792</v>
      </c>
      <c r="E71" s="81">
        <v>41953</v>
      </c>
      <c r="F71" s="110">
        <f t="shared" si="5"/>
        <v>3.0254267674079765E-3</v>
      </c>
      <c r="G71" s="110">
        <f t="shared" si="6"/>
        <v>5.5952680594009561E-2</v>
      </c>
      <c r="H71" s="63">
        <f t="shared" si="7"/>
        <v>2223</v>
      </c>
      <c r="I71" s="47">
        <f t="shared" si="9"/>
        <v>4.1267849319442489E-3</v>
      </c>
      <c r="J71" s="81">
        <f t="shared" si="8"/>
        <v>1161</v>
      </c>
    </row>
    <row r="72" spans="1:10">
      <c r="A72" s="49">
        <v>71</v>
      </c>
      <c r="B72" s="111" t="s">
        <v>162</v>
      </c>
      <c r="C72" s="81">
        <v>34236</v>
      </c>
      <c r="D72" s="81">
        <v>36141</v>
      </c>
      <c r="E72" s="81">
        <v>37550</v>
      </c>
      <c r="F72" s="110">
        <f t="shared" si="5"/>
        <v>2.7079058736245208E-3</v>
      </c>
      <c r="G72" s="110">
        <f t="shared" si="6"/>
        <v>9.6798691435915407E-2</v>
      </c>
      <c r="H72" s="63">
        <f t="shared" si="7"/>
        <v>3314</v>
      </c>
      <c r="I72" s="47">
        <f t="shared" si="9"/>
        <v>6.1521211266141428E-3</v>
      </c>
      <c r="J72" s="81">
        <f t="shared" si="8"/>
        <v>1409</v>
      </c>
    </row>
    <row r="73" spans="1:10">
      <c r="A73" s="49">
        <v>72</v>
      </c>
      <c r="B73" s="111" t="s">
        <v>163</v>
      </c>
      <c r="C73" s="81">
        <v>46232</v>
      </c>
      <c r="D73" s="81">
        <v>48349</v>
      </c>
      <c r="E73" s="81">
        <v>49500</v>
      </c>
      <c r="F73" s="110">
        <f t="shared" si="5"/>
        <v>3.5696761849377838E-3</v>
      </c>
      <c r="G73" s="110">
        <f t="shared" si="6"/>
        <v>7.0686970064024912E-2</v>
      </c>
      <c r="H73" s="63">
        <f t="shared" si="7"/>
        <v>3268</v>
      </c>
      <c r="I73" s="47">
        <f t="shared" si="9"/>
        <v>6.0667265666188956E-3</v>
      </c>
      <c r="J73" s="81">
        <f t="shared" si="8"/>
        <v>1151</v>
      </c>
    </row>
    <row r="74" spans="1:10">
      <c r="A74" s="49">
        <v>73</v>
      </c>
      <c r="B74" s="111" t="s">
        <v>164</v>
      </c>
      <c r="C74" s="81">
        <v>27344</v>
      </c>
      <c r="D74" s="81">
        <v>18724</v>
      </c>
      <c r="E74" s="81">
        <v>25931</v>
      </c>
      <c r="F74" s="110">
        <f t="shared" si="5"/>
        <v>1.8700055182145792E-3</v>
      </c>
      <c r="G74" s="110">
        <f t="shared" si="6"/>
        <v>-5.1674956114686948E-2</v>
      </c>
      <c r="H74" s="63">
        <f t="shared" si="7"/>
        <v>-1413</v>
      </c>
      <c r="I74" s="47">
        <f t="shared" si="9"/>
        <v>-2.6230981146366274E-3</v>
      </c>
      <c r="J74" s="81">
        <f t="shared" si="8"/>
        <v>7207</v>
      </c>
    </row>
    <row r="75" spans="1:10">
      <c r="A75" s="49">
        <v>74</v>
      </c>
      <c r="B75" s="111" t="s">
        <v>165</v>
      </c>
      <c r="C75" s="81">
        <v>26756</v>
      </c>
      <c r="D75" s="81">
        <v>26542</v>
      </c>
      <c r="E75" s="81">
        <v>27678</v>
      </c>
      <c r="F75" s="110">
        <f t="shared" si="5"/>
        <v>1.9959898474082422E-3</v>
      </c>
      <c r="G75" s="110">
        <f t="shared" si="6"/>
        <v>3.4459560472417404E-2</v>
      </c>
      <c r="H75" s="63">
        <f t="shared" si="7"/>
        <v>922</v>
      </c>
      <c r="I75" s="47">
        <f t="shared" si="9"/>
        <v>1.7116040068612672E-3</v>
      </c>
      <c r="J75" s="81">
        <f t="shared" si="8"/>
        <v>1136</v>
      </c>
    </row>
    <row r="76" spans="1:10">
      <c r="A76" s="49">
        <v>75</v>
      </c>
      <c r="B76" s="111" t="s">
        <v>166</v>
      </c>
      <c r="C76" s="81">
        <v>7175</v>
      </c>
      <c r="D76" s="81">
        <v>8194</v>
      </c>
      <c r="E76" s="81">
        <v>8409</v>
      </c>
      <c r="F76" s="110">
        <f t="shared" si="5"/>
        <v>6.0641226341700649E-4</v>
      </c>
      <c r="G76" s="110">
        <f t="shared" si="6"/>
        <v>0.17198606271777003</v>
      </c>
      <c r="H76" s="63">
        <f t="shared" si="7"/>
        <v>1234</v>
      </c>
      <c r="I76" s="47">
        <f t="shared" si="9"/>
        <v>2.2908018920464249E-3</v>
      </c>
      <c r="J76" s="81">
        <f t="shared" si="8"/>
        <v>215</v>
      </c>
    </row>
    <row r="77" spans="1:10">
      <c r="A77" s="49">
        <v>76</v>
      </c>
      <c r="B77" s="111" t="s">
        <v>167</v>
      </c>
      <c r="C77" s="81">
        <v>13752</v>
      </c>
      <c r="D77" s="81">
        <v>14181</v>
      </c>
      <c r="E77" s="81">
        <v>14362</v>
      </c>
      <c r="F77" s="110">
        <f t="shared" si="5"/>
        <v>1.0357108963247768E-3</v>
      </c>
      <c r="G77" s="110">
        <f t="shared" si="6"/>
        <v>4.435718440954043E-2</v>
      </c>
      <c r="H77" s="63">
        <f t="shared" si="7"/>
        <v>610</v>
      </c>
      <c r="I77" s="47">
        <f t="shared" si="9"/>
        <v>1.1324061216761096E-3</v>
      </c>
      <c r="J77" s="81">
        <f t="shared" si="8"/>
        <v>181</v>
      </c>
    </row>
    <row r="78" spans="1:10">
      <c r="A78" s="49">
        <v>77</v>
      </c>
      <c r="B78" s="111" t="s">
        <v>168</v>
      </c>
      <c r="C78" s="81">
        <v>50181</v>
      </c>
      <c r="D78" s="81">
        <v>51764</v>
      </c>
      <c r="E78" s="81">
        <v>52641</v>
      </c>
      <c r="F78" s="110">
        <f t="shared" si="5"/>
        <v>3.7961883646729267E-3</v>
      </c>
      <c r="G78" s="110">
        <f t="shared" si="6"/>
        <v>4.9022538410952353E-2</v>
      </c>
      <c r="H78" s="63">
        <f t="shared" si="7"/>
        <v>2460</v>
      </c>
      <c r="I78" s="47">
        <f t="shared" si="9"/>
        <v>4.5667525562675896E-3</v>
      </c>
      <c r="J78" s="81">
        <f t="shared" si="8"/>
        <v>877</v>
      </c>
    </row>
    <row r="79" spans="1:10">
      <c r="A79" s="49">
        <v>78</v>
      </c>
      <c r="B79" s="111" t="s">
        <v>169</v>
      </c>
      <c r="C79" s="81">
        <v>36717</v>
      </c>
      <c r="D79" s="81">
        <v>40314</v>
      </c>
      <c r="E79" s="81">
        <v>39656</v>
      </c>
      <c r="F79" s="110">
        <f t="shared" si="5"/>
        <v>2.859779369492783E-3</v>
      </c>
      <c r="G79" s="110">
        <f t="shared" si="6"/>
        <v>8.0044665958547812E-2</v>
      </c>
      <c r="H79" s="63">
        <f t="shared" si="7"/>
        <v>2939</v>
      </c>
      <c r="I79" s="47">
        <f t="shared" si="9"/>
        <v>5.4559698223050589E-3</v>
      </c>
      <c r="J79" s="81">
        <f t="shared" si="8"/>
        <v>-658</v>
      </c>
    </row>
    <row r="80" spans="1:10">
      <c r="A80" s="49">
        <v>79</v>
      </c>
      <c r="B80" s="111" t="s">
        <v>170</v>
      </c>
      <c r="C80" s="81">
        <v>12290</v>
      </c>
      <c r="D80" s="81">
        <v>13628</v>
      </c>
      <c r="E80" s="81">
        <v>14054</v>
      </c>
      <c r="F80" s="110">
        <f t="shared" si="5"/>
        <v>1.0134995778407195E-3</v>
      </c>
      <c r="G80" s="110">
        <f t="shared" si="6"/>
        <v>0.1435313262815297</v>
      </c>
      <c r="H80" s="63">
        <f t="shared" si="7"/>
        <v>1764</v>
      </c>
      <c r="I80" s="47">
        <f t="shared" si="9"/>
        <v>3.27469573546993E-3</v>
      </c>
      <c r="J80" s="81">
        <f t="shared" si="8"/>
        <v>426</v>
      </c>
    </row>
    <row r="81" spans="1:10">
      <c r="A81" s="49">
        <v>80</v>
      </c>
      <c r="B81" s="111" t="s">
        <v>171</v>
      </c>
      <c r="C81" s="81">
        <v>49533</v>
      </c>
      <c r="D81" s="81">
        <v>51167</v>
      </c>
      <c r="E81" s="81">
        <v>51952</v>
      </c>
      <c r="F81" s="110">
        <f t="shared" si="5"/>
        <v>3.7465013567654091E-3</v>
      </c>
      <c r="G81" s="110">
        <f t="shared" si="6"/>
        <v>4.8836129449054168E-2</v>
      </c>
      <c r="H81" s="63">
        <f t="shared" si="7"/>
        <v>2419</v>
      </c>
      <c r="I81" s="47">
        <f t="shared" si="9"/>
        <v>4.4906400136631294E-3</v>
      </c>
      <c r="J81" s="81">
        <f t="shared" si="8"/>
        <v>785</v>
      </c>
    </row>
    <row r="82" spans="1:10">
      <c r="A82" s="49">
        <v>81</v>
      </c>
      <c r="B82" s="111" t="s">
        <v>172</v>
      </c>
      <c r="C82" s="81">
        <v>68512</v>
      </c>
      <c r="D82" s="81">
        <v>68222</v>
      </c>
      <c r="E82" s="81">
        <v>68716</v>
      </c>
      <c r="F82" s="110">
        <f t="shared" si="5"/>
        <v>4.9554316913976715E-3</v>
      </c>
      <c r="G82" s="110">
        <f t="shared" si="6"/>
        <v>2.9775805698271838E-3</v>
      </c>
      <c r="H82" s="63">
        <f t="shared" si="7"/>
        <v>204</v>
      </c>
      <c r="I82" s="47">
        <f t="shared" si="9"/>
        <v>3.7870630954414154E-4</v>
      </c>
      <c r="J82" s="81">
        <f t="shared" si="8"/>
        <v>494</v>
      </c>
    </row>
    <row r="83" spans="1:10" s="11" customFormat="1">
      <c r="A83" s="130" t="s">
        <v>173</v>
      </c>
      <c r="B83" s="130"/>
      <c r="C83" s="74">
        <v>13328128</v>
      </c>
      <c r="D83" s="80">
        <v>13575109</v>
      </c>
      <c r="E83" s="80">
        <v>13866804</v>
      </c>
      <c r="F83" s="110">
        <f t="shared" si="5"/>
        <v>1</v>
      </c>
      <c r="G83" s="110">
        <f t="shared" si="6"/>
        <v>4.0416478593242801E-2</v>
      </c>
      <c r="H83" s="63">
        <f t="shared" si="7"/>
        <v>538676</v>
      </c>
      <c r="I83" s="47">
        <f t="shared" si="9"/>
        <v>1</v>
      </c>
      <c r="J83" s="81">
        <f t="shared" si="8"/>
        <v>291695</v>
      </c>
    </row>
    <row r="84" spans="1:10">
      <c r="C84" s="8"/>
      <c r="D84" s="8"/>
      <c r="E84" s="8"/>
      <c r="I84" s="15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L84"/>
  <sheetViews>
    <sheetView topLeftCell="I1" zoomScale="80" zoomScaleNormal="80" workbookViewId="0">
      <pane ySplit="1" topLeftCell="A65" activePane="bottomLeft" state="frozen"/>
      <selection activeCell="W1" sqref="W1"/>
      <selection pane="bottomLeft" activeCell="Q10" sqref="Q10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3.6328125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3.1796875" style="7" customWidth="1"/>
    <col min="11" max="16384" width="9.1796875" style="7"/>
  </cols>
  <sheetData>
    <row r="1" spans="1:12" ht="29">
      <c r="A1" s="22" t="s">
        <v>91</v>
      </c>
      <c r="B1" s="22" t="s">
        <v>174</v>
      </c>
      <c r="C1" s="54">
        <v>42064</v>
      </c>
      <c r="D1" s="54">
        <v>42401</v>
      </c>
      <c r="E1" s="54">
        <v>42430</v>
      </c>
      <c r="F1" s="70" t="s">
        <v>291</v>
      </c>
      <c r="G1" s="16" t="s">
        <v>295</v>
      </c>
      <c r="H1" s="1" t="s">
        <v>296</v>
      </c>
      <c r="I1" s="1" t="s">
        <v>293</v>
      </c>
      <c r="J1" s="44" t="s">
        <v>297</v>
      </c>
    </row>
    <row r="2" spans="1:12">
      <c r="A2" s="49">
        <v>1</v>
      </c>
      <c r="B2" s="111" t="s">
        <v>92</v>
      </c>
      <c r="C2" s="81">
        <v>52381</v>
      </c>
      <c r="D2" s="81">
        <v>49673</v>
      </c>
      <c r="E2" s="64">
        <v>49312</v>
      </c>
      <c r="F2" s="110">
        <f t="shared" ref="F2:F65" si="0">E2/$E$83</f>
        <v>2.5472403260707301E-2</v>
      </c>
      <c r="G2" s="110">
        <f t="shared" ref="G2:G65" si="1">(E2-C2)/C2</f>
        <v>-5.858994673641206E-2</v>
      </c>
      <c r="H2" s="63">
        <f t="shared" ref="H2:H65" si="2">E2-C2</f>
        <v>-3069</v>
      </c>
      <c r="I2" s="47">
        <f>H2/$H$83</f>
        <v>3.4131856399306021E-2</v>
      </c>
      <c r="J2" s="81">
        <f t="shared" ref="J2:J65" si="3">E2-D2</f>
        <v>-361</v>
      </c>
      <c r="L2" s="10"/>
    </row>
    <row r="3" spans="1:12">
      <c r="A3" s="49">
        <v>2</v>
      </c>
      <c r="B3" s="111" t="s">
        <v>93</v>
      </c>
      <c r="C3" s="81">
        <v>11424</v>
      </c>
      <c r="D3" s="81">
        <v>10843</v>
      </c>
      <c r="E3" s="64">
        <v>10747</v>
      </c>
      <c r="F3" s="110">
        <f t="shared" si="0"/>
        <v>5.5514259783180841E-3</v>
      </c>
      <c r="G3" s="110">
        <f t="shared" si="1"/>
        <v>-5.9261204481792715E-2</v>
      </c>
      <c r="H3" s="63">
        <f t="shared" si="2"/>
        <v>-677</v>
      </c>
      <c r="I3" s="47">
        <f t="shared" ref="I3:I66" si="4">H3/$H$83</f>
        <v>7.5292495217758795E-3</v>
      </c>
      <c r="J3" s="81">
        <f t="shared" si="3"/>
        <v>-96</v>
      </c>
      <c r="L3" s="10"/>
    </row>
    <row r="4" spans="1:12">
      <c r="A4" s="49">
        <v>3</v>
      </c>
      <c r="B4" s="111" t="s">
        <v>94</v>
      </c>
      <c r="C4" s="81">
        <v>16952</v>
      </c>
      <c r="D4" s="81">
        <v>16595</v>
      </c>
      <c r="E4" s="64">
        <v>16510</v>
      </c>
      <c r="F4" s="110">
        <f t="shared" si="0"/>
        <v>8.5283374804160754E-3</v>
      </c>
      <c r="G4" s="110">
        <f t="shared" si="1"/>
        <v>-2.6073619631901839E-2</v>
      </c>
      <c r="H4" s="63">
        <f t="shared" si="2"/>
        <v>-442</v>
      </c>
      <c r="I4" s="47">
        <f t="shared" si="4"/>
        <v>4.9156990969349166E-3</v>
      </c>
      <c r="J4" s="81">
        <f t="shared" si="3"/>
        <v>-85</v>
      </c>
      <c r="L4" s="10"/>
    </row>
    <row r="5" spans="1:12">
      <c r="A5" s="49">
        <v>4</v>
      </c>
      <c r="B5" s="111" t="s">
        <v>95</v>
      </c>
      <c r="C5" s="81">
        <v>5644</v>
      </c>
      <c r="D5" s="81">
        <v>5467</v>
      </c>
      <c r="E5" s="64">
        <v>5442</v>
      </c>
      <c r="F5" s="110">
        <f t="shared" si="0"/>
        <v>2.8110970665308471E-3</v>
      </c>
      <c r="G5" s="110">
        <f t="shared" si="1"/>
        <v>-3.5790219702338769E-2</v>
      </c>
      <c r="H5" s="63">
        <f t="shared" si="2"/>
        <v>-202</v>
      </c>
      <c r="I5" s="47">
        <f t="shared" si="4"/>
        <v>2.2465412162462743E-3</v>
      </c>
      <c r="J5" s="81">
        <f t="shared" si="3"/>
        <v>-25</v>
      </c>
      <c r="L5" s="10"/>
    </row>
    <row r="6" spans="1:12">
      <c r="A6" s="49">
        <v>5</v>
      </c>
      <c r="B6" s="111" t="s">
        <v>96</v>
      </c>
      <c r="C6" s="81">
        <v>7541</v>
      </c>
      <c r="D6" s="81">
        <v>7334</v>
      </c>
      <c r="E6" s="64">
        <v>7318</v>
      </c>
      <c r="F6" s="110">
        <f t="shared" si="0"/>
        <v>3.7801558862316682E-3</v>
      </c>
      <c r="G6" s="110">
        <f t="shared" si="1"/>
        <v>-2.957167484418512E-2</v>
      </c>
      <c r="H6" s="63">
        <f t="shared" si="2"/>
        <v>-223</v>
      </c>
      <c r="I6" s="47">
        <f t="shared" si="4"/>
        <v>2.4800925308065304E-3</v>
      </c>
      <c r="J6" s="81">
        <f t="shared" si="3"/>
        <v>-16</v>
      </c>
      <c r="L6" s="10"/>
    </row>
    <row r="7" spans="1:12">
      <c r="A7" s="49">
        <v>6</v>
      </c>
      <c r="B7" s="111" t="s">
        <v>97</v>
      </c>
      <c r="C7" s="81">
        <v>131617</v>
      </c>
      <c r="D7" s="81">
        <v>123448</v>
      </c>
      <c r="E7" s="64">
        <v>122319</v>
      </c>
      <c r="F7" s="110">
        <f t="shared" si="0"/>
        <v>6.31845979568149E-2</v>
      </c>
      <c r="G7" s="110">
        <f t="shared" si="1"/>
        <v>-7.0644369648297706E-2</v>
      </c>
      <c r="H7" s="63">
        <f t="shared" si="2"/>
        <v>-9298</v>
      </c>
      <c r="I7" s="47">
        <f t="shared" si="4"/>
        <v>0.10340762489434584</v>
      </c>
      <c r="J7" s="81">
        <f t="shared" si="3"/>
        <v>-1129</v>
      </c>
      <c r="L7" s="10"/>
    </row>
    <row r="8" spans="1:12">
      <c r="A8" s="49">
        <v>7</v>
      </c>
      <c r="B8" s="111" t="s">
        <v>98</v>
      </c>
      <c r="C8" s="81">
        <v>90850</v>
      </c>
      <c r="D8" s="81">
        <v>87020</v>
      </c>
      <c r="E8" s="64">
        <v>86140</v>
      </c>
      <c r="F8" s="110">
        <f t="shared" si="0"/>
        <v>4.4496122989887386E-2</v>
      </c>
      <c r="G8" s="110">
        <f t="shared" si="1"/>
        <v>-5.1843698403962572E-2</v>
      </c>
      <c r="H8" s="63">
        <f t="shared" si="2"/>
        <v>-4710</v>
      </c>
      <c r="I8" s="47">
        <f t="shared" si="4"/>
        <v>5.2382223408514617E-2</v>
      </c>
      <c r="J8" s="81">
        <f t="shared" si="3"/>
        <v>-880</v>
      </c>
      <c r="L8" s="10"/>
    </row>
    <row r="9" spans="1:12">
      <c r="A9" s="49">
        <v>8</v>
      </c>
      <c r="B9" s="111" t="s">
        <v>99</v>
      </c>
      <c r="C9" s="81">
        <v>4532</v>
      </c>
      <c r="D9" s="81">
        <v>4287</v>
      </c>
      <c r="E9" s="64">
        <v>4261</v>
      </c>
      <c r="F9" s="110">
        <f t="shared" si="0"/>
        <v>2.2010445792884858E-3</v>
      </c>
      <c r="G9" s="110">
        <f t="shared" si="1"/>
        <v>-5.9796999117387464E-2</v>
      </c>
      <c r="H9" s="63">
        <f t="shared" si="2"/>
        <v>-271</v>
      </c>
      <c r="I9" s="47">
        <f t="shared" si="4"/>
        <v>3.0139241069442593E-3</v>
      </c>
      <c r="J9" s="81">
        <f t="shared" si="3"/>
        <v>-26</v>
      </c>
      <c r="L9" s="10"/>
    </row>
    <row r="10" spans="1:12">
      <c r="A10" s="49">
        <v>9</v>
      </c>
      <c r="B10" s="111" t="s">
        <v>100</v>
      </c>
      <c r="C10" s="81">
        <v>35565</v>
      </c>
      <c r="D10" s="81">
        <v>34473</v>
      </c>
      <c r="E10" s="64">
        <v>34330</v>
      </c>
      <c r="F10" s="110">
        <f t="shared" si="0"/>
        <v>1.7733363155825795E-2</v>
      </c>
      <c r="G10" s="110">
        <f t="shared" si="1"/>
        <v>-3.4725151131730636E-2</v>
      </c>
      <c r="H10" s="63">
        <f t="shared" si="2"/>
        <v>-1235</v>
      </c>
      <c r="I10" s="47">
        <f t="shared" si="4"/>
        <v>1.3735041594376975E-2</v>
      </c>
      <c r="J10" s="81">
        <f t="shared" si="3"/>
        <v>-143</v>
      </c>
      <c r="L10" s="10"/>
    </row>
    <row r="11" spans="1:12">
      <c r="A11" s="49">
        <v>10</v>
      </c>
      <c r="B11" s="111" t="s">
        <v>101</v>
      </c>
      <c r="C11" s="81">
        <v>35710</v>
      </c>
      <c r="D11" s="81">
        <v>34246</v>
      </c>
      <c r="E11" s="64">
        <v>34092</v>
      </c>
      <c r="F11" s="110">
        <f t="shared" si="0"/>
        <v>1.7610422857804047E-2</v>
      </c>
      <c r="G11" s="110">
        <f t="shared" si="1"/>
        <v>-4.5309437132455894E-2</v>
      </c>
      <c r="H11" s="63">
        <f t="shared" si="2"/>
        <v>-1618</v>
      </c>
      <c r="I11" s="47">
        <f t="shared" si="4"/>
        <v>1.7994572712309267E-2</v>
      </c>
      <c r="J11" s="81">
        <f t="shared" si="3"/>
        <v>-154</v>
      </c>
      <c r="L11" s="10"/>
    </row>
    <row r="12" spans="1:12">
      <c r="A12" s="49">
        <v>11</v>
      </c>
      <c r="B12" s="111" t="s">
        <v>102</v>
      </c>
      <c r="C12" s="81">
        <v>4126</v>
      </c>
      <c r="D12" s="81">
        <v>3987</v>
      </c>
      <c r="E12" s="64">
        <v>3948</v>
      </c>
      <c r="F12" s="110">
        <f t="shared" si="0"/>
        <v>2.0393625907136684E-3</v>
      </c>
      <c r="G12" s="110">
        <f t="shared" si="1"/>
        <v>-4.3141056713523994E-2</v>
      </c>
      <c r="H12" s="63">
        <f t="shared" si="2"/>
        <v>-178</v>
      </c>
      <c r="I12" s="47">
        <f t="shared" si="4"/>
        <v>1.9796254281774102E-3</v>
      </c>
      <c r="J12" s="81">
        <f t="shared" si="3"/>
        <v>-39</v>
      </c>
      <c r="L12" s="10"/>
    </row>
    <row r="13" spans="1:12">
      <c r="A13" s="49">
        <v>12</v>
      </c>
      <c r="B13" s="111" t="s">
        <v>103</v>
      </c>
      <c r="C13" s="81">
        <v>3119</v>
      </c>
      <c r="D13" s="81">
        <v>2949</v>
      </c>
      <c r="E13" s="64">
        <v>2977</v>
      </c>
      <c r="F13" s="110">
        <f t="shared" si="0"/>
        <v>1.5377868370199065E-3</v>
      </c>
      <c r="G13" s="110">
        <f t="shared" si="1"/>
        <v>-4.5527412632253926E-2</v>
      </c>
      <c r="H13" s="63">
        <f t="shared" si="2"/>
        <v>-142</v>
      </c>
      <c r="I13" s="47">
        <f t="shared" si="4"/>
        <v>1.5792517460741136E-3</v>
      </c>
      <c r="J13" s="81">
        <f t="shared" si="3"/>
        <v>28</v>
      </c>
      <c r="L13" s="10"/>
    </row>
    <row r="14" spans="1:12">
      <c r="A14" s="49">
        <v>13</v>
      </c>
      <c r="B14" s="111" t="s">
        <v>104</v>
      </c>
      <c r="C14" s="81">
        <v>4846</v>
      </c>
      <c r="D14" s="81">
        <v>4545</v>
      </c>
      <c r="E14" s="64">
        <v>4517</v>
      </c>
      <c r="F14" s="110">
        <f t="shared" si="0"/>
        <v>2.3332828830429685E-3</v>
      </c>
      <c r="G14" s="110">
        <f t="shared" si="1"/>
        <v>-6.7891044160132072E-2</v>
      </c>
      <c r="H14" s="63">
        <f t="shared" si="2"/>
        <v>-329</v>
      </c>
      <c r="I14" s="47">
        <f t="shared" si="4"/>
        <v>3.6589705947773477E-3</v>
      </c>
      <c r="J14" s="81">
        <f t="shared" si="3"/>
        <v>-28</v>
      </c>
      <c r="L14" s="10"/>
    </row>
    <row r="15" spans="1:12">
      <c r="A15" s="49">
        <v>14</v>
      </c>
      <c r="B15" s="111" t="s">
        <v>105</v>
      </c>
      <c r="C15" s="81">
        <v>6803</v>
      </c>
      <c r="D15" s="81">
        <v>6521</v>
      </c>
      <c r="E15" s="64">
        <v>6491</v>
      </c>
      <c r="F15" s="110">
        <f t="shared" si="0"/>
        <v>3.3529641783998027E-3</v>
      </c>
      <c r="G15" s="110">
        <f t="shared" si="1"/>
        <v>-4.5862119653094224E-2</v>
      </c>
      <c r="H15" s="63">
        <f t="shared" si="2"/>
        <v>-312</v>
      </c>
      <c r="I15" s="47">
        <f t="shared" si="4"/>
        <v>3.4699052448952357E-3</v>
      </c>
      <c r="J15" s="81">
        <f t="shared" si="3"/>
        <v>-30</v>
      </c>
      <c r="L15" s="10"/>
    </row>
    <row r="16" spans="1:12">
      <c r="A16" s="49">
        <v>15</v>
      </c>
      <c r="B16" s="111" t="s">
        <v>106</v>
      </c>
      <c r="C16" s="81">
        <v>8446</v>
      </c>
      <c r="D16" s="81">
        <v>8087</v>
      </c>
      <c r="E16" s="64">
        <v>8005</v>
      </c>
      <c r="F16" s="110">
        <f t="shared" si="0"/>
        <v>4.1350297716978004E-3</v>
      </c>
      <c r="G16" s="110">
        <f t="shared" si="1"/>
        <v>-5.2214065829978687E-2</v>
      </c>
      <c r="H16" s="63">
        <f t="shared" si="2"/>
        <v>-441</v>
      </c>
      <c r="I16" s="47">
        <f t="shared" si="4"/>
        <v>4.9045776057653808E-3</v>
      </c>
      <c r="J16" s="81">
        <f t="shared" si="3"/>
        <v>-82</v>
      </c>
      <c r="L16" s="10"/>
    </row>
    <row r="17" spans="1:11">
      <c r="A17" s="49">
        <v>16</v>
      </c>
      <c r="B17" s="111" t="s">
        <v>107</v>
      </c>
      <c r="C17" s="81">
        <v>80332</v>
      </c>
      <c r="D17" s="81">
        <v>76838</v>
      </c>
      <c r="E17" s="64">
        <v>76298</v>
      </c>
      <c r="F17" s="110">
        <f t="shared" si="0"/>
        <v>3.941218007757636E-2</v>
      </c>
      <c r="G17" s="110">
        <f t="shared" si="1"/>
        <v>-5.0216601105412539E-2</v>
      </c>
      <c r="H17" s="63">
        <f t="shared" si="2"/>
        <v>-4034</v>
      </c>
      <c r="I17" s="47">
        <f t="shared" si="4"/>
        <v>4.4864095377908267E-2</v>
      </c>
      <c r="J17" s="81">
        <f t="shared" si="3"/>
        <v>-540</v>
      </c>
    </row>
    <row r="18" spans="1:11">
      <c r="A18" s="49">
        <v>17</v>
      </c>
      <c r="B18" s="111" t="s">
        <v>108</v>
      </c>
      <c r="C18" s="81">
        <v>15839</v>
      </c>
      <c r="D18" s="81">
        <v>15166</v>
      </c>
      <c r="E18" s="64">
        <v>15088</v>
      </c>
      <c r="F18" s="110">
        <f t="shared" si="0"/>
        <v>7.7937950275298457E-3</v>
      </c>
      <c r="G18" s="110">
        <f t="shared" si="1"/>
        <v>-4.7414609508176019E-2</v>
      </c>
      <c r="H18" s="63">
        <f t="shared" si="2"/>
        <v>-751</v>
      </c>
      <c r="I18" s="47">
        <f t="shared" si="4"/>
        <v>8.352239868321544E-3</v>
      </c>
      <c r="J18" s="81">
        <f t="shared" si="3"/>
        <v>-78</v>
      </c>
      <c r="K18" s="9"/>
    </row>
    <row r="19" spans="1:11">
      <c r="A19" s="49">
        <v>18</v>
      </c>
      <c r="B19" s="111" t="s">
        <v>109</v>
      </c>
      <c r="C19" s="81">
        <v>2921</v>
      </c>
      <c r="D19" s="81">
        <v>2854</v>
      </c>
      <c r="E19" s="64">
        <v>2832</v>
      </c>
      <c r="F19" s="110">
        <f t="shared" si="0"/>
        <v>1.4628862352839688E-3</v>
      </c>
      <c r="G19" s="110">
        <f t="shared" si="1"/>
        <v>-3.046901745977405E-2</v>
      </c>
      <c r="H19" s="63">
        <f t="shared" si="2"/>
        <v>-89</v>
      </c>
      <c r="I19" s="47">
        <f t="shared" si="4"/>
        <v>9.8981271408870512E-4</v>
      </c>
      <c r="J19" s="81">
        <f t="shared" si="3"/>
        <v>-22</v>
      </c>
      <c r="K19" s="3"/>
    </row>
    <row r="20" spans="1:11">
      <c r="A20" s="49">
        <v>19</v>
      </c>
      <c r="B20" s="111" t="s">
        <v>110</v>
      </c>
      <c r="C20" s="81">
        <v>12110</v>
      </c>
      <c r="D20" s="81">
        <v>11527</v>
      </c>
      <c r="E20" s="64">
        <v>11470</v>
      </c>
      <c r="F20" s="110">
        <f t="shared" si="0"/>
        <v>5.9248958752496899E-3</v>
      </c>
      <c r="G20" s="110">
        <f t="shared" si="1"/>
        <v>-5.2848885218827413E-2</v>
      </c>
      <c r="H20" s="63">
        <f t="shared" si="2"/>
        <v>-640</v>
      </c>
      <c r="I20" s="47">
        <f t="shared" si="4"/>
        <v>7.1177543485030472E-3</v>
      </c>
      <c r="J20" s="81">
        <f t="shared" si="3"/>
        <v>-57</v>
      </c>
      <c r="K20" s="3"/>
    </row>
    <row r="21" spans="1:11">
      <c r="A21" s="49">
        <v>20</v>
      </c>
      <c r="B21" s="111" t="s">
        <v>111</v>
      </c>
      <c r="C21" s="81">
        <v>34111</v>
      </c>
      <c r="D21" s="81">
        <v>33215</v>
      </c>
      <c r="E21" s="64">
        <v>33146</v>
      </c>
      <c r="F21" s="110">
        <f t="shared" si="0"/>
        <v>1.712176100096131E-2</v>
      </c>
      <c r="G21" s="110">
        <f t="shared" si="1"/>
        <v>-2.8289994429949283E-2</v>
      </c>
      <c r="H21" s="63">
        <f t="shared" si="2"/>
        <v>-965</v>
      </c>
      <c r="I21" s="47">
        <f t="shared" si="4"/>
        <v>1.0732238978602251E-2</v>
      </c>
      <c r="J21" s="81">
        <f t="shared" si="3"/>
        <v>-69</v>
      </c>
      <c r="K21" s="3"/>
    </row>
    <row r="22" spans="1:11">
      <c r="A22" s="49">
        <v>21</v>
      </c>
      <c r="B22" s="111" t="s">
        <v>112</v>
      </c>
      <c r="C22" s="81">
        <v>16963</v>
      </c>
      <c r="D22" s="81">
        <v>16656</v>
      </c>
      <c r="E22" s="64">
        <v>16498</v>
      </c>
      <c r="F22" s="110">
        <f t="shared" si="0"/>
        <v>8.5221388099275836E-3</v>
      </c>
      <c r="G22" s="110">
        <f t="shared" si="1"/>
        <v>-2.7412603902611566E-2</v>
      </c>
      <c r="H22" s="63">
        <f t="shared" si="2"/>
        <v>-465</v>
      </c>
      <c r="I22" s="47">
        <f t="shared" si="4"/>
        <v>5.1714933938342457E-3</v>
      </c>
      <c r="J22" s="81">
        <f t="shared" si="3"/>
        <v>-158</v>
      </c>
      <c r="K22" s="3"/>
    </row>
    <row r="23" spans="1:11">
      <c r="A23" s="49">
        <v>22</v>
      </c>
      <c r="B23" s="111" t="s">
        <v>113</v>
      </c>
      <c r="C23" s="81">
        <v>11042</v>
      </c>
      <c r="D23" s="81">
        <v>10772</v>
      </c>
      <c r="E23" s="64">
        <v>10679</v>
      </c>
      <c r="F23" s="110">
        <f t="shared" si="0"/>
        <v>5.5163001788832988E-3</v>
      </c>
      <c r="G23" s="110">
        <f t="shared" si="1"/>
        <v>-3.2874479261003439E-2</v>
      </c>
      <c r="H23" s="63">
        <f t="shared" si="2"/>
        <v>-363</v>
      </c>
      <c r="I23" s="47">
        <f t="shared" si="4"/>
        <v>4.0371012945415721E-3</v>
      </c>
      <c r="J23" s="81">
        <f t="shared" si="3"/>
        <v>-93</v>
      </c>
      <c r="K23" s="3"/>
    </row>
    <row r="24" spans="1:11">
      <c r="A24" s="49">
        <v>23</v>
      </c>
      <c r="B24" s="111" t="s">
        <v>114</v>
      </c>
      <c r="C24" s="81">
        <v>10131</v>
      </c>
      <c r="D24" s="81">
        <v>10085</v>
      </c>
      <c r="E24" s="64">
        <v>9999</v>
      </c>
      <c r="F24" s="110">
        <f t="shared" si="0"/>
        <v>5.1650421845354537E-3</v>
      </c>
      <c r="G24" s="110">
        <f t="shared" si="1"/>
        <v>-1.3029315960912053E-2</v>
      </c>
      <c r="H24" s="63">
        <f t="shared" si="2"/>
        <v>-132</v>
      </c>
      <c r="I24" s="47">
        <f t="shared" si="4"/>
        <v>1.4680368343787534E-3</v>
      </c>
      <c r="J24" s="81">
        <f t="shared" si="3"/>
        <v>-86</v>
      </c>
      <c r="K24" s="3"/>
    </row>
    <row r="25" spans="1:11">
      <c r="A25" s="49">
        <v>24</v>
      </c>
      <c r="B25" s="111" t="s">
        <v>115</v>
      </c>
      <c r="C25" s="81">
        <v>4589</v>
      </c>
      <c r="D25" s="81">
        <v>4389</v>
      </c>
      <c r="E25" s="64">
        <v>4341</v>
      </c>
      <c r="F25" s="110">
        <f t="shared" si="0"/>
        <v>2.2423690492117615E-3</v>
      </c>
      <c r="G25" s="110">
        <f t="shared" si="1"/>
        <v>-5.404227500544781E-2</v>
      </c>
      <c r="H25" s="63">
        <f t="shared" si="2"/>
        <v>-248</v>
      </c>
      <c r="I25" s="47">
        <f t="shared" si="4"/>
        <v>2.7581298100449307E-3</v>
      </c>
      <c r="J25" s="81">
        <f t="shared" si="3"/>
        <v>-48</v>
      </c>
      <c r="K25" s="3"/>
    </row>
    <row r="26" spans="1:11">
      <c r="A26" s="49">
        <v>25</v>
      </c>
      <c r="B26" s="111" t="s">
        <v>116</v>
      </c>
      <c r="C26" s="81">
        <v>13044</v>
      </c>
      <c r="D26" s="81">
        <v>12317</v>
      </c>
      <c r="E26" s="64">
        <v>12254</v>
      </c>
      <c r="F26" s="110">
        <f t="shared" si="0"/>
        <v>6.3298756804977948E-3</v>
      </c>
      <c r="G26" s="110">
        <f t="shared" si="1"/>
        <v>-6.0564244096902788E-2</v>
      </c>
      <c r="H26" s="63">
        <f t="shared" si="2"/>
        <v>-790</v>
      </c>
      <c r="I26" s="47">
        <f t="shared" si="4"/>
        <v>8.7859780239334488E-3</v>
      </c>
      <c r="J26" s="81">
        <f t="shared" si="3"/>
        <v>-63</v>
      </c>
      <c r="K26" s="3"/>
    </row>
    <row r="27" spans="1:11">
      <c r="A27" s="49">
        <v>26</v>
      </c>
      <c r="B27" s="111" t="s">
        <v>117</v>
      </c>
      <c r="C27" s="81">
        <v>17910</v>
      </c>
      <c r="D27" s="81">
        <v>17268</v>
      </c>
      <c r="E27" s="64">
        <v>17201</v>
      </c>
      <c r="F27" s="110">
        <f t="shared" si="0"/>
        <v>8.8852775893783712E-3</v>
      </c>
      <c r="G27" s="110">
        <f t="shared" si="1"/>
        <v>-3.9586823003908429E-2</v>
      </c>
      <c r="H27" s="63">
        <f t="shared" si="2"/>
        <v>-709</v>
      </c>
      <c r="I27" s="47">
        <f t="shared" si="4"/>
        <v>7.8851372392010326E-3</v>
      </c>
      <c r="J27" s="81">
        <f t="shared" si="3"/>
        <v>-67</v>
      </c>
      <c r="K27" s="3"/>
    </row>
    <row r="28" spans="1:11">
      <c r="A28" s="49">
        <v>27</v>
      </c>
      <c r="B28" s="111" t="s">
        <v>118</v>
      </c>
      <c r="C28" s="81">
        <v>42904</v>
      </c>
      <c r="D28" s="81">
        <v>41839</v>
      </c>
      <c r="E28" s="64">
        <v>41690</v>
      </c>
      <c r="F28" s="110">
        <f t="shared" si="0"/>
        <v>2.1535214388767182E-2</v>
      </c>
      <c r="G28" s="110">
        <f t="shared" si="1"/>
        <v>-2.8295730001864628E-2</v>
      </c>
      <c r="H28" s="63">
        <f t="shared" si="2"/>
        <v>-1214</v>
      </c>
      <c r="I28" s="47">
        <f t="shared" si="4"/>
        <v>1.3501490279816718E-2</v>
      </c>
      <c r="J28" s="81">
        <f t="shared" si="3"/>
        <v>-149</v>
      </c>
      <c r="K28" s="3"/>
    </row>
    <row r="29" spans="1:11">
      <c r="A29" s="49">
        <v>28</v>
      </c>
      <c r="B29" s="111" t="s">
        <v>119</v>
      </c>
      <c r="C29" s="81">
        <v>9267</v>
      </c>
      <c r="D29" s="81">
        <v>9276</v>
      </c>
      <c r="E29" s="64">
        <v>9199</v>
      </c>
      <c r="F29" s="110">
        <f t="shared" si="0"/>
        <v>4.7517974853026942E-3</v>
      </c>
      <c r="G29" s="110">
        <f t="shared" si="1"/>
        <v>-7.3378655444048778E-3</v>
      </c>
      <c r="H29" s="63">
        <f t="shared" si="2"/>
        <v>-68</v>
      </c>
      <c r="I29" s="47">
        <f t="shared" si="4"/>
        <v>7.5626139952844878E-4</v>
      </c>
      <c r="J29" s="81">
        <f t="shared" si="3"/>
        <v>-77</v>
      </c>
      <c r="K29" s="3"/>
    </row>
    <row r="30" spans="1:11">
      <c r="A30" s="49">
        <v>29</v>
      </c>
      <c r="B30" s="111" t="s">
        <v>120</v>
      </c>
      <c r="C30" s="81">
        <v>2629</v>
      </c>
      <c r="D30" s="81">
        <v>2474</v>
      </c>
      <c r="E30" s="64">
        <v>2439</v>
      </c>
      <c r="F30" s="110">
        <f t="shared" si="0"/>
        <v>1.2598797767858756E-3</v>
      </c>
      <c r="G30" s="110">
        <f t="shared" si="1"/>
        <v>-7.227082540890073E-2</v>
      </c>
      <c r="H30" s="63">
        <f t="shared" si="2"/>
        <v>-190</v>
      </c>
      <c r="I30" s="47">
        <f t="shared" si="4"/>
        <v>2.1130833222118423E-3</v>
      </c>
      <c r="J30" s="81">
        <f t="shared" si="3"/>
        <v>-35</v>
      </c>
      <c r="K30" s="3"/>
    </row>
    <row r="31" spans="1:11">
      <c r="A31" s="49">
        <v>30</v>
      </c>
      <c r="B31" s="111" t="s">
        <v>121</v>
      </c>
      <c r="C31" s="81">
        <v>3225</v>
      </c>
      <c r="D31" s="81">
        <v>3154</v>
      </c>
      <c r="E31" s="64">
        <v>3133</v>
      </c>
      <c r="F31" s="110">
        <f t="shared" si="0"/>
        <v>1.6183695533702946E-3</v>
      </c>
      <c r="G31" s="110">
        <f t="shared" si="1"/>
        <v>-2.8527131782945737E-2</v>
      </c>
      <c r="H31" s="63">
        <f t="shared" si="2"/>
        <v>-92</v>
      </c>
      <c r="I31" s="47">
        <f t="shared" si="4"/>
        <v>1.023177187597313E-3</v>
      </c>
      <c r="J31" s="81">
        <f t="shared" si="3"/>
        <v>-21</v>
      </c>
      <c r="K31" s="3"/>
    </row>
    <row r="32" spans="1:11">
      <c r="A32" s="49">
        <v>31</v>
      </c>
      <c r="B32" s="111" t="s">
        <v>122</v>
      </c>
      <c r="C32" s="81">
        <v>37903</v>
      </c>
      <c r="D32" s="81">
        <v>36504</v>
      </c>
      <c r="E32" s="64">
        <v>36330</v>
      </c>
      <c r="F32" s="110">
        <f t="shared" si="0"/>
        <v>1.8766474903907693E-2</v>
      </c>
      <c r="G32" s="110">
        <f t="shared" si="1"/>
        <v>-4.1500672769965441E-2</v>
      </c>
      <c r="H32" s="63">
        <f t="shared" si="2"/>
        <v>-1573</v>
      </c>
      <c r="I32" s="47">
        <f t="shared" si="4"/>
        <v>1.7494105609680146E-2</v>
      </c>
      <c r="J32" s="81">
        <f t="shared" si="3"/>
        <v>-174</v>
      </c>
      <c r="K32" s="3"/>
    </row>
    <row r="33" spans="1:11">
      <c r="A33" s="49">
        <v>32</v>
      </c>
      <c r="B33" s="111" t="s">
        <v>123</v>
      </c>
      <c r="C33" s="81">
        <v>10892</v>
      </c>
      <c r="D33" s="81">
        <v>10308</v>
      </c>
      <c r="E33" s="64">
        <v>10250</v>
      </c>
      <c r="F33" s="110">
        <f t="shared" si="0"/>
        <v>5.2946977089197321E-3</v>
      </c>
      <c r="G33" s="110">
        <f t="shared" si="1"/>
        <v>-5.8942343004039659E-2</v>
      </c>
      <c r="H33" s="63">
        <f t="shared" si="2"/>
        <v>-642</v>
      </c>
      <c r="I33" s="47">
        <f t="shared" si="4"/>
        <v>7.1399973308421197E-3</v>
      </c>
      <c r="J33" s="81">
        <f t="shared" si="3"/>
        <v>-58</v>
      </c>
      <c r="K33" s="3"/>
    </row>
    <row r="34" spans="1:11">
      <c r="A34" s="49">
        <v>33</v>
      </c>
      <c r="B34" s="111" t="s">
        <v>124</v>
      </c>
      <c r="C34" s="81">
        <v>43144</v>
      </c>
      <c r="D34" s="81">
        <v>43227</v>
      </c>
      <c r="E34" s="64">
        <v>42983</v>
      </c>
      <c r="F34" s="110">
        <f t="shared" si="0"/>
        <v>2.2203121133902132E-2</v>
      </c>
      <c r="G34" s="110">
        <f t="shared" si="1"/>
        <v>-3.7316892267754498E-3</v>
      </c>
      <c r="H34" s="63">
        <f t="shared" si="2"/>
        <v>-161</v>
      </c>
      <c r="I34" s="47">
        <f t="shared" si="4"/>
        <v>1.7905600782952978E-3</v>
      </c>
      <c r="J34" s="81">
        <f t="shared" si="3"/>
        <v>-244</v>
      </c>
      <c r="K34" s="3"/>
    </row>
    <row r="35" spans="1:11">
      <c r="A35" s="49">
        <v>34</v>
      </c>
      <c r="B35" s="111" t="s">
        <v>125</v>
      </c>
      <c r="C35" s="81">
        <v>497831</v>
      </c>
      <c r="D35" s="81">
        <v>477419</v>
      </c>
      <c r="E35" s="64">
        <v>473428</v>
      </c>
      <c r="F35" s="110">
        <f t="shared" si="0"/>
        <v>0.24455201433545862</v>
      </c>
      <c r="G35" s="110">
        <f t="shared" si="1"/>
        <v>-4.9018642872782126E-2</v>
      </c>
      <c r="H35" s="63">
        <f t="shared" si="2"/>
        <v>-24403</v>
      </c>
      <c r="I35" s="47">
        <f t="shared" si="4"/>
        <v>0.27139774901018726</v>
      </c>
      <c r="J35" s="81">
        <f t="shared" si="3"/>
        <v>-3991</v>
      </c>
    </row>
    <row r="36" spans="1:11">
      <c r="A36" s="49">
        <v>35</v>
      </c>
      <c r="B36" s="111" t="s">
        <v>126</v>
      </c>
      <c r="C36" s="81">
        <v>118976</v>
      </c>
      <c r="D36" s="81">
        <v>113495</v>
      </c>
      <c r="E36" s="64">
        <v>112567</v>
      </c>
      <c r="F36" s="110">
        <f t="shared" si="0"/>
        <v>5.814714507316756E-2</v>
      </c>
      <c r="G36" s="110">
        <f t="shared" si="1"/>
        <v>-5.3868006993006992E-2</v>
      </c>
      <c r="H36" s="63">
        <f t="shared" si="2"/>
        <v>-6409</v>
      </c>
      <c r="I36" s="47">
        <f t="shared" si="4"/>
        <v>7.1277636905556302E-2</v>
      </c>
      <c r="J36" s="81">
        <f t="shared" si="3"/>
        <v>-928</v>
      </c>
    </row>
    <row r="37" spans="1:11">
      <c r="A37" s="49">
        <v>36</v>
      </c>
      <c r="B37" s="111" t="s">
        <v>127</v>
      </c>
      <c r="C37" s="81">
        <v>4468</v>
      </c>
      <c r="D37" s="81">
        <v>4283</v>
      </c>
      <c r="E37" s="64">
        <v>4293</v>
      </c>
      <c r="F37" s="110">
        <f t="shared" si="0"/>
        <v>2.2175743672577962E-3</v>
      </c>
      <c r="G37" s="110">
        <f t="shared" si="1"/>
        <v>-3.9167412712623098E-2</v>
      </c>
      <c r="H37" s="63">
        <f t="shared" si="2"/>
        <v>-175</v>
      </c>
      <c r="I37" s="47">
        <f t="shared" si="4"/>
        <v>1.9462609546688019E-3</v>
      </c>
      <c r="J37" s="81">
        <f t="shared" si="3"/>
        <v>10</v>
      </c>
    </row>
    <row r="38" spans="1:11">
      <c r="A38" s="49">
        <v>37</v>
      </c>
      <c r="B38" s="111" t="s">
        <v>128</v>
      </c>
      <c r="C38" s="81">
        <v>9403</v>
      </c>
      <c r="D38" s="81">
        <v>8893</v>
      </c>
      <c r="E38" s="64">
        <v>8803</v>
      </c>
      <c r="F38" s="110">
        <f t="shared" si="0"/>
        <v>4.5472413591824776E-3</v>
      </c>
      <c r="G38" s="110">
        <f t="shared" si="1"/>
        <v>-6.3809422524726156E-2</v>
      </c>
      <c r="H38" s="63">
        <f t="shared" si="2"/>
        <v>-600</v>
      </c>
      <c r="I38" s="47">
        <f t="shared" si="4"/>
        <v>6.6728947017216066E-3</v>
      </c>
      <c r="J38" s="81">
        <f t="shared" si="3"/>
        <v>-90</v>
      </c>
    </row>
    <row r="39" spans="1:11">
      <c r="A39" s="49">
        <v>38</v>
      </c>
      <c r="B39" s="111" t="s">
        <v>129</v>
      </c>
      <c r="C39" s="81">
        <v>31164</v>
      </c>
      <c r="D39" s="81">
        <v>29608</v>
      </c>
      <c r="E39" s="64">
        <v>29400</v>
      </c>
      <c r="F39" s="110">
        <f t="shared" si="0"/>
        <v>1.5186742696803915E-2</v>
      </c>
      <c r="G39" s="110">
        <f t="shared" si="1"/>
        <v>-5.6603773584905662E-2</v>
      </c>
      <c r="H39" s="63">
        <f t="shared" si="2"/>
        <v>-1764</v>
      </c>
      <c r="I39" s="47">
        <f t="shared" si="4"/>
        <v>1.9618310423061523E-2</v>
      </c>
      <c r="J39" s="81">
        <f t="shared" si="3"/>
        <v>-208</v>
      </c>
    </row>
    <row r="40" spans="1:11">
      <c r="A40" s="49">
        <v>39</v>
      </c>
      <c r="B40" s="111" t="s">
        <v>130</v>
      </c>
      <c r="C40" s="81">
        <v>9570</v>
      </c>
      <c r="D40" s="81">
        <v>9208</v>
      </c>
      <c r="E40" s="64">
        <v>9189</v>
      </c>
      <c r="F40" s="110">
        <f t="shared" si="0"/>
        <v>4.7466319265622847E-3</v>
      </c>
      <c r="G40" s="110">
        <f t="shared" si="1"/>
        <v>-3.9811912225705327E-2</v>
      </c>
      <c r="H40" s="63">
        <f t="shared" si="2"/>
        <v>-381</v>
      </c>
      <c r="I40" s="47">
        <f t="shared" si="4"/>
        <v>4.2372881355932203E-3</v>
      </c>
      <c r="J40" s="81">
        <f t="shared" si="3"/>
        <v>-19</v>
      </c>
    </row>
    <row r="41" spans="1:11">
      <c r="A41" s="49">
        <v>40</v>
      </c>
      <c r="B41" s="111" t="s">
        <v>131</v>
      </c>
      <c r="C41" s="81">
        <v>5308</v>
      </c>
      <c r="D41" s="81">
        <v>4910</v>
      </c>
      <c r="E41" s="64">
        <v>4874</v>
      </c>
      <c r="F41" s="110">
        <f t="shared" si="0"/>
        <v>2.5176933300755876E-3</v>
      </c>
      <c r="G41" s="110">
        <f t="shared" si="1"/>
        <v>-8.1763376036171814E-2</v>
      </c>
      <c r="H41" s="63">
        <f t="shared" si="2"/>
        <v>-434</v>
      </c>
      <c r="I41" s="47">
        <f t="shared" si="4"/>
        <v>4.8267271675786292E-3</v>
      </c>
      <c r="J41" s="81">
        <f t="shared" si="3"/>
        <v>-36</v>
      </c>
    </row>
    <row r="42" spans="1:11">
      <c r="A42" s="49">
        <v>41</v>
      </c>
      <c r="B42" s="111" t="s">
        <v>132</v>
      </c>
      <c r="C42" s="81">
        <v>36178</v>
      </c>
      <c r="D42" s="81">
        <v>34758</v>
      </c>
      <c r="E42" s="64">
        <v>34369</v>
      </c>
      <c r="F42" s="110">
        <f t="shared" si="0"/>
        <v>1.7753508834913393E-2</v>
      </c>
      <c r="G42" s="110">
        <f t="shared" si="1"/>
        <v>-5.0002764110785559E-2</v>
      </c>
      <c r="H42" s="63">
        <f t="shared" si="2"/>
        <v>-1809</v>
      </c>
      <c r="I42" s="47">
        <f t="shared" si="4"/>
        <v>2.0118777525690645E-2</v>
      </c>
      <c r="J42" s="81">
        <f t="shared" si="3"/>
        <v>-389</v>
      </c>
    </row>
    <row r="43" spans="1:11">
      <c r="A43" s="49">
        <v>42</v>
      </c>
      <c r="B43" s="111" t="s">
        <v>133</v>
      </c>
      <c r="C43" s="81">
        <v>58477</v>
      </c>
      <c r="D43" s="81">
        <v>57615</v>
      </c>
      <c r="E43" s="64">
        <v>57414</v>
      </c>
      <c r="F43" s="110">
        <f t="shared" si="0"/>
        <v>2.9657538952187073E-2</v>
      </c>
      <c r="G43" s="110">
        <f t="shared" si="1"/>
        <v>-1.8178087111171914E-2</v>
      </c>
      <c r="H43" s="63">
        <f t="shared" si="2"/>
        <v>-1063</v>
      </c>
      <c r="I43" s="47">
        <f t="shared" si="4"/>
        <v>1.1822145113216781E-2</v>
      </c>
      <c r="J43" s="81">
        <f t="shared" si="3"/>
        <v>-201</v>
      </c>
    </row>
    <row r="44" spans="1:11">
      <c r="A44" s="49">
        <v>43</v>
      </c>
      <c r="B44" s="111" t="s">
        <v>134</v>
      </c>
      <c r="C44" s="81">
        <v>12678</v>
      </c>
      <c r="D44" s="81">
        <v>12062</v>
      </c>
      <c r="E44" s="64">
        <v>11924</v>
      </c>
      <c r="F44" s="110">
        <f t="shared" si="0"/>
        <v>6.1594122420642813E-3</v>
      </c>
      <c r="G44" s="110">
        <f t="shared" si="1"/>
        <v>-5.9473103013093546E-2</v>
      </c>
      <c r="H44" s="63">
        <f t="shared" si="2"/>
        <v>-754</v>
      </c>
      <c r="I44" s="47">
        <f t="shared" si="4"/>
        <v>8.3856043418301524E-3</v>
      </c>
      <c r="J44" s="81">
        <f t="shared" si="3"/>
        <v>-138</v>
      </c>
    </row>
    <row r="45" spans="1:11">
      <c r="A45" s="49">
        <v>44</v>
      </c>
      <c r="B45" s="111" t="s">
        <v>135</v>
      </c>
      <c r="C45" s="81">
        <v>15780</v>
      </c>
      <c r="D45" s="81">
        <v>15168</v>
      </c>
      <c r="E45" s="64">
        <v>15160</v>
      </c>
      <c r="F45" s="110">
        <f t="shared" si="0"/>
        <v>7.8309870504607929E-3</v>
      </c>
      <c r="G45" s="110">
        <f t="shared" si="1"/>
        <v>-3.9290240811153357E-2</v>
      </c>
      <c r="H45" s="63">
        <f t="shared" si="2"/>
        <v>-620</v>
      </c>
      <c r="I45" s="47">
        <f t="shared" si="4"/>
        <v>6.8953245251123273E-3</v>
      </c>
      <c r="J45" s="81">
        <f t="shared" si="3"/>
        <v>-8</v>
      </c>
    </row>
    <row r="46" spans="1:11">
      <c r="A46" s="49">
        <v>45</v>
      </c>
      <c r="B46" s="111" t="s">
        <v>136</v>
      </c>
      <c r="C46" s="81">
        <v>36312</v>
      </c>
      <c r="D46" s="81">
        <v>36399</v>
      </c>
      <c r="E46" s="64">
        <v>36362</v>
      </c>
      <c r="F46" s="110">
        <f t="shared" si="0"/>
        <v>1.8783004691877003E-2</v>
      </c>
      <c r="G46" s="110">
        <f t="shared" si="1"/>
        <v>1.3769552764926196E-3</v>
      </c>
      <c r="H46" s="63">
        <f t="shared" si="2"/>
        <v>50</v>
      </c>
      <c r="I46" s="47">
        <f t="shared" si="4"/>
        <v>-5.5607455847680055E-4</v>
      </c>
      <c r="J46" s="81">
        <f t="shared" si="3"/>
        <v>-37</v>
      </c>
    </row>
    <row r="47" spans="1:11">
      <c r="A47" s="49">
        <v>46</v>
      </c>
      <c r="B47" s="111" t="s">
        <v>137</v>
      </c>
      <c r="C47" s="81">
        <v>22409</v>
      </c>
      <c r="D47" s="81">
        <v>21698</v>
      </c>
      <c r="E47" s="64">
        <v>21557</v>
      </c>
      <c r="F47" s="110">
        <f t="shared" si="0"/>
        <v>1.1135394976700748E-2</v>
      </c>
      <c r="G47" s="110">
        <f t="shared" si="1"/>
        <v>-3.8020438216787897E-2</v>
      </c>
      <c r="H47" s="63">
        <f t="shared" si="2"/>
        <v>-852</v>
      </c>
      <c r="I47" s="47">
        <f t="shared" si="4"/>
        <v>9.4755104764446818E-3</v>
      </c>
      <c r="J47" s="81">
        <f t="shared" si="3"/>
        <v>-141</v>
      </c>
    </row>
    <row r="48" spans="1:11">
      <c r="A48" s="49">
        <v>47</v>
      </c>
      <c r="B48" s="111" t="s">
        <v>138</v>
      </c>
      <c r="C48" s="81">
        <v>9842</v>
      </c>
      <c r="D48" s="81">
        <v>9632</v>
      </c>
      <c r="E48" s="64">
        <v>9507</v>
      </c>
      <c r="F48" s="110">
        <f t="shared" si="0"/>
        <v>4.9108966945073064E-3</v>
      </c>
      <c r="G48" s="110">
        <f t="shared" si="1"/>
        <v>-3.403779719569193E-2</v>
      </c>
      <c r="H48" s="63">
        <f t="shared" si="2"/>
        <v>-335</v>
      </c>
      <c r="I48" s="47">
        <f t="shared" si="4"/>
        <v>3.7256995417945639E-3</v>
      </c>
      <c r="J48" s="81">
        <f t="shared" si="3"/>
        <v>-125</v>
      </c>
    </row>
    <row r="49" spans="1:10">
      <c r="A49" s="49">
        <v>48</v>
      </c>
      <c r="B49" s="111" t="s">
        <v>139</v>
      </c>
      <c r="C49" s="81">
        <v>37688</v>
      </c>
      <c r="D49" s="81">
        <v>36459</v>
      </c>
      <c r="E49" s="64">
        <v>36337</v>
      </c>
      <c r="F49" s="110">
        <f t="shared" si="0"/>
        <v>1.8770090795025979E-2</v>
      </c>
      <c r="G49" s="110">
        <f t="shared" si="1"/>
        <v>-3.5846953937592865E-2</v>
      </c>
      <c r="H49" s="63">
        <f t="shared" si="2"/>
        <v>-1351</v>
      </c>
      <c r="I49" s="47">
        <f t="shared" si="4"/>
        <v>1.5025134570043151E-2</v>
      </c>
      <c r="J49" s="81">
        <f t="shared" si="3"/>
        <v>-122</v>
      </c>
    </row>
    <row r="50" spans="1:10">
      <c r="A50" s="49">
        <v>49</v>
      </c>
      <c r="B50" s="111" t="s">
        <v>140</v>
      </c>
      <c r="C50" s="81">
        <v>4072</v>
      </c>
      <c r="D50" s="81">
        <v>3944</v>
      </c>
      <c r="E50" s="64">
        <v>3909</v>
      </c>
      <c r="F50" s="110">
        <f t="shared" si="0"/>
        <v>2.0192169116260714E-3</v>
      </c>
      <c r="G50" s="110">
        <f t="shared" si="1"/>
        <v>-4.0029469548133592E-2</v>
      </c>
      <c r="H50" s="63">
        <f t="shared" si="2"/>
        <v>-163</v>
      </c>
      <c r="I50" s="47">
        <f t="shared" si="4"/>
        <v>1.8128030606343699E-3</v>
      </c>
      <c r="J50" s="81">
        <f t="shared" si="3"/>
        <v>-35</v>
      </c>
    </row>
    <row r="51" spans="1:10">
      <c r="A51" s="49">
        <v>50</v>
      </c>
      <c r="B51" s="111" t="s">
        <v>141</v>
      </c>
      <c r="C51" s="81">
        <v>9354</v>
      </c>
      <c r="D51" s="81">
        <v>9006</v>
      </c>
      <c r="E51" s="64">
        <v>8978</v>
      </c>
      <c r="F51" s="110">
        <f t="shared" si="0"/>
        <v>4.6376386371396443E-3</v>
      </c>
      <c r="G51" s="110">
        <f t="shared" si="1"/>
        <v>-4.0196707290998501E-2</v>
      </c>
      <c r="H51" s="63">
        <f t="shared" si="2"/>
        <v>-376</v>
      </c>
      <c r="I51" s="47">
        <f t="shared" si="4"/>
        <v>4.1816806797455404E-3</v>
      </c>
      <c r="J51" s="81">
        <f t="shared" si="3"/>
        <v>-28</v>
      </c>
    </row>
    <row r="52" spans="1:10">
      <c r="A52" s="49">
        <v>51</v>
      </c>
      <c r="B52" s="111" t="s">
        <v>142</v>
      </c>
      <c r="C52" s="81">
        <v>8597</v>
      </c>
      <c r="D52" s="81">
        <v>8394</v>
      </c>
      <c r="E52" s="64">
        <v>8377</v>
      </c>
      <c r="F52" s="110">
        <f t="shared" si="0"/>
        <v>4.3271885568410334E-3</v>
      </c>
      <c r="G52" s="110">
        <f t="shared" si="1"/>
        <v>-2.5590322205420495E-2</v>
      </c>
      <c r="H52" s="63">
        <f t="shared" si="2"/>
        <v>-220</v>
      </c>
      <c r="I52" s="47">
        <f t="shared" si="4"/>
        <v>2.4467280572979225E-3</v>
      </c>
      <c r="J52" s="81">
        <f t="shared" si="3"/>
        <v>-17</v>
      </c>
    </row>
    <row r="53" spans="1:10">
      <c r="A53" s="49">
        <v>52</v>
      </c>
      <c r="B53" s="111" t="s">
        <v>143</v>
      </c>
      <c r="C53" s="81">
        <v>15551</v>
      </c>
      <c r="D53" s="81">
        <v>14839</v>
      </c>
      <c r="E53" s="64">
        <v>14743</v>
      </c>
      <c r="F53" s="110">
        <f t="shared" si="0"/>
        <v>7.6155832509857179E-3</v>
      </c>
      <c r="G53" s="110">
        <f t="shared" si="1"/>
        <v>-5.195807343579191E-2</v>
      </c>
      <c r="H53" s="63">
        <f t="shared" si="2"/>
        <v>-808</v>
      </c>
      <c r="I53" s="47">
        <f t="shared" si="4"/>
        <v>8.986164864985097E-3</v>
      </c>
      <c r="J53" s="81">
        <f t="shared" si="3"/>
        <v>-96</v>
      </c>
    </row>
    <row r="54" spans="1:10">
      <c r="A54" s="49">
        <v>53</v>
      </c>
      <c r="B54" s="111" t="s">
        <v>144</v>
      </c>
      <c r="C54" s="81">
        <v>7783</v>
      </c>
      <c r="D54" s="81">
        <v>7287</v>
      </c>
      <c r="E54" s="64">
        <v>7251</v>
      </c>
      <c r="F54" s="110">
        <f t="shared" si="0"/>
        <v>3.7455466426709245E-3</v>
      </c>
      <c r="G54" s="110">
        <f t="shared" si="1"/>
        <v>-6.8354105100860846E-2</v>
      </c>
      <c r="H54" s="63">
        <f t="shared" si="2"/>
        <v>-532</v>
      </c>
      <c r="I54" s="47">
        <f t="shared" si="4"/>
        <v>5.9166333021931578E-3</v>
      </c>
      <c r="J54" s="81">
        <f t="shared" si="3"/>
        <v>-36</v>
      </c>
    </row>
    <row r="55" spans="1:10">
      <c r="A55" s="49">
        <v>54</v>
      </c>
      <c r="B55" s="111" t="s">
        <v>145</v>
      </c>
      <c r="C55" s="81">
        <v>25420</v>
      </c>
      <c r="D55" s="81">
        <v>24835</v>
      </c>
      <c r="E55" s="64">
        <v>24697</v>
      </c>
      <c r="F55" s="110">
        <f t="shared" si="0"/>
        <v>1.2757380421189329E-2</v>
      </c>
      <c r="G55" s="110">
        <f t="shared" si="1"/>
        <v>-2.8442171518489379E-2</v>
      </c>
      <c r="H55" s="63">
        <f t="shared" si="2"/>
        <v>-723</v>
      </c>
      <c r="I55" s="47">
        <f t="shared" si="4"/>
        <v>8.0408381155745359E-3</v>
      </c>
      <c r="J55" s="81">
        <f t="shared" si="3"/>
        <v>-138</v>
      </c>
    </row>
    <row r="56" spans="1:10">
      <c r="A56" s="49">
        <v>55</v>
      </c>
      <c r="B56" s="111" t="s">
        <v>146</v>
      </c>
      <c r="C56" s="81">
        <v>29847</v>
      </c>
      <c r="D56" s="81">
        <v>28719</v>
      </c>
      <c r="E56" s="64">
        <v>28393</v>
      </c>
      <c r="F56" s="110">
        <f t="shared" si="0"/>
        <v>1.4666570931644678E-2</v>
      </c>
      <c r="G56" s="110">
        <f t="shared" si="1"/>
        <v>-4.8715113746775222E-2</v>
      </c>
      <c r="H56" s="63">
        <f t="shared" si="2"/>
        <v>-1454</v>
      </c>
      <c r="I56" s="47">
        <f t="shared" si="4"/>
        <v>1.6170648160505362E-2</v>
      </c>
      <c r="J56" s="81">
        <f t="shared" si="3"/>
        <v>-326</v>
      </c>
    </row>
    <row r="57" spans="1:10">
      <c r="A57" s="49">
        <v>56</v>
      </c>
      <c r="B57" s="111" t="s">
        <v>147</v>
      </c>
      <c r="C57" s="81">
        <v>3208</v>
      </c>
      <c r="D57" s="81">
        <v>3043</v>
      </c>
      <c r="E57" s="64">
        <v>3019</v>
      </c>
      <c r="F57" s="110">
        <f t="shared" si="0"/>
        <v>1.5594821837296264E-3</v>
      </c>
      <c r="G57" s="110">
        <f t="shared" si="1"/>
        <v>-5.8915211970074814E-2</v>
      </c>
      <c r="H57" s="63">
        <f t="shared" si="2"/>
        <v>-189</v>
      </c>
      <c r="I57" s="47">
        <f t="shared" si="4"/>
        <v>2.101961831042306E-3</v>
      </c>
      <c r="J57" s="81">
        <f t="shared" si="3"/>
        <v>-24</v>
      </c>
    </row>
    <row r="58" spans="1:10">
      <c r="A58" s="49">
        <v>57</v>
      </c>
      <c r="B58" s="111" t="s">
        <v>148</v>
      </c>
      <c r="C58" s="81">
        <v>4762</v>
      </c>
      <c r="D58" s="81">
        <v>4516</v>
      </c>
      <c r="E58" s="64">
        <v>4502</v>
      </c>
      <c r="F58" s="110">
        <f t="shared" si="0"/>
        <v>2.3255345449323542E-3</v>
      </c>
      <c r="G58" s="110">
        <f t="shared" si="1"/>
        <v>-5.4598908021839566E-2</v>
      </c>
      <c r="H58" s="63">
        <f t="shared" si="2"/>
        <v>-260</v>
      </c>
      <c r="I58" s="47">
        <f t="shared" si="4"/>
        <v>2.8915877040793631E-3</v>
      </c>
      <c r="J58" s="81">
        <f t="shared" si="3"/>
        <v>-14</v>
      </c>
    </row>
    <row r="59" spans="1:10">
      <c r="A59" s="49">
        <v>58</v>
      </c>
      <c r="B59" s="111" t="s">
        <v>149</v>
      </c>
      <c r="C59" s="81">
        <v>12038</v>
      </c>
      <c r="D59" s="81">
        <v>11536</v>
      </c>
      <c r="E59" s="64">
        <v>11481</v>
      </c>
      <c r="F59" s="110">
        <f t="shared" si="0"/>
        <v>5.9305779898641406E-3</v>
      </c>
      <c r="G59" s="110">
        <f t="shared" si="1"/>
        <v>-4.6270144542282773E-2</v>
      </c>
      <c r="H59" s="63">
        <f t="shared" si="2"/>
        <v>-557</v>
      </c>
      <c r="I59" s="47">
        <f t="shared" si="4"/>
        <v>6.1946705814315585E-3</v>
      </c>
      <c r="J59" s="81">
        <f t="shared" si="3"/>
        <v>-55</v>
      </c>
    </row>
    <row r="60" spans="1:10">
      <c r="A60" s="49">
        <v>59</v>
      </c>
      <c r="B60" s="111" t="s">
        <v>150</v>
      </c>
      <c r="C60" s="81">
        <v>23582</v>
      </c>
      <c r="D60" s="81">
        <v>22811</v>
      </c>
      <c r="E60" s="64">
        <v>22773</v>
      </c>
      <c r="F60" s="110">
        <f t="shared" si="0"/>
        <v>1.1763526919534542E-2</v>
      </c>
      <c r="G60" s="110">
        <f t="shared" si="1"/>
        <v>-3.4305826477822064E-2</v>
      </c>
      <c r="H60" s="63">
        <f t="shared" si="2"/>
        <v>-809</v>
      </c>
      <c r="I60" s="47">
        <f t="shared" si="4"/>
        <v>8.9972863561546337E-3</v>
      </c>
      <c r="J60" s="81">
        <f t="shared" si="3"/>
        <v>-38</v>
      </c>
    </row>
    <row r="61" spans="1:10">
      <c r="A61" s="49">
        <v>60</v>
      </c>
      <c r="B61" s="111" t="s">
        <v>151</v>
      </c>
      <c r="C61" s="81">
        <v>12373</v>
      </c>
      <c r="D61" s="81">
        <v>12066</v>
      </c>
      <c r="E61" s="64">
        <v>12057</v>
      </c>
      <c r="F61" s="110">
        <f t="shared" si="0"/>
        <v>6.2281141733117277E-3</v>
      </c>
      <c r="G61" s="110">
        <f t="shared" si="1"/>
        <v>-2.5539481128263153E-2</v>
      </c>
      <c r="H61" s="63">
        <f t="shared" si="2"/>
        <v>-316</v>
      </c>
      <c r="I61" s="47">
        <f t="shared" si="4"/>
        <v>3.5143912095733794E-3</v>
      </c>
      <c r="J61" s="81">
        <f t="shared" si="3"/>
        <v>-9</v>
      </c>
    </row>
    <row r="62" spans="1:10">
      <c r="A62" s="49">
        <v>61</v>
      </c>
      <c r="B62" s="111" t="s">
        <v>152</v>
      </c>
      <c r="C62" s="81">
        <v>17970</v>
      </c>
      <c r="D62" s="81">
        <v>17538</v>
      </c>
      <c r="E62" s="64">
        <v>17441</v>
      </c>
      <c r="F62" s="110">
        <f t="shared" si="0"/>
        <v>9.0092509991481998E-3</v>
      </c>
      <c r="G62" s="110">
        <f t="shared" si="1"/>
        <v>-2.9437952142459655E-2</v>
      </c>
      <c r="H62" s="63">
        <f t="shared" si="2"/>
        <v>-529</v>
      </c>
      <c r="I62" s="47">
        <f t="shared" si="4"/>
        <v>5.8832688286845503E-3</v>
      </c>
      <c r="J62" s="81">
        <f t="shared" si="3"/>
        <v>-97</v>
      </c>
    </row>
    <row r="63" spans="1:10">
      <c r="A63" s="49">
        <v>62</v>
      </c>
      <c r="B63" s="111" t="s">
        <v>153</v>
      </c>
      <c r="C63" s="81">
        <v>1985</v>
      </c>
      <c r="D63" s="81">
        <v>1915</v>
      </c>
      <c r="E63" s="64">
        <v>1915</v>
      </c>
      <c r="F63" s="110">
        <f t="shared" si="0"/>
        <v>9.8920449878841816E-4</v>
      </c>
      <c r="G63" s="110">
        <f t="shared" si="1"/>
        <v>-3.5264483627204031E-2</v>
      </c>
      <c r="H63" s="63">
        <f t="shared" si="2"/>
        <v>-70</v>
      </c>
      <c r="I63" s="47">
        <f t="shared" si="4"/>
        <v>7.7850438186752074E-4</v>
      </c>
      <c r="J63" s="81">
        <f t="shared" si="3"/>
        <v>0</v>
      </c>
    </row>
    <row r="64" spans="1:10">
      <c r="A64" s="49">
        <v>63</v>
      </c>
      <c r="B64" s="111" t="s">
        <v>154</v>
      </c>
      <c r="C64" s="81">
        <v>29448</v>
      </c>
      <c r="D64" s="81">
        <v>29370</v>
      </c>
      <c r="E64" s="64">
        <v>29110</v>
      </c>
      <c r="F64" s="110">
        <f t="shared" si="0"/>
        <v>1.5036941493332038E-2</v>
      </c>
      <c r="G64" s="110">
        <f t="shared" si="1"/>
        <v>-1.147785927737028E-2</v>
      </c>
      <c r="H64" s="63">
        <f t="shared" si="2"/>
        <v>-338</v>
      </c>
      <c r="I64" s="47">
        <f t="shared" si="4"/>
        <v>3.7590640153031718E-3</v>
      </c>
      <c r="J64" s="81">
        <f t="shared" si="3"/>
        <v>-260</v>
      </c>
    </row>
    <row r="65" spans="1:10">
      <c r="A65" s="49">
        <v>64</v>
      </c>
      <c r="B65" s="111" t="s">
        <v>155</v>
      </c>
      <c r="C65" s="81">
        <v>11452</v>
      </c>
      <c r="D65" s="81">
        <v>10984</v>
      </c>
      <c r="E65" s="64">
        <v>10925</v>
      </c>
      <c r="F65" s="110">
        <f t="shared" si="0"/>
        <v>5.6433729238973725E-3</v>
      </c>
      <c r="G65" s="110">
        <f t="shared" si="1"/>
        <v>-4.6018162766329022E-2</v>
      </c>
      <c r="H65" s="63">
        <f t="shared" si="2"/>
        <v>-527</v>
      </c>
      <c r="I65" s="47">
        <f t="shared" si="4"/>
        <v>5.8610258463454778E-3</v>
      </c>
      <c r="J65" s="81">
        <f t="shared" si="3"/>
        <v>-59</v>
      </c>
    </row>
    <row r="66" spans="1:10">
      <c r="A66" s="49">
        <v>65</v>
      </c>
      <c r="B66" s="111" t="s">
        <v>156</v>
      </c>
      <c r="C66" s="81">
        <v>12449</v>
      </c>
      <c r="D66" s="81">
        <v>12001</v>
      </c>
      <c r="E66" s="64">
        <v>11886</v>
      </c>
      <c r="F66" s="110">
        <f t="shared" ref="F66:F83" si="5">E66/$E$83</f>
        <v>6.1397831188507255E-3</v>
      </c>
      <c r="G66" s="110">
        <f t="shared" ref="G66:G83" si="6">(E66-C66)/C66</f>
        <v>-4.5224516025383563E-2</v>
      </c>
      <c r="H66" s="63">
        <f t="shared" ref="H66:H83" si="7">E66-C66</f>
        <v>-563</v>
      </c>
      <c r="I66" s="47">
        <f t="shared" si="4"/>
        <v>6.2613995284487743E-3</v>
      </c>
      <c r="J66" s="81">
        <f t="shared" ref="J66:J83" si="8">E66-D66</f>
        <v>-115</v>
      </c>
    </row>
    <row r="67" spans="1:10">
      <c r="A67" s="49">
        <v>66</v>
      </c>
      <c r="B67" s="111" t="s">
        <v>157</v>
      </c>
      <c r="C67" s="81">
        <v>9957</v>
      </c>
      <c r="D67" s="81">
        <v>9706</v>
      </c>
      <c r="E67" s="64">
        <v>9635</v>
      </c>
      <c r="F67" s="110">
        <f t="shared" si="5"/>
        <v>4.9770158463845479E-3</v>
      </c>
      <c r="G67" s="110">
        <f t="shared" si="6"/>
        <v>-3.2339057949181481E-2</v>
      </c>
      <c r="H67" s="63">
        <f t="shared" si="7"/>
        <v>-322</v>
      </c>
      <c r="I67" s="47">
        <f t="shared" ref="I67:I83" si="9">H67/$H$83</f>
        <v>3.5811201565905957E-3</v>
      </c>
      <c r="J67" s="81">
        <f t="shared" si="8"/>
        <v>-71</v>
      </c>
    </row>
    <row r="68" spans="1:10">
      <c r="A68" s="49">
        <v>67</v>
      </c>
      <c r="B68" s="111" t="s">
        <v>158</v>
      </c>
      <c r="C68" s="81">
        <v>11754</v>
      </c>
      <c r="D68" s="81">
        <v>10831</v>
      </c>
      <c r="E68" s="64">
        <v>10691</v>
      </c>
      <c r="F68" s="110">
        <f t="shared" si="5"/>
        <v>5.5224988493717906E-3</v>
      </c>
      <c r="G68" s="110">
        <f t="shared" si="6"/>
        <v>-9.0437297941126427E-2</v>
      </c>
      <c r="H68" s="63">
        <f t="shared" si="7"/>
        <v>-1063</v>
      </c>
      <c r="I68" s="47">
        <f t="shared" si="9"/>
        <v>1.1822145113216781E-2</v>
      </c>
      <c r="J68" s="81">
        <f t="shared" si="8"/>
        <v>-140</v>
      </c>
    </row>
    <row r="69" spans="1:10">
      <c r="A69" s="49">
        <v>68</v>
      </c>
      <c r="B69" s="111" t="s">
        <v>159</v>
      </c>
      <c r="C69" s="81">
        <v>10344</v>
      </c>
      <c r="D69" s="81">
        <v>10117</v>
      </c>
      <c r="E69" s="64">
        <v>10176</v>
      </c>
      <c r="F69" s="110">
        <f t="shared" si="5"/>
        <v>5.2564725742407017E-3</v>
      </c>
      <c r="G69" s="110">
        <f t="shared" si="6"/>
        <v>-1.6241299303944315E-2</v>
      </c>
      <c r="H69" s="63">
        <f t="shared" si="7"/>
        <v>-168</v>
      </c>
      <c r="I69" s="47">
        <f t="shared" si="9"/>
        <v>1.8684105164820499E-3</v>
      </c>
      <c r="J69" s="81">
        <f t="shared" si="8"/>
        <v>59</v>
      </c>
    </row>
    <row r="70" spans="1:10">
      <c r="A70" s="49">
        <v>69</v>
      </c>
      <c r="B70" s="111" t="s">
        <v>160</v>
      </c>
      <c r="C70" s="81">
        <v>1647</v>
      </c>
      <c r="D70" s="81">
        <v>1578</v>
      </c>
      <c r="E70" s="64">
        <v>1552</v>
      </c>
      <c r="F70" s="110">
        <f t="shared" si="5"/>
        <v>8.0169471651155358E-4</v>
      </c>
      <c r="G70" s="110">
        <f t="shared" si="6"/>
        <v>-5.7680631451123253E-2</v>
      </c>
      <c r="H70" s="63">
        <f t="shared" si="7"/>
        <v>-95</v>
      </c>
      <c r="I70" s="47">
        <f t="shared" si="9"/>
        <v>1.0565416611059211E-3</v>
      </c>
      <c r="J70" s="81">
        <f t="shared" si="8"/>
        <v>-26</v>
      </c>
    </row>
    <row r="71" spans="1:10">
      <c r="A71" s="49">
        <v>70</v>
      </c>
      <c r="B71" s="111" t="s">
        <v>161</v>
      </c>
      <c r="C71" s="81">
        <v>6532</v>
      </c>
      <c r="D71" s="81">
        <v>6489</v>
      </c>
      <c r="E71" s="64">
        <v>6464</v>
      </c>
      <c r="F71" s="110">
        <f t="shared" si="5"/>
        <v>3.3390171698006971E-3</v>
      </c>
      <c r="G71" s="110">
        <f t="shared" si="6"/>
        <v>-1.0410287813839559E-2</v>
      </c>
      <c r="H71" s="63">
        <f t="shared" si="7"/>
        <v>-68</v>
      </c>
      <c r="I71" s="47">
        <f t="shared" si="9"/>
        <v>7.5626139952844878E-4</v>
      </c>
      <c r="J71" s="81">
        <f t="shared" si="8"/>
        <v>-25</v>
      </c>
    </row>
    <row r="72" spans="1:10">
      <c r="A72" s="49">
        <v>71</v>
      </c>
      <c r="B72" s="111" t="s">
        <v>162</v>
      </c>
      <c r="C72" s="81">
        <v>5810</v>
      </c>
      <c r="D72" s="81">
        <v>5483</v>
      </c>
      <c r="E72" s="64">
        <v>5409</v>
      </c>
      <c r="F72" s="110">
        <f t="shared" si="5"/>
        <v>2.7940507226874955E-3</v>
      </c>
      <c r="G72" s="110">
        <f t="shared" si="6"/>
        <v>-6.9018932874354566E-2</v>
      </c>
      <c r="H72" s="63">
        <f t="shared" si="7"/>
        <v>-401</v>
      </c>
      <c r="I72" s="47">
        <f t="shared" si="9"/>
        <v>4.4597179589839402E-3</v>
      </c>
      <c r="J72" s="81">
        <f t="shared" si="8"/>
        <v>-74</v>
      </c>
    </row>
    <row r="73" spans="1:10">
      <c r="A73" s="49">
        <v>72</v>
      </c>
      <c r="B73" s="111" t="s">
        <v>163</v>
      </c>
      <c r="C73" s="81">
        <v>5872</v>
      </c>
      <c r="D73" s="81">
        <v>5627</v>
      </c>
      <c r="E73" s="64">
        <v>5589</v>
      </c>
      <c r="F73" s="110">
        <f t="shared" si="5"/>
        <v>2.8870307800148666E-3</v>
      </c>
      <c r="G73" s="110">
        <f t="shared" si="6"/>
        <v>-4.8194822888283376E-2</v>
      </c>
      <c r="H73" s="63">
        <f t="shared" si="7"/>
        <v>-283</v>
      </c>
      <c r="I73" s="47">
        <f t="shared" si="9"/>
        <v>3.1473820009786913E-3</v>
      </c>
      <c r="J73" s="81">
        <f t="shared" si="8"/>
        <v>-38</v>
      </c>
    </row>
    <row r="74" spans="1:10">
      <c r="A74" s="49">
        <v>73</v>
      </c>
      <c r="B74" s="111" t="s">
        <v>164</v>
      </c>
      <c r="C74" s="81">
        <v>4969</v>
      </c>
      <c r="D74" s="81">
        <v>4664</v>
      </c>
      <c r="E74" s="64">
        <v>4615</v>
      </c>
      <c r="F74" s="110">
        <f t="shared" si="5"/>
        <v>2.3839053586989815E-3</v>
      </c>
      <c r="G74" s="110">
        <f t="shared" si="6"/>
        <v>-7.1241698530891531E-2</v>
      </c>
      <c r="H74" s="63">
        <f t="shared" si="7"/>
        <v>-354</v>
      </c>
      <c r="I74" s="47">
        <f t="shared" si="9"/>
        <v>3.937007874015748E-3</v>
      </c>
      <c r="J74" s="81">
        <f t="shared" si="8"/>
        <v>-49</v>
      </c>
    </row>
    <row r="75" spans="1:10">
      <c r="A75" s="49">
        <v>74</v>
      </c>
      <c r="B75" s="111" t="s">
        <v>165</v>
      </c>
      <c r="C75" s="81">
        <v>4100</v>
      </c>
      <c r="D75" s="81">
        <v>3879</v>
      </c>
      <c r="E75" s="64">
        <v>3866</v>
      </c>
      <c r="F75" s="110">
        <f t="shared" si="5"/>
        <v>1.9970050090423108E-3</v>
      </c>
      <c r="G75" s="110">
        <f t="shared" si="6"/>
        <v>-5.7073170731707319E-2</v>
      </c>
      <c r="H75" s="63">
        <f t="shared" si="7"/>
        <v>-234</v>
      </c>
      <c r="I75" s="47">
        <f t="shared" si="9"/>
        <v>2.6024289336714266E-3</v>
      </c>
      <c r="J75" s="81">
        <f t="shared" si="8"/>
        <v>-13</v>
      </c>
    </row>
    <row r="76" spans="1:10">
      <c r="A76" s="49">
        <v>75</v>
      </c>
      <c r="B76" s="111" t="s">
        <v>166</v>
      </c>
      <c r="C76" s="81">
        <v>1966</v>
      </c>
      <c r="D76" s="81">
        <v>1884</v>
      </c>
      <c r="E76" s="64">
        <v>1876</v>
      </c>
      <c r="F76" s="110">
        <f t="shared" si="5"/>
        <v>9.6905881970082118E-4</v>
      </c>
      <c r="G76" s="110">
        <f t="shared" si="6"/>
        <v>-4.5778229908443539E-2</v>
      </c>
      <c r="H76" s="63">
        <f t="shared" si="7"/>
        <v>-90</v>
      </c>
      <c r="I76" s="47">
        <f t="shared" si="9"/>
        <v>1.0009342052582409E-3</v>
      </c>
      <c r="J76" s="81">
        <f t="shared" si="8"/>
        <v>-8</v>
      </c>
    </row>
    <row r="77" spans="1:10">
      <c r="A77" s="49">
        <v>76</v>
      </c>
      <c r="B77" s="111" t="s">
        <v>167</v>
      </c>
      <c r="C77" s="81">
        <v>3511</v>
      </c>
      <c r="D77" s="81">
        <v>3394</v>
      </c>
      <c r="E77" s="64">
        <v>3389</v>
      </c>
      <c r="F77" s="110">
        <f t="shared" si="5"/>
        <v>1.7506078571247778E-3</v>
      </c>
      <c r="G77" s="110">
        <f t="shared" si="6"/>
        <v>-3.4747935061236114E-2</v>
      </c>
      <c r="H77" s="63">
        <f t="shared" si="7"/>
        <v>-122</v>
      </c>
      <c r="I77" s="47">
        <f t="shared" si="9"/>
        <v>1.3568219226833935E-3</v>
      </c>
      <c r="J77" s="81">
        <f t="shared" si="8"/>
        <v>-5</v>
      </c>
    </row>
    <row r="78" spans="1:10">
      <c r="A78" s="49">
        <v>77</v>
      </c>
      <c r="B78" s="111" t="s">
        <v>168</v>
      </c>
      <c r="C78" s="81">
        <v>6927</v>
      </c>
      <c r="D78" s="81">
        <v>6719</v>
      </c>
      <c r="E78" s="64">
        <v>6639</v>
      </c>
      <c r="F78" s="110">
        <f t="shared" si="5"/>
        <v>3.4294144477578633E-3</v>
      </c>
      <c r="G78" s="110">
        <f t="shared" si="6"/>
        <v>-4.1576440017323517E-2</v>
      </c>
      <c r="H78" s="63">
        <f t="shared" si="7"/>
        <v>-288</v>
      </c>
      <c r="I78" s="47">
        <f t="shared" si="9"/>
        <v>3.2029894568263713E-3</v>
      </c>
      <c r="J78" s="81">
        <f t="shared" si="8"/>
        <v>-80</v>
      </c>
    </row>
    <row r="79" spans="1:10">
      <c r="A79" s="49">
        <v>78</v>
      </c>
      <c r="B79" s="111" t="s">
        <v>169</v>
      </c>
      <c r="C79" s="81">
        <v>4740</v>
      </c>
      <c r="D79" s="81">
        <v>4525</v>
      </c>
      <c r="E79" s="64">
        <v>4482</v>
      </c>
      <c r="F79" s="110">
        <f t="shared" si="5"/>
        <v>2.3152034274515356E-3</v>
      </c>
      <c r="G79" s="110">
        <f t="shared" si="6"/>
        <v>-5.4430379746835442E-2</v>
      </c>
      <c r="H79" s="63">
        <f t="shared" si="7"/>
        <v>-258</v>
      </c>
      <c r="I79" s="47">
        <f t="shared" si="9"/>
        <v>2.869344721740291E-3</v>
      </c>
      <c r="J79" s="81">
        <f t="shared" si="8"/>
        <v>-43</v>
      </c>
    </row>
    <row r="80" spans="1:10">
      <c r="A80" s="49">
        <v>79</v>
      </c>
      <c r="B80" s="111" t="s">
        <v>170</v>
      </c>
      <c r="C80" s="81">
        <v>3482</v>
      </c>
      <c r="D80" s="81">
        <v>3385</v>
      </c>
      <c r="E80" s="64">
        <v>3386</v>
      </c>
      <c r="F80" s="110">
        <f t="shared" si="5"/>
        <v>1.7490581895026548E-3</v>
      </c>
      <c r="G80" s="110">
        <f t="shared" si="6"/>
        <v>-2.7570361860999426E-2</v>
      </c>
      <c r="H80" s="63">
        <f t="shared" si="7"/>
        <v>-96</v>
      </c>
      <c r="I80" s="47">
        <f t="shared" si="9"/>
        <v>1.0676631522754572E-3</v>
      </c>
      <c r="J80" s="81">
        <f t="shared" si="8"/>
        <v>1</v>
      </c>
    </row>
    <row r="81" spans="1:10">
      <c r="A81" s="49">
        <v>80</v>
      </c>
      <c r="B81" s="111" t="s">
        <v>171</v>
      </c>
      <c r="C81" s="81">
        <v>10981</v>
      </c>
      <c r="D81" s="81">
        <v>10696</v>
      </c>
      <c r="E81" s="64">
        <v>10642</v>
      </c>
      <c r="F81" s="110">
        <f t="shared" si="5"/>
        <v>5.4971876115437841E-3</v>
      </c>
      <c r="G81" s="110">
        <f t="shared" si="6"/>
        <v>-3.0871505327383662E-2</v>
      </c>
      <c r="H81" s="63">
        <f t="shared" si="7"/>
        <v>-339</v>
      </c>
      <c r="I81" s="47">
        <f t="shared" si="9"/>
        <v>3.7701855064727081E-3</v>
      </c>
      <c r="J81" s="81">
        <f t="shared" si="8"/>
        <v>-54</v>
      </c>
    </row>
    <row r="82" spans="1:10">
      <c r="A82" s="49">
        <v>81</v>
      </c>
      <c r="B82" s="111" t="s">
        <v>172</v>
      </c>
      <c r="C82" s="81">
        <v>8736</v>
      </c>
      <c r="D82" s="81">
        <v>8592</v>
      </c>
      <c r="E82" s="64">
        <v>8608</v>
      </c>
      <c r="F82" s="110">
        <f t="shared" si="5"/>
        <v>4.4465129637444928E-3</v>
      </c>
      <c r="G82" s="110">
        <f t="shared" si="6"/>
        <v>-1.4652014652014652E-2</v>
      </c>
      <c r="H82" s="63">
        <f t="shared" si="7"/>
        <v>-128</v>
      </c>
      <c r="I82" s="47">
        <f t="shared" si="9"/>
        <v>1.4235508697006095E-3</v>
      </c>
      <c r="J82" s="81">
        <f t="shared" si="8"/>
        <v>16</v>
      </c>
    </row>
    <row r="83" spans="1:10" s="11" customFormat="1">
      <c r="A83" s="130" t="s">
        <v>173</v>
      </c>
      <c r="B83" s="130"/>
      <c r="C83" s="74">
        <v>2025815</v>
      </c>
      <c r="D83" s="74">
        <v>1949324</v>
      </c>
      <c r="E83" s="79">
        <v>1935899</v>
      </c>
      <c r="F83" s="110">
        <f t="shared" si="5"/>
        <v>1</v>
      </c>
      <c r="G83" s="110">
        <f t="shared" si="6"/>
        <v>-4.4385099330392953E-2</v>
      </c>
      <c r="H83" s="63">
        <f t="shared" si="7"/>
        <v>-89916</v>
      </c>
      <c r="I83" s="47">
        <f t="shared" si="9"/>
        <v>1</v>
      </c>
      <c r="J83" s="81">
        <f t="shared" si="8"/>
        <v>-13425</v>
      </c>
    </row>
    <row r="84" spans="1:10">
      <c r="C84" s="8"/>
      <c r="D84" s="8"/>
      <c r="E84" s="8"/>
      <c r="I84" s="15"/>
    </row>
  </sheetData>
  <mergeCells count="1">
    <mergeCell ref="A83:B8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4"/>
  <sheetViews>
    <sheetView topLeftCell="H1" zoomScale="80" zoomScaleNormal="80" workbookViewId="0">
      <pane ySplit="1" topLeftCell="A74" activePane="bottomLeft" state="frozen"/>
      <selection activeCell="W1" sqref="W1"/>
      <selection pane="bottomLeft" activeCell="K83" sqref="K83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5.1796875" style="7" customWidth="1"/>
    <col min="11" max="11" width="11" style="7" bestFit="1" customWidth="1"/>
    <col min="12" max="16384" width="9.1796875" style="7"/>
  </cols>
  <sheetData>
    <row r="1" spans="1:11" ht="29">
      <c r="A1" s="54" t="s">
        <v>91</v>
      </c>
      <c r="B1" s="54" t="s">
        <v>174</v>
      </c>
      <c r="C1" s="54">
        <v>42064</v>
      </c>
      <c r="D1" s="54">
        <v>42401</v>
      </c>
      <c r="E1" s="54">
        <v>42430</v>
      </c>
      <c r="F1" s="1" t="s">
        <v>291</v>
      </c>
      <c r="G1" s="1" t="s">
        <v>298</v>
      </c>
      <c r="H1" s="1" t="s">
        <v>299</v>
      </c>
      <c r="I1" s="1" t="s">
        <v>293</v>
      </c>
      <c r="J1" s="50" t="s">
        <v>300</v>
      </c>
      <c r="K1" s="5"/>
    </row>
    <row r="2" spans="1:11">
      <c r="A2" s="49">
        <v>1</v>
      </c>
      <c r="B2" s="111" t="s">
        <v>92</v>
      </c>
      <c r="C2" s="81">
        <v>19204</v>
      </c>
      <c r="D2" s="81">
        <v>17711</v>
      </c>
      <c r="E2" s="65">
        <v>16758</v>
      </c>
      <c r="F2" s="110">
        <f>E2/$E$83</f>
        <v>2.2401377394633454E-2</v>
      </c>
      <c r="G2" s="110">
        <f t="shared" ref="G2:G65" si="0">(E2-C2)/C2</f>
        <v>-0.12736929806290356</v>
      </c>
      <c r="H2" s="63">
        <f t="shared" ref="H2:H65" si="1">E2-C2</f>
        <v>-2446</v>
      </c>
      <c r="I2" s="47">
        <f>H2/$H$83</f>
        <v>1.9706417879183383E-2</v>
      </c>
      <c r="J2" s="81">
        <f t="shared" ref="J2:J65" si="2">E2-D2</f>
        <v>-953</v>
      </c>
    </row>
    <row r="3" spans="1:11">
      <c r="A3" s="49">
        <v>2</v>
      </c>
      <c r="B3" s="111" t="s">
        <v>93</v>
      </c>
      <c r="C3" s="81">
        <v>6522</v>
      </c>
      <c r="D3" s="81">
        <v>5877</v>
      </c>
      <c r="E3" s="65">
        <v>5378</v>
      </c>
      <c r="F3" s="110">
        <f t="shared" ref="F3:F66" si="3">E3/$E$83</f>
        <v>7.1890802976690964E-3</v>
      </c>
      <c r="G3" s="110">
        <f t="shared" si="0"/>
        <v>-0.1754063170806501</v>
      </c>
      <c r="H3" s="63">
        <f t="shared" si="1"/>
        <v>-1144</v>
      </c>
      <c r="I3" s="47">
        <f t="shared" ref="I3:I66" si="4">H3/$H$83</f>
        <v>9.2167383703130792E-3</v>
      </c>
      <c r="J3" s="81">
        <f t="shared" si="2"/>
        <v>-499</v>
      </c>
    </row>
    <row r="4" spans="1:11">
      <c r="A4" s="49">
        <v>3</v>
      </c>
      <c r="B4" s="111" t="s">
        <v>94</v>
      </c>
      <c r="C4" s="81">
        <v>19783</v>
      </c>
      <c r="D4" s="81">
        <v>18567</v>
      </c>
      <c r="E4" s="65">
        <v>17458</v>
      </c>
      <c r="F4" s="110">
        <f t="shared" si="3"/>
        <v>2.3337107444534603E-2</v>
      </c>
      <c r="G4" s="110">
        <f t="shared" si="0"/>
        <v>-0.11752514785421826</v>
      </c>
      <c r="H4" s="63">
        <f t="shared" si="1"/>
        <v>-2325</v>
      </c>
      <c r="I4" s="47">
        <f t="shared" si="4"/>
        <v>1.8731570551554118E-2</v>
      </c>
      <c r="J4" s="81">
        <f t="shared" si="2"/>
        <v>-1109</v>
      </c>
    </row>
    <row r="5" spans="1:11">
      <c r="A5" s="49">
        <v>4</v>
      </c>
      <c r="B5" s="111" t="s">
        <v>95</v>
      </c>
      <c r="C5" s="81">
        <v>3933</v>
      </c>
      <c r="D5" s="81">
        <v>3513</v>
      </c>
      <c r="E5" s="65">
        <v>3225</v>
      </c>
      <c r="F5" s="110">
        <f t="shared" si="3"/>
        <v>4.3110420156159974E-3</v>
      </c>
      <c r="G5" s="110">
        <f t="shared" si="0"/>
        <v>-0.18001525553012968</v>
      </c>
      <c r="H5" s="63">
        <f t="shared" si="1"/>
        <v>-708</v>
      </c>
      <c r="I5" s="47">
        <f t="shared" si="4"/>
        <v>5.704065355053899E-3</v>
      </c>
      <c r="J5" s="81">
        <f t="shared" si="2"/>
        <v>-288</v>
      </c>
    </row>
    <row r="6" spans="1:11">
      <c r="A6" s="49">
        <v>5</v>
      </c>
      <c r="B6" s="111" t="s">
        <v>96</v>
      </c>
      <c r="C6" s="81">
        <v>6133</v>
      </c>
      <c r="D6" s="81">
        <v>5601</v>
      </c>
      <c r="E6" s="65">
        <v>5131</v>
      </c>
      <c r="F6" s="110">
        <f t="shared" si="3"/>
        <v>6.8589012657754057E-3</v>
      </c>
      <c r="G6" s="110">
        <f t="shared" si="0"/>
        <v>-0.16337844448067829</v>
      </c>
      <c r="H6" s="63">
        <f t="shared" si="1"/>
        <v>-1002</v>
      </c>
      <c r="I6" s="47">
        <f t="shared" si="4"/>
        <v>8.0727026635084836E-3</v>
      </c>
      <c r="J6" s="81">
        <f t="shared" si="2"/>
        <v>-470</v>
      </c>
    </row>
    <row r="7" spans="1:11">
      <c r="A7" s="49">
        <v>6</v>
      </c>
      <c r="B7" s="111" t="s">
        <v>97</v>
      </c>
      <c r="C7" s="81">
        <v>17888</v>
      </c>
      <c r="D7" s="81">
        <v>16648</v>
      </c>
      <c r="E7" s="65">
        <v>15785</v>
      </c>
      <c r="F7" s="110">
        <f t="shared" si="3"/>
        <v>2.110071262527086E-2</v>
      </c>
      <c r="G7" s="110">
        <f t="shared" si="0"/>
        <v>-0.11756484794275492</v>
      </c>
      <c r="H7" s="63">
        <f t="shared" si="1"/>
        <v>-2103</v>
      </c>
      <c r="I7" s="47">
        <f t="shared" si="4"/>
        <v>1.6943007685986368E-2</v>
      </c>
      <c r="J7" s="81">
        <f t="shared" si="2"/>
        <v>-863</v>
      </c>
    </row>
    <row r="8" spans="1:11">
      <c r="A8" s="49">
        <v>7</v>
      </c>
      <c r="B8" s="111" t="s">
        <v>98</v>
      </c>
      <c r="C8" s="81">
        <v>44205</v>
      </c>
      <c r="D8" s="81">
        <v>41355</v>
      </c>
      <c r="E8" s="65">
        <v>39407</v>
      </c>
      <c r="F8" s="110">
        <f t="shared" si="3"/>
        <v>5.2677591537792133E-2</v>
      </c>
      <c r="G8" s="110">
        <f t="shared" si="0"/>
        <v>-0.10853975794593372</v>
      </c>
      <c r="H8" s="63">
        <f t="shared" si="1"/>
        <v>-4798</v>
      </c>
      <c r="I8" s="47">
        <f t="shared" si="4"/>
        <v>3.8655516346820067E-2</v>
      </c>
      <c r="J8" s="81">
        <f t="shared" si="2"/>
        <v>-1948</v>
      </c>
    </row>
    <row r="9" spans="1:11">
      <c r="A9" s="49">
        <v>8</v>
      </c>
      <c r="B9" s="111" t="s">
        <v>99</v>
      </c>
      <c r="C9" s="81">
        <v>1709</v>
      </c>
      <c r="D9" s="81">
        <v>1454</v>
      </c>
      <c r="E9" s="65">
        <v>1345</v>
      </c>
      <c r="F9" s="110">
        <f t="shared" si="3"/>
        <v>1.7979384530243463E-3</v>
      </c>
      <c r="G9" s="110">
        <f t="shared" si="0"/>
        <v>-0.21299005266237567</v>
      </c>
      <c r="H9" s="63">
        <f t="shared" si="1"/>
        <v>-364</v>
      </c>
      <c r="I9" s="47">
        <f t="shared" si="4"/>
        <v>2.9325985723723433E-3</v>
      </c>
      <c r="J9" s="81">
        <f t="shared" si="2"/>
        <v>-109</v>
      </c>
    </row>
    <row r="10" spans="1:11">
      <c r="A10" s="49">
        <v>9</v>
      </c>
      <c r="B10" s="111" t="s">
        <v>100</v>
      </c>
      <c r="C10" s="81">
        <v>24401</v>
      </c>
      <c r="D10" s="81">
        <v>22855</v>
      </c>
      <c r="E10" s="65">
        <v>21951</v>
      </c>
      <c r="F10" s="110">
        <f t="shared" si="3"/>
        <v>2.934315760768582E-2</v>
      </c>
      <c r="G10" s="110">
        <f t="shared" si="0"/>
        <v>-0.10040572107700504</v>
      </c>
      <c r="H10" s="63">
        <f t="shared" si="1"/>
        <v>-2450</v>
      </c>
      <c r="I10" s="47">
        <f t="shared" si="4"/>
        <v>1.9738644237121541E-2</v>
      </c>
      <c r="J10" s="81">
        <f t="shared" si="2"/>
        <v>-904</v>
      </c>
    </row>
    <row r="11" spans="1:11">
      <c r="A11" s="49">
        <v>10</v>
      </c>
      <c r="B11" s="111" t="s">
        <v>101</v>
      </c>
      <c r="C11" s="81">
        <v>28674</v>
      </c>
      <c r="D11" s="81">
        <v>26033</v>
      </c>
      <c r="E11" s="65">
        <v>24283</v>
      </c>
      <c r="F11" s="110">
        <f t="shared" si="3"/>
        <v>3.2460475431070786E-2</v>
      </c>
      <c r="G11" s="110">
        <f t="shared" si="0"/>
        <v>-0.15313524447234428</v>
      </c>
      <c r="H11" s="63">
        <f t="shared" si="1"/>
        <v>-4391</v>
      </c>
      <c r="I11" s="47">
        <f t="shared" si="4"/>
        <v>3.537648442661253E-2</v>
      </c>
      <c r="J11" s="81">
        <f t="shared" si="2"/>
        <v>-1750</v>
      </c>
    </row>
    <row r="12" spans="1:11">
      <c r="A12" s="49">
        <v>11</v>
      </c>
      <c r="B12" s="111" t="s">
        <v>102</v>
      </c>
      <c r="C12" s="81">
        <v>2369</v>
      </c>
      <c r="D12" s="81">
        <v>2308</v>
      </c>
      <c r="E12" s="65">
        <v>2183</v>
      </c>
      <c r="F12" s="110">
        <f t="shared" si="3"/>
        <v>2.9181409984774336E-3</v>
      </c>
      <c r="G12" s="110">
        <f t="shared" si="0"/>
        <v>-7.8514140987758552E-2</v>
      </c>
      <c r="H12" s="63">
        <f t="shared" si="1"/>
        <v>-186</v>
      </c>
      <c r="I12" s="47">
        <f t="shared" si="4"/>
        <v>1.4985256441243293E-3</v>
      </c>
      <c r="J12" s="81">
        <f t="shared" si="2"/>
        <v>-125</v>
      </c>
    </row>
    <row r="13" spans="1:11">
      <c r="A13" s="49">
        <v>12</v>
      </c>
      <c r="B13" s="111" t="s">
        <v>103</v>
      </c>
      <c r="C13" s="81">
        <v>1089</v>
      </c>
      <c r="D13" s="81">
        <v>956</v>
      </c>
      <c r="E13" s="65">
        <v>865</v>
      </c>
      <c r="F13" s="110">
        <f t="shared" si="3"/>
        <v>1.1562949902349886E-3</v>
      </c>
      <c r="G13" s="110">
        <f t="shared" si="0"/>
        <v>-0.2056932966023875</v>
      </c>
      <c r="H13" s="63">
        <f t="shared" si="1"/>
        <v>-224</v>
      </c>
      <c r="I13" s="47">
        <f t="shared" si="4"/>
        <v>1.8046760445368268E-3</v>
      </c>
      <c r="J13" s="81">
        <f t="shared" si="2"/>
        <v>-91</v>
      </c>
    </row>
    <row r="14" spans="1:11">
      <c r="A14" s="49">
        <v>13</v>
      </c>
      <c r="B14" s="111" t="s">
        <v>104</v>
      </c>
      <c r="C14" s="81">
        <v>3442</v>
      </c>
      <c r="D14" s="81">
        <v>3132</v>
      </c>
      <c r="E14" s="65">
        <v>2842</v>
      </c>
      <c r="F14" s="110">
        <f t="shared" si="3"/>
        <v>3.7990640025986561E-3</v>
      </c>
      <c r="G14" s="110">
        <f t="shared" si="0"/>
        <v>-0.17431725740848344</v>
      </c>
      <c r="H14" s="63">
        <f t="shared" si="1"/>
        <v>-600</v>
      </c>
      <c r="I14" s="47">
        <f t="shared" si="4"/>
        <v>4.8339536907236426E-3</v>
      </c>
      <c r="J14" s="81">
        <f t="shared" si="2"/>
        <v>-290</v>
      </c>
    </row>
    <row r="15" spans="1:11">
      <c r="A15" s="49">
        <v>14</v>
      </c>
      <c r="B15" s="111" t="s">
        <v>105</v>
      </c>
      <c r="C15" s="81">
        <v>4387</v>
      </c>
      <c r="D15" s="81">
        <v>3979</v>
      </c>
      <c r="E15" s="65">
        <v>3525</v>
      </c>
      <c r="F15" s="110">
        <f t="shared" si="3"/>
        <v>4.7120691798593463E-3</v>
      </c>
      <c r="G15" s="110">
        <f t="shared" si="0"/>
        <v>-0.19648962844768636</v>
      </c>
      <c r="H15" s="63">
        <f t="shared" si="1"/>
        <v>-862</v>
      </c>
      <c r="I15" s="47">
        <f t="shared" si="4"/>
        <v>6.944780135672967E-3</v>
      </c>
      <c r="J15" s="81">
        <f t="shared" si="2"/>
        <v>-454</v>
      </c>
    </row>
    <row r="16" spans="1:11">
      <c r="A16" s="49">
        <v>15</v>
      </c>
      <c r="B16" s="111" t="s">
        <v>106</v>
      </c>
      <c r="C16" s="81">
        <v>8354</v>
      </c>
      <c r="D16" s="81">
        <v>7602</v>
      </c>
      <c r="E16" s="65">
        <v>7280</v>
      </c>
      <c r="F16" s="110">
        <f t="shared" si="3"/>
        <v>9.7315925189719269E-3</v>
      </c>
      <c r="G16" s="110">
        <f t="shared" si="0"/>
        <v>-0.12856116830260952</v>
      </c>
      <c r="H16" s="63">
        <f t="shared" si="1"/>
        <v>-1074</v>
      </c>
      <c r="I16" s="47">
        <f t="shared" si="4"/>
        <v>8.65277710639532E-3</v>
      </c>
      <c r="J16" s="81">
        <f t="shared" si="2"/>
        <v>-322</v>
      </c>
    </row>
    <row r="17" spans="1:11">
      <c r="A17" s="49">
        <v>16</v>
      </c>
      <c r="B17" s="111" t="s">
        <v>107</v>
      </c>
      <c r="C17" s="81">
        <v>21920</v>
      </c>
      <c r="D17" s="81">
        <v>20386</v>
      </c>
      <c r="E17" s="65">
        <v>19241</v>
      </c>
      <c r="F17" s="110">
        <f t="shared" si="3"/>
        <v>2.5720545557354237E-2</v>
      </c>
      <c r="G17" s="110">
        <f t="shared" si="0"/>
        <v>-0.12221715328467153</v>
      </c>
      <c r="H17" s="63">
        <f t="shared" si="1"/>
        <v>-2679</v>
      </c>
      <c r="I17" s="47">
        <f t="shared" si="4"/>
        <v>2.1583603229081066E-2</v>
      </c>
      <c r="J17" s="81">
        <f t="shared" si="2"/>
        <v>-1145</v>
      </c>
    </row>
    <row r="18" spans="1:11">
      <c r="A18" s="49">
        <v>17</v>
      </c>
      <c r="B18" s="111" t="s">
        <v>108</v>
      </c>
      <c r="C18" s="81">
        <v>12713</v>
      </c>
      <c r="D18" s="81">
        <v>12001</v>
      </c>
      <c r="E18" s="65">
        <v>11435</v>
      </c>
      <c r="F18" s="110">
        <f t="shared" si="3"/>
        <v>1.5285818743742305E-2</v>
      </c>
      <c r="G18" s="110">
        <f t="shared" si="0"/>
        <v>-0.10052701958625029</v>
      </c>
      <c r="H18" s="63">
        <f t="shared" si="1"/>
        <v>-1278</v>
      </c>
      <c r="I18" s="47">
        <f t="shared" si="4"/>
        <v>1.0296321361241359E-2</v>
      </c>
      <c r="J18" s="81">
        <f t="shared" si="2"/>
        <v>-566</v>
      </c>
    </row>
    <row r="19" spans="1:11">
      <c r="A19" s="49">
        <v>18</v>
      </c>
      <c r="B19" s="111" t="s">
        <v>109</v>
      </c>
      <c r="C19" s="81">
        <v>4753</v>
      </c>
      <c r="D19" s="81">
        <v>4386</v>
      </c>
      <c r="E19" s="65">
        <v>4051</v>
      </c>
      <c r="F19" s="110">
        <f t="shared" si="3"/>
        <v>5.4152034744993508E-3</v>
      </c>
      <c r="G19" s="110">
        <f t="shared" si="0"/>
        <v>-0.14769619187881339</v>
      </c>
      <c r="H19" s="63">
        <f t="shared" si="1"/>
        <v>-702</v>
      </c>
      <c r="I19" s="47">
        <f t="shared" si="4"/>
        <v>5.6557258181466619E-3</v>
      </c>
      <c r="J19" s="81">
        <f t="shared" si="2"/>
        <v>-335</v>
      </c>
    </row>
    <row r="20" spans="1:11">
      <c r="A20" s="49">
        <v>19</v>
      </c>
      <c r="B20" s="111" t="s">
        <v>110</v>
      </c>
      <c r="C20" s="81">
        <v>9471</v>
      </c>
      <c r="D20" s="81">
        <v>8135</v>
      </c>
      <c r="E20" s="65">
        <v>7374</v>
      </c>
      <c r="F20" s="110">
        <f t="shared" si="3"/>
        <v>9.8572476971015097E-3</v>
      </c>
      <c r="G20" s="110">
        <f t="shared" si="0"/>
        <v>-0.22141273360785557</v>
      </c>
      <c r="H20" s="63">
        <f t="shared" si="1"/>
        <v>-2097</v>
      </c>
      <c r="I20" s="47">
        <f t="shared" si="4"/>
        <v>1.6894668149079133E-2</v>
      </c>
      <c r="J20" s="81">
        <f t="shared" si="2"/>
        <v>-761</v>
      </c>
      <c r="K20" s="3"/>
    </row>
    <row r="21" spans="1:11">
      <c r="A21" s="49">
        <v>20</v>
      </c>
      <c r="B21" s="111" t="s">
        <v>111</v>
      </c>
      <c r="C21" s="81">
        <v>19120</v>
      </c>
      <c r="D21" s="81">
        <v>17333</v>
      </c>
      <c r="E21" s="65">
        <v>16535</v>
      </c>
      <c r="F21" s="110">
        <f t="shared" si="3"/>
        <v>2.2103280535879233E-2</v>
      </c>
      <c r="G21" s="110">
        <f t="shared" si="0"/>
        <v>-0.13519874476987448</v>
      </c>
      <c r="H21" s="63">
        <f t="shared" si="1"/>
        <v>-2585</v>
      </c>
      <c r="I21" s="47">
        <f t="shared" si="4"/>
        <v>2.0826283817534361E-2</v>
      </c>
      <c r="J21" s="81">
        <f t="shared" si="2"/>
        <v>-798</v>
      </c>
      <c r="K21" s="3"/>
    </row>
    <row r="22" spans="1:11">
      <c r="A22" s="49">
        <v>21</v>
      </c>
      <c r="B22" s="111" t="s">
        <v>112</v>
      </c>
      <c r="C22" s="81">
        <v>8026</v>
      </c>
      <c r="D22" s="81">
        <v>7341</v>
      </c>
      <c r="E22" s="65">
        <v>6914</v>
      </c>
      <c r="F22" s="110">
        <f t="shared" si="3"/>
        <v>9.2423393785950412E-3</v>
      </c>
      <c r="G22" s="110">
        <f t="shared" si="0"/>
        <v>-0.13854971343134811</v>
      </c>
      <c r="H22" s="63">
        <f t="shared" si="1"/>
        <v>-1112</v>
      </c>
      <c r="I22" s="47">
        <f t="shared" si="4"/>
        <v>8.9589275068078181E-3</v>
      </c>
      <c r="J22" s="81">
        <f t="shared" si="2"/>
        <v>-427</v>
      </c>
      <c r="K22" s="3"/>
    </row>
    <row r="23" spans="1:11">
      <c r="A23" s="49">
        <v>22</v>
      </c>
      <c r="B23" s="111" t="s">
        <v>113</v>
      </c>
      <c r="C23" s="81">
        <v>10634</v>
      </c>
      <c r="D23" s="81">
        <v>9929</v>
      </c>
      <c r="E23" s="65">
        <v>9299</v>
      </c>
      <c r="F23" s="110">
        <f t="shared" si="3"/>
        <v>1.2430505334329663E-2</v>
      </c>
      <c r="G23" s="110">
        <f t="shared" si="0"/>
        <v>-0.12554071845025391</v>
      </c>
      <c r="H23" s="63">
        <f t="shared" si="1"/>
        <v>-1335</v>
      </c>
      <c r="I23" s="47">
        <f t="shared" si="4"/>
        <v>1.0755546961860105E-2</v>
      </c>
      <c r="J23" s="81">
        <f t="shared" si="2"/>
        <v>-630</v>
      </c>
      <c r="K23" s="3"/>
    </row>
    <row r="24" spans="1:11">
      <c r="A24" s="49">
        <v>23</v>
      </c>
      <c r="B24" s="111" t="s">
        <v>114</v>
      </c>
      <c r="C24" s="81">
        <v>6792</v>
      </c>
      <c r="D24" s="81">
        <v>6136</v>
      </c>
      <c r="E24" s="65">
        <v>5678</v>
      </c>
      <c r="F24" s="110">
        <f t="shared" si="3"/>
        <v>7.5901074619124454E-3</v>
      </c>
      <c r="G24" s="110">
        <f t="shared" si="0"/>
        <v>-0.16401648998822144</v>
      </c>
      <c r="H24" s="63">
        <f t="shared" si="1"/>
        <v>-1114</v>
      </c>
      <c r="I24" s="47">
        <f t="shared" si="4"/>
        <v>8.9750406857768972E-3</v>
      </c>
      <c r="J24" s="81">
        <f t="shared" si="2"/>
        <v>-458</v>
      </c>
      <c r="K24" s="3"/>
    </row>
    <row r="25" spans="1:11">
      <c r="A25" s="49">
        <v>24</v>
      </c>
      <c r="B25" s="111" t="s">
        <v>115</v>
      </c>
      <c r="C25" s="81">
        <v>5065</v>
      </c>
      <c r="D25" s="81">
        <v>4500</v>
      </c>
      <c r="E25" s="65">
        <v>4125</v>
      </c>
      <c r="F25" s="110">
        <f t="shared" si="3"/>
        <v>5.5141235083460433E-3</v>
      </c>
      <c r="G25" s="110">
        <f t="shared" si="0"/>
        <v>-0.18558736426456071</v>
      </c>
      <c r="H25" s="63">
        <f t="shared" si="1"/>
        <v>-940</v>
      </c>
      <c r="I25" s="47">
        <f t="shared" si="4"/>
        <v>7.5731941154670405E-3</v>
      </c>
      <c r="J25" s="81">
        <f t="shared" si="2"/>
        <v>-375</v>
      </c>
      <c r="K25" s="3"/>
    </row>
    <row r="26" spans="1:11">
      <c r="A26" s="49">
        <v>25</v>
      </c>
      <c r="B26" s="111" t="s">
        <v>116</v>
      </c>
      <c r="C26" s="81">
        <v>8533</v>
      </c>
      <c r="D26" s="81">
        <v>7472</v>
      </c>
      <c r="E26" s="65">
        <v>6864</v>
      </c>
      <c r="F26" s="110">
        <f t="shared" si="3"/>
        <v>9.1755015178878168E-3</v>
      </c>
      <c r="G26" s="110">
        <f t="shared" si="0"/>
        <v>-0.1955935778741357</v>
      </c>
      <c r="H26" s="63">
        <f t="shared" si="1"/>
        <v>-1669</v>
      </c>
      <c r="I26" s="47">
        <f t="shared" si="4"/>
        <v>1.3446447849696267E-2</v>
      </c>
      <c r="J26" s="81">
        <f t="shared" si="2"/>
        <v>-608</v>
      </c>
      <c r="K26" s="3"/>
    </row>
    <row r="27" spans="1:11">
      <c r="A27" s="49">
        <v>26</v>
      </c>
      <c r="B27" s="111" t="s">
        <v>117</v>
      </c>
      <c r="C27" s="81">
        <v>7414</v>
      </c>
      <c r="D27" s="81">
        <v>7077</v>
      </c>
      <c r="E27" s="65">
        <v>6899</v>
      </c>
      <c r="F27" s="110">
        <f t="shared" si="3"/>
        <v>9.2222880203828746E-3</v>
      </c>
      <c r="G27" s="110">
        <f t="shared" si="0"/>
        <v>-6.9463177771783111E-2</v>
      </c>
      <c r="H27" s="63">
        <f t="shared" si="1"/>
        <v>-515</v>
      </c>
      <c r="I27" s="47">
        <f t="shared" si="4"/>
        <v>4.1491435845377933E-3</v>
      </c>
      <c r="J27" s="81">
        <f t="shared" si="2"/>
        <v>-178</v>
      </c>
      <c r="K27" s="3"/>
    </row>
    <row r="28" spans="1:11">
      <c r="A28" s="49">
        <v>27</v>
      </c>
      <c r="B28" s="111" t="s">
        <v>118</v>
      </c>
      <c r="C28" s="81">
        <v>17842</v>
      </c>
      <c r="D28" s="81">
        <v>17018</v>
      </c>
      <c r="E28" s="65">
        <v>16180</v>
      </c>
      <c r="F28" s="110">
        <f t="shared" si="3"/>
        <v>2.1628731724857936E-2</v>
      </c>
      <c r="G28" s="110">
        <f t="shared" si="0"/>
        <v>-9.3150992041250977E-2</v>
      </c>
      <c r="H28" s="63">
        <f t="shared" si="1"/>
        <v>-1662</v>
      </c>
      <c r="I28" s="47">
        <f t="shared" si="4"/>
        <v>1.3390051723304491E-2</v>
      </c>
      <c r="J28" s="81">
        <f t="shared" si="2"/>
        <v>-838</v>
      </c>
      <c r="K28" s="3"/>
    </row>
    <row r="29" spans="1:11">
      <c r="A29" s="49">
        <v>28</v>
      </c>
      <c r="B29" s="111" t="s">
        <v>119</v>
      </c>
      <c r="C29" s="81">
        <v>9408</v>
      </c>
      <c r="D29" s="81">
        <v>8376</v>
      </c>
      <c r="E29" s="65">
        <v>7627</v>
      </c>
      <c r="F29" s="110">
        <f t="shared" si="3"/>
        <v>1.0195447272280066E-2</v>
      </c>
      <c r="G29" s="110">
        <f t="shared" si="0"/>
        <v>-0.18930697278911565</v>
      </c>
      <c r="H29" s="63">
        <f t="shared" si="1"/>
        <v>-1781</v>
      </c>
      <c r="I29" s="47">
        <f t="shared" si="4"/>
        <v>1.434878587196468E-2</v>
      </c>
      <c r="J29" s="81">
        <f t="shared" si="2"/>
        <v>-749</v>
      </c>
      <c r="K29" s="3"/>
    </row>
    <row r="30" spans="1:11">
      <c r="A30" s="49">
        <v>29</v>
      </c>
      <c r="B30" s="111" t="s">
        <v>120</v>
      </c>
      <c r="C30" s="81">
        <v>3114</v>
      </c>
      <c r="D30" s="81">
        <v>2568</v>
      </c>
      <c r="E30" s="65">
        <v>2278</v>
      </c>
      <c r="F30" s="110">
        <f t="shared" si="3"/>
        <v>3.0451329338211605E-3</v>
      </c>
      <c r="G30" s="110">
        <f t="shared" si="0"/>
        <v>-0.26846499678869623</v>
      </c>
      <c r="H30" s="63">
        <f t="shared" si="1"/>
        <v>-836</v>
      </c>
      <c r="I30" s="47">
        <f t="shared" si="4"/>
        <v>6.7353088090749422E-3</v>
      </c>
      <c r="J30" s="81">
        <f t="shared" si="2"/>
        <v>-290</v>
      </c>
      <c r="K30" s="3"/>
    </row>
    <row r="31" spans="1:11">
      <c r="A31" s="49">
        <v>30</v>
      </c>
      <c r="B31" s="111" t="s">
        <v>121</v>
      </c>
      <c r="C31" s="81">
        <v>1531</v>
      </c>
      <c r="D31" s="81">
        <v>1494</v>
      </c>
      <c r="E31" s="65">
        <v>1236</v>
      </c>
      <c r="F31" s="110">
        <f t="shared" si="3"/>
        <v>1.6522319166825962E-3</v>
      </c>
      <c r="G31" s="110">
        <f t="shared" si="0"/>
        <v>-0.19268451992161986</v>
      </c>
      <c r="H31" s="63">
        <f t="shared" si="1"/>
        <v>-295</v>
      </c>
      <c r="I31" s="47">
        <f t="shared" si="4"/>
        <v>2.3766938979391246E-3</v>
      </c>
      <c r="J31" s="81">
        <f t="shared" si="2"/>
        <v>-258</v>
      </c>
      <c r="K31" s="3"/>
    </row>
    <row r="32" spans="1:11">
      <c r="A32" s="49">
        <v>31</v>
      </c>
      <c r="B32" s="111" t="s">
        <v>122</v>
      </c>
      <c r="C32" s="81">
        <v>25870</v>
      </c>
      <c r="D32" s="81">
        <v>23098</v>
      </c>
      <c r="E32" s="65">
        <v>21362</v>
      </c>
      <c r="F32" s="110">
        <f t="shared" si="3"/>
        <v>2.8555807608554713E-2</v>
      </c>
      <c r="G32" s="110">
        <f t="shared" si="0"/>
        <v>-0.17425589485890994</v>
      </c>
      <c r="H32" s="63">
        <f t="shared" si="1"/>
        <v>-4508</v>
      </c>
      <c r="I32" s="47">
        <f t="shared" si="4"/>
        <v>3.631910539630364E-2</v>
      </c>
      <c r="J32" s="81">
        <f t="shared" si="2"/>
        <v>-1736</v>
      </c>
      <c r="K32" s="3"/>
    </row>
    <row r="33" spans="1:11">
      <c r="A33" s="49">
        <v>32</v>
      </c>
      <c r="B33" s="111" t="s">
        <v>123</v>
      </c>
      <c r="C33" s="81">
        <v>7072</v>
      </c>
      <c r="D33" s="81">
        <v>6723</v>
      </c>
      <c r="E33" s="65">
        <v>6288</v>
      </c>
      <c r="F33" s="110">
        <f t="shared" si="3"/>
        <v>8.405529362540588E-3</v>
      </c>
      <c r="G33" s="110">
        <f t="shared" si="0"/>
        <v>-0.11085972850678733</v>
      </c>
      <c r="H33" s="63">
        <f t="shared" si="1"/>
        <v>-784</v>
      </c>
      <c r="I33" s="47">
        <f t="shared" si="4"/>
        <v>6.3163661558788935E-3</v>
      </c>
      <c r="J33" s="81">
        <f t="shared" si="2"/>
        <v>-435</v>
      </c>
      <c r="K33" s="3"/>
    </row>
    <row r="34" spans="1:11">
      <c r="A34" s="49">
        <v>33</v>
      </c>
      <c r="B34" s="111" t="s">
        <v>124</v>
      </c>
      <c r="C34" s="81">
        <v>35587</v>
      </c>
      <c r="D34" s="81">
        <v>31995</v>
      </c>
      <c r="E34" s="65">
        <v>30129</v>
      </c>
      <c r="F34" s="110">
        <f t="shared" si="3"/>
        <v>4.0275158104959505E-2</v>
      </c>
      <c r="G34" s="110">
        <f t="shared" si="0"/>
        <v>-0.15337061286424819</v>
      </c>
      <c r="H34" s="63">
        <f t="shared" si="1"/>
        <v>-5458</v>
      </c>
      <c r="I34" s="47">
        <f t="shared" si="4"/>
        <v>4.3972865406616074E-2</v>
      </c>
      <c r="J34" s="81">
        <f t="shared" si="2"/>
        <v>-1866</v>
      </c>
      <c r="K34" s="3"/>
    </row>
    <row r="35" spans="1:11">
      <c r="A35" s="49">
        <v>34</v>
      </c>
      <c r="B35" s="111" t="s">
        <v>125</v>
      </c>
      <c r="C35" s="81">
        <v>6354</v>
      </c>
      <c r="D35" s="81">
        <v>5942</v>
      </c>
      <c r="E35" s="65">
        <v>5489</v>
      </c>
      <c r="F35" s="110">
        <f t="shared" si="3"/>
        <v>7.3374603484391357E-3</v>
      </c>
      <c r="G35" s="110">
        <f t="shared" si="0"/>
        <v>-0.1361347182876928</v>
      </c>
      <c r="H35" s="63">
        <f t="shared" si="1"/>
        <v>-865</v>
      </c>
      <c r="I35" s="47">
        <f t="shared" si="4"/>
        <v>6.9689499041265856E-3</v>
      </c>
      <c r="J35" s="81">
        <f t="shared" si="2"/>
        <v>-453</v>
      </c>
    </row>
    <row r="36" spans="1:11" ht="15.75" customHeight="1">
      <c r="A36" s="49">
        <v>35</v>
      </c>
      <c r="B36" s="111" t="s">
        <v>126</v>
      </c>
      <c r="C36" s="81">
        <v>30096</v>
      </c>
      <c r="D36" s="81">
        <v>28394</v>
      </c>
      <c r="E36" s="65">
        <v>27329</v>
      </c>
      <c r="F36" s="110">
        <f t="shared" si="3"/>
        <v>3.6532237905354918E-2</v>
      </c>
      <c r="G36" s="110">
        <f t="shared" si="0"/>
        <v>-9.1939128123338654E-2</v>
      </c>
      <c r="H36" s="63">
        <f t="shared" si="1"/>
        <v>-2767</v>
      </c>
      <c r="I36" s="47">
        <f t="shared" si="4"/>
        <v>2.2292583103720533E-2</v>
      </c>
      <c r="J36" s="81">
        <f t="shared" si="2"/>
        <v>-1065</v>
      </c>
    </row>
    <row r="37" spans="1:11">
      <c r="A37" s="49">
        <v>36</v>
      </c>
      <c r="B37" s="111" t="s">
        <v>127</v>
      </c>
      <c r="C37" s="81">
        <v>5020</v>
      </c>
      <c r="D37" s="81">
        <v>4660</v>
      </c>
      <c r="E37" s="65">
        <v>4378</v>
      </c>
      <c r="F37" s="110">
        <f t="shared" si="3"/>
        <v>5.8523230835246009E-3</v>
      </c>
      <c r="G37" s="110">
        <f t="shared" si="0"/>
        <v>-0.12788844621513945</v>
      </c>
      <c r="H37" s="63">
        <f t="shared" si="1"/>
        <v>-642</v>
      </c>
      <c r="I37" s="47">
        <f t="shared" si="4"/>
        <v>5.1723304490742979E-3</v>
      </c>
      <c r="J37" s="81">
        <f t="shared" si="2"/>
        <v>-282</v>
      </c>
    </row>
    <row r="38" spans="1:11">
      <c r="A38" s="49">
        <v>37</v>
      </c>
      <c r="B38" s="111" t="s">
        <v>128</v>
      </c>
      <c r="C38" s="81">
        <v>10589</v>
      </c>
      <c r="D38" s="81">
        <v>9400</v>
      </c>
      <c r="E38" s="65">
        <v>8941</v>
      </c>
      <c r="F38" s="110">
        <f t="shared" si="3"/>
        <v>1.1951946251665934E-2</v>
      </c>
      <c r="G38" s="110">
        <f t="shared" si="0"/>
        <v>-0.1556332042685806</v>
      </c>
      <c r="H38" s="63">
        <f t="shared" si="1"/>
        <v>-1648</v>
      </c>
      <c r="I38" s="47">
        <f t="shared" si="4"/>
        <v>1.327725947052094E-2</v>
      </c>
      <c r="J38" s="81">
        <f t="shared" si="2"/>
        <v>-459</v>
      </c>
    </row>
    <row r="39" spans="1:11">
      <c r="A39" s="49">
        <v>38</v>
      </c>
      <c r="B39" s="111" t="s">
        <v>129</v>
      </c>
      <c r="C39" s="81">
        <v>12992</v>
      </c>
      <c r="D39" s="81">
        <v>12105</v>
      </c>
      <c r="E39" s="65">
        <v>11501</v>
      </c>
      <c r="F39" s="110">
        <f t="shared" si="3"/>
        <v>1.5374044719875841E-2</v>
      </c>
      <c r="G39" s="110">
        <f t="shared" si="0"/>
        <v>-0.11476293103448276</v>
      </c>
      <c r="H39" s="63">
        <f t="shared" si="1"/>
        <v>-1491</v>
      </c>
      <c r="I39" s="47">
        <f t="shared" si="4"/>
        <v>1.2012374921448252E-2</v>
      </c>
      <c r="J39" s="81">
        <f t="shared" si="2"/>
        <v>-604</v>
      </c>
    </row>
    <row r="40" spans="1:11">
      <c r="A40" s="49">
        <v>39</v>
      </c>
      <c r="B40" s="111" t="s">
        <v>130</v>
      </c>
      <c r="C40" s="81">
        <v>5611</v>
      </c>
      <c r="D40" s="81">
        <v>5117</v>
      </c>
      <c r="E40" s="65">
        <v>4824</v>
      </c>
      <c r="F40" s="110">
        <f t="shared" si="3"/>
        <v>6.4485168010330459E-3</v>
      </c>
      <c r="G40" s="110">
        <f t="shared" si="0"/>
        <v>-0.14026020317234006</v>
      </c>
      <c r="H40" s="63">
        <f t="shared" si="1"/>
        <v>-787</v>
      </c>
      <c r="I40" s="47">
        <f t="shared" si="4"/>
        <v>6.3405359243325111E-3</v>
      </c>
      <c r="J40" s="81">
        <f t="shared" si="2"/>
        <v>-293</v>
      </c>
    </row>
    <row r="41" spans="1:11">
      <c r="A41" s="49">
        <v>40</v>
      </c>
      <c r="B41" s="111" t="s">
        <v>131</v>
      </c>
      <c r="C41" s="81">
        <v>4364</v>
      </c>
      <c r="D41" s="81">
        <v>4050</v>
      </c>
      <c r="E41" s="65">
        <v>3730</v>
      </c>
      <c r="F41" s="110">
        <f t="shared" si="3"/>
        <v>4.9861044087589684E-3</v>
      </c>
      <c r="G41" s="110">
        <f t="shared" si="0"/>
        <v>-0.14527956003666362</v>
      </c>
      <c r="H41" s="63">
        <f t="shared" si="1"/>
        <v>-634</v>
      </c>
      <c r="I41" s="47">
        <f t="shared" si="4"/>
        <v>5.1078777331979826E-3</v>
      </c>
      <c r="J41" s="81">
        <f t="shared" si="2"/>
        <v>-320</v>
      </c>
    </row>
    <row r="42" spans="1:11">
      <c r="A42" s="49">
        <v>41</v>
      </c>
      <c r="B42" s="111" t="s">
        <v>132</v>
      </c>
      <c r="C42" s="81">
        <v>3161</v>
      </c>
      <c r="D42" s="81">
        <v>2862</v>
      </c>
      <c r="E42" s="65">
        <v>2664</v>
      </c>
      <c r="F42" s="110">
        <f t="shared" si="3"/>
        <v>3.561121218480936E-3</v>
      </c>
      <c r="G42" s="110">
        <f t="shared" si="0"/>
        <v>-0.15722872508699778</v>
      </c>
      <c r="H42" s="63">
        <f t="shared" si="1"/>
        <v>-497</v>
      </c>
      <c r="I42" s="47">
        <f t="shared" si="4"/>
        <v>4.0041249738160846E-3</v>
      </c>
      <c r="J42" s="81">
        <f t="shared" si="2"/>
        <v>-198</v>
      </c>
    </row>
    <row r="43" spans="1:11">
      <c r="A43" s="49">
        <v>42</v>
      </c>
      <c r="B43" s="111" t="s">
        <v>133</v>
      </c>
      <c r="C43" s="81">
        <v>48802</v>
      </c>
      <c r="D43" s="81">
        <v>45168</v>
      </c>
      <c r="E43" s="65">
        <v>42606</v>
      </c>
      <c r="F43" s="110">
        <f t="shared" si="3"/>
        <v>5.6953877865840372E-2</v>
      </c>
      <c r="G43" s="110">
        <f t="shared" si="0"/>
        <v>-0.12696200975369862</v>
      </c>
      <c r="H43" s="63">
        <f t="shared" si="1"/>
        <v>-6196</v>
      </c>
      <c r="I43" s="47">
        <f t="shared" si="4"/>
        <v>4.9918628446206155E-2</v>
      </c>
      <c r="J43" s="81">
        <f t="shared" si="2"/>
        <v>-2562</v>
      </c>
    </row>
    <row r="44" spans="1:11">
      <c r="A44" s="49">
        <v>43</v>
      </c>
      <c r="B44" s="111" t="s">
        <v>134</v>
      </c>
      <c r="C44" s="81">
        <v>8745</v>
      </c>
      <c r="D44" s="81">
        <v>7861</v>
      </c>
      <c r="E44" s="65">
        <v>7224</v>
      </c>
      <c r="F44" s="110">
        <f t="shared" si="3"/>
        <v>9.6567341149798348E-3</v>
      </c>
      <c r="G44" s="110">
        <f t="shared" si="0"/>
        <v>-0.17392795883361922</v>
      </c>
      <c r="H44" s="63">
        <f t="shared" si="1"/>
        <v>-1521</v>
      </c>
      <c r="I44" s="47">
        <f t="shared" si="4"/>
        <v>1.2254072605984434E-2</v>
      </c>
      <c r="J44" s="81">
        <f t="shared" si="2"/>
        <v>-637</v>
      </c>
    </row>
    <row r="45" spans="1:11">
      <c r="A45" s="49">
        <v>44</v>
      </c>
      <c r="B45" s="111" t="s">
        <v>135</v>
      </c>
      <c r="C45" s="81">
        <v>15243</v>
      </c>
      <c r="D45" s="81">
        <v>14149</v>
      </c>
      <c r="E45" s="65">
        <v>13014</v>
      </c>
      <c r="F45" s="110">
        <f t="shared" si="3"/>
        <v>1.7396558384876463E-2</v>
      </c>
      <c r="G45" s="110">
        <f t="shared" si="0"/>
        <v>-0.14623105687856722</v>
      </c>
      <c r="H45" s="63">
        <f t="shared" si="1"/>
        <v>-2229</v>
      </c>
      <c r="I45" s="47">
        <f t="shared" si="4"/>
        <v>1.7958137961038335E-2</v>
      </c>
      <c r="J45" s="81">
        <f t="shared" si="2"/>
        <v>-1135</v>
      </c>
    </row>
    <row r="46" spans="1:11">
      <c r="A46" s="49">
        <v>45</v>
      </c>
      <c r="B46" s="111" t="s">
        <v>136</v>
      </c>
      <c r="C46" s="81">
        <v>38869</v>
      </c>
      <c r="D46" s="81">
        <v>34951</v>
      </c>
      <c r="E46" s="65">
        <v>33853</v>
      </c>
      <c r="F46" s="110">
        <f t="shared" si="3"/>
        <v>4.5253241970433601E-2</v>
      </c>
      <c r="G46" s="110">
        <f t="shared" si="0"/>
        <v>-0.12904885641513802</v>
      </c>
      <c r="H46" s="63">
        <f t="shared" si="1"/>
        <v>-5016</v>
      </c>
      <c r="I46" s="47">
        <f t="shared" si="4"/>
        <v>4.0411852854449655E-2</v>
      </c>
      <c r="J46" s="81">
        <f t="shared" si="2"/>
        <v>-1098</v>
      </c>
    </row>
    <row r="47" spans="1:11">
      <c r="A47" s="49">
        <v>46</v>
      </c>
      <c r="B47" s="111" t="s">
        <v>137</v>
      </c>
      <c r="C47" s="81">
        <v>12400</v>
      </c>
      <c r="D47" s="81">
        <v>11307</v>
      </c>
      <c r="E47" s="65">
        <v>10576</v>
      </c>
      <c r="F47" s="110">
        <f t="shared" si="3"/>
        <v>1.4137544296792183E-2</v>
      </c>
      <c r="G47" s="110">
        <f t="shared" si="0"/>
        <v>-0.14709677419354839</v>
      </c>
      <c r="H47" s="63">
        <f t="shared" si="1"/>
        <v>-1824</v>
      </c>
      <c r="I47" s="47">
        <f t="shared" si="4"/>
        <v>1.4695219219799875E-2</v>
      </c>
      <c r="J47" s="81">
        <f t="shared" si="2"/>
        <v>-731</v>
      </c>
    </row>
    <row r="48" spans="1:11">
      <c r="A48" s="49">
        <v>47</v>
      </c>
      <c r="B48" s="111" t="s">
        <v>138</v>
      </c>
      <c r="C48" s="81">
        <v>10602</v>
      </c>
      <c r="D48" s="81">
        <v>9205</v>
      </c>
      <c r="E48" s="65">
        <v>8232</v>
      </c>
      <c r="F48" s="110">
        <f t="shared" si="3"/>
        <v>1.1004185386837487E-2</v>
      </c>
      <c r="G48" s="110">
        <f t="shared" si="0"/>
        <v>-0.22354272778720996</v>
      </c>
      <c r="H48" s="63">
        <f t="shared" si="1"/>
        <v>-2370</v>
      </c>
      <c r="I48" s="47">
        <f t="shared" si="4"/>
        <v>1.909411707835839E-2</v>
      </c>
      <c r="J48" s="81">
        <f t="shared" si="2"/>
        <v>-973</v>
      </c>
    </row>
    <row r="49" spans="1:10">
      <c r="A49" s="49">
        <v>48</v>
      </c>
      <c r="B49" s="111" t="s">
        <v>139</v>
      </c>
      <c r="C49" s="81">
        <v>14214</v>
      </c>
      <c r="D49" s="81">
        <v>13198</v>
      </c>
      <c r="E49" s="65">
        <v>12511</v>
      </c>
      <c r="F49" s="110">
        <f t="shared" si="3"/>
        <v>1.6724169506161783E-2</v>
      </c>
      <c r="G49" s="110">
        <f t="shared" si="0"/>
        <v>-0.1198114534965527</v>
      </c>
      <c r="H49" s="63">
        <f t="shared" si="1"/>
        <v>-1703</v>
      </c>
      <c r="I49" s="47">
        <f t="shared" si="4"/>
        <v>1.3720371892170607E-2</v>
      </c>
      <c r="J49" s="81">
        <f t="shared" si="2"/>
        <v>-687</v>
      </c>
    </row>
    <row r="50" spans="1:10">
      <c r="A50" s="49">
        <v>49</v>
      </c>
      <c r="B50" s="111" t="s">
        <v>140</v>
      </c>
      <c r="C50" s="81">
        <v>2877</v>
      </c>
      <c r="D50" s="81">
        <v>2570</v>
      </c>
      <c r="E50" s="65">
        <v>2303</v>
      </c>
      <c r="F50" s="110">
        <f t="shared" si="3"/>
        <v>3.0785518641747731E-3</v>
      </c>
      <c r="G50" s="110">
        <f t="shared" si="0"/>
        <v>-0.19951338199513383</v>
      </c>
      <c r="H50" s="63">
        <f t="shared" si="1"/>
        <v>-574</v>
      </c>
      <c r="I50" s="47">
        <f t="shared" si="4"/>
        <v>4.6244823641256186E-3</v>
      </c>
      <c r="J50" s="81">
        <f t="shared" si="2"/>
        <v>-267</v>
      </c>
    </row>
    <row r="51" spans="1:10">
      <c r="A51" s="49">
        <v>50</v>
      </c>
      <c r="B51" s="111" t="s">
        <v>141</v>
      </c>
      <c r="C51" s="81">
        <v>9120</v>
      </c>
      <c r="D51" s="81">
        <v>8503</v>
      </c>
      <c r="E51" s="65">
        <v>7787</v>
      </c>
      <c r="F51" s="110">
        <f t="shared" si="3"/>
        <v>1.0409328426543185E-2</v>
      </c>
      <c r="G51" s="110">
        <f t="shared" si="0"/>
        <v>-0.14616228070175438</v>
      </c>
      <c r="H51" s="63">
        <f t="shared" si="1"/>
        <v>-1333</v>
      </c>
      <c r="I51" s="47">
        <f t="shared" si="4"/>
        <v>1.0739433782891026E-2</v>
      </c>
      <c r="J51" s="81">
        <f t="shared" si="2"/>
        <v>-716</v>
      </c>
    </row>
    <row r="52" spans="1:10">
      <c r="A52" s="49">
        <v>51</v>
      </c>
      <c r="B52" s="111" t="s">
        <v>142</v>
      </c>
      <c r="C52" s="81">
        <v>13482</v>
      </c>
      <c r="D52" s="81">
        <v>13134</v>
      </c>
      <c r="E52" s="65">
        <v>12558</v>
      </c>
      <c r="F52" s="110">
        <f t="shared" si="3"/>
        <v>1.6786997095226575E-2</v>
      </c>
      <c r="G52" s="110">
        <f t="shared" si="0"/>
        <v>-6.8535825545171333E-2</v>
      </c>
      <c r="H52" s="63">
        <f t="shared" si="1"/>
        <v>-924</v>
      </c>
      <c r="I52" s="47">
        <f t="shared" si="4"/>
        <v>7.44428868371441E-3</v>
      </c>
      <c r="J52" s="81">
        <f t="shared" si="2"/>
        <v>-576</v>
      </c>
    </row>
    <row r="53" spans="1:10">
      <c r="A53" s="49">
        <v>52</v>
      </c>
      <c r="B53" s="111" t="s">
        <v>143</v>
      </c>
      <c r="C53" s="81">
        <v>13811</v>
      </c>
      <c r="D53" s="81">
        <v>11798</v>
      </c>
      <c r="E53" s="65">
        <v>10693</v>
      </c>
      <c r="F53" s="110">
        <f t="shared" si="3"/>
        <v>1.429394489084709E-2</v>
      </c>
      <c r="G53" s="110">
        <f t="shared" si="0"/>
        <v>-0.2257620737093621</v>
      </c>
      <c r="H53" s="63">
        <f t="shared" si="1"/>
        <v>-3118</v>
      </c>
      <c r="I53" s="47">
        <f t="shared" si="4"/>
        <v>2.5120446012793864E-2</v>
      </c>
      <c r="J53" s="81">
        <f t="shared" si="2"/>
        <v>-1105</v>
      </c>
    </row>
    <row r="54" spans="1:10">
      <c r="A54" s="49">
        <v>53</v>
      </c>
      <c r="B54" s="111" t="s">
        <v>144</v>
      </c>
      <c r="C54" s="81">
        <v>10085</v>
      </c>
      <c r="D54" s="81">
        <v>8912</v>
      </c>
      <c r="E54" s="65">
        <v>8418</v>
      </c>
      <c r="F54" s="110">
        <f t="shared" si="3"/>
        <v>1.1252822228668363E-2</v>
      </c>
      <c r="G54" s="110">
        <f t="shared" si="0"/>
        <v>-0.1652949925632127</v>
      </c>
      <c r="H54" s="63">
        <f t="shared" si="1"/>
        <v>-1667</v>
      </c>
      <c r="I54" s="47">
        <f t="shared" si="4"/>
        <v>1.3430334670727188E-2</v>
      </c>
      <c r="J54" s="81">
        <f t="shared" si="2"/>
        <v>-494</v>
      </c>
    </row>
    <row r="55" spans="1:10">
      <c r="A55" s="49">
        <v>54</v>
      </c>
      <c r="B55" s="111" t="s">
        <v>145</v>
      </c>
      <c r="C55" s="81">
        <v>11747</v>
      </c>
      <c r="D55" s="81">
        <v>10522</v>
      </c>
      <c r="E55" s="65">
        <v>9671</v>
      </c>
      <c r="F55" s="110">
        <f t="shared" si="3"/>
        <v>1.2927779017991416E-2</v>
      </c>
      <c r="G55" s="110">
        <f t="shared" si="0"/>
        <v>-0.17672597258874606</v>
      </c>
      <c r="H55" s="63">
        <f t="shared" si="1"/>
        <v>-2076</v>
      </c>
      <c r="I55" s="47">
        <f t="shared" si="4"/>
        <v>1.6725479769903805E-2</v>
      </c>
      <c r="J55" s="81">
        <f t="shared" si="2"/>
        <v>-851</v>
      </c>
    </row>
    <row r="56" spans="1:10">
      <c r="A56" s="49">
        <v>55</v>
      </c>
      <c r="B56" s="111" t="s">
        <v>146</v>
      </c>
      <c r="C56" s="81">
        <v>26022</v>
      </c>
      <c r="D56" s="81">
        <v>23360</v>
      </c>
      <c r="E56" s="65">
        <v>21462</v>
      </c>
      <c r="F56" s="110">
        <f t="shared" si="3"/>
        <v>2.8689483329969161E-2</v>
      </c>
      <c r="G56" s="110">
        <f t="shared" si="0"/>
        <v>-0.17523633848282222</v>
      </c>
      <c r="H56" s="63">
        <f t="shared" si="1"/>
        <v>-4560</v>
      </c>
      <c r="I56" s="47">
        <f t="shared" si="4"/>
        <v>3.6738048049499684E-2</v>
      </c>
      <c r="J56" s="81">
        <f t="shared" si="2"/>
        <v>-1898</v>
      </c>
    </row>
    <row r="57" spans="1:10">
      <c r="A57" s="49">
        <v>56</v>
      </c>
      <c r="B57" s="111" t="s">
        <v>147</v>
      </c>
      <c r="C57" s="81">
        <v>2311</v>
      </c>
      <c r="D57" s="81">
        <v>2032</v>
      </c>
      <c r="E57" s="65">
        <v>1929</v>
      </c>
      <c r="F57" s="110">
        <f t="shared" si="3"/>
        <v>2.5786046660847316E-3</v>
      </c>
      <c r="G57" s="110">
        <f t="shared" si="0"/>
        <v>-0.16529640848117699</v>
      </c>
      <c r="H57" s="63">
        <f t="shared" si="1"/>
        <v>-382</v>
      </c>
      <c r="I57" s="47">
        <f t="shared" si="4"/>
        <v>3.0776171830940524E-3</v>
      </c>
      <c r="J57" s="81">
        <f t="shared" si="2"/>
        <v>-103</v>
      </c>
    </row>
    <row r="58" spans="1:10">
      <c r="A58" s="49">
        <v>57</v>
      </c>
      <c r="B58" s="111" t="s">
        <v>148</v>
      </c>
      <c r="C58" s="81">
        <v>3998</v>
      </c>
      <c r="D58" s="81">
        <v>3553</v>
      </c>
      <c r="E58" s="65">
        <v>3243</v>
      </c>
      <c r="F58" s="110">
        <f t="shared" si="3"/>
        <v>4.3351036454705987E-3</v>
      </c>
      <c r="G58" s="110">
        <f t="shared" si="0"/>
        <v>-0.18884442221110556</v>
      </c>
      <c r="H58" s="63">
        <f t="shared" si="1"/>
        <v>-755</v>
      </c>
      <c r="I58" s="47">
        <f t="shared" si="4"/>
        <v>6.082725060827251E-3</v>
      </c>
      <c r="J58" s="81">
        <f t="shared" si="2"/>
        <v>-310</v>
      </c>
    </row>
    <row r="59" spans="1:10">
      <c r="A59" s="49">
        <v>58</v>
      </c>
      <c r="B59" s="111" t="s">
        <v>149</v>
      </c>
      <c r="C59" s="81">
        <v>15267</v>
      </c>
      <c r="D59" s="81">
        <v>13754</v>
      </c>
      <c r="E59" s="65">
        <v>12676</v>
      </c>
      <c r="F59" s="110">
        <f t="shared" si="3"/>
        <v>1.6944734446495625E-2</v>
      </c>
      <c r="G59" s="110">
        <f t="shared" si="0"/>
        <v>-0.16971245169319446</v>
      </c>
      <c r="H59" s="63">
        <f t="shared" si="1"/>
        <v>-2591</v>
      </c>
      <c r="I59" s="47">
        <f t="shared" si="4"/>
        <v>2.0874623354441599E-2</v>
      </c>
      <c r="J59" s="81">
        <f t="shared" si="2"/>
        <v>-1078</v>
      </c>
    </row>
    <row r="60" spans="1:10">
      <c r="A60" s="49">
        <v>59</v>
      </c>
      <c r="B60" s="111" t="s">
        <v>150</v>
      </c>
      <c r="C60" s="81">
        <v>8357</v>
      </c>
      <c r="D60" s="81">
        <v>7946</v>
      </c>
      <c r="E60" s="65">
        <v>7536</v>
      </c>
      <c r="F60" s="110">
        <f t="shared" si="3"/>
        <v>1.0073802365792918E-2</v>
      </c>
      <c r="G60" s="110">
        <f t="shared" si="0"/>
        <v>-9.8240995572573889E-2</v>
      </c>
      <c r="H60" s="63">
        <f t="shared" si="1"/>
        <v>-821</v>
      </c>
      <c r="I60" s="47">
        <f t="shared" si="4"/>
        <v>6.6144599668068512E-3</v>
      </c>
      <c r="J60" s="81">
        <f t="shared" si="2"/>
        <v>-410</v>
      </c>
    </row>
    <row r="61" spans="1:10">
      <c r="A61" s="49">
        <v>60</v>
      </c>
      <c r="B61" s="111" t="s">
        <v>151</v>
      </c>
      <c r="C61" s="81">
        <v>11581</v>
      </c>
      <c r="D61" s="81">
        <v>10128</v>
      </c>
      <c r="E61" s="65">
        <v>9479</v>
      </c>
      <c r="F61" s="110">
        <f t="shared" si="3"/>
        <v>1.2671121632875672E-2</v>
      </c>
      <c r="G61" s="110">
        <f t="shared" si="0"/>
        <v>-0.18150418789396425</v>
      </c>
      <c r="H61" s="63">
        <f t="shared" si="1"/>
        <v>-2102</v>
      </c>
      <c r="I61" s="47">
        <f t="shared" si="4"/>
        <v>1.6934951096501828E-2</v>
      </c>
      <c r="J61" s="81">
        <f t="shared" si="2"/>
        <v>-649</v>
      </c>
    </row>
    <row r="62" spans="1:10">
      <c r="A62" s="49">
        <v>61</v>
      </c>
      <c r="B62" s="111" t="s">
        <v>152</v>
      </c>
      <c r="C62" s="81">
        <v>7294</v>
      </c>
      <c r="D62" s="81">
        <v>6173</v>
      </c>
      <c r="E62" s="65">
        <v>5684</v>
      </c>
      <c r="F62" s="110">
        <f t="shared" si="3"/>
        <v>7.5981280051973122E-3</v>
      </c>
      <c r="G62" s="110">
        <f t="shared" si="0"/>
        <v>-0.22072936660268713</v>
      </c>
      <c r="H62" s="63">
        <f t="shared" si="1"/>
        <v>-1610</v>
      </c>
      <c r="I62" s="47">
        <f t="shared" si="4"/>
        <v>1.2971109070108441E-2</v>
      </c>
      <c r="J62" s="81">
        <f t="shared" si="2"/>
        <v>-489</v>
      </c>
    </row>
    <row r="63" spans="1:10">
      <c r="A63" s="49">
        <v>62</v>
      </c>
      <c r="B63" s="111" t="s">
        <v>153</v>
      </c>
      <c r="C63" s="81">
        <v>1365</v>
      </c>
      <c r="D63" s="81">
        <v>1242</v>
      </c>
      <c r="E63" s="65">
        <v>1168</v>
      </c>
      <c r="F63" s="110">
        <f t="shared" si="3"/>
        <v>1.5613324261207707E-3</v>
      </c>
      <c r="G63" s="110">
        <f t="shared" si="0"/>
        <v>-0.14432234432234431</v>
      </c>
      <c r="H63" s="63">
        <f t="shared" si="1"/>
        <v>-197</v>
      </c>
      <c r="I63" s="47">
        <f t="shared" si="4"/>
        <v>1.5871481284542627E-3</v>
      </c>
      <c r="J63" s="81">
        <f t="shared" si="2"/>
        <v>-74</v>
      </c>
    </row>
    <row r="64" spans="1:10">
      <c r="A64" s="49">
        <v>63</v>
      </c>
      <c r="B64" s="111" t="s">
        <v>154</v>
      </c>
      <c r="C64" s="81">
        <v>22171</v>
      </c>
      <c r="D64" s="81">
        <v>20605</v>
      </c>
      <c r="E64" s="65">
        <v>19197</v>
      </c>
      <c r="F64" s="110">
        <f t="shared" si="3"/>
        <v>2.5661728239931878E-2</v>
      </c>
      <c r="G64" s="110">
        <f t="shared" si="0"/>
        <v>-0.13413919083487438</v>
      </c>
      <c r="H64" s="63">
        <f t="shared" si="1"/>
        <v>-2974</v>
      </c>
      <c r="I64" s="47">
        <f t="shared" si="4"/>
        <v>2.3960297127020191E-2</v>
      </c>
      <c r="J64" s="81">
        <f t="shared" si="2"/>
        <v>-1408</v>
      </c>
    </row>
    <row r="65" spans="1:10">
      <c r="A65" s="49">
        <v>64</v>
      </c>
      <c r="B65" s="111" t="s">
        <v>155</v>
      </c>
      <c r="C65" s="81">
        <v>8381</v>
      </c>
      <c r="D65" s="81">
        <v>7666</v>
      </c>
      <c r="E65" s="65">
        <v>7301</v>
      </c>
      <c r="F65" s="110">
        <f t="shared" si="3"/>
        <v>9.7596644204689612E-3</v>
      </c>
      <c r="G65" s="110">
        <f t="shared" si="0"/>
        <v>-0.12886290418804439</v>
      </c>
      <c r="H65" s="63">
        <f t="shared" si="1"/>
        <v>-1080</v>
      </c>
      <c r="I65" s="47">
        <f t="shared" si="4"/>
        <v>8.7011166433025571E-3</v>
      </c>
      <c r="J65" s="81">
        <f t="shared" si="2"/>
        <v>-365</v>
      </c>
    </row>
    <row r="66" spans="1:10">
      <c r="A66" s="49">
        <v>65</v>
      </c>
      <c r="B66" s="111" t="s">
        <v>156</v>
      </c>
      <c r="C66" s="81">
        <v>3809</v>
      </c>
      <c r="D66" s="81">
        <v>3310</v>
      </c>
      <c r="E66" s="65">
        <v>2958</v>
      </c>
      <c r="F66" s="110">
        <f t="shared" si="3"/>
        <v>3.9541278394394173E-3</v>
      </c>
      <c r="G66" s="110">
        <f t="shared" ref="G66:G83" si="5">(E66-C66)/C66</f>
        <v>-0.22341822000525072</v>
      </c>
      <c r="H66" s="63">
        <f t="shared" ref="H66:H82" si="6">E66-C66</f>
        <v>-851</v>
      </c>
      <c r="I66" s="47">
        <f t="shared" si="4"/>
        <v>6.8561576513430332E-3</v>
      </c>
      <c r="J66" s="81">
        <f t="shared" ref="J66:J82" si="7">E66-D66</f>
        <v>-352</v>
      </c>
    </row>
    <row r="67" spans="1:10">
      <c r="A67" s="49">
        <v>66</v>
      </c>
      <c r="B67" s="111" t="s">
        <v>157</v>
      </c>
      <c r="C67" s="81">
        <v>14608</v>
      </c>
      <c r="D67" s="81">
        <v>12958</v>
      </c>
      <c r="E67" s="65">
        <v>11954</v>
      </c>
      <c r="F67" s="110">
        <f t="shared" ref="F67:F82" si="8">E67/$E$83</f>
        <v>1.5979595737883299E-2</v>
      </c>
      <c r="G67" s="110">
        <f t="shared" si="5"/>
        <v>-0.18168127053669222</v>
      </c>
      <c r="H67" s="63">
        <f t="shared" si="6"/>
        <v>-2654</v>
      </c>
      <c r="I67" s="47">
        <f t="shared" ref="I67:I83" si="9">H67/$H$83</f>
        <v>2.1382188491967581E-2</v>
      </c>
      <c r="J67" s="81">
        <f t="shared" si="7"/>
        <v>-1004</v>
      </c>
    </row>
    <row r="68" spans="1:10">
      <c r="A68" s="49">
        <v>67</v>
      </c>
      <c r="B68" s="111" t="s">
        <v>158</v>
      </c>
      <c r="C68" s="81">
        <v>1936</v>
      </c>
      <c r="D68" s="81">
        <v>1676</v>
      </c>
      <c r="E68" s="65">
        <v>1524</v>
      </c>
      <c r="F68" s="110">
        <f t="shared" si="8"/>
        <v>2.0372179943562111E-3</v>
      </c>
      <c r="G68" s="110">
        <f t="shared" si="5"/>
        <v>-0.21280991735537191</v>
      </c>
      <c r="H68" s="63">
        <f t="shared" si="6"/>
        <v>-412</v>
      </c>
      <c r="I68" s="47">
        <f t="shared" si="9"/>
        <v>3.3193148676302349E-3</v>
      </c>
      <c r="J68" s="81">
        <f t="shared" si="7"/>
        <v>-152</v>
      </c>
    </row>
    <row r="69" spans="1:10">
      <c r="A69" s="49">
        <v>68</v>
      </c>
      <c r="B69" s="111" t="s">
        <v>159</v>
      </c>
      <c r="C69" s="81">
        <v>11232</v>
      </c>
      <c r="D69" s="81">
        <v>10441</v>
      </c>
      <c r="E69" s="65">
        <v>9836</v>
      </c>
      <c r="F69" s="110">
        <f t="shared" si="8"/>
        <v>1.3148343958325258E-2</v>
      </c>
      <c r="G69" s="110">
        <f t="shared" si="5"/>
        <v>-0.12428774928774929</v>
      </c>
      <c r="H69" s="63">
        <f t="shared" si="6"/>
        <v>-1396</v>
      </c>
      <c r="I69" s="47">
        <f t="shared" si="9"/>
        <v>1.1246998920417009E-2</v>
      </c>
      <c r="J69" s="81">
        <f t="shared" si="7"/>
        <v>-605</v>
      </c>
    </row>
    <row r="70" spans="1:10">
      <c r="A70" s="49">
        <v>69</v>
      </c>
      <c r="B70" s="111" t="s">
        <v>160</v>
      </c>
      <c r="C70" s="81">
        <v>1975</v>
      </c>
      <c r="D70" s="81">
        <v>1668</v>
      </c>
      <c r="E70" s="65">
        <v>1606</v>
      </c>
      <c r="F70" s="110">
        <f t="shared" si="8"/>
        <v>2.1468320859160599E-3</v>
      </c>
      <c r="G70" s="110">
        <f t="shared" si="5"/>
        <v>-0.1868354430379747</v>
      </c>
      <c r="H70" s="63">
        <f t="shared" si="6"/>
        <v>-369</v>
      </c>
      <c r="I70" s="47">
        <f t="shared" si="9"/>
        <v>2.9728815197950405E-3</v>
      </c>
      <c r="J70" s="81">
        <f t="shared" si="7"/>
        <v>-62</v>
      </c>
    </row>
    <row r="71" spans="1:10">
      <c r="A71" s="49">
        <v>70</v>
      </c>
      <c r="B71" s="111" t="s">
        <v>161</v>
      </c>
      <c r="C71" s="81">
        <v>6591</v>
      </c>
      <c r="D71" s="81">
        <v>6224</v>
      </c>
      <c r="E71" s="65">
        <v>5718</v>
      </c>
      <c r="F71" s="110">
        <f t="shared" si="8"/>
        <v>7.6435777504782251E-3</v>
      </c>
      <c r="G71" s="110">
        <f t="shared" si="5"/>
        <v>-0.13245334547109694</v>
      </c>
      <c r="H71" s="63">
        <f t="shared" si="6"/>
        <v>-873</v>
      </c>
      <c r="I71" s="47">
        <f t="shared" si="9"/>
        <v>7.0334026200028999E-3</v>
      </c>
      <c r="J71" s="81">
        <f t="shared" si="7"/>
        <v>-506</v>
      </c>
    </row>
    <row r="72" spans="1:10">
      <c r="A72" s="49">
        <v>71</v>
      </c>
      <c r="B72" s="111" t="s">
        <v>162</v>
      </c>
      <c r="C72" s="81">
        <v>3842</v>
      </c>
      <c r="D72" s="81">
        <v>3414</v>
      </c>
      <c r="E72" s="65">
        <v>3199</v>
      </c>
      <c r="F72" s="110">
        <f t="shared" si="8"/>
        <v>4.2762863280482412E-3</v>
      </c>
      <c r="G72" s="110">
        <f t="shared" si="5"/>
        <v>-0.16736074960957834</v>
      </c>
      <c r="H72" s="63">
        <f t="shared" si="6"/>
        <v>-643</v>
      </c>
      <c r="I72" s="47">
        <f t="shared" si="9"/>
        <v>5.1803870385588374E-3</v>
      </c>
      <c r="J72" s="81">
        <f t="shared" si="7"/>
        <v>-215</v>
      </c>
    </row>
    <row r="73" spans="1:10">
      <c r="A73" s="49">
        <v>72</v>
      </c>
      <c r="B73" s="111" t="s">
        <v>163</v>
      </c>
      <c r="C73" s="81">
        <v>1508</v>
      </c>
      <c r="D73" s="81">
        <v>1178</v>
      </c>
      <c r="E73" s="65">
        <v>1050</v>
      </c>
      <c r="F73" s="110">
        <f t="shared" si="8"/>
        <v>1.4035950748517202E-3</v>
      </c>
      <c r="G73" s="110">
        <f t="shared" si="5"/>
        <v>-0.30371352785145889</v>
      </c>
      <c r="H73" s="63">
        <f t="shared" si="6"/>
        <v>-458</v>
      </c>
      <c r="I73" s="47">
        <f t="shared" si="9"/>
        <v>3.6899179839190474E-3</v>
      </c>
      <c r="J73" s="81">
        <f t="shared" si="7"/>
        <v>-128</v>
      </c>
    </row>
    <row r="74" spans="1:10">
      <c r="A74" s="49">
        <v>73</v>
      </c>
      <c r="B74" s="111" t="s">
        <v>164</v>
      </c>
      <c r="C74" s="81">
        <v>1046</v>
      </c>
      <c r="D74" s="81">
        <v>929</v>
      </c>
      <c r="E74" s="65">
        <v>882</v>
      </c>
      <c r="F74" s="110">
        <f t="shared" si="8"/>
        <v>1.179019862875445E-3</v>
      </c>
      <c r="G74" s="110">
        <f t="shared" si="5"/>
        <v>-0.15678776290630975</v>
      </c>
      <c r="H74" s="63">
        <f t="shared" si="6"/>
        <v>-164</v>
      </c>
      <c r="I74" s="47">
        <f t="shared" si="9"/>
        <v>1.3212806754644623E-3</v>
      </c>
      <c r="J74" s="81">
        <f t="shared" si="7"/>
        <v>-47</v>
      </c>
    </row>
    <row r="75" spans="1:10">
      <c r="A75" s="49">
        <v>74</v>
      </c>
      <c r="B75" s="111" t="s">
        <v>165</v>
      </c>
      <c r="C75" s="81">
        <v>780</v>
      </c>
      <c r="D75" s="81">
        <v>718</v>
      </c>
      <c r="E75" s="65">
        <v>660</v>
      </c>
      <c r="F75" s="110">
        <f t="shared" si="8"/>
        <v>8.8225976133536697E-4</v>
      </c>
      <c r="G75" s="110">
        <f t="shared" si="5"/>
        <v>-0.15384615384615385</v>
      </c>
      <c r="H75" s="63">
        <f t="shared" si="6"/>
        <v>-120</v>
      </c>
      <c r="I75" s="47">
        <f t="shared" si="9"/>
        <v>9.6679073814472853E-4</v>
      </c>
      <c r="J75" s="81">
        <f t="shared" si="7"/>
        <v>-58</v>
      </c>
    </row>
    <row r="76" spans="1:10">
      <c r="A76" s="49">
        <v>75</v>
      </c>
      <c r="B76" s="111" t="s">
        <v>166</v>
      </c>
      <c r="C76" s="81">
        <v>3579</v>
      </c>
      <c r="D76" s="81">
        <v>3369</v>
      </c>
      <c r="E76" s="65">
        <v>3123</v>
      </c>
      <c r="F76" s="110">
        <f t="shared" si="8"/>
        <v>4.1746927797732597E-3</v>
      </c>
      <c r="G76" s="110">
        <f t="shared" si="5"/>
        <v>-0.12740989103101424</v>
      </c>
      <c r="H76" s="63">
        <f t="shared" si="6"/>
        <v>-456</v>
      </c>
      <c r="I76" s="47">
        <f t="shared" si="9"/>
        <v>3.6738048049499688E-3</v>
      </c>
      <c r="J76" s="81">
        <f t="shared" si="7"/>
        <v>-246</v>
      </c>
    </row>
    <row r="77" spans="1:10">
      <c r="A77" s="49">
        <v>76</v>
      </c>
      <c r="B77" s="111" t="s">
        <v>167</v>
      </c>
      <c r="C77" s="81">
        <v>2186</v>
      </c>
      <c r="D77" s="81">
        <v>1960</v>
      </c>
      <c r="E77" s="65">
        <v>1816</v>
      </c>
      <c r="F77" s="110">
        <f t="shared" si="8"/>
        <v>2.4275511008864038E-3</v>
      </c>
      <c r="G77" s="110">
        <f t="shared" si="5"/>
        <v>-0.16925892040256177</v>
      </c>
      <c r="H77" s="63">
        <f t="shared" si="6"/>
        <v>-370</v>
      </c>
      <c r="I77" s="47">
        <f t="shared" si="9"/>
        <v>2.9809381092795796E-3</v>
      </c>
      <c r="J77" s="81">
        <f t="shared" si="7"/>
        <v>-144</v>
      </c>
    </row>
    <row r="78" spans="1:10">
      <c r="A78" s="49">
        <v>77</v>
      </c>
      <c r="B78" s="111" t="s">
        <v>168</v>
      </c>
      <c r="C78" s="81">
        <v>1720</v>
      </c>
      <c r="D78" s="81">
        <v>1560</v>
      </c>
      <c r="E78" s="65">
        <v>1460</v>
      </c>
      <c r="F78" s="110">
        <f t="shared" si="8"/>
        <v>1.9516655326509633E-3</v>
      </c>
      <c r="G78" s="110">
        <f t="shared" si="5"/>
        <v>-0.15116279069767441</v>
      </c>
      <c r="H78" s="63">
        <f t="shared" si="6"/>
        <v>-260</v>
      </c>
      <c r="I78" s="47">
        <f t="shared" si="9"/>
        <v>2.0947132659802454E-3</v>
      </c>
      <c r="J78" s="81">
        <f t="shared" si="7"/>
        <v>-100</v>
      </c>
    </row>
    <row r="79" spans="1:10">
      <c r="A79" s="49">
        <v>78</v>
      </c>
      <c r="B79" s="111" t="s">
        <v>169</v>
      </c>
      <c r="C79" s="81">
        <v>1361</v>
      </c>
      <c r="D79" s="81">
        <v>1247</v>
      </c>
      <c r="E79" s="65">
        <v>1135</v>
      </c>
      <c r="F79" s="110">
        <f t="shared" si="8"/>
        <v>1.5172194380540023E-3</v>
      </c>
      <c r="G79" s="110">
        <f t="shared" si="5"/>
        <v>-0.16605437178545188</v>
      </c>
      <c r="H79" s="63">
        <f t="shared" si="6"/>
        <v>-226</v>
      </c>
      <c r="I79" s="47">
        <f t="shared" si="9"/>
        <v>1.8207892235059056E-3</v>
      </c>
      <c r="J79" s="81">
        <f t="shared" si="7"/>
        <v>-112</v>
      </c>
    </row>
    <row r="80" spans="1:10">
      <c r="A80" s="49">
        <v>79</v>
      </c>
      <c r="B80" s="111" t="s">
        <v>170</v>
      </c>
      <c r="C80" s="81">
        <v>2619</v>
      </c>
      <c r="D80" s="81">
        <v>2365</v>
      </c>
      <c r="E80" s="65">
        <v>2413</v>
      </c>
      <c r="F80" s="110">
        <f t="shared" si="8"/>
        <v>3.2255951577306674E-3</v>
      </c>
      <c r="G80" s="110">
        <f t="shared" si="5"/>
        <v>-7.8655975563192052E-2</v>
      </c>
      <c r="H80" s="63">
        <f t="shared" si="6"/>
        <v>-206</v>
      </c>
      <c r="I80" s="47">
        <f t="shared" si="9"/>
        <v>1.6596574338151174E-3</v>
      </c>
      <c r="J80" s="81">
        <f t="shared" si="7"/>
        <v>48</v>
      </c>
    </row>
    <row r="81" spans="1:10">
      <c r="A81" s="49">
        <v>80</v>
      </c>
      <c r="B81" s="111" t="s">
        <v>171</v>
      </c>
      <c r="C81" s="81">
        <v>6508</v>
      </c>
      <c r="D81" s="81">
        <v>5913</v>
      </c>
      <c r="E81" s="65">
        <v>5589</v>
      </c>
      <c r="F81" s="110">
        <f t="shared" si="8"/>
        <v>7.4711360698535853E-3</v>
      </c>
      <c r="G81" s="110">
        <f t="shared" si="5"/>
        <v>-0.14121081745543945</v>
      </c>
      <c r="H81" s="63">
        <f t="shared" si="6"/>
        <v>-919</v>
      </c>
      <c r="I81" s="47">
        <f t="shared" si="9"/>
        <v>7.4040057362917133E-3</v>
      </c>
      <c r="J81" s="81">
        <f t="shared" si="7"/>
        <v>-324</v>
      </c>
    </row>
    <row r="82" spans="1:10">
      <c r="A82" s="49">
        <v>81</v>
      </c>
      <c r="B82" s="111" t="s">
        <v>172</v>
      </c>
      <c r="C82" s="81">
        <v>5012</v>
      </c>
      <c r="D82" s="81">
        <v>4578</v>
      </c>
      <c r="E82" s="65">
        <v>4248</v>
      </c>
      <c r="F82" s="110">
        <f t="shared" si="8"/>
        <v>5.6785446456858162E-3</v>
      </c>
      <c r="G82" s="110">
        <f t="shared" si="5"/>
        <v>-0.15243415802075019</v>
      </c>
      <c r="H82" s="63">
        <f t="shared" si="6"/>
        <v>-764</v>
      </c>
      <c r="I82" s="47">
        <f t="shared" si="9"/>
        <v>6.1552343661881049E-3</v>
      </c>
      <c r="J82" s="81">
        <f t="shared" si="7"/>
        <v>-330</v>
      </c>
    </row>
    <row r="83" spans="1:10" s="11" customFormat="1">
      <c r="A83" s="130" t="s">
        <v>173</v>
      </c>
      <c r="B83" s="130"/>
      <c r="C83" s="74">
        <v>872201</v>
      </c>
      <c r="D83" s="74">
        <v>797334</v>
      </c>
      <c r="E83" s="76">
        <v>748079</v>
      </c>
      <c r="F83" s="110">
        <f>SUM(F2:F82)</f>
        <v>0.99999999999999989</v>
      </c>
      <c r="G83" s="110">
        <f t="shared" si="5"/>
        <v>-0.14230894025574381</v>
      </c>
      <c r="H83" s="63">
        <f>SUM(H2:H82)</f>
        <v>-124122</v>
      </c>
      <c r="I83" s="47">
        <f t="shared" si="9"/>
        <v>1</v>
      </c>
      <c r="J83" s="81">
        <f>SUM(J2:J82)</f>
        <v>-49255</v>
      </c>
    </row>
    <row r="84" spans="1:10">
      <c r="C84" s="8"/>
      <c r="D84" s="8"/>
      <c r="E84" s="8"/>
      <c r="I84" s="15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L84"/>
  <sheetViews>
    <sheetView topLeftCell="G1" zoomScale="80" zoomScaleNormal="80" workbookViewId="0">
      <pane ySplit="1" topLeftCell="A77" activePane="bottomLeft" state="frozen"/>
      <selection activeCell="W1" sqref="W1"/>
      <selection pane="bottomLeft" activeCell="O14" sqref="O14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7.54296875" style="7" customWidth="1"/>
    <col min="11" max="16384" width="9.1796875" style="7"/>
  </cols>
  <sheetData>
    <row r="1" spans="1:12" ht="29">
      <c r="A1" s="22" t="s">
        <v>91</v>
      </c>
      <c r="B1" s="22" t="s">
        <v>174</v>
      </c>
      <c r="C1" s="54">
        <v>42064</v>
      </c>
      <c r="D1" s="54">
        <v>42401</v>
      </c>
      <c r="E1" s="22">
        <v>42430</v>
      </c>
      <c r="F1" s="72" t="s">
        <v>291</v>
      </c>
      <c r="G1" s="16" t="s">
        <v>284</v>
      </c>
      <c r="H1" s="1" t="s">
        <v>285</v>
      </c>
      <c r="I1" s="1" t="s">
        <v>293</v>
      </c>
      <c r="J1" s="44" t="s">
        <v>287</v>
      </c>
    </row>
    <row r="2" spans="1:12">
      <c r="A2" s="49">
        <v>1</v>
      </c>
      <c r="B2" s="111" t="s">
        <v>92</v>
      </c>
      <c r="C2" s="37">
        <v>71020</v>
      </c>
      <c r="D2" s="37">
        <v>73931</v>
      </c>
      <c r="E2" s="37">
        <v>74525</v>
      </c>
      <c r="F2" s="110">
        <f t="shared" ref="F2:F65" si="0">E2/$E$83</f>
        <v>2.4285377709721875E-2</v>
      </c>
      <c r="G2" s="110">
        <f t="shared" ref="G2:G65" si="1">(E2-C2)/C2</f>
        <v>4.9352295128132918E-2</v>
      </c>
      <c r="H2" s="63">
        <f t="shared" ref="H2:H65" si="2">E2-C2</f>
        <v>3505</v>
      </c>
      <c r="I2" s="47">
        <f>H2/$H$83</f>
        <v>2.4650809503045306E-2</v>
      </c>
      <c r="J2" s="51">
        <f t="shared" ref="J2:J65" si="3">E2-D2</f>
        <v>594</v>
      </c>
      <c r="L2" s="10"/>
    </row>
    <row r="3" spans="1:12">
      <c r="A3" s="49">
        <v>2</v>
      </c>
      <c r="B3" s="111" t="s">
        <v>93</v>
      </c>
      <c r="C3" s="37">
        <v>21613</v>
      </c>
      <c r="D3" s="37">
        <v>22674</v>
      </c>
      <c r="E3" s="37">
        <v>22773</v>
      </c>
      <c r="F3" s="110">
        <f t="shared" si="0"/>
        <v>7.4210118293659344E-3</v>
      </c>
      <c r="G3" s="110">
        <f t="shared" si="1"/>
        <v>5.3671401471336692E-2</v>
      </c>
      <c r="H3" s="63">
        <f t="shared" si="2"/>
        <v>1160</v>
      </c>
      <c r="I3" s="47">
        <f t="shared" ref="I3:I66" si="4">H3/$H$83</f>
        <v>8.1583278241177046E-3</v>
      </c>
      <c r="J3" s="51">
        <f t="shared" si="3"/>
        <v>99</v>
      </c>
      <c r="L3" s="10"/>
    </row>
    <row r="4" spans="1:12">
      <c r="A4" s="49">
        <v>3</v>
      </c>
      <c r="B4" s="111" t="s">
        <v>94</v>
      </c>
      <c r="C4" s="37">
        <v>27510</v>
      </c>
      <c r="D4" s="37">
        <v>28887</v>
      </c>
      <c r="E4" s="37">
        <v>28945</v>
      </c>
      <c r="F4" s="110">
        <f t="shared" si="0"/>
        <v>9.4322745093310921E-3</v>
      </c>
      <c r="G4" s="110">
        <f t="shared" si="1"/>
        <v>5.2162849872773538E-2</v>
      </c>
      <c r="H4" s="63">
        <f t="shared" si="2"/>
        <v>1435</v>
      </c>
      <c r="I4" s="47">
        <f t="shared" si="4"/>
        <v>1.0092414161731816E-2</v>
      </c>
      <c r="J4" s="51">
        <f t="shared" si="3"/>
        <v>58</v>
      </c>
      <c r="L4" s="10"/>
    </row>
    <row r="5" spans="1:12" ht="14.25" customHeight="1">
      <c r="A5" s="49">
        <v>4</v>
      </c>
      <c r="B5" s="111" t="s">
        <v>95</v>
      </c>
      <c r="C5" s="37">
        <v>18782</v>
      </c>
      <c r="D5" s="37">
        <v>19914</v>
      </c>
      <c r="E5" s="37">
        <v>20046</v>
      </c>
      <c r="F5" s="110">
        <f t="shared" si="0"/>
        <v>6.5323674145465914E-3</v>
      </c>
      <c r="G5" s="110">
        <f t="shared" si="1"/>
        <v>6.7298477265466936E-2</v>
      </c>
      <c r="H5" s="63">
        <f t="shared" si="2"/>
        <v>1264</v>
      </c>
      <c r="I5" s="47">
        <f t="shared" si="4"/>
        <v>8.8897641117972239E-3</v>
      </c>
      <c r="J5" s="51">
        <f t="shared" si="3"/>
        <v>132</v>
      </c>
      <c r="L5" s="10"/>
    </row>
    <row r="6" spans="1:12">
      <c r="A6" s="49">
        <v>5</v>
      </c>
      <c r="B6" s="111" t="s">
        <v>96</v>
      </c>
      <c r="C6" s="37">
        <v>17154</v>
      </c>
      <c r="D6" s="37">
        <v>17008</v>
      </c>
      <c r="E6" s="37">
        <v>16989</v>
      </c>
      <c r="F6" s="110">
        <f t="shared" si="0"/>
        <v>5.536186271861321E-3</v>
      </c>
      <c r="G6" s="110">
        <f t="shared" si="1"/>
        <v>-9.6187478139209519E-3</v>
      </c>
      <c r="H6" s="63">
        <f t="shared" si="2"/>
        <v>-165</v>
      </c>
      <c r="I6" s="47">
        <f t="shared" si="4"/>
        <v>-1.1604518025684666E-3</v>
      </c>
      <c r="J6" s="51">
        <f t="shared" si="3"/>
        <v>-19</v>
      </c>
      <c r="L6" s="10"/>
    </row>
    <row r="7" spans="1:12">
      <c r="A7" s="49">
        <v>6</v>
      </c>
      <c r="B7" s="111" t="s">
        <v>97</v>
      </c>
      <c r="C7" s="37">
        <v>393223</v>
      </c>
      <c r="D7" s="37">
        <v>409121</v>
      </c>
      <c r="E7" s="37">
        <v>409144</v>
      </c>
      <c r="F7" s="110">
        <f t="shared" si="0"/>
        <v>0.13332729389689965</v>
      </c>
      <c r="G7" s="110">
        <f t="shared" si="1"/>
        <v>4.0488476004709797E-2</v>
      </c>
      <c r="H7" s="63">
        <f t="shared" si="2"/>
        <v>15921</v>
      </c>
      <c r="I7" s="47">
        <f t="shared" si="4"/>
        <v>0.1119730493860155</v>
      </c>
      <c r="J7" s="51">
        <f t="shared" si="3"/>
        <v>23</v>
      </c>
      <c r="L7" s="10"/>
    </row>
    <row r="8" spans="1:12">
      <c r="A8" s="49">
        <v>7</v>
      </c>
      <c r="B8" s="111" t="s">
        <v>98</v>
      </c>
      <c r="C8" s="37">
        <v>67816</v>
      </c>
      <c r="D8" s="37">
        <v>72721</v>
      </c>
      <c r="E8" s="37">
        <v>72873</v>
      </c>
      <c r="F8" s="110">
        <f t="shared" si="0"/>
        <v>2.3747042332647596E-2</v>
      </c>
      <c r="G8" s="110">
        <f t="shared" si="1"/>
        <v>7.4569423144980537E-2</v>
      </c>
      <c r="H8" s="63">
        <f t="shared" si="2"/>
        <v>5057</v>
      </c>
      <c r="I8" s="47">
        <f t="shared" si="4"/>
        <v>3.556608948841658E-2</v>
      </c>
      <c r="J8" s="51">
        <f t="shared" si="3"/>
        <v>152</v>
      </c>
      <c r="L8" s="10"/>
    </row>
    <row r="9" spans="1:12">
      <c r="A9" s="49">
        <v>8</v>
      </c>
      <c r="B9" s="111" t="s">
        <v>99</v>
      </c>
      <c r="C9" s="37">
        <v>9383</v>
      </c>
      <c r="D9" s="37">
        <v>9401</v>
      </c>
      <c r="E9" s="37">
        <v>9402</v>
      </c>
      <c r="F9" s="110">
        <f t="shared" si="0"/>
        <v>3.0638191375619598E-3</v>
      </c>
      <c r="G9" s="110">
        <f t="shared" si="1"/>
        <v>2.0249387189598209E-3</v>
      </c>
      <c r="H9" s="63">
        <f t="shared" si="2"/>
        <v>19</v>
      </c>
      <c r="I9" s="47">
        <f t="shared" si="4"/>
        <v>1.3362778332606586E-4</v>
      </c>
      <c r="J9" s="51">
        <f t="shared" si="3"/>
        <v>1</v>
      </c>
      <c r="L9" s="10"/>
    </row>
    <row r="10" spans="1:12">
      <c r="A10" s="49">
        <v>9</v>
      </c>
      <c r="B10" s="111" t="s">
        <v>100</v>
      </c>
      <c r="C10" s="37">
        <v>37219</v>
      </c>
      <c r="D10" s="37">
        <v>39204</v>
      </c>
      <c r="E10" s="37">
        <v>39261</v>
      </c>
      <c r="F10" s="110">
        <f t="shared" si="0"/>
        <v>1.2793937796194439E-2</v>
      </c>
      <c r="G10" s="110">
        <f t="shared" si="1"/>
        <v>5.4864450952470514E-2</v>
      </c>
      <c r="H10" s="63">
        <f t="shared" si="2"/>
        <v>2042</v>
      </c>
      <c r="I10" s="47">
        <f t="shared" si="4"/>
        <v>1.4361470186938235E-2</v>
      </c>
      <c r="J10" s="51">
        <f t="shared" si="3"/>
        <v>57</v>
      </c>
      <c r="L10" s="10"/>
    </row>
    <row r="11" spans="1:12">
      <c r="A11" s="49">
        <v>10</v>
      </c>
      <c r="B11" s="111" t="s">
        <v>101</v>
      </c>
      <c r="C11" s="37">
        <v>50009</v>
      </c>
      <c r="D11" s="37">
        <v>52847</v>
      </c>
      <c r="E11" s="37">
        <v>52858</v>
      </c>
      <c r="F11" s="110">
        <f t="shared" si="0"/>
        <v>1.7224776853142956E-2</v>
      </c>
      <c r="G11" s="110">
        <f t="shared" si="1"/>
        <v>5.6969745445819751E-2</v>
      </c>
      <c r="H11" s="63">
        <f t="shared" si="2"/>
        <v>2849</v>
      </c>
      <c r="I11" s="47">
        <f t="shared" si="4"/>
        <v>2.0037134457682192E-2</v>
      </c>
      <c r="J11" s="51">
        <f t="shared" si="3"/>
        <v>11</v>
      </c>
      <c r="L11" s="10"/>
    </row>
    <row r="12" spans="1:12" ht="15.75" customHeight="1">
      <c r="A12" s="49">
        <v>11</v>
      </c>
      <c r="B12" s="111" t="s">
        <v>102</v>
      </c>
      <c r="C12" s="37">
        <v>9364</v>
      </c>
      <c r="D12" s="37">
        <v>9643</v>
      </c>
      <c r="E12" s="37">
        <v>9630</v>
      </c>
      <c r="F12" s="110">
        <f t="shared" si="0"/>
        <v>3.1381172404511457E-3</v>
      </c>
      <c r="G12" s="110">
        <f t="shared" si="1"/>
        <v>2.8406663818880819E-2</v>
      </c>
      <c r="H12" s="63">
        <f t="shared" si="2"/>
        <v>266</v>
      </c>
      <c r="I12" s="47">
        <f t="shared" si="4"/>
        <v>1.870788966564922E-3</v>
      </c>
      <c r="J12" s="51">
        <f t="shared" si="3"/>
        <v>-13</v>
      </c>
      <c r="L12" s="10"/>
    </row>
    <row r="13" spans="1:12">
      <c r="A13" s="49">
        <v>12</v>
      </c>
      <c r="B13" s="111" t="s">
        <v>103</v>
      </c>
      <c r="C13" s="37">
        <v>14231</v>
      </c>
      <c r="D13" s="37">
        <v>14972</v>
      </c>
      <c r="E13" s="37">
        <v>15227</v>
      </c>
      <c r="F13" s="110">
        <f t="shared" si="0"/>
        <v>4.9620053188317338E-3</v>
      </c>
      <c r="G13" s="110">
        <f t="shared" si="1"/>
        <v>6.9988054247768952E-2</v>
      </c>
      <c r="H13" s="63">
        <f t="shared" si="2"/>
        <v>996</v>
      </c>
      <c r="I13" s="47">
        <f t="shared" si="4"/>
        <v>7.0049090627769262E-3</v>
      </c>
      <c r="J13" s="51">
        <f t="shared" si="3"/>
        <v>255</v>
      </c>
      <c r="L13" s="10"/>
    </row>
    <row r="14" spans="1:12">
      <c r="A14" s="49">
        <v>13</v>
      </c>
      <c r="B14" s="111" t="s">
        <v>104</v>
      </c>
      <c r="C14" s="37">
        <v>14863</v>
      </c>
      <c r="D14" s="37">
        <v>16120</v>
      </c>
      <c r="E14" s="37">
        <v>16289</v>
      </c>
      <c r="F14" s="110">
        <f t="shared" si="0"/>
        <v>5.3080780612366268E-3</v>
      </c>
      <c r="G14" s="110">
        <f t="shared" si="1"/>
        <v>9.5942945569535087E-2</v>
      </c>
      <c r="H14" s="63">
        <f t="shared" si="2"/>
        <v>1426</v>
      </c>
      <c r="I14" s="47">
        <f t="shared" si="4"/>
        <v>1.0029116790682626E-2</v>
      </c>
      <c r="J14" s="51">
        <f t="shared" si="3"/>
        <v>169</v>
      </c>
      <c r="L14" s="10"/>
    </row>
    <row r="15" spans="1:12">
      <c r="A15" s="49">
        <v>14</v>
      </c>
      <c r="B15" s="111" t="s">
        <v>105</v>
      </c>
      <c r="C15" s="37">
        <v>15222</v>
      </c>
      <c r="D15" s="37">
        <v>15427</v>
      </c>
      <c r="E15" s="37">
        <v>15537</v>
      </c>
      <c r="F15" s="110">
        <f t="shared" si="0"/>
        <v>5.0630246692512414E-3</v>
      </c>
      <c r="G15" s="110">
        <f t="shared" si="1"/>
        <v>2.0693732755222703E-2</v>
      </c>
      <c r="H15" s="63">
        <f t="shared" si="2"/>
        <v>315</v>
      </c>
      <c r="I15" s="47">
        <f t="shared" si="4"/>
        <v>2.215407986721618E-3</v>
      </c>
      <c r="J15" s="51">
        <f t="shared" si="3"/>
        <v>110</v>
      </c>
      <c r="L15" s="10"/>
    </row>
    <row r="16" spans="1:12">
      <c r="A16" s="49">
        <v>15</v>
      </c>
      <c r="B16" s="111" t="s">
        <v>106</v>
      </c>
      <c r="C16" s="37">
        <v>12293</v>
      </c>
      <c r="D16" s="37">
        <v>12968</v>
      </c>
      <c r="E16" s="37">
        <v>12962</v>
      </c>
      <c r="F16" s="110">
        <f t="shared" si="0"/>
        <v>4.2239123230246884E-3</v>
      </c>
      <c r="G16" s="110">
        <f t="shared" si="1"/>
        <v>5.4421215325795171E-2</v>
      </c>
      <c r="H16" s="63">
        <f t="shared" si="2"/>
        <v>669</v>
      </c>
      <c r="I16" s="47">
        <f t="shared" si="4"/>
        <v>4.7051045813230555E-3</v>
      </c>
      <c r="J16" s="51">
        <f t="shared" si="3"/>
        <v>-6</v>
      </c>
      <c r="L16" s="10"/>
    </row>
    <row r="17" spans="1:11">
      <c r="A17" s="49">
        <v>16</v>
      </c>
      <c r="B17" s="111" t="s">
        <v>107</v>
      </c>
      <c r="C17" s="37">
        <v>76904</v>
      </c>
      <c r="D17" s="37">
        <v>81456</v>
      </c>
      <c r="E17" s="37">
        <v>81630</v>
      </c>
      <c r="F17" s="110">
        <f t="shared" si="0"/>
        <v>2.6600676047562517E-2</v>
      </c>
      <c r="G17" s="110">
        <f t="shared" si="1"/>
        <v>6.1453240403620095E-2</v>
      </c>
      <c r="H17" s="63">
        <f t="shared" si="2"/>
        <v>4726</v>
      </c>
      <c r="I17" s="47">
        <f t="shared" si="4"/>
        <v>3.3238152842051963E-2</v>
      </c>
      <c r="J17" s="51">
        <f t="shared" si="3"/>
        <v>174</v>
      </c>
    </row>
    <row r="18" spans="1:11">
      <c r="A18" s="49">
        <v>17</v>
      </c>
      <c r="B18" s="111" t="s">
        <v>108</v>
      </c>
      <c r="C18" s="37">
        <v>23284</v>
      </c>
      <c r="D18" s="37">
        <v>24247</v>
      </c>
      <c r="E18" s="37">
        <v>24267</v>
      </c>
      <c r="F18" s="110">
        <f t="shared" si="0"/>
        <v>7.9078599246134949E-3</v>
      </c>
      <c r="G18" s="110">
        <f t="shared" si="1"/>
        <v>4.2217831987630988E-2</v>
      </c>
      <c r="H18" s="63">
        <f t="shared" si="2"/>
        <v>983</v>
      </c>
      <c r="I18" s="47">
        <f t="shared" si="4"/>
        <v>6.913479526816986E-3</v>
      </c>
      <c r="J18" s="51">
        <f t="shared" si="3"/>
        <v>20</v>
      </c>
    </row>
    <row r="19" spans="1:11">
      <c r="A19" s="49">
        <v>18</v>
      </c>
      <c r="B19" s="111" t="s">
        <v>109</v>
      </c>
      <c r="C19" s="37">
        <v>9712</v>
      </c>
      <c r="D19" s="37">
        <v>9852</v>
      </c>
      <c r="E19" s="37">
        <v>9830</v>
      </c>
      <c r="F19" s="110">
        <f t="shared" si="0"/>
        <v>3.2032910149153442E-3</v>
      </c>
      <c r="G19" s="110">
        <f t="shared" si="1"/>
        <v>1.2149917627677101E-2</v>
      </c>
      <c r="H19" s="63">
        <f t="shared" si="2"/>
        <v>118</v>
      </c>
      <c r="I19" s="47">
        <f t="shared" si="4"/>
        <v>8.2989886486714581E-4</v>
      </c>
      <c r="J19" s="51">
        <f t="shared" si="3"/>
        <v>-22</v>
      </c>
      <c r="K19" s="3"/>
    </row>
    <row r="20" spans="1:11">
      <c r="A20" s="49">
        <v>19</v>
      </c>
      <c r="B20" s="111" t="s">
        <v>110</v>
      </c>
      <c r="C20" s="37">
        <v>20265</v>
      </c>
      <c r="D20" s="37">
        <v>20872</v>
      </c>
      <c r="E20" s="37">
        <v>20838</v>
      </c>
      <c r="F20" s="110">
        <f t="shared" si="0"/>
        <v>6.7904555614248163E-3</v>
      </c>
      <c r="G20" s="110">
        <f t="shared" si="1"/>
        <v>2.8275351591413769E-2</v>
      </c>
      <c r="H20" s="63">
        <f t="shared" si="2"/>
        <v>573</v>
      </c>
      <c r="I20" s="47">
        <f t="shared" si="4"/>
        <v>4.0299326234650391E-3</v>
      </c>
      <c r="J20" s="51">
        <f t="shared" si="3"/>
        <v>-34</v>
      </c>
      <c r="K20" s="3"/>
    </row>
    <row r="21" spans="1:11">
      <c r="A21" s="49">
        <v>20</v>
      </c>
      <c r="B21" s="111" t="s">
        <v>111</v>
      </c>
      <c r="C21" s="37">
        <v>35252</v>
      </c>
      <c r="D21" s="37">
        <v>36732</v>
      </c>
      <c r="E21" s="37">
        <v>36706</v>
      </c>
      <c r="F21" s="110">
        <f t="shared" si="0"/>
        <v>1.1961342827414305E-2</v>
      </c>
      <c r="G21" s="110">
        <f t="shared" si="1"/>
        <v>4.1245886758198118E-2</v>
      </c>
      <c r="H21" s="63">
        <f t="shared" si="2"/>
        <v>1454</v>
      </c>
      <c r="I21" s="47">
        <f t="shared" si="4"/>
        <v>1.0226041945057883E-2</v>
      </c>
      <c r="J21" s="51">
        <f t="shared" si="3"/>
        <v>-26</v>
      </c>
      <c r="K21" s="3"/>
    </row>
    <row r="22" spans="1:11">
      <c r="A22" s="49">
        <v>21</v>
      </c>
      <c r="B22" s="111" t="s">
        <v>112</v>
      </c>
      <c r="C22" s="37">
        <v>61654</v>
      </c>
      <c r="D22" s="37">
        <v>62457</v>
      </c>
      <c r="E22" s="37">
        <v>63184</v>
      </c>
      <c r="F22" s="110">
        <f t="shared" si="0"/>
        <v>2.0589698828729512E-2</v>
      </c>
      <c r="G22" s="110">
        <f t="shared" si="1"/>
        <v>2.4815908132481267E-2</v>
      </c>
      <c r="H22" s="63">
        <f t="shared" si="2"/>
        <v>1530</v>
      </c>
      <c r="I22" s="47">
        <f t="shared" si="4"/>
        <v>1.0760553078362146E-2</v>
      </c>
      <c r="J22" s="51">
        <f t="shared" si="3"/>
        <v>727</v>
      </c>
      <c r="K22" s="3"/>
    </row>
    <row r="23" spans="1:11">
      <c r="A23" s="49">
        <v>22</v>
      </c>
      <c r="B23" s="111" t="s">
        <v>113</v>
      </c>
      <c r="C23" s="37">
        <v>19878</v>
      </c>
      <c r="D23" s="37">
        <v>19967</v>
      </c>
      <c r="E23" s="37">
        <v>19929</v>
      </c>
      <c r="F23" s="110">
        <f t="shared" si="0"/>
        <v>6.4942407564850353E-3</v>
      </c>
      <c r="G23" s="110">
        <f t="shared" si="1"/>
        <v>2.5656504678539089E-3</v>
      </c>
      <c r="H23" s="63">
        <f t="shared" si="2"/>
        <v>51</v>
      </c>
      <c r="I23" s="47">
        <f t="shared" si="4"/>
        <v>3.5868510261207153E-4</v>
      </c>
      <c r="J23" s="51">
        <f t="shared" si="3"/>
        <v>-38</v>
      </c>
      <c r="K23" s="3"/>
    </row>
    <row r="24" spans="1:11">
      <c r="A24" s="49">
        <v>23</v>
      </c>
      <c r="B24" s="111" t="s">
        <v>114</v>
      </c>
      <c r="C24" s="37">
        <v>27209</v>
      </c>
      <c r="D24" s="37">
        <v>27786</v>
      </c>
      <c r="E24" s="37">
        <v>27989</v>
      </c>
      <c r="F24" s="110">
        <f t="shared" si="0"/>
        <v>9.1207438673922246E-3</v>
      </c>
      <c r="G24" s="110">
        <f t="shared" si="1"/>
        <v>2.866698518872432E-2</v>
      </c>
      <c r="H24" s="63">
        <f t="shared" si="2"/>
        <v>780</v>
      </c>
      <c r="I24" s="47">
        <f t="shared" si="4"/>
        <v>5.4857721575963881E-3</v>
      </c>
      <c r="J24" s="51">
        <f t="shared" si="3"/>
        <v>203</v>
      </c>
      <c r="K24" s="3"/>
    </row>
    <row r="25" spans="1:11">
      <c r="A25" s="49">
        <v>24</v>
      </c>
      <c r="B25" s="111" t="s">
        <v>115</v>
      </c>
      <c r="C25" s="37">
        <v>14210</v>
      </c>
      <c r="D25" s="37">
        <v>14465</v>
      </c>
      <c r="E25" s="37">
        <v>14591</v>
      </c>
      <c r="F25" s="110">
        <f t="shared" si="0"/>
        <v>4.7547527160355834E-3</v>
      </c>
      <c r="G25" s="110">
        <f t="shared" si="1"/>
        <v>2.681210415200563E-2</v>
      </c>
      <c r="H25" s="63">
        <f t="shared" si="2"/>
        <v>381</v>
      </c>
      <c r="I25" s="47">
        <f t="shared" si="4"/>
        <v>2.6795887077490049E-3</v>
      </c>
      <c r="J25" s="51">
        <f t="shared" si="3"/>
        <v>126</v>
      </c>
      <c r="K25" s="3"/>
    </row>
    <row r="26" spans="1:11">
      <c r="A26" s="49">
        <v>25</v>
      </c>
      <c r="B26" s="111" t="s">
        <v>116</v>
      </c>
      <c r="C26" s="37">
        <v>38524</v>
      </c>
      <c r="D26" s="37">
        <v>39188</v>
      </c>
      <c r="E26" s="37">
        <v>39245</v>
      </c>
      <c r="F26" s="110">
        <f t="shared" si="0"/>
        <v>1.2788723894237302E-2</v>
      </c>
      <c r="G26" s="110">
        <f t="shared" si="1"/>
        <v>1.8715605856089709E-2</v>
      </c>
      <c r="H26" s="63">
        <f t="shared" si="2"/>
        <v>721</v>
      </c>
      <c r="I26" s="47">
        <f t="shared" si="4"/>
        <v>5.0708227251628152E-3</v>
      </c>
      <c r="J26" s="51">
        <f t="shared" si="3"/>
        <v>57</v>
      </c>
      <c r="K26" s="3"/>
    </row>
    <row r="27" spans="1:11">
      <c r="A27" s="49">
        <v>26</v>
      </c>
      <c r="B27" s="111" t="s">
        <v>117</v>
      </c>
      <c r="C27" s="37">
        <v>39758</v>
      </c>
      <c r="D27" s="37">
        <v>41645</v>
      </c>
      <c r="E27" s="37">
        <v>41600</v>
      </c>
      <c r="F27" s="110">
        <f t="shared" si="0"/>
        <v>1.3556145088553236E-2</v>
      </c>
      <c r="G27" s="110">
        <f t="shared" si="1"/>
        <v>4.6330298304743701E-2</v>
      </c>
      <c r="H27" s="63">
        <f t="shared" si="2"/>
        <v>1842</v>
      </c>
      <c r="I27" s="47">
        <f t="shared" si="4"/>
        <v>1.29548619414007E-2</v>
      </c>
      <c r="J27" s="51">
        <f t="shared" si="3"/>
        <v>-45</v>
      </c>
      <c r="K27" s="3"/>
    </row>
    <row r="28" spans="1:11">
      <c r="A28" s="49">
        <v>27</v>
      </c>
      <c r="B28" s="111" t="s">
        <v>118</v>
      </c>
      <c r="C28" s="37">
        <v>49213</v>
      </c>
      <c r="D28" s="37">
        <v>51687</v>
      </c>
      <c r="E28" s="37">
        <v>51724</v>
      </c>
      <c r="F28" s="110">
        <f t="shared" si="0"/>
        <v>1.6855241551930952E-2</v>
      </c>
      <c r="G28" s="110">
        <f t="shared" si="1"/>
        <v>5.1023103651474201E-2</v>
      </c>
      <c r="H28" s="63">
        <f t="shared" si="2"/>
        <v>2511</v>
      </c>
      <c r="I28" s="47">
        <f t="shared" si="4"/>
        <v>1.7659966522723756E-2</v>
      </c>
      <c r="J28" s="51">
        <f t="shared" si="3"/>
        <v>37</v>
      </c>
      <c r="K28" s="3"/>
    </row>
    <row r="29" spans="1:11">
      <c r="A29" s="49">
        <v>28</v>
      </c>
      <c r="B29" s="111" t="s">
        <v>119</v>
      </c>
      <c r="C29" s="37">
        <v>18056</v>
      </c>
      <c r="D29" s="37">
        <v>18452</v>
      </c>
      <c r="E29" s="37">
        <v>18547</v>
      </c>
      <c r="F29" s="110">
        <f t="shared" si="0"/>
        <v>6.0438899749374253E-3</v>
      </c>
      <c r="G29" s="110">
        <f t="shared" si="1"/>
        <v>2.7193176783340718E-2</v>
      </c>
      <c r="H29" s="63">
        <f t="shared" si="2"/>
        <v>491</v>
      </c>
      <c r="I29" s="47">
        <f t="shared" si="4"/>
        <v>3.4532232427946495E-3</v>
      </c>
      <c r="J29" s="51">
        <f t="shared" si="3"/>
        <v>95</v>
      </c>
      <c r="K29" s="3"/>
    </row>
    <row r="30" spans="1:11">
      <c r="A30" s="49">
        <v>29</v>
      </c>
      <c r="B30" s="111" t="s">
        <v>120</v>
      </c>
      <c r="C30" s="37">
        <v>7354</v>
      </c>
      <c r="D30" s="37">
        <v>7261</v>
      </c>
      <c r="E30" s="37">
        <v>7271</v>
      </c>
      <c r="F30" s="110">
        <f t="shared" si="0"/>
        <v>2.3693925706459273E-3</v>
      </c>
      <c r="G30" s="110">
        <f t="shared" si="1"/>
        <v>-1.1286374762034267E-2</v>
      </c>
      <c r="H30" s="63">
        <f t="shared" si="2"/>
        <v>-83</v>
      </c>
      <c r="I30" s="47">
        <f t="shared" si="4"/>
        <v>-5.8374242189807718E-4</v>
      </c>
      <c r="J30" s="51">
        <f t="shared" si="3"/>
        <v>10</v>
      </c>
      <c r="K30" s="3"/>
    </row>
    <row r="31" spans="1:11">
      <c r="A31" s="49">
        <v>30</v>
      </c>
      <c r="B31" s="111" t="s">
        <v>121</v>
      </c>
      <c r="C31" s="37">
        <v>21089</v>
      </c>
      <c r="D31" s="37">
        <v>23931</v>
      </c>
      <c r="E31" s="37">
        <v>24161</v>
      </c>
      <c r="F31" s="110">
        <f t="shared" si="0"/>
        <v>7.8733178241474702E-3</v>
      </c>
      <c r="G31" s="110">
        <f t="shared" si="1"/>
        <v>0.14566835791170751</v>
      </c>
      <c r="H31" s="63">
        <f t="shared" si="2"/>
        <v>3072</v>
      </c>
      <c r="I31" s="47">
        <f t="shared" si="4"/>
        <v>2.1605502651456544E-2</v>
      </c>
      <c r="J31" s="51">
        <f t="shared" si="3"/>
        <v>230</v>
      </c>
      <c r="K31" s="3"/>
    </row>
    <row r="32" spans="1:11">
      <c r="A32" s="49">
        <v>31</v>
      </c>
      <c r="B32" s="111" t="s">
        <v>122</v>
      </c>
      <c r="C32" s="37">
        <v>47006</v>
      </c>
      <c r="D32" s="37">
        <v>50024</v>
      </c>
      <c r="E32" s="37">
        <v>50199</v>
      </c>
      <c r="F32" s="110">
        <f t="shared" si="0"/>
        <v>1.6358291521641442E-2</v>
      </c>
      <c r="G32" s="110">
        <f t="shared" si="1"/>
        <v>6.792749861719781E-2</v>
      </c>
      <c r="H32" s="63">
        <f t="shared" si="2"/>
        <v>3193</v>
      </c>
      <c r="I32" s="47">
        <f t="shared" si="4"/>
        <v>2.2456500640006753E-2</v>
      </c>
      <c r="J32" s="51">
        <f t="shared" si="3"/>
        <v>175</v>
      </c>
      <c r="K32" s="3"/>
    </row>
    <row r="33" spans="1:11">
      <c r="A33" s="49">
        <v>32</v>
      </c>
      <c r="B33" s="111" t="s">
        <v>123</v>
      </c>
      <c r="C33" s="37">
        <v>23391</v>
      </c>
      <c r="D33" s="37">
        <v>25924</v>
      </c>
      <c r="E33" s="37">
        <v>24869</v>
      </c>
      <c r="F33" s="110">
        <f t="shared" si="0"/>
        <v>8.1040329857507316E-3</v>
      </c>
      <c r="G33" s="110">
        <f t="shared" si="1"/>
        <v>6.3186695737676879E-2</v>
      </c>
      <c r="H33" s="63">
        <f t="shared" si="2"/>
        <v>1478</v>
      </c>
      <c r="I33" s="47">
        <f t="shared" si="4"/>
        <v>1.0394834934522387E-2</v>
      </c>
      <c r="J33" s="51">
        <f t="shared" si="3"/>
        <v>-1055</v>
      </c>
      <c r="K33" s="3"/>
    </row>
    <row r="34" spans="1:11">
      <c r="A34" s="49">
        <v>33</v>
      </c>
      <c r="B34" s="111" t="s">
        <v>124</v>
      </c>
      <c r="C34" s="37">
        <v>59791</v>
      </c>
      <c r="D34" s="37">
        <v>62864</v>
      </c>
      <c r="E34" s="37">
        <v>62850</v>
      </c>
      <c r="F34" s="110">
        <f t="shared" si="0"/>
        <v>2.0480858625374302E-2</v>
      </c>
      <c r="G34" s="110">
        <f t="shared" si="1"/>
        <v>5.1161546052081418E-2</v>
      </c>
      <c r="H34" s="63">
        <f t="shared" si="2"/>
        <v>3059</v>
      </c>
      <c r="I34" s="47">
        <f t="shared" si="4"/>
        <v>2.1514073115496603E-2</v>
      </c>
      <c r="J34" s="51">
        <f t="shared" si="3"/>
        <v>-14</v>
      </c>
    </row>
    <row r="35" spans="1:11">
      <c r="A35" s="49">
        <v>34</v>
      </c>
      <c r="B35" s="111" t="s">
        <v>125</v>
      </c>
      <c r="C35" s="37">
        <v>340900</v>
      </c>
      <c r="D35" s="37">
        <v>355493</v>
      </c>
      <c r="E35" s="37">
        <v>361297</v>
      </c>
      <c r="F35" s="110">
        <f t="shared" si="0"/>
        <v>0.11773544596295718</v>
      </c>
      <c r="G35" s="110">
        <f t="shared" si="1"/>
        <v>5.9832795541214435E-2</v>
      </c>
      <c r="H35" s="63">
        <f t="shared" si="2"/>
        <v>20397</v>
      </c>
      <c r="I35" s="47">
        <f t="shared" si="4"/>
        <v>0.14345294192114555</v>
      </c>
      <c r="J35" s="51">
        <f t="shared" si="3"/>
        <v>5804</v>
      </c>
    </row>
    <row r="36" spans="1:11">
      <c r="A36" s="49">
        <v>35</v>
      </c>
      <c r="B36" s="111" t="s">
        <v>126</v>
      </c>
      <c r="C36" s="37">
        <v>152402</v>
      </c>
      <c r="D36" s="37">
        <v>164156</v>
      </c>
      <c r="E36" s="37">
        <v>162166</v>
      </c>
      <c r="F36" s="110">
        <f t="shared" si="0"/>
        <v>5.2844851548805867E-2</v>
      </c>
      <c r="G36" s="110">
        <f t="shared" si="1"/>
        <v>6.4067400690279649E-2</v>
      </c>
      <c r="H36" s="63">
        <f t="shared" si="2"/>
        <v>9764</v>
      </c>
      <c r="I36" s="47">
        <f t="shared" si="4"/>
        <v>6.8670614547142475E-2</v>
      </c>
      <c r="J36" s="51">
        <f t="shared" si="3"/>
        <v>-1990</v>
      </c>
    </row>
    <row r="37" spans="1:11">
      <c r="A37" s="49">
        <v>36</v>
      </c>
      <c r="B37" s="111" t="s">
        <v>127</v>
      </c>
      <c r="C37" s="37">
        <v>13794</v>
      </c>
      <c r="D37" s="37">
        <v>14165</v>
      </c>
      <c r="E37" s="37">
        <v>14386</v>
      </c>
      <c r="F37" s="110">
        <f t="shared" si="0"/>
        <v>4.6879495972097802E-3</v>
      </c>
      <c r="G37" s="110">
        <f t="shared" si="1"/>
        <v>4.2917210381325212E-2</v>
      </c>
      <c r="H37" s="63">
        <f t="shared" si="2"/>
        <v>592</v>
      </c>
      <c r="I37" s="47">
        <f t="shared" si="4"/>
        <v>4.1635604067911045E-3</v>
      </c>
      <c r="J37" s="51">
        <f t="shared" si="3"/>
        <v>221</v>
      </c>
    </row>
    <row r="38" spans="1:11">
      <c r="A38" s="49">
        <v>37</v>
      </c>
      <c r="B38" s="111" t="s">
        <v>128</v>
      </c>
      <c r="C38" s="37">
        <v>17975</v>
      </c>
      <c r="D38" s="37">
        <v>18571</v>
      </c>
      <c r="E38" s="37">
        <v>18514</v>
      </c>
      <c r="F38" s="110">
        <f t="shared" si="0"/>
        <v>6.0331363021508327E-3</v>
      </c>
      <c r="G38" s="110">
        <f t="shared" si="1"/>
        <v>2.9986091794158554E-2</v>
      </c>
      <c r="H38" s="63">
        <f t="shared" si="2"/>
        <v>539</v>
      </c>
      <c r="I38" s="47">
        <f t="shared" si="4"/>
        <v>3.7908092217236577E-3</v>
      </c>
      <c r="J38" s="51">
        <f t="shared" si="3"/>
        <v>-57</v>
      </c>
    </row>
    <row r="39" spans="1:11">
      <c r="A39" s="49">
        <v>38</v>
      </c>
      <c r="B39" s="111" t="s">
        <v>129</v>
      </c>
      <c r="C39" s="37">
        <v>48558</v>
      </c>
      <c r="D39" s="37">
        <v>51301</v>
      </c>
      <c r="E39" s="37">
        <v>51351</v>
      </c>
      <c r="F39" s="110">
        <f t="shared" si="0"/>
        <v>1.6733692462555221E-2</v>
      </c>
      <c r="G39" s="110">
        <f t="shared" si="1"/>
        <v>5.7518843444952429E-2</v>
      </c>
      <c r="H39" s="63">
        <f t="shared" si="2"/>
        <v>2793</v>
      </c>
      <c r="I39" s="47">
        <f t="shared" si="4"/>
        <v>1.964328414893168E-2</v>
      </c>
      <c r="J39" s="51">
        <f t="shared" si="3"/>
        <v>50</v>
      </c>
    </row>
    <row r="40" spans="1:11">
      <c r="A40" s="49">
        <v>39</v>
      </c>
      <c r="B40" s="111" t="s">
        <v>130</v>
      </c>
      <c r="C40" s="37">
        <v>13716</v>
      </c>
      <c r="D40" s="37">
        <v>13700</v>
      </c>
      <c r="E40" s="37">
        <v>13664</v>
      </c>
      <c r="F40" s="110">
        <f t="shared" si="0"/>
        <v>4.4526722713940248E-3</v>
      </c>
      <c r="G40" s="110">
        <f t="shared" si="1"/>
        <v>-3.7911927675707202E-3</v>
      </c>
      <c r="H40" s="63">
        <f t="shared" si="2"/>
        <v>-52</v>
      </c>
      <c r="I40" s="47">
        <f t="shared" si="4"/>
        <v>-3.6571814383975918E-4</v>
      </c>
      <c r="J40" s="51">
        <f t="shared" si="3"/>
        <v>-36</v>
      </c>
    </row>
    <row r="41" spans="1:11">
      <c r="A41" s="49">
        <v>40</v>
      </c>
      <c r="B41" s="111" t="s">
        <v>131</v>
      </c>
      <c r="C41" s="37">
        <v>12144</v>
      </c>
      <c r="D41" s="37">
        <v>12570</v>
      </c>
      <c r="E41" s="37">
        <v>12644</v>
      </c>
      <c r="F41" s="110">
        <f t="shared" si="0"/>
        <v>4.1202860216266136E-3</v>
      </c>
      <c r="G41" s="110">
        <f t="shared" si="1"/>
        <v>4.1172595520421608E-2</v>
      </c>
      <c r="H41" s="63">
        <f t="shared" si="2"/>
        <v>500</v>
      </c>
      <c r="I41" s="47">
        <f t="shared" si="4"/>
        <v>3.5165206138438381E-3</v>
      </c>
      <c r="J41" s="51">
        <f t="shared" si="3"/>
        <v>74</v>
      </c>
    </row>
    <row r="42" spans="1:11">
      <c r="A42" s="49">
        <v>41</v>
      </c>
      <c r="B42" s="111" t="s">
        <v>132</v>
      </c>
      <c r="C42" s="37">
        <v>55031</v>
      </c>
      <c r="D42" s="37">
        <v>58421</v>
      </c>
      <c r="E42" s="37">
        <v>58643</v>
      </c>
      <c r="F42" s="110">
        <f t="shared" si="0"/>
        <v>1.9109928279519892E-2</v>
      </c>
      <c r="G42" s="110">
        <f t="shared" si="1"/>
        <v>6.5635732587087284E-2</v>
      </c>
      <c r="H42" s="63">
        <f t="shared" si="2"/>
        <v>3612</v>
      </c>
      <c r="I42" s="47">
        <f t="shared" si="4"/>
        <v>2.5403344914407888E-2</v>
      </c>
      <c r="J42" s="51">
        <f t="shared" si="3"/>
        <v>222</v>
      </c>
    </row>
    <row r="43" spans="1:11">
      <c r="A43" s="49">
        <v>42</v>
      </c>
      <c r="B43" s="111" t="s">
        <v>133</v>
      </c>
      <c r="C43" s="37">
        <v>74792</v>
      </c>
      <c r="D43" s="37">
        <v>79191</v>
      </c>
      <c r="E43" s="37">
        <v>79579</v>
      </c>
      <c r="F43" s="110">
        <f t="shared" si="0"/>
        <v>2.5932318990432163E-2</v>
      </c>
      <c r="G43" s="110">
        <f t="shared" si="1"/>
        <v>6.400417156915178E-2</v>
      </c>
      <c r="H43" s="63">
        <f t="shared" si="2"/>
        <v>4787</v>
      </c>
      <c r="I43" s="47">
        <f t="shared" si="4"/>
        <v>3.3667168356940912E-2</v>
      </c>
      <c r="J43" s="51">
        <f t="shared" si="3"/>
        <v>388</v>
      </c>
    </row>
    <row r="44" spans="1:11">
      <c r="A44" s="49">
        <v>43</v>
      </c>
      <c r="B44" s="111" t="s">
        <v>134</v>
      </c>
      <c r="C44" s="37">
        <v>22170</v>
      </c>
      <c r="D44" s="37">
        <v>22569</v>
      </c>
      <c r="E44" s="37">
        <v>23730</v>
      </c>
      <c r="F44" s="110">
        <f t="shared" si="0"/>
        <v>7.732868340177123E-3</v>
      </c>
      <c r="G44" s="110">
        <f t="shared" si="1"/>
        <v>7.0365358592692828E-2</v>
      </c>
      <c r="H44" s="63">
        <f t="shared" si="2"/>
        <v>1560</v>
      </c>
      <c r="I44" s="47">
        <f t="shared" si="4"/>
        <v>1.0971544315192776E-2</v>
      </c>
      <c r="J44" s="51">
        <f t="shared" si="3"/>
        <v>1161</v>
      </c>
    </row>
    <row r="45" spans="1:11">
      <c r="A45" s="49">
        <v>44</v>
      </c>
      <c r="B45" s="111" t="s">
        <v>135</v>
      </c>
      <c r="C45" s="37">
        <v>38688</v>
      </c>
      <c r="D45" s="37">
        <v>39726</v>
      </c>
      <c r="E45" s="37">
        <v>39879</v>
      </c>
      <c r="F45" s="110">
        <f t="shared" si="0"/>
        <v>1.2995324759288811E-2</v>
      </c>
      <c r="G45" s="110">
        <f t="shared" si="1"/>
        <v>3.0784739454094292E-2</v>
      </c>
      <c r="H45" s="63">
        <f t="shared" si="2"/>
        <v>1191</v>
      </c>
      <c r="I45" s="47">
        <f t="shared" si="4"/>
        <v>8.376352102176023E-3</v>
      </c>
      <c r="J45" s="51">
        <f t="shared" si="3"/>
        <v>153</v>
      </c>
    </row>
    <row r="46" spans="1:11">
      <c r="A46" s="49">
        <v>45</v>
      </c>
      <c r="B46" s="111" t="s">
        <v>136</v>
      </c>
      <c r="C46" s="37">
        <v>42954</v>
      </c>
      <c r="D46" s="37">
        <v>44866</v>
      </c>
      <c r="E46" s="37">
        <v>44919</v>
      </c>
      <c r="F46" s="110">
        <f t="shared" si="0"/>
        <v>1.4637703875786607E-2</v>
      </c>
      <c r="G46" s="110">
        <f t="shared" si="1"/>
        <v>4.5746612655398797E-2</v>
      </c>
      <c r="H46" s="63">
        <f t="shared" si="2"/>
        <v>1965</v>
      </c>
      <c r="I46" s="47">
        <f t="shared" si="4"/>
        <v>1.3819926012406284E-2</v>
      </c>
      <c r="J46" s="51">
        <f t="shared" si="3"/>
        <v>53</v>
      </c>
    </row>
    <row r="47" spans="1:11">
      <c r="A47" s="49">
        <v>46</v>
      </c>
      <c r="B47" s="111" t="s">
        <v>137</v>
      </c>
      <c r="C47" s="37">
        <v>35772</v>
      </c>
      <c r="D47" s="37">
        <v>37948</v>
      </c>
      <c r="E47" s="37">
        <v>37927</v>
      </c>
      <c r="F47" s="110">
        <f t="shared" si="0"/>
        <v>1.2359228720518235E-2</v>
      </c>
      <c r="G47" s="110">
        <f t="shared" si="1"/>
        <v>6.0242647881024264E-2</v>
      </c>
      <c r="H47" s="63">
        <f t="shared" si="2"/>
        <v>2155</v>
      </c>
      <c r="I47" s="47">
        <f t="shared" si="4"/>
        <v>1.5156203845666943E-2</v>
      </c>
      <c r="J47" s="51">
        <f t="shared" si="3"/>
        <v>-21</v>
      </c>
    </row>
    <row r="48" spans="1:11">
      <c r="A48" s="49">
        <v>47</v>
      </c>
      <c r="B48" s="111" t="s">
        <v>138</v>
      </c>
      <c r="C48" s="37">
        <v>26902</v>
      </c>
      <c r="D48" s="37">
        <v>27503</v>
      </c>
      <c r="E48" s="37">
        <v>27762</v>
      </c>
      <c r="F48" s="110">
        <f t="shared" si="0"/>
        <v>9.0467716333753594E-3</v>
      </c>
      <c r="G48" s="110">
        <f t="shared" si="1"/>
        <v>3.1967883428741357E-2</v>
      </c>
      <c r="H48" s="63">
        <f t="shared" si="2"/>
        <v>860</v>
      </c>
      <c r="I48" s="47">
        <f t="shared" si="4"/>
        <v>6.0484154558114022E-3</v>
      </c>
      <c r="J48" s="51">
        <f t="shared" si="3"/>
        <v>259</v>
      </c>
    </row>
    <row r="49" spans="1:10">
      <c r="A49" s="49">
        <v>48</v>
      </c>
      <c r="B49" s="111" t="s">
        <v>139</v>
      </c>
      <c r="C49" s="37">
        <v>35625</v>
      </c>
      <c r="D49" s="37">
        <v>37220</v>
      </c>
      <c r="E49" s="37">
        <v>37230</v>
      </c>
      <c r="F49" s="110">
        <f t="shared" si="0"/>
        <v>1.2132098116510505E-2</v>
      </c>
      <c r="G49" s="110">
        <f t="shared" si="1"/>
        <v>4.5052631578947365E-2</v>
      </c>
      <c r="H49" s="63">
        <f t="shared" si="2"/>
        <v>1605</v>
      </c>
      <c r="I49" s="47">
        <f t="shared" si="4"/>
        <v>1.1288031170438721E-2</v>
      </c>
      <c r="J49" s="51">
        <f t="shared" si="3"/>
        <v>10</v>
      </c>
    </row>
    <row r="50" spans="1:10">
      <c r="A50" s="49">
        <v>49</v>
      </c>
      <c r="B50" s="111" t="s">
        <v>140</v>
      </c>
      <c r="C50" s="37">
        <v>14894</v>
      </c>
      <c r="D50" s="37">
        <v>15254</v>
      </c>
      <c r="E50" s="37">
        <v>15465</v>
      </c>
      <c r="F50" s="110">
        <f t="shared" si="0"/>
        <v>5.0395621104441296E-3</v>
      </c>
      <c r="G50" s="110">
        <f t="shared" si="1"/>
        <v>3.833758560494159E-2</v>
      </c>
      <c r="H50" s="63">
        <f t="shared" si="2"/>
        <v>571</v>
      </c>
      <c r="I50" s="47">
        <f t="shared" si="4"/>
        <v>4.0158665410096632E-3</v>
      </c>
      <c r="J50" s="51">
        <f t="shared" si="3"/>
        <v>211</v>
      </c>
    </row>
    <row r="51" spans="1:10">
      <c r="A51" s="49">
        <v>50</v>
      </c>
      <c r="B51" s="111" t="s">
        <v>141</v>
      </c>
      <c r="C51" s="37">
        <v>11896</v>
      </c>
      <c r="D51" s="37">
        <v>12495</v>
      </c>
      <c r="E51" s="37">
        <v>12490</v>
      </c>
      <c r="F51" s="110">
        <f t="shared" si="0"/>
        <v>4.0701022152891805E-3</v>
      </c>
      <c r="G51" s="110">
        <f t="shared" si="1"/>
        <v>4.9932750504371216E-2</v>
      </c>
      <c r="H51" s="63">
        <f t="shared" si="2"/>
        <v>594</v>
      </c>
      <c r="I51" s="47">
        <f t="shared" si="4"/>
        <v>4.1776264892464804E-3</v>
      </c>
      <c r="J51" s="51">
        <f t="shared" si="3"/>
        <v>-5</v>
      </c>
    </row>
    <row r="52" spans="1:10">
      <c r="A52" s="49">
        <v>51</v>
      </c>
      <c r="B52" s="111" t="s">
        <v>142</v>
      </c>
      <c r="C52" s="37">
        <v>14791</v>
      </c>
      <c r="D52" s="37">
        <v>15028</v>
      </c>
      <c r="E52" s="37">
        <v>15018</v>
      </c>
      <c r="F52" s="110">
        <f t="shared" si="0"/>
        <v>4.893898724516647E-3</v>
      </c>
      <c r="G52" s="110">
        <f t="shared" si="1"/>
        <v>1.5347170576702049E-2</v>
      </c>
      <c r="H52" s="63">
        <f t="shared" si="2"/>
        <v>227</v>
      </c>
      <c r="I52" s="47">
        <f t="shared" si="4"/>
        <v>1.5965003586851027E-3</v>
      </c>
      <c r="J52" s="51">
        <f t="shared" si="3"/>
        <v>-10</v>
      </c>
    </row>
    <row r="53" spans="1:10">
      <c r="A53" s="49">
        <v>52</v>
      </c>
      <c r="B53" s="111" t="s">
        <v>143</v>
      </c>
      <c r="C53" s="37">
        <v>25119</v>
      </c>
      <c r="D53" s="37">
        <v>26107</v>
      </c>
      <c r="E53" s="37">
        <v>26096</v>
      </c>
      <c r="F53" s="110">
        <f t="shared" si="0"/>
        <v>8.5038740920885883E-3</v>
      </c>
      <c r="G53" s="110">
        <f t="shared" si="1"/>
        <v>3.8894860464190453E-2</v>
      </c>
      <c r="H53" s="63">
        <f t="shared" si="2"/>
        <v>977</v>
      </c>
      <c r="I53" s="47">
        <f t="shared" si="4"/>
        <v>6.8712812794508599E-3</v>
      </c>
      <c r="J53" s="51">
        <f t="shared" si="3"/>
        <v>-11</v>
      </c>
    </row>
    <row r="54" spans="1:10">
      <c r="A54" s="49">
        <v>53</v>
      </c>
      <c r="B54" s="111" t="s">
        <v>144</v>
      </c>
      <c r="C54" s="37">
        <v>15377</v>
      </c>
      <c r="D54" s="37">
        <v>15661</v>
      </c>
      <c r="E54" s="37">
        <v>15647</v>
      </c>
      <c r="F54" s="110">
        <f t="shared" si="0"/>
        <v>5.0988702452065505E-3</v>
      </c>
      <c r="G54" s="110">
        <f t="shared" si="1"/>
        <v>1.7558691552318397E-2</v>
      </c>
      <c r="H54" s="63">
        <f t="shared" si="2"/>
        <v>270</v>
      </c>
      <c r="I54" s="47">
        <f t="shared" si="4"/>
        <v>1.8989211314756726E-3</v>
      </c>
      <c r="J54" s="51">
        <f t="shared" si="3"/>
        <v>-14</v>
      </c>
    </row>
    <row r="55" spans="1:10">
      <c r="A55" s="49">
        <v>54</v>
      </c>
      <c r="B55" s="111" t="s">
        <v>145</v>
      </c>
      <c r="C55" s="37">
        <v>29417</v>
      </c>
      <c r="D55" s="37">
        <v>30370</v>
      </c>
      <c r="E55" s="37">
        <v>30558</v>
      </c>
      <c r="F55" s="110">
        <f t="shared" si="0"/>
        <v>9.9579010003848518E-3</v>
      </c>
      <c r="G55" s="110">
        <f t="shared" si="1"/>
        <v>3.8787095896930343E-2</v>
      </c>
      <c r="H55" s="63">
        <f t="shared" si="2"/>
        <v>1141</v>
      </c>
      <c r="I55" s="47">
        <f t="shared" si="4"/>
        <v>8.0247000407916384E-3</v>
      </c>
      <c r="J55" s="51">
        <f t="shared" si="3"/>
        <v>188</v>
      </c>
    </row>
    <row r="56" spans="1:10">
      <c r="A56" s="49">
        <v>55</v>
      </c>
      <c r="B56" s="111" t="s">
        <v>146</v>
      </c>
      <c r="C56" s="37">
        <v>51756</v>
      </c>
      <c r="D56" s="37">
        <v>54294</v>
      </c>
      <c r="E56" s="37">
        <v>54245</v>
      </c>
      <c r="F56" s="110">
        <f t="shared" si="0"/>
        <v>1.7676756979052171E-2</v>
      </c>
      <c r="G56" s="110">
        <f t="shared" si="1"/>
        <v>4.8091042584434654E-2</v>
      </c>
      <c r="H56" s="63">
        <f t="shared" si="2"/>
        <v>2489</v>
      </c>
      <c r="I56" s="47">
        <f t="shared" si="4"/>
        <v>1.7505239615714627E-2</v>
      </c>
      <c r="J56" s="51">
        <f t="shared" si="3"/>
        <v>-49</v>
      </c>
    </row>
    <row r="57" spans="1:10">
      <c r="A57" s="49">
        <v>56</v>
      </c>
      <c r="B57" s="111" t="s">
        <v>147</v>
      </c>
      <c r="C57" s="37">
        <v>15676</v>
      </c>
      <c r="D57" s="37">
        <v>15528</v>
      </c>
      <c r="E57" s="37">
        <v>15535</v>
      </c>
      <c r="F57" s="110">
        <f t="shared" si="0"/>
        <v>5.0623729315065992E-3</v>
      </c>
      <c r="G57" s="110">
        <f t="shared" si="1"/>
        <v>-8.9946414901760658E-3</v>
      </c>
      <c r="H57" s="63">
        <f t="shared" si="2"/>
        <v>-141</v>
      </c>
      <c r="I57" s="47">
        <f t="shared" si="4"/>
        <v>-9.9165881310396249E-4</v>
      </c>
      <c r="J57" s="51">
        <f t="shared" si="3"/>
        <v>7</v>
      </c>
    </row>
    <row r="58" spans="1:10">
      <c r="A58" s="49">
        <v>57</v>
      </c>
      <c r="B58" s="111" t="s">
        <v>148</v>
      </c>
      <c r="C58" s="37">
        <v>10165</v>
      </c>
      <c r="D58" s="37">
        <v>10524</v>
      </c>
      <c r="E58" s="37">
        <v>10482</v>
      </c>
      <c r="F58" s="110">
        <f t="shared" si="0"/>
        <v>3.4157575196686303E-3</v>
      </c>
      <c r="G58" s="110">
        <f t="shared" si="1"/>
        <v>3.118544023610428E-2</v>
      </c>
      <c r="H58" s="63">
        <f t="shared" si="2"/>
        <v>317</v>
      </c>
      <c r="I58" s="47">
        <f t="shared" si="4"/>
        <v>2.2294740691769935E-3</v>
      </c>
      <c r="J58" s="51">
        <f t="shared" si="3"/>
        <v>-42</v>
      </c>
    </row>
    <row r="59" spans="1:10">
      <c r="A59" s="49">
        <v>58</v>
      </c>
      <c r="B59" s="111" t="s">
        <v>149</v>
      </c>
      <c r="C59" s="37">
        <v>28537</v>
      </c>
      <c r="D59" s="37">
        <v>29506</v>
      </c>
      <c r="E59" s="37">
        <v>29442</v>
      </c>
      <c r="F59" s="110">
        <f t="shared" si="0"/>
        <v>9.5942313388746245E-3</v>
      </c>
      <c r="G59" s="110">
        <f t="shared" si="1"/>
        <v>3.1713214423380175E-2</v>
      </c>
      <c r="H59" s="63">
        <f t="shared" si="2"/>
        <v>905</v>
      </c>
      <c r="I59" s="47">
        <f t="shared" si="4"/>
        <v>6.3649023110573478E-3</v>
      </c>
      <c r="J59" s="51">
        <f t="shared" si="3"/>
        <v>-64</v>
      </c>
    </row>
    <row r="60" spans="1:10">
      <c r="A60" s="49">
        <v>59</v>
      </c>
      <c r="B60" s="111" t="s">
        <v>150</v>
      </c>
      <c r="C60" s="37">
        <v>26538</v>
      </c>
      <c r="D60" s="37">
        <v>27989</v>
      </c>
      <c r="E60" s="37">
        <v>27956</v>
      </c>
      <c r="F60" s="110">
        <f t="shared" si="0"/>
        <v>9.1099901946056321E-3</v>
      </c>
      <c r="G60" s="110">
        <f t="shared" si="1"/>
        <v>5.3432813324289695E-2</v>
      </c>
      <c r="H60" s="63">
        <f t="shared" si="2"/>
        <v>1418</v>
      </c>
      <c r="I60" s="47">
        <f t="shared" si="4"/>
        <v>9.9728524608611261E-3</v>
      </c>
      <c r="J60" s="51">
        <f t="shared" si="3"/>
        <v>-33</v>
      </c>
    </row>
    <row r="61" spans="1:10">
      <c r="A61" s="49">
        <v>60</v>
      </c>
      <c r="B61" s="111" t="s">
        <v>151</v>
      </c>
      <c r="C61" s="37">
        <v>25050</v>
      </c>
      <c r="D61" s="37">
        <v>25972</v>
      </c>
      <c r="E61" s="37">
        <v>25988</v>
      </c>
      <c r="F61" s="110">
        <f t="shared" si="0"/>
        <v>8.4686802538779214E-3</v>
      </c>
      <c r="G61" s="110">
        <f t="shared" si="1"/>
        <v>3.744510978043912E-2</v>
      </c>
      <c r="H61" s="63">
        <f t="shared" si="2"/>
        <v>938</v>
      </c>
      <c r="I61" s="47">
        <f t="shared" si="4"/>
        <v>6.5969926715710404E-3</v>
      </c>
      <c r="J61" s="51">
        <f t="shared" si="3"/>
        <v>16</v>
      </c>
    </row>
    <row r="62" spans="1:10">
      <c r="A62" s="49">
        <v>61</v>
      </c>
      <c r="B62" s="111" t="s">
        <v>152</v>
      </c>
      <c r="C62" s="37">
        <v>36542</v>
      </c>
      <c r="D62" s="37">
        <v>37805</v>
      </c>
      <c r="E62" s="37">
        <v>37791</v>
      </c>
      <c r="F62" s="110">
        <f t="shared" si="0"/>
        <v>1.2314910553882581E-2</v>
      </c>
      <c r="G62" s="110">
        <f t="shared" si="1"/>
        <v>3.4179847846313831E-2</v>
      </c>
      <c r="H62" s="63">
        <f t="shared" si="2"/>
        <v>1249</v>
      </c>
      <c r="I62" s="47">
        <f t="shared" si="4"/>
        <v>8.7842684933819078E-3</v>
      </c>
      <c r="J62" s="51">
        <f t="shared" si="3"/>
        <v>-14</v>
      </c>
    </row>
    <row r="63" spans="1:10">
      <c r="A63" s="49">
        <v>62</v>
      </c>
      <c r="B63" s="111" t="s">
        <v>153</v>
      </c>
      <c r="C63" s="37">
        <v>10343</v>
      </c>
      <c r="D63" s="37">
        <v>10492</v>
      </c>
      <c r="E63" s="37">
        <v>10633</v>
      </c>
      <c r="F63" s="110">
        <f t="shared" si="0"/>
        <v>3.4649637193891001E-3</v>
      </c>
      <c r="G63" s="110">
        <f t="shared" si="1"/>
        <v>2.8038286763994974E-2</v>
      </c>
      <c r="H63" s="63">
        <f t="shared" si="2"/>
        <v>290</v>
      </c>
      <c r="I63" s="47">
        <f t="shared" si="4"/>
        <v>2.0395819560294261E-3</v>
      </c>
      <c r="J63" s="51">
        <f t="shared" si="3"/>
        <v>141</v>
      </c>
    </row>
    <row r="64" spans="1:10">
      <c r="A64" s="49">
        <v>63</v>
      </c>
      <c r="B64" s="111" t="s">
        <v>154</v>
      </c>
      <c r="C64" s="37">
        <v>46808</v>
      </c>
      <c r="D64" s="37">
        <v>50909</v>
      </c>
      <c r="E64" s="37">
        <v>51029</v>
      </c>
      <c r="F64" s="110">
        <f t="shared" si="0"/>
        <v>1.6628762685667865E-2</v>
      </c>
      <c r="G64" s="110">
        <f t="shared" si="1"/>
        <v>9.0176892838830972E-2</v>
      </c>
      <c r="H64" s="63">
        <f t="shared" si="2"/>
        <v>4221</v>
      </c>
      <c r="I64" s="47">
        <f t="shared" si="4"/>
        <v>2.9686467022069684E-2</v>
      </c>
      <c r="J64" s="51">
        <f t="shared" si="3"/>
        <v>120</v>
      </c>
    </row>
    <row r="65" spans="1:10">
      <c r="A65" s="49">
        <v>64</v>
      </c>
      <c r="B65" s="111" t="s">
        <v>155</v>
      </c>
      <c r="C65" s="37">
        <v>13069</v>
      </c>
      <c r="D65" s="37">
        <v>13656</v>
      </c>
      <c r="E65" s="37">
        <v>13642</v>
      </c>
      <c r="F65" s="110">
        <f t="shared" si="0"/>
        <v>4.4455031562029628E-3</v>
      </c>
      <c r="G65" s="110">
        <f t="shared" si="1"/>
        <v>4.3844211492845668E-2</v>
      </c>
      <c r="H65" s="63">
        <f t="shared" si="2"/>
        <v>573</v>
      </c>
      <c r="I65" s="47">
        <f t="shared" si="4"/>
        <v>4.0299326234650391E-3</v>
      </c>
      <c r="J65" s="51">
        <f t="shared" si="3"/>
        <v>-14</v>
      </c>
    </row>
    <row r="66" spans="1:10">
      <c r="A66" s="49">
        <v>65</v>
      </c>
      <c r="B66" s="111" t="s">
        <v>156</v>
      </c>
      <c r="C66" s="37">
        <v>38450</v>
      </c>
      <c r="D66" s="37">
        <v>39963</v>
      </c>
      <c r="E66" s="37">
        <v>40123</v>
      </c>
      <c r="F66" s="110">
        <f t="shared" ref="F66:F83" si="5">E66/$E$83</f>
        <v>1.3074836764135133E-2</v>
      </c>
      <c r="G66" s="110">
        <f t="shared" ref="G66:G83" si="6">(E66-C66)/C66</f>
        <v>4.3511053315994801E-2</v>
      </c>
      <c r="H66" s="63">
        <f t="shared" ref="H66:H83" si="7">E66-C66</f>
        <v>1673</v>
      </c>
      <c r="I66" s="47">
        <f t="shared" si="4"/>
        <v>1.1766277973921484E-2</v>
      </c>
      <c r="J66" s="51">
        <f t="shared" ref="J66:J83" si="8">E66-D66</f>
        <v>160</v>
      </c>
    </row>
    <row r="67" spans="1:10">
      <c r="A67" s="49">
        <v>66</v>
      </c>
      <c r="B67" s="111" t="s">
        <v>157</v>
      </c>
      <c r="C67" s="37">
        <v>18649</v>
      </c>
      <c r="D67" s="37">
        <v>19244</v>
      </c>
      <c r="E67" s="37">
        <v>19192</v>
      </c>
      <c r="F67" s="110">
        <f t="shared" si="5"/>
        <v>6.254075397584464E-3</v>
      </c>
      <c r="G67" s="110">
        <f t="shared" si="6"/>
        <v>2.9116842726151535E-2</v>
      </c>
      <c r="H67" s="63">
        <f t="shared" si="7"/>
        <v>543</v>
      </c>
      <c r="I67" s="47">
        <f t="shared" ref="I67:I83" si="9">H67/$H$83</f>
        <v>3.8189413866344083E-3</v>
      </c>
      <c r="J67" s="51">
        <f t="shared" si="8"/>
        <v>-52</v>
      </c>
    </row>
    <row r="68" spans="1:10">
      <c r="A68" s="49">
        <v>67</v>
      </c>
      <c r="B68" s="111" t="s">
        <v>158</v>
      </c>
      <c r="C68" s="37">
        <v>23094</v>
      </c>
      <c r="D68" s="37">
        <v>23422</v>
      </c>
      <c r="E68" s="37">
        <v>23394</v>
      </c>
      <c r="F68" s="110">
        <f t="shared" si="5"/>
        <v>7.6233763990772698E-3</v>
      </c>
      <c r="G68" s="110">
        <f t="shared" si="6"/>
        <v>1.2990387113535984E-2</v>
      </c>
      <c r="H68" s="63">
        <f t="shared" si="7"/>
        <v>300</v>
      </c>
      <c r="I68" s="47">
        <f t="shared" si="9"/>
        <v>2.1099123683063028E-3</v>
      </c>
      <c r="J68" s="51">
        <f t="shared" si="8"/>
        <v>-28</v>
      </c>
    </row>
    <row r="69" spans="1:10">
      <c r="A69" s="49">
        <v>68</v>
      </c>
      <c r="B69" s="111" t="s">
        <v>159</v>
      </c>
      <c r="C69" s="37">
        <v>13713</v>
      </c>
      <c r="D69" s="37">
        <v>13795</v>
      </c>
      <c r="E69" s="37">
        <v>13783</v>
      </c>
      <c r="F69" s="110">
        <f t="shared" si="5"/>
        <v>4.4914506672002223E-3</v>
      </c>
      <c r="G69" s="110">
        <f t="shared" si="6"/>
        <v>5.1046452271567124E-3</v>
      </c>
      <c r="H69" s="63">
        <f t="shared" si="7"/>
        <v>70</v>
      </c>
      <c r="I69" s="47">
        <f t="shared" si="9"/>
        <v>4.9231288593813737E-4</v>
      </c>
      <c r="J69" s="51">
        <f t="shared" si="8"/>
        <v>-12</v>
      </c>
    </row>
    <row r="70" spans="1:10">
      <c r="A70" s="49">
        <v>69</v>
      </c>
      <c r="B70" s="111" t="s">
        <v>160</v>
      </c>
      <c r="C70" s="37">
        <v>4946</v>
      </c>
      <c r="D70" s="37">
        <v>5022</v>
      </c>
      <c r="E70" s="37">
        <v>5064</v>
      </c>
      <c r="F70" s="110">
        <f t="shared" si="5"/>
        <v>1.6501999694334998E-3</v>
      </c>
      <c r="G70" s="110">
        <f t="shared" si="6"/>
        <v>2.3857662757784066E-2</v>
      </c>
      <c r="H70" s="63">
        <f t="shared" si="7"/>
        <v>118</v>
      </c>
      <c r="I70" s="47">
        <f t="shared" si="9"/>
        <v>8.2989886486714581E-4</v>
      </c>
      <c r="J70" s="51">
        <f t="shared" si="8"/>
        <v>42</v>
      </c>
    </row>
    <row r="71" spans="1:10">
      <c r="A71" s="49">
        <v>70</v>
      </c>
      <c r="B71" s="111" t="s">
        <v>161</v>
      </c>
      <c r="C71" s="37">
        <v>9117</v>
      </c>
      <c r="D71" s="37">
        <v>9618</v>
      </c>
      <c r="E71" s="37">
        <v>9587</v>
      </c>
      <c r="F71" s="110">
        <f t="shared" si="5"/>
        <v>3.1241048789413433E-3</v>
      </c>
      <c r="G71" s="110">
        <f t="shared" si="6"/>
        <v>5.155204562904464E-2</v>
      </c>
      <c r="H71" s="63">
        <f t="shared" si="7"/>
        <v>470</v>
      </c>
      <c r="I71" s="47">
        <f t="shared" si="9"/>
        <v>3.3055293770132082E-3</v>
      </c>
      <c r="J71" s="51">
        <f t="shared" si="8"/>
        <v>-31</v>
      </c>
    </row>
    <row r="72" spans="1:10">
      <c r="A72" s="49">
        <v>71</v>
      </c>
      <c r="B72" s="111" t="s">
        <v>162</v>
      </c>
      <c r="C72" s="37">
        <v>16420</v>
      </c>
      <c r="D72" s="37">
        <v>17046</v>
      </c>
      <c r="E72" s="37">
        <v>17060</v>
      </c>
      <c r="F72" s="110">
        <f t="shared" si="5"/>
        <v>5.5593229617961109E-3</v>
      </c>
      <c r="G72" s="110">
        <f t="shared" si="6"/>
        <v>3.8976857490864797E-2</v>
      </c>
      <c r="H72" s="63">
        <f t="shared" si="7"/>
        <v>640</v>
      </c>
      <c r="I72" s="47">
        <f t="shared" si="9"/>
        <v>4.5011463857201131E-3</v>
      </c>
      <c r="J72" s="51">
        <f t="shared" si="8"/>
        <v>14</v>
      </c>
    </row>
    <row r="73" spans="1:10">
      <c r="A73" s="49">
        <v>72</v>
      </c>
      <c r="B73" s="111" t="s">
        <v>163</v>
      </c>
      <c r="C73" s="37">
        <v>19640</v>
      </c>
      <c r="D73" s="37">
        <v>21296</v>
      </c>
      <c r="E73" s="37">
        <v>21388</v>
      </c>
      <c r="F73" s="110">
        <f t="shared" si="5"/>
        <v>6.969683441201361E-3</v>
      </c>
      <c r="G73" s="110">
        <f t="shared" si="6"/>
        <v>8.9002036659877798E-2</v>
      </c>
      <c r="H73" s="63">
        <f t="shared" si="7"/>
        <v>1748</v>
      </c>
      <c r="I73" s="47">
        <f t="shared" si="9"/>
        <v>1.2293756065998059E-2</v>
      </c>
      <c r="J73" s="51">
        <f t="shared" si="8"/>
        <v>92</v>
      </c>
    </row>
    <row r="74" spans="1:10">
      <c r="A74" s="49">
        <v>73</v>
      </c>
      <c r="B74" s="111" t="s">
        <v>164</v>
      </c>
      <c r="C74" s="37">
        <v>23808</v>
      </c>
      <c r="D74" s="37">
        <v>24582</v>
      </c>
      <c r="E74" s="37">
        <v>24725</v>
      </c>
      <c r="F74" s="110">
        <f t="shared" si="5"/>
        <v>8.0571078681365097E-3</v>
      </c>
      <c r="G74" s="110">
        <f t="shared" si="6"/>
        <v>3.8516465053763438E-2</v>
      </c>
      <c r="H74" s="63">
        <f t="shared" si="7"/>
        <v>917</v>
      </c>
      <c r="I74" s="47">
        <f t="shared" si="9"/>
        <v>6.4492988057895991E-3</v>
      </c>
      <c r="J74" s="51">
        <f t="shared" si="8"/>
        <v>143</v>
      </c>
    </row>
    <row r="75" spans="1:10">
      <c r="A75" s="49">
        <v>74</v>
      </c>
      <c r="B75" s="111" t="s">
        <v>165</v>
      </c>
      <c r="C75" s="37">
        <v>8152</v>
      </c>
      <c r="D75" s="37">
        <v>8329</v>
      </c>
      <c r="E75" s="37">
        <v>8376</v>
      </c>
      <c r="F75" s="110">
        <f t="shared" si="5"/>
        <v>2.7294776745606228E-3</v>
      </c>
      <c r="G75" s="110">
        <f t="shared" si="6"/>
        <v>2.747791952894995E-2</v>
      </c>
      <c r="H75" s="63">
        <f t="shared" si="7"/>
        <v>224</v>
      </c>
      <c r="I75" s="47">
        <f t="shared" si="9"/>
        <v>1.5754012350020397E-3</v>
      </c>
      <c r="J75" s="51">
        <f t="shared" si="8"/>
        <v>47</v>
      </c>
    </row>
    <row r="76" spans="1:10">
      <c r="A76" s="49">
        <v>75</v>
      </c>
      <c r="B76" s="111" t="s">
        <v>166</v>
      </c>
      <c r="C76" s="37">
        <v>5412</v>
      </c>
      <c r="D76" s="37">
        <v>5362</v>
      </c>
      <c r="E76" s="37">
        <v>5365</v>
      </c>
      <c r="F76" s="110">
        <f t="shared" si="5"/>
        <v>1.7482865000021182E-3</v>
      </c>
      <c r="G76" s="110">
        <f t="shared" si="6"/>
        <v>-8.6844050258684403E-3</v>
      </c>
      <c r="H76" s="63">
        <f t="shared" si="7"/>
        <v>-47</v>
      </c>
      <c r="I76" s="47">
        <f t="shared" si="9"/>
        <v>-3.305529377013208E-4</v>
      </c>
      <c r="J76" s="51">
        <f t="shared" si="8"/>
        <v>3</v>
      </c>
    </row>
    <row r="77" spans="1:10">
      <c r="A77" s="49">
        <v>76</v>
      </c>
      <c r="B77" s="111" t="s">
        <v>167</v>
      </c>
      <c r="C77" s="37">
        <v>7465</v>
      </c>
      <c r="D77" s="37">
        <v>7939</v>
      </c>
      <c r="E77" s="37">
        <v>7961</v>
      </c>
      <c r="F77" s="110">
        <f t="shared" si="5"/>
        <v>2.5942420925474117E-3</v>
      </c>
      <c r="G77" s="110">
        <f t="shared" si="6"/>
        <v>6.6443402545210986E-2</v>
      </c>
      <c r="H77" s="63">
        <f t="shared" si="7"/>
        <v>496</v>
      </c>
      <c r="I77" s="47">
        <f t="shared" si="9"/>
        <v>3.4883884489330876E-3</v>
      </c>
      <c r="J77" s="51">
        <f t="shared" si="8"/>
        <v>22</v>
      </c>
    </row>
    <row r="78" spans="1:10">
      <c r="A78" s="49">
        <v>77</v>
      </c>
      <c r="B78" s="111" t="s">
        <v>168</v>
      </c>
      <c r="C78" s="37">
        <v>10269</v>
      </c>
      <c r="D78" s="37">
        <v>10740</v>
      </c>
      <c r="E78" s="37">
        <v>10780</v>
      </c>
      <c r="F78" s="110">
        <f t="shared" si="5"/>
        <v>3.5128664436202858E-3</v>
      </c>
      <c r="G78" s="110">
        <f t="shared" si="6"/>
        <v>4.976141785957737E-2</v>
      </c>
      <c r="H78" s="63">
        <f t="shared" si="7"/>
        <v>511</v>
      </c>
      <c r="I78" s="47">
        <f t="shared" si="9"/>
        <v>3.5938840673484028E-3</v>
      </c>
      <c r="J78" s="51">
        <f t="shared" si="8"/>
        <v>40</v>
      </c>
    </row>
    <row r="79" spans="1:10">
      <c r="A79" s="49">
        <v>78</v>
      </c>
      <c r="B79" s="111" t="s">
        <v>169</v>
      </c>
      <c r="C79" s="37">
        <v>11741</v>
      </c>
      <c r="D79" s="37">
        <v>12174</v>
      </c>
      <c r="E79" s="37">
        <v>12176</v>
      </c>
      <c r="F79" s="110">
        <f t="shared" si="5"/>
        <v>3.9677793893803893E-3</v>
      </c>
      <c r="G79" s="110">
        <f t="shared" si="6"/>
        <v>3.7049655054935696E-2</v>
      </c>
      <c r="H79" s="63">
        <f t="shared" si="7"/>
        <v>435</v>
      </c>
      <c r="I79" s="47">
        <f t="shared" si="9"/>
        <v>3.0593729340441392E-3</v>
      </c>
      <c r="J79" s="51">
        <f t="shared" si="8"/>
        <v>2</v>
      </c>
    </row>
    <row r="80" spans="1:10">
      <c r="A80" s="49">
        <v>79</v>
      </c>
      <c r="B80" s="111" t="s">
        <v>170</v>
      </c>
      <c r="C80" s="37">
        <v>5818</v>
      </c>
      <c r="D80" s="37">
        <v>6205</v>
      </c>
      <c r="E80" s="37">
        <v>6246</v>
      </c>
      <c r="F80" s="110">
        <f t="shared" si="5"/>
        <v>2.0353769765169114E-3</v>
      </c>
      <c r="G80" s="110">
        <f t="shared" si="6"/>
        <v>7.356479889996563E-2</v>
      </c>
      <c r="H80" s="63">
        <f t="shared" si="7"/>
        <v>428</v>
      </c>
      <c r="I80" s="47">
        <f t="shared" si="9"/>
        <v>3.0101416454503256E-3</v>
      </c>
      <c r="J80" s="51">
        <f t="shared" si="8"/>
        <v>41</v>
      </c>
    </row>
    <row r="81" spans="1:10">
      <c r="A81" s="49">
        <v>80</v>
      </c>
      <c r="B81" s="111" t="s">
        <v>171</v>
      </c>
      <c r="C81" s="37">
        <v>17933</v>
      </c>
      <c r="D81" s="37">
        <v>18999</v>
      </c>
      <c r="E81" s="37">
        <v>19015</v>
      </c>
      <c r="F81" s="110">
        <f t="shared" si="5"/>
        <v>6.1963966071836487E-3</v>
      </c>
      <c r="G81" s="110">
        <f t="shared" si="6"/>
        <v>6.0335693972006915E-2</v>
      </c>
      <c r="H81" s="63">
        <f t="shared" si="7"/>
        <v>1082</v>
      </c>
      <c r="I81" s="47">
        <f t="shared" si="9"/>
        <v>7.6097506083580664E-3</v>
      </c>
      <c r="J81" s="51">
        <f t="shared" si="8"/>
        <v>16</v>
      </c>
    </row>
    <row r="82" spans="1:10">
      <c r="A82" s="49">
        <v>81</v>
      </c>
      <c r="B82" s="111" t="s">
        <v>172</v>
      </c>
      <c r="C82" s="37">
        <v>12253</v>
      </c>
      <c r="D82" s="37">
        <v>12889</v>
      </c>
      <c r="E82" s="37">
        <v>12885</v>
      </c>
      <c r="F82" s="110">
        <f t="shared" si="5"/>
        <v>4.1988204198559727E-3</v>
      </c>
      <c r="G82" s="110">
        <f t="shared" si="6"/>
        <v>5.1579205092630379E-2</v>
      </c>
      <c r="H82" s="63">
        <f t="shared" si="7"/>
        <v>632</v>
      </c>
      <c r="I82" s="47">
        <f t="shared" si="9"/>
        <v>4.444882055898612E-3</v>
      </c>
      <c r="J82" s="51">
        <f t="shared" si="8"/>
        <v>-4</v>
      </c>
    </row>
    <row r="83" spans="1:10" s="11" customFormat="1">
      <c r="A83" s="130" t="s">
        <v>173</v>
      </c>
      <c r="B83" s="130"/>
      <c r="C83" s="80">
        <v>2926533</v>
      </c>
      <c r="D83" s="80">
        <v>3059263</v>
      </c>
      <c r="E83" s="74">
        <v>3068719</v>
      </c>
      <c r="F83" s="110">
        <f t="shared" si="5"/>
        <v>1</v>
      </c>
      <c r="G83" s="110">
        <f t="shared" si="6"/>
        <v>4.8585134696926366E-2</v>
      </c>
      <c r="H83" s="63">
        <f t="shared" si="7"/>
        <v>142186</v>
      </c>
      <c r="I83" s="47">
        <f t="shared" si="9"/>
        <v>1</v>
      </c>
      <c r="J83" s="51">
        <f t="shared" si="8"/>
        <v>9456</v>
      </c>
    </row>
    <row r="84" spans="1:10">
      <c r="C84" s="8"/>
      <c r="D84" s="8"/>
      <c r="E84" s="8"/>
      <c r="I84" s="15"/>
    </row>
  </sheetData>
  <mergeCells count="1">
    <mergeCell ref="A83:B8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143"/>
  <sheetViews>
    <sheetView topLeftCell="H1" zoomScale="80" zoomScaleNormal="80" workbookViewId="0">
      <pane ySplit="1" topLeftCell="A74" activePane="bottomLeft" state="frozen"/>
      <selection pane="bottomLeft" activeCell="K43" sqref="K43"/>
    </sheetView>
  </sheetViews>
  <sheetFormatPr defaultColWidth="9.1796875" defaultRowHeight="14.5"/>
  <cols>
    <col min="1" max="1" width="12.7265625" style="7" bestFit="1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9.1796875" style="7" customWidth="1"/>
    <col min="7" max="8" width="33.1796875" style="7" customWidth="1"/>
    <col min="9" max="9" width="18.453125" style="7" customWidth="1"/>
    <col min="10" max="10" width="33.1796875" style="7" customWidth="1"/>
    <col min="11" max="16384" width="9.1796875" style="7"/>
  </cols>
  <sheetData>
    <row r="1" spans="1:10" ht="29">
      <c r="A1" s="54" t="s">
        <v>91</v>
      </c>
      <c r="B1" s="54" t="s">
        <v>174</v>
      </c>
      <c r="C1" s="54">
        <v>42064</v>
      </c>
      <c r="D1" s="54">
        <v>42401</v>
      </c>
      <c r="E1" s="54">
        <v>42430</v>
      </c>
      <c r="F1" s="1" t="s">
        <v>291</v>
      </c>
      <c r="G1" s="1" t="s">
        <v>288</v>
      </c>
      <c r="H1" s="1" t="s">
        <v>289</v>
      </c>
      <c r="I1" s="1" t="s">
        <v>293</v>
      </c>
      <c r="J1" s="44" t="s">
        <v>290</v>
      </c>
    </row>
    <row r="2" spans="1:10">
      <c r="A2" s="49">
        <v>1</v>
      </c>
      <c r="B2" s="111" t="s">
        <v>92</v>
      </c>
      <c r="C2" s="81">
        <v>38746</v>
      </c>
      <c r="D2" s="63">
        <v>38811</v>
      </c>
      <c r="E2" s="81">
        <v>38943</v>
      </c>
      <c r="F2" s="110">
        <f t="shared" ref="F2:F65" si="0">E2/$E$83</f>
        <v>2.2591079589423965E-2</v>
      </c>
      <c r="G2" s="110">
        <f t="shared" ref="G2:G65" si="1">(E2-C2)/C2</f>
        <v>5.0843958085995972E-3</v>
      </c>
      <c r="H2" s="63">
        <f t="shared" ref="H2:H65" si="2">E2-C2</f>
        <v>197</v>
      </c>
      <c r="I2" s="47">
        <f>H2/$H$83</f>
        <v>5.2550149381135293E-3</v>
      </c>
      <c r="J2" s="81">
        <f t="shared" ref="J2:J65" si="3">E2-D2</f>
        <v>132</v>
      </c>
    </row>
    <row r="3" spans="1:10">
      <c r="A3" s="49">
        <v>2</v>
      </c>
      <c r="B3" s="111" t="s">
        <v>93</v>
      </c>
      <c r="C3" s="81">
        <v>5821</v>
      </c>
      <c r="D3" s="63">
        <v>6025</v>
      </c>
      <c r="E3" s="81">
        <v>6130</v>
      </c>
      <c r="F3" s="110">
        <f t="shared" si="0"/>
        <v>3.5560516108971807E-3</v>
      </c>
      <c r="G3" s="110">
        <f t="shared" si="1"/>
        <v>5.3083662600927672E-2</v>
      </c>
      <c r="H3" s="63">
        <f t="shared" si="2"/>
        <v>309</v>
      </c>
      <c r="I3" s="47">
        <f t="shared" ref="I3:I66" si="4">H3/$H$83</f>
        <v>8.2426376440460948E-3</v>
      </c>
      <c r="J3" s="81">
        <f t="shared" si="3"/>
        <v>105</v>
      </c>
    </row>
    <row r="4" spans="1:10">
      <c r="A4" s="49">
        <v>3</v>
      </c>
      <c r="B4" s="111" t="s">
        <v>94</v>
      </c>
      <c r="C4" s="81">
        <v>11607</v>
      </c>
      <c r="D4" s="63">
        <v>12006</v>
      </c>
      <c r="E4" s="81">
        <v>12125</v>
      </c>
      <c r="F4" s="110">
        <f t="shared" si="0"/>
        <v>7.0337888714728089E-3</v>
      </c>
      <c r="G4" s="110">
        <f t="shared" si="1"/>
        <v>4.4628241578357888E-2</v>
      </c>
      <c r="H4" s="63">
        <f t="shared" si="2"/>
        <v>518</v>
      </c>
      <c r="I4" s="47">
        <f t="shared" si="4"/>
        <v>1.3817755014938114E-2</v>
      </c>
      <c r="J4" s="81">
        <f t="shared" si="3"/>
        <v>119</v>
      </c>
    </row>
    <row r="5" spans="1:10">
      <c r="A5" s="49">
        <v>4</v>
      </c>
      <c r="B5" s="111" t="s">
        <v>95</v>
      </c>
      <c r="C5" s="81">
        <v>2252</v>
      </c>
      <c r="D5" s="63">
        <v>2290</v>
      </c>
      <c r="E5" s="81">
        <v>2311</v>
      </c>
      <c r="F5" s="110">
        <f t="shared" si="0"/>
        <v>1.3406256562452504E-3</v>
      </c>
      <c r="G5" s="110">
        <f t="shared" si="1"/>
        <v>2.6198934280639432E-2</v>
      </c>
      <c r="H5" s="63">
        <f t="shared" si="2"/>
        <v>59</v>
      </c>
      <c r="I5" s="47">
        <f t="shared" si="4"/>
        <v>1.5738369611609049E-3</v>
      </c>
      <c r="J5" s="81">
        <f t="shared" si="3"/>
        <v>21</v>
      </c>
    </row>
    <row r="6" spans="1:10">
      <c r="A6" s="49">
        <v>5</v>
      </c>
      <c r="B6" s="111" t="s">
        <v>96</v>
      </c>
      <c r="C6" s="81">
        <v>5419</v>
      </c>
      <c r="D6" s="63">
        <v>5383</v>
      </c>
      <c r="E6" s="81">
        <v>5444</v>
      </c>
      <c r="F6" s="110">
        <f t="shared" si="0"/>
        <v>3.1580986900039561E-3</v>
      </c>
      <c r="G6" s="110">
        <f t="shared" si="1"/>
        <v>4.6133973057759731E-3</v>
      </c>
      <c r="H6" s="63">
        <f t="shared" si="2"/>
        <v>25</v>
      </c>
      <c r="I6" s="47">
        <f t="shared" si="4"/>
        <v>6.6688006828851895E-4</v>
      </c>
      <c r="J6" s="81">
        <f t="shared" si="3"/>
        <v>61</v>
      </c>
    </row>
    <row r="7" spans="1:10">
      <c r="A7" s="49">
        <v>6</v>
      </c>
      <c r="B7" s="111" t="s">
        <v>97</v>
      </c>
      <c r="C7" s="81">
        <v>134783</v>
      </c>
      <c r="D7" s="63">
        <v>135134</v>
      </c>
      <c r="E7" s="81">
        <v>136131</v>
      </c>
      <c r="F7" s="110">
        <f t="shared" si="0"/>
        <v>7.8970450545357937E-2</v>
      </c>
      <c r="G7" s="110">
        <f t="shared" si="1"/>
        <v>1.0001261286660781E-2</v>
      </c>
      <c r="H7" s="63">
        <f t="shared" si="2"/>
        <v>1348</v>
      </c>
      <c r="I7" s="47">
        <f t="shared" si="4"/>
        <v>3.5958173282116944E-2</v>
      </c>
      <c r="J7" s="81">
        <f t="shared" si="3"/>
        <v>997</v>
      </c>
    </row>
    <row r="8" spans="1:10">
      <c r="A8" s="49">
        <v>7</v>
      </c>
      <c r="B8" s="111" t="s">
        <v>98</v>
      </c>
      <c r="C8" s="81">
        <v>65940</v>
      </c>
      <c r="D8" s="63">
        <v>66519</v>
      </c>
      <c r="E8" s="81">
        <v>67147</v>
      </c>
      <c r="F8" s="110">
        <f t="shared" si="0"/>
        <v>3.8952397637343067E-2</v>
      </c>
      <c r="G8" s="110">
        <f t="shared" si="1"/>
        <v>1.8304519259933271E-2</v>
      </c>
      <c r="H8" s="63">
        <f t="shared" si="2"/>
        <v>1207</v>
      </c>
      <c r="I8" s="47">
        <f t="shared" si="4"/>
        <v>3.2196969696969696E-2</v>
      </c>
      <c r="J8" s="81">
        <f t="shared" si="3"/>
        <v>628</v>
      </c>
    </row>
    <row r="9" spans="1:10">
      <c r="A9" s="49">
        <v>8</v>
      </c>
      <c r="B9" s="111" t="s">
        <v>99</v>
      </c>
      <c r="C9" s="81">
        <v>3249</v>
      </c>
      <c r="D9" s="63">
        <v>3370</v>
      </c>
      <c r="E9" s="81">
        <v>3397</v>
      </c>
      <c r="F9" s="110">
        <f t="shared" si="0"/>
        <v>1.9706210966097429E-3</v>
      </c>
      <c r="G9" s="110">
        <f t="shared" si="1"/>
        <v>4.5552477685441677E-2</v>
      </c>
      <c r="H9" s="63">
        <f t="shared" si="2"/>
        <v>148</v>
      </c>
      <c r="I9" s="47">
        <f t="shared" si="4"/>
        <v>3.9479300042680326E-3</v>
      </c>
      <c r="J9" s="81">
        <f t="shared" si="3"/>
        <v>27</v>
      </c>
    </row>
    <row r="10" spans="1:10">
      <c r="A10" s="49">
        <v>9</v>
      </c>
      <c r="B10" s="111" t="s">
        <v>100</v>
      </c>
      <c r="C10" s="81">
        <v>24513</v>
      </c>
      <c r="D10" s="63">
        <v>25307</v>
      </c>
      <c r="E10" s="81">
        <v>25550</v>
      </c>
      <c r="F10" s="110">
        <f t="shared" si="0"/>
        <v>1.4821715931227239E-2</v>
      </c>
      <c r="G10" s="110">
        <f t="shared" si="1"/>
        <v>4.2304083547505408E-2</v>
      </c>
      <c r="H10" s="63">
        <f t="shared" si="2"/>
        <v>1037</v>
      </c>
      <c r="I10" s="47">
        <f t="shared" si="4"/>
        <v>2.7662185232607769E-2</v>
      </c>
      <c r="J10" s="81">
        <f t="shared" si="3"/>
        <v>243</v>
      </c>
    </row>
    <row r="11" spans="1:10">
      <c r="A11" s="49">
        <v>10</v>
      </c>
      <c r="B11" s="111" t="s">
        <v>101</v>
      </c>
      <c r="C11" s="81">
        <v>26271</v>
      </c>
      <c r="D11" s="63">
        <v>26825</v>
      </c>
      <c r="E11" s="81">
        <v>26965</v>
      </c>
      <c r="F11" s="110">
        <f t="shared" si="0"/>
        <v>1.5642566343856849E-2</v>
      </c>
      <c r="G11" s="110">
        <f t="shared" si="1"/>
        <v>2.641696166876023E-2</v>
      </c>
      <c r="H11" s="63">
        <f t="shared" si="2"/>
        <v>694</v>
      </c>
      <c r="I11" s="47">
        <f t="shared" si="4"/>
        <v>1.8512590695689286E-2</v>
      </c>
      <c r="J11" s="81">
        <f t="shared" si="3"/>
        <v>140</v>
      </c>
    </row>
    <row r="12" spans="1:10">
      <c r="A12" s="49">
        <v>11</v>
      </c>
      <c r="B12" s="111" t="s">
        <v>102</v>
      </c>
      <c r="C12" s="81">
        <v>4295</v>
      </c>
      <c r="D12" s="63">
        <v>4399</v>
      </c>
      <c r="E12" s="81">
        <v>4455</v>
      </c>
      <c r="F12" s="110">
        <f t="shared" si="0"/>
        <v>2.5843735606112463E-3</v>
      </c>
      <c r="G12" s="110">
        <f t="shared" si="1"/>
        <v>3.7252619324796274E-2</v>
      </c>
      <c r="H12" s="63">
        <f t="shared" si="2"/>
        <v>160</v>
      </c>
      <c r="I12" s="47">
        <f t="shared" si="4"/>
        <v>4.268032437046522E-3</v>
      </c>
      <c r="J12" s="81">
        <f t="shared" si="3"/>
        <v>56</v>
      </c>
    </row>
    <row r="13" spans="1:10">
      <c r="A13" s="49">
        <v>12</v>
      </c>
      <c r="B13" s="111" t="s">
        <v>103</v>
      </c>
      <c r="C13" s="81">
        <v>1740</v>
      </c>
      <c r="D13" s="63">
        <v>1908</v>
      </c>
      <c r="E13" s="81">
        <v>1997</v>
      </c>
      <c r="F13" s="110">
        <f t="shared" si="0"/>
        <v>1.158472278460305E-3</v>
      </c>
      <c r="G13" s="110">
        <f t="shared" si="1"/>
        <v>0.14770114942528736</v>
      </c>
      <c r="H13" s="63">
        <f t="shared" si="2"/>
        <v>257</v>
      </c>
      <c r="I13" s="47">
        <f t="shared" si="4"/>
        <v>6.855527102005975E-3</v>
      </c>
      <c r="J13" s="81">
        <f t="shared" si="3"/>
        <v>89</v>
      </c>
    </row>
    <row r="14" spans="1:10">
      <c r="A14" s="49">
        <v>13</v>
      </c>
      <c r="B14" s="111" t="s">
        <v>104</v>
      </c>
      <c r="C14" s="81">
        <v>2353</v>
      </c>
      <c r="D14" s="63">
        <v>2382</v>
      </c>
      <c r="E14" s="81">
        <v>2370</v>
      </c>
      <c r="F14" s="110">
        <f t="shared" si="0"/>
        <v>1.3748519278672625E-3</v>
      </c>
      <c r="G14" s="110">
        <f t="shared" si="1"/>
        <v>7.2248193795155123E-3</v>
      </c>
      <c r="H14" s="63">
        <f t="shared" si="2"/>
        <v>17</v>
      </c>
      <c r="I14" s="47">
        <f t="shared" si="4"/>
        <v>4.5347844643619292E-4</v>
      </c>
      <c r="J14" s="81">
        <f t="shared" si="3"/>
        <v>-12</v>
      </c>
    </row>
    <row r="15" spans="1:10">
      <c r="A15" s="49">
        <v>14</v>
      </c>
      <c r="B15" s="111" t="s">
        <v>105</v>
      </c>
      <c r="C15" s="81">
        <v>6738</v>
      </c>
      <c r="D15" s="63">
        <v>6916</v>
      </c>
      <c r="E15" s="81">
        <v>6940</v>
      </c>
      <c r="F15" s="110">
        <f t="shared" si="0"/>
        <v>4.0259377128264986E-3</v>
      </c>
      <c r="G15" s="110">
        <f t="shared" si="1"/>
        <v>2.997922232116355E-2</v>
      </c>
      <c r="H15" s="63">
        <f t="shared" si="2"/>
        <v>202</v>
      </c>
      <c r="I15" s="47">
        <f t="shared" si="4"/>
        <v>5.3883909517712337E-3</v>
      </c>
      <c r="J15" s="81">
        <f t="shared" si="3"/>
        <v>24</v>
      </c>
    </row>
    <row r="16" spans="1:10">
      <c r="A16" s="49">
        <v>15</v>
      </c>
      <c r="B16" s="111" t="s">
        <v>106</v>
      </c>
      <c r="C16" s="81">
        <v>5515</v>
      </c>
      <c r="D16" s="63">
        <v>5643</v>
      </c>
      <c r="E16" s="81">
        <v>5709</v>
      </c>
      <c r="F16" s="110">
        <f t="shared" si="0"/>
        <v>3.3118268591536713E-3</v>
      </c>
      <c r="G16" s="110">
        <f t="shared" si="1"/>
        <v>3.5176790571169535E-2</v>
      </c>
      <c r="H16" s="63">
        <f t="shared" si="2"/>
        <v>194</v>
      </c>
      <c r="I16" s="47">
        <f t="shared" si="4"/>
        <v>5.1749893299189078E-3</v>
      </c>
      <c r="J16" s="81">
        <f t="shared" si="3"/>
        <v>66</v>
      </c>
    </row>
    <row r="17" spans="1:11">
      <c r="A17" s="49">
        <v>16</v>
      </c>
      <c r="B17" s="111" t="s">
        <v>107</v>
      </c>
      <c r="C17" s="81">
        <v>69475</v>
      </c>
      <c r="D17" s="63">
        <v>70815</v>
      </c>
      <c r="E17" s="81">
        <v>71215</v>
      </c>
      <c r="F17" s="110">
        <f t="shared" si="0"/>
        <v>4.1312270060365863E-2</v>
      </c>
      <c r="G17" s="110">
        <f t="shared" si="1"/>
        <v>2.5044980208708167E-2</v>
      </c>
      <c r="H17" s="63">
        <f t="shared" si="2"/>
        <v>1740</v>
      </c>
      <c r="I17" s="47">
        <f t="shared" si="4"/>
        <v>4.6414852752880924E-2</v>
      </c>
      <c r="J17" s="81">
        <f t="shared" si="3"/>
        <v>400</v>
      </c>
    </row>
    <row r="18" spans="1:11">
      <c r="A18" s="49">
        <v>17</v>
      </c>
      <c r="B18" s="111" t="s">
        <v>108</v>
      </c>
      <c r="C18" s="81">
        <v>12788</v>
      </c>
      <c r="D18" s="63">
        <v>13257</v>
      </c>
      <c r="E18" s="81">
        <v>13389</v>
      </c>
      <c r="F18" s="110">
        <f t="shared" si="0"/>
        <v>7.7670432330020156E-3</v>
      </c>
      <c r="G18" s="110">
        <f t="shared" si="1"/>
        <v>4.6997184860807006E-2</v>
      </c>
      <c r="H18" s="63">
        <f t="shared" si="2"/>
        <v>601</v>
      </c>
      <c r="I18" s="47">
        <f t="shared" si="4"/>
        <v>1.6031796841655996E-2</v>
      </c>
      <c r="J18" s="81">
        <f t="shared" si="3"/>
        <v>132</v>
      </c>
    </row>
    <row r="19" spans="1:11">
      <c r="A19" s="49">
        <v>18</v>
      </c>
      <c r="B19" s="111" t="s">
        <v>109</v>
      </c>
      <c r="C19" s="81">
        <v>2735</v>
      </c>
      <c r="D19" s="63">
        <v>2826</v>
      </c>
      <c r="E19" s="81">
        <v>2886</v>
      </c>
      <c r="F19" s="110">
        <f t="shared" si="0"/>
        <v>1.674186777985198E-3</v>
      </c>
      <c r="G19" s="110">
        <f t="shared" si="1"/>
        <v>5.521023765996344E-2</v>
      </c>
      <c r="H19" s="63">
        <f t="shared" si="2"/>
        <v>151</v>
      </c>
      <c r="I19" s="47">
        <f t="shared" si="4"/>
        <v>4.027955612462655E-3</v>
      </c>
      <c r="J19" s="81">
        <f t="shared" si="3"/>
        <v>60</v>
      </c>
    </row>
    <row r="20" spans="1:11">
      <c r="A20" s="49">
        <v>19</v>
      </c>
      <c r="B20" s="111" t="s">
        <v>110</v>
      </c>
      <c r="C20" s="81">
        <v>7870</v>
      </c>
      <c r="D20" s="63">
        <v>7938</v>
      </c>
      <c r="E20" s="81">
        <v>8006</v>
      </c>
      <c r="F20" s="110">
        <f t="shared" si="0"/>
        <v>4.6443310272174269E-3</v>
      </c>
      <c r="G20" s="110">
        <f t="shared" si="1"/>
        <v>1.7280813214739517E-2</v>
      </c>
      <c r="H20" s="63">
        <f t="shared" si="2"/>
        <v>136</v>
      </c>
      <c r="I20" s="47">
        <f t="shared" si="4"/>
        <v>3.6278275714895433E-3</v>
      </c>
      <c r="J20" s="81">
        <f t="shared" si="3"/>
        <v>68</v>
      </c>
      <c r="K20" s="4"/>
    </row>
    <row r="21" spans="1:11">
      <c r="A21" s="49">
        <v>20</v>
      </c>
      <c r="B21" s="111" t="s">
        <v>111</v>
      </c>
      <c r="C21" s="81">
        <v>23460</v>
      </c>
      <c r="D21" s="63">
        <v>23837</v>
      </c>
      <c r="E21" s="81">
        <v>24033</v>
      </c>
      <c r="F21" s="110">
        <f t="shared" si="0"/>
        <v>1.3941694676132455E-2</v>
      </c>
      <c r="G21" s="110">
        <f t="shared" si="1"/>
        <v>2.4424552429667519E-2</v>
      </c>
      <c r="H21" s="63">
        <f t="shared" si="2"/>
        <v>573</v>
      </c>
      <c r="I21" s="47">
        <f t="shared" si="4"/>
        <v>1.5284891165172855E-2</v>
      </c>
      <c r="J21" s="81">
        <f t="shared" si="3"/>
        <v>196</v>
      </c>
      <c r="K21" s="3"/>
    </row>
    <row r="22" spans="1:11">
      <c r="A22" s="49">
        <v>21</v>
      </c>
      <c r="B22" s="111" t="s">
        <v>112</v>
      </c>
      <c r="C22" s="81">
        <v>12758</v>
      </c>
      <c r="D22" s="63">
        <v>12892</v>
      </c>
      <c r="E22" s="81">
        <v>13006</v>
      </c>
      <c r="F22" s="110">
        <f t="shared" si="0"/>
        <v>7.5448625206082764E-3</v>
      </c>
      <c r="G22" s="110">
        <f t="shared" si="1"/>
        <v>1.9438783508386896E-2</v>
      </c>
      <c r="H22" s="63">
        <f t="shared" si="2"/>
        <v>248</v>
      </c>
      <c r="I22" s="47">
        <f t="shared" si="4"/>
        <v>6.615450277422108E-3</v>
      </c>
      <c r="J22" s="81">
        <f t="shared" si="3"/>
        <v>114</v>
      </c>
      <c r="K22" s="4"/>
    </row>
    <row r="23" spans="1:11">
      <c r="A23" s="49">
        <v>22</v>
      </c>
      <c r="B23" s="111" t="s">
        <v>113</v>
      </c>
      <c r="C23" s="81">
        <v>9238</v>
      </c>
      <c r="D23" s="63">
        <v>9211</v>
      </c>
      <c r="E23" s="81">
        <v>9247</v>
      </c>
      <c r="F23" s="110">
        <f t="shared" si="0"/>
        <v>5.3642429438770364E-3</v>
      </c>
      <c r="G23" s="110">
        <f t="shared" si="1"/>
        <v>9.7423684780255468E-4</v>
      </c>
      <c r="H23" s="63">
        <f t="shared" si="2"/>
        <v>9</v>
      </c>
      <c r="I23" s="47">
        <f t="shared" si="4"/>
        <v>2.4007682458386683E-4</v>
      </c>
      <c r="J23" s="81">
        <f t="shared" si="3"/>
        <v>36</v>
      </c>
      <c r="K23" s="4"/>
    </row>
    <row r="24" spans="1:11">
      <c r="A24" s="49">
        <v>23</v>
      </c>
      <c r="B24" s="111" t="s">
        <v>114</v>
      </c>
      <c r="C24" s="81">
        <v>6587</v>
      </c>
      <c r="D24" s="63">
        <v>6847</v>
      </c>
      <c r="E24" s="81">
        <v>6968</v>
      </c>
      <c r="F24" s="110">
        <f t="shared" si="0"/>
        <v>4.042180689189487E-3</v>
      </c>
      <c r="G24" s="110">
        <f t="shared" si="1"/>
        <v>5.7841202368301196E-2</v>
      </c>
      <c r="H24" s="63">
        <f t="shared" si="2"/>
        <v>381</v>
      </c>
      <c r="I24" s="47">
        <f t="shared" si="4"/>
        <v>1.0163252240717029E-2</v>
      </c>
      <c r="J24" s="81">
        <f t="shared" si="3"/>
        <v>121</v>
      </c>
      <c r="K24" s="4"/>
    </row>
    <row r="25" spans="1:11">
      <c r="A25" s="49">
        <v>24</v>
      </c>
      <c r="B25" s="111" t="s">
        <v>115</v>
      </c>
      <c r="C25" s="81">
        <v>3149</v>
      </c>
      <c r="D25" s="63">
        <v>3225</v>
      </c>
      <c r="E25" s="81">
        <v>3307</v>
      </c>
      <c r="F25" s="110">
        <f t="shared" si="0"/>
        <v>1.9184115297287076E-3</v>
      </c>
      <c r="G25" s="110">
        <f t="shared" si="1"/>
        <v>5.017465862178469E-2</v>
      </c>
      <c r="H25" s="63">
        <f t="shared" si="2"/>
        <v>158</v>
      </c>
      <c r="I25" s="47">
        <f t="shared" si="4"/>
        <v>4.2146820315834398E-3</v>
      </c>
      <c r="J25" s="81">
        <f t="shared" si="3"/>
        <v>82</v>
      </c>
      <c r="K25" s="4"/>
    </row>
    <row r="26" spans="1:11">
      <c r="A26" s="49">
        <v>25</v>
      </c>
      <c r="B26" s="111" t="s">
        <v>116</v>
      </c>
      <c r="C26" s="81">
        <v>8851</v>
      </c>
      <c r="D26" s="63">
        <v>9169</v>
      </c>
      <c r="E26" s="81">
        <v>9252</v>
      </c>
      <c r="F26" s="110">
        <f t="shared" si="0"/>
        <v>5.3671434753704266E-3</v>
      </c>
      <c r="G26" s="110">
        <f t="shared" si="1"/>
        <v>4.5305615184724889E-2</v>
      </c>
      <c r="H26" s="63">
        <f t="shared" si="2"/>
        <v>401</v>
      </c>
      <c r="I26" s="47">
        <f t="shared" si="4"/>
        <v>1.0696756295347845E-2</v>
      </c>
      <c r="J26" s="81">
        <f t="shared" si="3"/>
        <v>83</v>
      </c>
      <c r="K26" s="4"/>
    </row>
    <row r="27" spans="1:11">
      <c r="A27" s="49">
        <v>26</v>
      </c>
      <c r="B27" s="111" t="s">
        <v>117</v>
      </c>
      <c r="C27" s="81">
        <v>19030</v>
      </c>
      <c r="D27" s="63">
        <v>19193</v>
      </c>
      <c r="E27" s="81">
        <v>19420</v>
      </c>
      <c r="F27" s="110">
        <f t="shared" si="0"/>
        <v>1.1265664320330058E-2</v>
      </c>
      <c r="G27" s="110">
        <f t="shared" si="1"/>
        <v>2.0493956910141883E-2</v>
      </c>
      <c r="H27" s="63">
        <f t="shared" si="2"/>
        <v>390</v>
      </c>
      <c r="I27" s="47">
        <f t="shared" si="4"/>
        <v>1.0403329065300896E-2</v>
      </c>
      <c r="J27" s="81">
        <f t="shared" si="3"/>
        <v>227</v>
      </c>
      <c r="K27" s="3"/>
    </row>
    <row r="28" spans="1:11">
      <c r="A28" s="49">
        <v>27</v>
      </c>
      <c r="B28" s="111" t="s">
        <v>118</v>
      </c>
      <c r="C28" s="81">
        <v>31632</v>
      </c>
      <c r="D28" s="63">
        <v>31730</v>
      </c>
      <c r="E28" s="81">
        <v>31888</v>
      </c>
      <c r="F28" s="110">
        <f t="shared" si="0"/>
        <v>1.8498429652249477E-2</v>
      </c>
      <c r="G28" s="110">
        <f t="shared" si="1"/>
        <v>8.0930703085483058E-3</v>
      </c>
      <c r="H28" s="63">
        <f t="shared" si="2"/>
        <v>256</v>
      </c>
      <c r="I28" s="47">
        <f t="shared" si="4"/>
        <v>6.8288518992744348E-3</v>
      </c>
      <c r="J28" s="81">
        <f t="shared" si="3"/>
        <v>158</v>
      </c>
      <c r="K28" s="4"/>
    </row>
    <row r="29" spans="1:11">
      <c r="A29" s="49">
        <v>28</v>
      </c>
      <c r="B29" s="111" t="s">
        <v>119</v>
      </c>
      <c r="C29" s="81">
        <v>7440</v>
      </c>
      <c r="D29" s="63">
        <v>7556</v>
      </c>
      <c r="E29" s="81">
        <v>7638</v>
      </c>
      <c r="F29" s="110">
        <f t="shared" si="0"/>
        <v>4.4308519093038609E-3</v>
      </c>
      <c r="G29" s="110">
        <f t="shared" si="1"/>
        <v>2.661290322580645E-2</v>
      </c>
      <c r="H29" s="63">
        <f t="shared" si="2"/>
        <v>198</v>
      </c>
      <c r="I29" s="47">
        <f t="shared" si="4"/>
        <v>5.2816901408450703E-3</v>
      </c>
      <c r="J29" s="81">
        <f t="shared" si="3"/>
        <v>82</v>
      </c>
      <c r="K29" s="4"/>
    </row>
    <row r="30" spans="1:11">
      <c r="A30" s="49">
        <v>29</v>
      </c>
      <c r="B30" s="111" t="s">
        <v>120</v>
      </c>
      <c r="C30" s="81">
        <v>1924</v>
      </c>
      <c r="D30" s="63">
        <v>1920</v>
      </c>
      <c r="E30" s="81">
        <v>1990</v>
      </c>
      <c r="F30" s="110">
        <f t="shared" si="0"/>
        <v>1.1544115343695579E-3</v>
      </c>
      <c r="G30" s="110">
        <f t="shared" si="1"/>
        <v>3.4303534303534305E-2</v>
      </c>
      <c r="H30" s="63">
        <f t="shared" si="2"/>
        <v>66</v>
      </c>
      <c r="I30" s="47">
        <f t="shared" si="4"/>
        <v>1.7605633802816902E-3</v>
      </c>
      <c r="J30" s="81">
        <f t="shared" si="3"/>
        <v>70</v>
      </c>
      <c r="K30" s="3"/>
    </row>
    <row r="31" spans="1:11">
      <c r="A31" s="49">
        <v>30</v>
      </c>
      <c r="B31" s="111" t="s">
        <v>121</v>
      </c>
      <c r="C31" s="81">
        <v>1135</v>
      </c>
      <c r="D31" s="63">
        <v>1100</v>
      </c>
      <c r="E31" s="81">
        <v>961</v>
      </c>
      <c r="F31" s="110">
        <f t="shared" si="0"/>
        <v>5.5748215302972115E-4</v>
      </c>
      <c r="G31" s="110">
        <f t="shared" si="1"/>
        <v>-0.15330396475770924</v>
      </c>
      <c r="H31" s="63">
        <f t="shared" si="2"/>
        <v>-174</v>
      </c>
      <c r="I31" s="47">
        <f t="shared" si="4"/>
        <v>-4.6414852752880926E-3</v>
      </c>
      <c r="J31" s="81">
        <f t="shared" si="3"/>
        <v>-139</v>
      </c>
      <c r="K31" s="4"/>
    </row>
    <row r="32" spans="1:11">
      <c r="A32" s="49">
        <v>31</v>
      </c>
      <c r="B32" s="111" t="s">
        <v>122</v>
      </c>
      <c r="C32" s="81">
        <v>20662</v>
      </c>
      <c r="D32" s="63">
        <v>20979</v>
      </c>
      <c r="E32" s="81">
        <v>21096</v>
      </c>
      <c r="F32" s="110">
        <f t="shared" si="0"/>
        <v>1.2237922476914669E-2</v>
      </c>
      <c r="G32" s="110">
        <f t="shared" si="1"/>
        <v>2.1004743006485336E-2</v>
      </c>
      <c r="H32" s="63">
        <f t="shared" si="2"/>
        <v>434</v>
      </c>
      <c r="I32" s="47">
        <f t="shared" si="4"/>
        <v>1.1577037985488689E-2</v>
      </c>
      <c r="J32" s="81">
        <f t="shared" si="3"/>
        <v>117</v>
      </c>
      <c r="K32" s="4"/>
    </row>
    <row r="33" spans="1:11">
      <c r="A33" s="49">
        <v>32</v>
      </c>
      <c r="B33" s="111" t="s">
        <v>123</v>
      </c>
      <c r="C33" s="81">
        <v>8076</v>
      </c>
      <c r="D33" s="63">
        <v>8423</v>
      </c>
      <c r="E33" s="81">
        <v>8534</v>
      </c>
      <c r="F33" s="110">
        <f t="shared" si="0"/>
        <v>4.9506271529195008E-3</v>
      </c>
      <c r="G33" s="110">
        <f t="shared" si="1"/>
        <v>5.671124318969787E-2</v>
      </c>
      <c r="H33" s="63">
        <f t="shared" si="2"/>
        <v>458</v>
      </c>
      <c r="I33" s="47">
        <f t="shared" si="4"/>
        <v>1.2217242851045668E-2</v>
      </c>
      <c r="J33" s="81">
        <f t="shared" si="3"/>
        <v>111</v>
      </c>
      <c r="K33" s="4"/>
    </row>
    <row r="34" spans="1:11">
      <c r="A34" s="49">
        <v>33</v>
      </c>
      <c r="B34" s="111" t="s">
        <v>124</v>
      </c>
      <c r="C34" s="81">
        <v>33518</v>
      </c>
      <c r="D34" s="63">
        <v>34448</v>
      </c>
      <c r="E34" s="81">
        <v>34693</v>
      </c>
      <c r="F34" s="110">
        <f t="shared" si="0"/>
        <v>2.0125627820041743E-2</v>
      </c>
      <c r="G34" s="110">
        <f t="shared" si="1"/>
        <v>3.5055790918312547E-2</v>
      </c>
      <c r="H34" s="63">
        <f t="shared" si="2"/>
        <v>1175</v>
      </c>
      <c r="I34" s="47">
        <f t="shared" si="4"/>
        <v>3.1343363209560396E-2</v>
      </c>
      <c r="J34" s="81">
        <f t="shared" si="3"/>
        <v>245</v>
      </c>
      <c r="K34" s="4"/>
    </row>
    <row r="35" spans="1:11">
      <c r="A35" s="49">
        <v>34</v>
      </c>
      <c r="B35" s="111" t="s">
        <v>125</v>
      </c>
      <c r="C35" s="81">
        <v>497406</v>
      </c>
      <c r="D35" s="63">
        <v>500117</v>
      </c>
      <c r="E35" s="81">
        <v>502270</v>
      </c>
      <c r="F35" s="110">
        <f t="shared" si="0"/>
        <v>0.29136999063708435</v>
      </c>
      <c r="G35" s="110">
        <f t="shared" si="1"/>
        <v>9.7787320619373303E-3</v>
      </c>
      <c r="H35" s="63">
        <f t="shared" si="2"/>
        <v>4864</v>
      </c>
      <c r="I35" s="47">
        <f t="shared" si="4"/>
        <v>0.12974818608621425</v>
      </c>
      <c r="J35" s="81">
        <f t="shared" si="3"/>
        <v>2153</v>
      </c>
    </row>
    <row r="36" spans="1:11">
      <c r="A36" s="49">
        <v>35</v>
      </c>
      <c r="B36" s="111" t="s">
        <v>126</v>
      </c>
      <c r="C36" s="81">
        <v>118042</v>
      </c>
      <c r="D36" s="63">
        <v>119942</v>
      </c>
      <c r="E36" s="81">
        <v>120535</v>
      </c>
      <c r="F36" s="110">
        <f t="shared" si="0"/>
        <v>6.9923112711173199E-2</v>
      </c>
      <c r="G36" s="110">
        <f t="shared" si="1"/>
        <v>2.1119601497771978E-2</v>
      </c>
      <c r="H36" s="63">
        <f t="shared" si="2"/>
        <v>2493</v>
      </c>
      <c r="I36" s="47">
        <f t="shared" si="4"/>
        <v>6.650128040973112E-2</v>
      </c>
      <c r="J36" s="81">
        <f t="shared" si="3"/>
        <v>593</v>
      </c>
    </row>
    <row r="37" spans="1:11">
      <c r="A37" s="49">
        <v>36</v>
      </c>
      <c r="B37" s="111" t="s">
        <v>127</v>
      </c>
      <c r="C37" s="81">
        <v>2530</v>
      </c>
      <c r="D37" s="63">
        <v>2665</v>
      </c>
      <c r="E37" s="81">
        <v>2707</v>
      </c>
      <c r="F37" s="110">
        <f t="shared" si="0"/>
        <v>1.5703477505218057E-3</v>
      </c>
      <c r="G37" s="110">
        <f t="shared" si="1"/>
        <v>6.9960474308300394E-2</v>
      </c>
      <c r="H37" s="63">
        <f t="shared" si="2"/>
        <v>177</v>
      </c>
      <c r="I37" s="47">
        <f t="shared" si="4"/>
        <v>4.7215108834827149E-3</v>
      </c>
      <c r="J37" s="81">
        <f t="shared" si="3"/>
        <v>42</v>
      </c>
    </row>
    <row r="38" spans="1:11">
      <c r="A38" s="49">
        <v>37</v>
      </c>
      <c r="B38" s="111" t="s">
        <v>128</v>
      </c>
      <c r="C38" s="81">
        <v>6414</v>
      </c>
      <c r="D38" s="63">
        <v>6629</v>
      </c>
      <c r="E38" s="81">
        <v>6795</v>
      </c>
      <c r="F38" s="110">
        <f t="shared" si="0"/>
        <v>3.941822299518164E-3</v>
      </c>
      <c r="G38" s="110">
        <f t="shared" si="1"/>
        <v>5.9401309635173059E-2</v>
      </c>
      <c r="H38" s="63">
        <f t="shared" si="2"/>
        <v>381</v>
      </c>
      <c r="I38" s="47">
        <f t="shared" si="4"/>
        <v>1.0163252240717029E-2</v>
      </c>
      <c r="J38" s="81">
        <f t="shared" si="3"/>
        <v>166</v>
      </c>
    </row>
    <row r="39" spans="1:11">
      <c r="A39" s="49">
        <v>38</v>
      </c>
      <c r="B39" s="111" t="s">
        <v>129</v>
      </c>
      <c r="C39" s="81">
        <v>28155</v>
      </c>
      <c r="D39" s="63">
        <v>28723</v>
      </c>
      <c r="E39" s="81">
        <v>28955</v>
      </c>
      <c r="F39" s="110">
        <f t="shared" si="0"/>
        <v>1.6796977878226406E-2</v>
      </c>
      <c r="G39" s="110">
        <f t="shared" si="1"/>
        <v>2.8414136032676257E-2</v>
      </c>
      <c r="H39" s="63">
        <f t="shared" si="2"/>
        <v>800</v>
      </c>
      <c r="I39" s="47">
        <f t="shared" si="4"/>
        <v>2.1340162185232606E-2</v>
      </c>
      <c r="J39" s="81">
        <f t="shared" si="3"/>
        <v>232</v>
      </c>
    </row>
    <row r="40" spans="1:11">
      <c r="A40" s="49">
        <v>39</v>
      </c>
      <c r="B40" s="111" t="s">
        <v>130</v>
      </c>
      <c r="C40" s="81">
        <v>7485</v>
      </c>
      <c r="D40" s="63">
        <v>7729</v>
      </c>
      <c r="E40" s="81">
        <v>7769</v>
      </c>
      <c r="F40" s="110">
        <f t="shared" si="0"/>
        <v>4.5068458344307014E-3</v>
      </c>
      <c r="G40" s="110">
        <f t="shared" si="1"/>
        <v>3.7942551770207084E-2</v>
      </c>
      <c r="H40" s="63">
        <f t="shared" si="2"/>
        <v>284</v>
      </c>
      <c r="I40" s="47">
        <f t="shared" si="4"/>
        <v>7.575757575757576E-3</v>
      </c>
      <c r="J40" s="81">
        <f t="shared" si="3"/>
        <v>40</v>
      </c>
    </row>
    <row r="41" spans="1:11">
      <c r="A41" s="49">
        <v>40</v>
      </c>
      <c r="B41" s="111" t="s">
        <v>131</v>
      </c>
      <c r="C41" s="81">
        <v>3468</v>
      </c>
      <c r="D41" s="63">
        <v>3574</v>
      </c>
      <c r="E41" s="81">
        <v>3607</v>
      </c>
      <c r="F41" s="110">
        <f t="shared" si="0"/>
        <v>2.0924434193321582E-3</v>
      </c>
      <c r="G41" s="110">
        <f t="shared" si="1"/>
        <v>4.008073817762399E-2</v>
      </c>
      <c r="H41" s="63">
        <f t="shared" si="2"/>
        <v>139</v>
      </c>
      <c r="I41" s="47">
        <f t="shared" si="4"/>
        <v>3.7078531796841657E-3</v>
      </c>
      <c r="J41" s="81">
        <f t="shared" si="3"/>
        <v>33</v>
      </c>
    </row>
    <row r="42" spans="1:11">
      <c r="A42" s="49">
        <v>41</v>
      </c>
      <c r="B42" s="111" t="s">
        <v>132</v>
      </c>
      <c r="C42" s="81">
        <v>40743</v>
      </c>
      <c r="D42" s="63">
        <v>42392</v>
      </c>
      <c r="E42" s="81">
        <v>42793</v>
      </c>
      <c r="F42" s="110">
        <f t="shared" si="0"/>
        <v>2.482448883933492E-2</v>
      </c>
      <c r="G42" s="110">
        <f t="shared" si="1"/>
        <v>5.0315391601011214E-2</v>
      </c>
      <c r="H42" s="63">
        <f t="shared" si="2"/>
        <v>2050</v>
      </c>
      <c r="I42" s="47">
        <f t="shared" si="4"/>
        <v>5.4684165599658559E-2</v>
      </c>
      <c r="J42" s="81">
        <f t="shared" si="3"/>
        <v>401</v>
      </c>
    </row>
    <row r="43" spans="1:11">
      <c r="A43" s="49">
        <v>42</v>
      </c>
      <c r="B43" s="111" t="s">
        <v>133</v>
      </c>
      <c r="C43" s="81">
        <v>40669</v>
      </c>
      <c r="D43" s="63">
        <v>41918</v>
      </c>
      <c r="E43" s="81">
        <v>42505</v>
      </c>
      <c r="F43" s="110">
        <f t="shared" si="0"/>
        <v>2.4657418225315607E-2</v>
      </c>
      <c r="G43" s="110">
        <f t="shared" si="1"/>
        <v>4.5144950699550025E-2</v>
      </c>
      <c r="H43" s="63">
        <f t="shared" si="2"/>
        <v>1836</v>
      </c>
      <c r="I43" s="47">
        <f t="shared" si="4"/>
        <v>4.8975672215108831E-2</v>
      </c>
      <c r="J43" s="81">
        <f t="shared" si="3"/>
        <v>587</v>
      </c>
    </row>
    <row r="44" spans="1:11">
      <c r="A44" s="49">
        <v>43</v>
      </c>
      <c r="B44" s="111" t="s">
        <v>134</v>
      </c>
      <c r="C44" s="81">
        <v>9881</v>
      </c>
      <c r="D44" s="63">
        <v>9871</v>
      </c>
      <c r="E44" s="81">
        <v>9967</v>
      </c>
      <c r="F44" s="110">
        <f t="shared" si="0"/>
        <v>5.7819194789253186E-3</v>
      </c>
      <c r="G44" s="110">
        <f t="shared" si="1"/>
        <v>8.7035725129035527E-3</v>
      </c>
      <c r="H44" s="63">
        <f t="shared" si="2"/>
        <v>86</v>
      </c>
      <c r="I44" s="47">
        <f t="shared" si="4"/>
        <v>2.2940674349125052E-3</v>
      </c>
      <c r="J44" s="81">
        <f t="shared" si="3"/>
        <v>96</v>
      </c>
    </row>
    <row r="45" spans="1:11">
      <c r="A45" s="49">
        <v>44</v>
      </c>
      <c r="B45" s="111" t="s">
        <v>135</v>
      </c>
      <c r="C45" s="81">
        <v>10117</v>
      </c>
      <c r="D45" s="63">
        <v>10559</v>
      </c>
      <c r="E45" s="81">
        <v>10650</v>
      </c>
      <c r="F45" s="110">
        <f t="shared" si="0"/>
        <v>6.1781320809225085E-3</v>
      </c>
      <c r="G45" s="110">
        <f t="shared" si="1"/>
        <v>5.2683601858258378E-2</v>
      </c>
      <c r="H45" s="63">
        <f t="shared" si="2"/>
        <v>533</v>
      </c>
      <c r="I45" s="47">
        <f t="shared" si="4"/>
        <v>1.4217883055911224E-2</v>
      </c>
      <c r="J45" s="81">
        <f t="shared" si="3"/>
        <v>91</v>
      </c>
    </row>
    <row r="46" spans="1:11">
      <c r="A46" s="49">
        <v>45</v>
      </c>
      <c r="B46" s="111" t="s">
        <v>136</v>
      </c>
      <c r="C46" s="81">
        <v>25371</v>
      </c>
      <c r="D46" s="63">
        <v>26057</v>
      </c>
      <c r="E46" s="81">
        <v>26179</v>
      </c>
      <c r="F46" s="110">
        <f t="shared" si="0"/>
        <v>1.5186602793095806E-2</v>
      </c>
      <c r="G46" s="110">
        <f t="shared" si="1"/>
        <v>3.1847384809428086E-2</v>
      </c>
      <c r="H46" s="63">
        <f t="shared" si="2"/>
        <v>808</v>
      </c>
      <c r="I46" s="47">
        <f t="shared" si="4"/>
        <v>2.1553563807084935E-2</v>
      </c>
      <c r="J46" s="81">
        <f t="shared" si="3"/>
        <v>122</v>
      </c>
    </row>
    <row r="47" spans="1:11">
      <c r="A47" s="49">
        <v>46</v>
      </c>
      <c r="B47" s="111" t="s">
        <v>137</v>
      </c>
      <c r="C47" s="81">
        <v>13160</v>
      </c>
      <c r="D47" s="63">
        <v>13621</v>
      </c>
      <c r="E47" s="81">
        <v>13831</v>
      </c>
      <c r="F47" s="110">
        <f t="shared" si="0"/>
        <v>8.0234502170177663E-3</v>
      </c>
      <c r="G47" s="110">
        <f t="shared" si="1"/>
        <v>5.0987841945288756E-2</v>
      </c>
      <c r="H47" s="63">
        <f t="shared" si="2"/>
        <v>671</v>
      </c>
      <c r="I47" s="47">
        <f t="shared" si="4"/>
        <v>1.7899061032863851E-2</v>
      </c>
      <c r="J47" s="81">
        <f t="shared" si="3"/>
        <v>210</v>
      </c>
    </row>
    <row r="48" spans="1:11">
      <c r="A48" s="49">
        <v>47</v>
      </c>
      <c r="B48" s="111" t="s">
        <v>138</v>
      </c>
      <c r="C48" s="81">
        <v>4860</v>
      </c>
      <c r="D48" s="63">
        <v>4872</v>
      </c>
      <c r="E48" s="81">
        <v>4843</v>
      </c>
      <c r="F48" s="110">
        <f t="shared" si="0"/>
        <v>2.8094548044983762E-3</v>
      </c>
      <c r="G48" s="110">
        <f t="shared" si="1"/>
        <v>-3.4979423868312758E-3</v>
      </c>
      <c r="H48" s="63">
        <f t="shared" si="2"/>
        <v>-17</v>
      </c>
      <c r="I48" s="47">
        <f t="shared" si="4"/>
        <v>-4.5347844643619292E-4</v>
      </c>
      <c r="J48" s="81">
        <f t="shared" si="3"/>
        <v>-29</v>
      </c>
    </row>
    <row r="49" spans="1:10">
      <c r="A49" s="49">
        <v>48</v>
      </c>
      <c r="B49" s="111" t="s">
        <v>139</v>
      </c>
      <c r="C49" s="81">
        <v>31776</v>
      </c>
      <c r="D49" s="63">
        <v>32033</v>
      </c>
      <c r="E49" s="81">
        <v>32339</v>
      </c>
      <c r="F49" s="110">
        <f t="shared" si="0"/>
        <v>1.8760057592953332E-2</v>
      </c>
      <c r="G49" s="110">
        <f t="shared" si="1"/>
        <v>1.7717774420946627E-2</v>
      </c>
      <c r="H49" s="63">
        <f t="shared" si="2"/>
        <v>563</v>
      </c>
      <c r="I49" s="47">
        <f t="shared" si="4"/>
        <v>1.5018139137857447E-2</v>
      </c>
      <c r="J49" s="81">
        <f t="shared" si="3"/>
        <v>306</v>
      </c>
    </row>
    <row r="50" spans="1:10">
      <c r="A50" s="49">
        <v>49</v>
      </c>
      <c r="B50" s="111" t="s">
        <v>140</v>
      </c>
      <c r="C50" s="81">
        <v>1826</v>
      </c>
      <c r="D50" s="63">
        <v>1968</v>
      </c>
      <c r="E50" s="81">
        <v>1962</v>
      </c>
      <c r="F50" s="110">
        <f t="shared" si="0"/>
        <v>1.1381685580065691E-3</v>
      </c>
      <c r="G50" s="110">
        <f t="shared" si="1"/>
        <v>7.4479737130339535E-2</v>
      </c>
      <c r="H50" s="63">
        <f t="shared" si="2"/>
        <v>136</v>
      </c>
      <c r="I50" s="47">
        <f t="shared" si="4"/>
        <v>3.6278275714895433E-3</v>
      </c>
      <c r="J50" s="81">
        <f t="shared" si="3"/>
        <v>-6</v>
      </c>
    </row>
    <row r="51" spans="1:10">
      <c r="A51" s="49">
        <v>50</v>
      </c>
      <c r="B51" s="111" t="s">
        <v>141</v>
      </c>
      <c r="C51" s="81">
        <v>5700</v>
      </c>
      <c r="D51" s="63">
        <v>5755</v>
      </c>
      <c r="E51" s="81">
        <v>5894</v>
      </c>
      <c r="F51" s="110">
        <f t="shared" si="0"/>
        <v>3.4191465244091325E-3</v>
      </c>
      <c r="G51" s="110">
        <f t="shared" si="1"/>
        <v>3.4035087719298245E-2</v>
      </c>
      <c r="H51" s="63">
        <f t="shared" si="2"/>
        <v>194</v>
      </c>
      <c r="I51" s="47">
        <f t="shared" si="4"/>
        <v>5.1749893299189078E-3</v>
      </c>
      <c r="J51" s="81">
        <f t="shared" si="3"/>
        <v>139</v>
      </c>
    </row>
    <row r="52" spans="1:10">
      <c r="A52" s="49">
        <v>51</v>
      </c>
      <c r="B52" s="111" t="s">
        <v>142</v>
      </c>
      <c r="C52" s="81">
        <v>5224</v>
      </c>
      <c r="D52" s="63">
        <v>5267</v>
      </c>
      <c r="E52" s="81">
        <v>5344</v>
      </c>
      <c r="F52" s="110">
        <f t="shared" si="0"/>
        <v>3.1000880601361395E-3</v>
      </c>
      <c r="G52" s="110">
        <f t="shared" si="1"/>
        <v>2.2970903522205207E-2</v>
      </c>
      <c r="H52" s="63">
        <f t="shared" si="2"/>
        <v>120</v>
      </c>
      <c r="I52" s="47">
        <f t="shared" si="4"/>
        <v>3.201024327784891E-3</v>
      </c>
      <c r="J52" s="81">
        <f t="shared" si="3"/>
        <v>77</v>
      </c>
    </row>
    <row r="53" spans="1:10">
      <c r="A53" s="49">
        <v>52</v>
      </c>
      <c r="B53" s="111" t="s">
        <v>143</v>
      </c>
      <c r="C53" s="81">
        <v>11083</v>
      </c>
      <c r="D53" s="63">
        <v>11176</v>
      </c>
      <c r="E53" s="81">
        <v>11326</v>
      </c>
      <c r="F53" s="110">
        <f t="shared" si="0"/>
        <v>6.5702839388289509E-3</v>
      </c>
      <c r="G53" s="110">
        <f t="shared" si="1"/>
        <v>2.1925471442750158E-2</v>
      </c>
      <c r="H53" s="63">
        <f t="shared" si="2"/>
        <v>243</v>
      </c>
      <c r="I53" s="47">
        <f t="shared" si="4"/>
        <v>6.4820742637644044E-3</v>
      </c>
      <c r="J53" s="81">
        <f t="shared" si="3"/>
        <v>150</v>
      </c>
    </row>
    <row r="54" spans="1:10">
      <c r="A54" s="49">
        <v>53</v>
      </c>
      <c r="B54" s="111" t="s">
        <v>144</v>
      </c>
      <c r="C54" s="81">
        <v>6051</v>
      </c>
      <c r="D54" s="63">
        <v>6032</v>
      </c>
      <c r="E54" s="81">
        <v>6083</v>
      </c>
      <c r="F54" s="110">
        <f t="shared" si="0"/>
        <v>3.528786614859307E-3</v>
      </c>
      <c r="G54" s="110">
        <f t="shared" si="1"/>
        <v>5.2883820856056852E-3</v>
      </c>
      <c r="H54" s="63">
        <f t="shared" si="2"/>
        <v>32</v>
      </c>
      <c r="I54" s="47">
        <f t="shared" si="4"/>
        <v>8.5360648740930435E-4</v>
      </c>
      <c r="J54" s="81">
        <f t="shared" si="3"/>
        <v>51</v>
      </c>
    </row>
    <row r="55" spans="1:10">
      <c r="A55" s="49">
        <v>54</v>
      </c>
      <c r="B55" s="111" t="s">
        <v>145</v>
      </c>
      <c r="C55" s="81">
        <v>20391</v>
      </c>
      <c r="D55" s="63">
        <v>21399</v>
      </c>
      <c r="E55" s="81">
        <v>21609</v>
      </c>
      <c r="F55" s="110">
        <f t="shared" si="0"/>
        <v>1.2535517008136571E-2</v>
      </c>
      <c r="G55" s="110">
        <f t="shared" si="1"/>
        <v>5.9732234809474767E-2</v>
      </c>
      <c r="H55" s="63">
        <f t="shared" si="2"/>
        <v>1218</v>
      </c>
      <c r="I55" s="47">
        <f t="shared" si="4"/>
        <v>3.2490396927016649E-2</v>
      </c>
      <c r="J55" s="81">
        <f t="shared" si="3"/>
        <v>210</v>
      </c>
    </row>
    <row r="56" spans="1:10">
      <c r="A56" s="49">
        <v>55</v>
      </c>
      <c r="B56" s="111" t="s">
        <v>146</v>
      </c>
      <c r="C56" s="81">
        <v>22847</v>
      </c>
      <c r="D56" s="63">
        <v>23331</v>
      </c>
      <c r="E56" s="81">
        <v>23515</v>
      </c>
      <c r="F56" s="110">
        <f t="shared" si="0"/>
        <v>1.3641199613417162E-2</v>
      </c>
      <c r="G56" s="110">
        <f t="shared" si="1"/>
        <v>2.9237974351118308E-2</v>
      </c>
      <c r="H56" s="63">
        <f t="shared" si="2"/>
        <v>668</v>
      </c>
      <c r="I56" s="47">
        <f t="shared" si="4"/>
        <v>1.7819035424669227E-2</v>
      </c>
      <c r="J56" s="81">
        <f t="shared" si="3"/>
        <v>184</v>
      </c>
    </row>
    <row r="57" spans="1:10">
      <c r="A57" s="49">
        <v>56</v>
      </c>
      <c r="B57" s="111" t="s">
        <v>147</v>
      </c>
      <c r="C57" s="81">
        <v>1902</v>
      </c>
      <c r="D57" s="63">
        <v>1959</v>
      </c>
      <c r="E57" s="81">
        <v>1982</v>
      </c>
      <c r="F57" s="110">
        <f t="shared" si="0"/>
        <v>1.1497706839801326E-3</v>
      </c>
      <c r="G57" s="110">
        <f t="shared" si="1"/>
        <v>4.2060988433228183E-2</v>
      </c>
      <c r="H57" s="63">
        <f t="shared" si="2"/>
        <v>80</v>
      </c>
      <c r="I57" s="47">
        <f t="shared" si="4"/>
        <v>2.134016218523261E-3</v>
      </c>
      <c r="J57" s="81">
        <f t="shared" si="3"/>
        <v>23</v>
      </c>
    </row>
    <row r="58" spans="1:10">
      <c r="A58" s="49">
        <v>57</v>
      </c>
      <c r="B58" s="111" t="s">
        <v>148</v>
      </c>
      <c r="C58" s="81">
        <v>3679</v>
      </c>
      <c r="D58" s="63">
        <v>3770</v>
      </c>
      <c r="E58" s="81">
        <v>3859</v>
      </c>
      <c r="F58" s="110">
        <f t="shared" si="0"/>
        <v>2.238630206599057E-3</v>
      </c>
      <c r="G58" s="110">
        <f t="shared" si="1"/>
        <v>4.8926338678988858E-2</v>
      </c>
      <c r="H58" s="63">
        <f t="shared" si="2"/>
        <v>180</v>
      </c>
      <c r="I58" s="47">
        <f t="shared" si="4"/>
        <v>4.8015364916773363E-3</v>
      </c>
      <c r="J58" s="81">
        <f t="shared" si="3"/>
        <v>89</v>
      </c>
    </row>
    <row r="59" spans="1:10">
      <c r="A59" s="49">
        <v>58</v>
      </c>
      <c r="B59" s="111" t="s">
        <v>149</v>
      </c>
      <c r="C59" s="81">
        <v>8347</v>
      </c>
      <c r="D59" s="63">
        <v>8691</v>
      </c>
      <c r="E59" s="81">
        <v>8918</v>
      </c>
      <c r="F59" s="110">
        <f t="shared" si="0"/>
        <v>5.1733879716119183E-3</v>
      </c>
      <c r="G59" s="110">
        <f t="shared" si="1"/>
        <v>6.8407811189648976E-2</v>
      </c>
      <c r="H59" s="63">
        <f t="shared" si="2"/>
        <v>571</v>
      </c>
      <c r="I59" s="47">
        <f t="shared" si="4"/>
        <v>1.5231540759709774E-2</v>
      </c>
      <c r="J59" s="81">
        <f t="shared" si="3"/>
        <v>227</v>
      </c>
    </row>
    <row r="60" spans="1:10">
      <c r="A60" s="49">
        <v>59</v>
      </c>
      <c r="B60" s="111" t="s">
        <v>150</v>
      </c>
      <c r="C60" s="81">
        <v>21214</v>
      </c>
      <c r="D60" s="63">
        <v>21894</v>
      </c>
      <c r="E60" s="81">
        <v>22230</v>
      </c>
      <c r="F60" s="110">
        <f t="shared" si="0"/>
        <v>1.2895763019615715E-2</v>
      </c>
      <c r="G60" s="110">
        <f t="shared" si="1"/>
        <v>4.789290091449043E-2</v>
      </c>
      <c r="H60" s="63">
        <f t="shared" si="2"/>
        <v>1016</v>
      </c>
      <c r="I60" s="47">
        <f t="shared" si="4"/>
        <v>2.7102005975245411E-2</v>
      </c>
      <c r="J60" s="81">
        <f t="shared" si="3"/>
        <v>336</v>
      </c>
    </row>
    <row r="61" spans="1:10">
      <c r="A61" s="49">
        <v>60</v>
      </c>
      <c r="B61" s="111" t="s">
        <v>151</v>
      </c>
      <c r="C61" s="81">
        <v>7528</v>
      </c>
      <c r="D61" s="63">
        <v>7602</v>
      </c>
      <c r="E61" s="81">
        <v>7714</v>
      </c>
      <c r="F61" s="110">
        <f t="shared" si="0"/>
        <v>4.474939988003402E-3</v>
      </c>
      <c r="G61" s="110">
        <f t="shared" si="1"/>
        <v>2.4707757704569608E-2</v>
      </c>
      <c r="H61" s="63">
        <f t="shared" si="2"/>
        <v>186</v>
      </c>
      <c r="I61" s="47">
        <f t="shared" si="4"/>
        <v>4.961587708066581E-3</v>
      </c>
      <c r="J61" s="81">
        <f t="shared" si="3"/>
        <v>112</v>
      </c>
    </row>
    <row r="62" spans="1:10">
      <c r="A62" s="49">
        <v>61</v>
      </c>
      <c r="B62" s="111" t="s">
        <v>152</v>
      </c>
      <c r="C62" s="81">
        <v>16000</v>
      </c>
      <c r="D62" s="63">
        <v>15961</v>
      </c>
      <c r="E62" s="81">
        <v>16160</v>
      </c>
      <c r="F62" s="110">
        <f t="shared" si="0"/>
        <v>9.3745177866392231E-3</v>
      </c>
      <c r="G62" s="110">
        <f t="shared" si="1"/>
        <v>0.01</v>
      </c>
      <c r="H62" s="63">
        <f t="shared" si="2"/>
        <v>160</v>
      </c>
      <c r="I62" s="47">
        <f t="shared" si="4"/>
        <v>4.268032437046522E-3</v>
      </c>
      <c r="J62" s="81">
        <f t="shared" si="3"/>
        <v>199</v>
      </c>
    </row>
    <row r="63" spans="1:10">
      <c r="A63" s="49">
        <v>62</v>
      </c>
      <c r="B63" s="111" t="s">
        <v>153</v>
      </c>
      <c r="C63" s="81">
        <v>1043</v>
      </c>
      <c r="D63" s="63">
        <v>1064</v>
      </c>
      <c r="E63" s="81">
        <v>1096</v>
      </c>
      <c r="F63" s="110">
        <f t="shared" si="0"/>
        <v>6.3579650335127407E-4</v>
      </c>
      <c r="G63" s="110">
        <f t="shared" si="1"/>
        <v>5.0814956855225309E-2</v>
      </c>
      <c r="H63" s="63">
        <f t="shared" si="2"/>
        <v>53</v>
      </c>
      <c r="I63" s="47">
        <f t="shared" si="4"/>
        <v>1.4137857447716602E-3</v>
      </c>
      <c r="J63" s="81">
        <f t="shared" si="3"/>
        <v>32</v>
      </c>
    </row>
    <row r="64" spans="1:10">
      <c r="A64" s="49">
        <v>63</v>
      </c>
      <c r="B64" s="111" t="s">
        <v>154</v>
      </c>
      <c r="C64" s="81">
        <v>10997</v>
      </c>
      <c r="D64" s="63">
        <v>11604</v>
      </c>
      <c r="E64" s="81">
        <v>11710</v>
      </c>
      <c r="F64" s="110">
        <f t="shared" si="0"/>
        <v>6.7930447575213684E-3</v>
      </c>
      <c r="G64" s="110">
        <f t="shared" si="1"/>
        <v>6.4835864326634532E-2</v>
      </c>
      <c r="H64" s="63">
        <f t="shared" si="2"/>
        <v>713</v>
      </c>
      <c r="I64" s="47">
        <f t="shared" si="4"/>
        <v>1.9019419547588561E-2</v>
      </c>
      <c r="J64" s="81">
        <f t="shared" si="3"/>
        <v>106</v>
      </c>
    </row>
    <row r="65" spans="1:11">
      <c r="A65" s="49">
        <v>64</v>
      </c>
      <c r="B65" s="111" t="s">
        <v>155</v>
      </c>
      <c r="C65" s="81">
        <v>7981</v>
      </c>
      <c r="D65" s="63">
        <v>8082</v>
      </c>
      <c r="E65" s="81">
        <v>8117</v>
      </c>
      <c r="F65" s="110">
        <f t="shared" si="0"/>
        <v>4.7087228263707039E-3</v>
      </c>
      <c r="G65" s="110">
        <f t="shared" si="1"/>
        <v>1.7040471118907406E-2</v>
      </c>
      <c r="H65" s="63">
        <f t="shared" si="2"/>
        <v>136</v>
      </c>
      <c r="I65" s="47">
        <f t="shared" si="4"/>
        <v>3.6278275714895433E-3</v>
      </c>
      <c r="J65" s="81">
        <f t="shared" si="3"/>
        <v>35</v>
      </c>
    </row>
    <row r="66" spans="1:11">
      <c r="A66" s="49">
        <v>65</v>
      </c>
      <c r="B66" s="111" t="s">
        <v>156</v>
      </c>
      <c r="C66" s="81">
        <v>6567</v>
      </c>
      <c r="D66" s="63">
        <v>6831</v>
      </c>
      <c r="E66" s="81">
        <v>6908</v>
      </c>
      <c r="F66" s="110">
        <f t="shared" ref="F66:F83" si="5">E66/$E$83</f>
        <v>4.0073743112687965E-3</v>
      </c>
      <c r="G66" s="110">
        <f t="shared" ref="G66:G83" si="6">(E66-C66)/C66</f>
        <v>5.1926298157453935E-2</v>
      </c>
      <c r="H66" s="63">
        <f t="shared" ref="H66:H83" si="7">E66-C66</f>
        <v>341</v>
      </c>
      <c r="I66" s="47">
        <f t="shared" si="4"/>
        <v>9.0962441314553985E-3</v>
      </c>
      <c r="J66" s="81">
        <f t="shared" ref="J66:J83" si="8">E66-D66</f>
        <v>77</v>
      </c>
    </row>
    <row r="67" spans="1:11">
      <c r="A67" s="49">
        <v>66</v>
      </c>
      <c r="B67" s="111" t="s">
        <v>157</v>
      </c>
      <c r="C67" s="81">
        <v>5165</v>
      </c>
      <c r="D67" s="63">
        <v>5329</v>
      </c>
      <c r="E67" s="81">
        <v>5437</v>
      </c>
      <c r="F67" s="110">
        <f t="shared" si="5"/>
        <v>3.154037945913209E-3</v>
      </c>
      <c r="G67" s="110">
        <f t="shared" si="6"/>
        <v>5.2662149080348497E-2</v>
      </c>
      <c r="H67" s="63">
        <f t="shared" si="7"/>
        <v>272</v>
      </c>
      <c r="I67" s="47">
        <f t="shared" ref="I67:I83" si="9">H67/$H$83</f>
        <v>7.2556551429790866E-3</v>
      </c>
      <c r="J67" s="81">
        <f t="shared" si="8"/>
        <v>108</v>
      </c>
    </row>
    <row r="68" spans="1:11">
      <c r="A68" s="49">
        <v>67</v>
      </c>
      <c r="B68" s="111" t="s">
        <v>158</v>
      </c>
      <c r="C68" s="81">
        <v>10592</v>
      </c>
      <c r="D68" s="63">
        <v>10536</v>
      </c>
      <c r="E68" s="81">
        <v>10687</v>
      </c>
      <c r="F68" s="110">
        <f t="shared" si="5"/>
        <v>6.1995960139736008E-3</v>
      </c>
      <c r="G68" s="110">
        <f t="shared" si="6"/>
        <v>8.9690332326283987E-3</v>
      </c>
      <c r="H68" s="63">
        <f t="shared" si="7"/>
        <v>95</v>
      </c>
      <c r="I68" s="47">
        <f t="shared" si="9"/>
        <v>2.5341442594963722E-3</v>
      </c>
      <c r="J68" s="81">
        <f t="shared" si="8"/>
        <v>151</v>
      </c>
      <c r="K68" s="11"/>
    </row>
    <row r="69" spans="1:11">
      <c r="A69" s="49">
        <v>68</v>
      </c>
      <c r="B69" s="111" t="s">
        <v>159</v>
      </c>
      <c r="C69" s="81">
        <v>5811</v>
      </c>
      <c r="D69" s="63">
        <v>6169</v>
      </c>
      <c r="E69" s="81">
        <v>6270</v>
      </c>
      <c r="F69" s="110">
        <f t="shared" si="5"/>
        <v>3.6372664927121247E-3</v>
      </c>
      <c r="G69" s="110">
        <f t="shared" si="6"/>
        <v>7.8988125967991735E-2</v>
      </c>
      <c r="H69" s="63">
        <f t="shared" si="7"/>
        <v>459</v>
      </c>
      <c r="I69" s="47">
        <f t="shared" si="9"/>
        <v>1.2243918053777208E-2</v>
      </c>
      <c r="J69" s="81">
        <f t="shared" si="8"/>
        <v>101</v>
      </c>
    </row>
    <row r="70" spans="1:11">
      <c r="A70" s="49">
        <v>69</v>
      </c>
      <c r="B70" s="111" t="s">
        <v>160</v>
      </c>
      <c r="C70" s="81">
        <v>1010</v>
      </c>
      <c r="D70" s="63">
        <v>1025</v>
      </c>
      <c r="E70" s="81">
        <v>1049</v>
      </c>
      <c r="F70" s="110">
        <f t="shared" si="5"/>
        <v>6.085315073134001E-4</v>
      </c>
      <c r="G70" s="110">
        <f t="shared" si="6"/>
        <v>3.8613861386138613E-2</v>
      </c>
      <c r="H70" s="63">
        <f t="shared" si="7"/>
        <v>39</v>
      </c>
      <c r="I70" s="47">
        <f t="shared" si="9"/>
        <v>1.0403329065300896E-3</v>
      </c>
      <c r="J70" s="81">
        <f t="shared" si="8"/>
        <v>24</v>
      </c>
    </row>
    <row r="71" spans="1:11">
      <c r="A71" s="49">
        <v>70</v>
      </c>
      <c r="B71" s="111" t="s">
        <v>161</v>
      </c>
      <c r="C71" s="81">
        <v>3863</v>
      </c>
      <c r="D71" s="63">
        <v>3980</v>
      </c>
      <c r="E71" s="81">
        <v>4103</v>
      </c>
      <c r="F71" s="110">
        <f t="shared" si="5"/>
        <v>2.3801761434765305E-3</v>
      </c>
      <c r="G71" s="110">
        <f t="shared" si="6"/>
        <v>6.2127879886098886E-2</v>
      </c>
      <c r="H71" s="63">
        <f t="shared" si="7"/>
        <v>240</v>
      </c>
      <c r="I71" s="47">
        <f t="shared" si="9"/>
        <v>6.4020486555697821E-3</v>
      </c>
      <c r="J71" s="81">
        <f t="shared" si="8"/>
        <v>123</v>
      </c>
    </row>
    <row r="72" spans="1:11">
      <c r="A72" s="49">
        <v>71</v>
      </c>
      <c r="B72" s="111" t="s">
        <v>162</v>
      </c>
      <c r="C72" s="81">
        <v>4459</v>
      </c>
      <c r="D72" s="63">
        <v>4537</v>
      </c>
      <c r="E72" s="81">
        <v>4613</v>
      </c>
      <c r="F72" s="110">
        <f t="shared" si="5"/>
        <v>2.6760303558023973E-3</v>
      </c>
      <c r="G72" s="110">
        <f t="shared" si="6"/>
        <v>3.453689167974882E-2</v>
      </c>
      <c r="H72" s="63">
        <f t="shared" si="7"/>
        <v>154</v>
      </c>
      <c r="I72" s="47">
        <f t="shared" si="9"/>
        <v>4.1079812206572773E-3</v>
      </c>
      <c r="J72" s="81">
        <f t="shared" si="8"/>
        <v>76</v>
      </c>
    </row>
    <row r="73" spans="1:11">
      <c r="A73" s="49">
        <v>72</v>
      </c>
      <c r="B73" s="111" t="s">
        <v>163</v>
      </c>
      <c r="C73" s="81">
        <v>3390</v>
      </c>
      <c r="D73" s="63">
        <v>3486</v>
      </c>
      <c r="E73" s="81">
        <v>3551</v>
      </c>
      <c r="F73" s="110">
        <f t="shared" si="5"/>
        <v>2.0599574666061811E-3</v>
      </c>
      <c r="G73" s="110">
        <f t="shared" si="6"/>
        <v>4.7492625368731563E-2</v>
      </c>
      <c r="H73" s="63">
        <f t="shared" si="7"/>
        <v>161</v>
      </c>
      <c r="I73" s="47">
        <f t="shared" si="9"/>
        <v>4.2947076397780622E-3</v>
      </c>
      <c r="J73" s="81">
        <f t="shared" si="8"/>
        <v>65</v>
      </c>
    </row>
    <row r="74" spans="1:11">
      <c r="A74" s="49">
        <v>73</v>
      </c>
      <c r="B74" s="111" t="s">
        <v>164</v>
      </c>
      <c r="C74" s="81">
        <v>1973</v>
      </c>
      <c r="D74" s="63">
        <v>1304</v>
      </c>
      <c r="E74" s="81">
        <v>1556</v>
      </c>
      <c r="F74" s="110">
        <f t="shared" si="5"/>
        <v>9.0264540074323221E-4</v>
      </c>
      <c r="G74" s="110">
        <f t="shared" si="6"/>
        <v>-0.21135326913329955</v>
      </c>
      <c r="H74" s="63">
        <f t="shared" si="7"/>
        <v>-417</v>
      </c>
      <c r="I74" s="47">
        <f t="shared" si="9"/>
        <v>-1.1123559539052497E-2</v>
      </c>
      <c r="J74" s="81">
        <f t="shared" si="8"/>
        <v>252</v>
      </c>
    </row>
    <row r="75" spans="1:11">
      <c r="A75" s="49">
        <v>74</v>
      </c>
      <c r="B75" s="111" t="s">
        <v>165</v>
      </c>
      <c r="C75" s="81">
        <v>3863</v>
      </c>
      <c r="D75" s="63">
        <v>3913</v>
      </c>
      <c r="E75" s="81">
        <v>3964</v>
      </c>
      <c r="F75" s="110">
        <f t="shared" si="5"/>
        <v>2.2995413679602651E-3</v>
      </c>
      <c r="G75" s="110">
        <f t="shared" si="6"/>
        <v>2.6145482785399948E-2</v>
      </c>
      <c r="H75" s="63">
        <f t="shared" si="7"/>
        <v>101</v>
      </c>
      <c r="I75" s="47">
        <f t="shared" si="9"/>
        <v>2.6941954758856169E-3</v>
      </c>
      <c r="J75" s="81">
        <f t="shared" si="8"/>
        <v>51</v>
      </c>
    </row>
    <row r="76" spans="1:11">
      <c r="A76" s="49">
        <v>75</v>
      </c>
      <c r="B76" s="111" t="s">
        <v>166</v>
      </c>
      <c r="C76" s="81">
        <v>1057</v>
      </c>
      <c r="D76" s="63">
        <v>1078</v>
      </c>
      <c r="E76" s="81">
        <v>1089</v>
      </c>
      <c r="F76" s="110">
        <f t="shared" si="5"/>
        <v>6.3173575926052687E-4</v>
      </c>
      <c r="G76" s="110">
        <f t="shared" si="6"/>
        <v>3.0274361400189215E-2</v>
      </c>
      <c r="H76" s="63">
        <f t="shared" si="7"/>
        <v>32</v>
      </c>
      <c r="I76" s="47">
        <f t="shared" si="9"/>
        <v>8.5360648740930435E-4</v>
      </c>
      <c r="J76" s="81">
        <f t="shared" si="8"/>
        <v>11</v>
      </c>
    </row>
    <row r="77" spans="1:11">
      <c r="A77" s="49">
        <v>76</v>
      </c>
      <c r="B77" s="111" t="s">
        <v>167</v>
      </c>
      <c r="C77" s="81">
        <v>1690</v>
      </c>
      <c r="D77" s="63">
        <v>1597</v>
      </c>
      <c r="E77" s="81">
        <v>1641</v>
      </c>
      <c r="F77" s="110">
        <f t="shared" si="5"/>
        <v>9.5195443613087661E-4</v>
      </c>
      <c r="G77" s="110">
        <f t="shared" si="6"/>
        <v>-2.8994082840236687E-2</v>
      </c>
      <c r="H77" s="63">
        <f t="shared" si="7"/>
        <v>-49</v>
      </c>
      <c r="I77" s="47">
        <f t="shared" si="9"/>
        <v>-1.3070849338454973E-3</v>
      </c>
      <c r="J77" s="81">
        <f t="shared" si="8"/>
        <v>44</v>
      </c>
    </row>
    <row r="78" spans="1:11">
      <c r="A78" s="49">
        <v>77</v>
      </c>
      <c r="B78" s="111" t="s">
        <v>168</v>
      </c>
      <c r="C78" s="81">
        <v>6179</v>
      </c>
      <c r="D78" s="63">
        <v>6558</v>
      </c>
      <c r="E78" s="81">
        <v>6616</v>
      </c>
      <c r="F78" s="110">
        <f t="shared" si="5"/>
        <v>3.8379832720547712E-3</v>
      </c>
      <c r="G78" s="110">
        <f t="shared" si="6"/>
        <v>7.0723418028807244E-2</v>
      </c>
      <c r="H78" s="63">
        <f t="shared" si="7"/>
        <v>437</v>
      </c>
      <c r="I78" s="47">
        <f t="shared" si="9"/>
        <v>1.1657063593683311E-2</v>
      </c>
      <c r="J78" s="81">
        <f t="shared" si="8"/>
        <v>58</v>
      </c>
    </row>
    <row r="79" spans="1:11">
      <c r="A79" s="49">
        <v>78</v>
      </c>
      <c r="B79" s="111" t="s">
        <v>169</v>
      </c>
      <c r="C79" s="81">
        <v>4994</v>
      </c>
      <c r="D79" s="63">
        <v>4971</v>
      </c>
      <c r="E79" s="81">
        <v>5021</v>
      </c>
      <c r="F79" s="110">
        <f t="shared" si="5"/>
        <v>2.9127137256630903E-3</v>
      </c>
      <c r="G79" s="110">
        <f t="shared" si="6"/>
        <v>5.4064877853424106E-3</v>
      </c>
      <c r="H79" s="63">
        <f t="shared" si="7"/>
        <v>27</v>
      </c>
      <c r="I79" s="47">
        <f t="shared" si="9"/>
        <v>7.2023047375160054E-4</v>
      </c>
      <c r="J79" s="81">
        <f t="shared" si="8"/>
        <v>50</v>
      </c>
    </row>
    <row r="80" spans="1:11">
      <c r="A80" s="49">
        <v>79</v>
      </c>
      <c r="B80" s="111" t="s">
        <v>170</v>
      </c>
      <c r="C80" s="81">
        <v>1521</v>
      </c>
      <c r="D80" s="63">
        <v>1515</v>
      </c>
      <c r="E80" s="81">
        <v>1532</v>
      </c>
      <c r="F80" s="110">
        <f t="shared" si="5"/>
        <v>8.8872284957495617E-4</v>
      </c>
      <c r="G80" s="110">
        <f t="shared" si="6"/>
        <v>7.2320841551610782E-3</v>
      </c>
      <c r="H80" s="63">
        <f t="shared" si="7"/>
        <v>11</v>
      </c>
      <c r="I80" s="47">
        <f t="shared" si="9"/>
        <v>2.9342723004694836E-4</v>
      </c>
      <c r="J80" s="81">
        <f t="shared" si="8"/>
        <v>17</v>
      </c>
    </row>
    <row r="81" spans="1:11">
      <c r="A81" s="49">
        <v>80</v>
      </c>
      <c r="B81" s="111" t="s">
        <v>171</v>
      </c>
      <c r="C81" s="81">
        <v>5893</v>
      </c>
      <c r="D81" s="63">
        <v>6046</v>
      </c>
      <c r="E81" s="81">
        <v>6089</v>
      </c>
      <c r="F81" s="110">
        <f t="shared" si="5"/>
        <v>3.5322672526513759E-3</v>
      </c>
      <c r="G81" s="110">
        <f t="shared" si="6"/>
        <v>3.3259799762430001E-2</v>
      </c>
      <c r="H81" s="63">
        <f t="shared" si="7"/>
        <v>196</v>
      </c>
      <c r="I81" s="47">
        <f t="shared" si="9"/>
        <v>5.2283397353819891E-3</v>
      </c>
      <c r="J81" s="81">
        <f t="shared" si="8"/>
        <v>43</v>
      </c>
    </row>
    <row r="82" spans="1:11">
      <c r="A82" s="49">
        <v>81</v>
      </c>
      <c r="B82" s="111" t="s">
        <v>172</v>
      </c>
      <c r="C82" s="81">
        <v>6847</v>
      </c>
      <c r="D82" s="63">
        <v>7244</v>
      </c>
      <c r="E82" s="81">
        <v>7289</v>
      </c>
      <c r="F82" s="110">
        <f t="shared" si="5"/>
        <v>4.2283948110651793E-3</v>
      </c>
      <c r="G82" s="110">
        <f t="shared" si="6"/>
        <v>6.4553819190886513E-2</v>
      </c>
      <c r="H82" s="63">
        <f t="shared" si="7"/>
        <v>442</v>
      </c>
      <c r="I82" s="47">
        <f t="shared" si="9"/>
        <v>1.1790439607341016E-2</v>
      </c>
      <c r="J82" s="81">
        <f t="shared" si="8"/>
        <v>45</v>
      </c>
    </row>
    <row r="83" spans="1:11" s="11" customFormat="1">
      <c r="A83" s="130" t="s">
        <v>173</v>
      </c>
      <c r="B83" s="130"/>
      <c r="C83" s="80">
        <v>1686334</v>
      </c>
      <c r="D83" s="77">
        <v>1710660</v>
      </c>
      <c r="E83" s="80">
        <v>1723822</v>
      </c>
      <c r="F83" s="110">
        <f t="shared" si="5"/>
        <v>1</v>
      </c>
      <c r="G83" s="110">
        <f t="shared" si="6"/>
        <v>2.223047154359694E-2</v>
      </c>
      <c r="H83" s="63">
        <f t="shared" si="7"/>
        <v>37488</v>
      </c>
      <c r="I83" s="47">
        <f t="shared" si="9"/>
        <v>1</v>
      </c>
      <c r="J83" s="81">
        <f t="shared" si="8"/>
        <v>13162</v>
      </c>
      <c r="K83" s="7"/>
    </row>
    <row r="84" spans="1:11">
      <c r="D84" s="8"/>
      <c r="E84" s="8"/>
      <c r="F84" s="67"/>
      <c r="I84" s="15"/>
    </row>
    <row r="85" spans="1:11">
      <c r="D85" s="8"/>
      <c r="E85" s="8"/>
      <c r="I85" s="15"/>
    </row>
    <row r="86" spans="1:11">
      <c r="D86" s="8"/>
      <c r="E86" s="8"/>
      <c r="I86" s="15"/>
    </row>
    <row r="87" spans="1:11">
      <c r="D87" s="8"/>
      <c r="E87" s="8"/>
      <c r="I87" s="15"/>
    </row>
    <row r="88" spans="1:11">
      <c r="D88" s="8"/>
      <c r="E88" s="8"/>
      <c r="I88" s="15"/>
    </row>
    <row r="89" spans="1:11">
      <c r="D89" s="8"/>
      <c r="E89" s="8"/>
      <c r="I89" s="15"/>
    </row>
    <row r="90" spans="1:11">
      <c r="D90" s="8"/>
      <c r="E90" s="8"/>
    </row>
    <row r="91" spans="1:11">
      <c r="D91" s="8"/>
      <c r="E91" s="8"/>
    </row>
    <row r="92" spans="1:11">
      <c r="D92" s="8"/>
      <c r="E92" s="8"/>
    </row>
    <row r="93" spans="1:11">
      <c r="D93" s="8"/>
      <c r="E93" s="8"/>
    </row>
    <row r="94" spans="1:11">
      <c r="D94" s="8"/>
      <c r="E94" s="8"/>
    </row>
    <row r="95" spans="1:11">
      <c r="D95" s="8"/>
      <c r="E95" s="8"/>
    </row>
    <row r="96" spans="1:11">
      <c r="D96" s="8"/>
      <c r="E96" s="8"/>
    </row>
    <row r="97" spans="4:6">
      <c r="D97" s="8"/>
      <c r="E97" s="8"/>
    </row>
    <row r="98" spans="4:6">
      <c r="D98" s="8"/>
      <c r="E98" s="8"/>
    </row>
    <row r="99" spans="4:6">
      <c r="D99" s="8"/>
      <c r="E99" s="8"/>
    </row>
    <row r="100" spans="4:6">
      <c r="D100" s="8"/>
      <c r="E100" s="8"/>
    </row>
    <row r="101" spans="4:6">
      <c r="D101" s="8"/>
      <c r="E101" s="8"/>
      <c r="F101" s="13"/>
    </row>
    <row r="102" spans="4:6">
      <c r="D102" s="8"/>
      <c r="E102" s="8"/>
    </row>
    <row r="103" spans="4:6">
      <c r="D103" s="8"/>
      <c r="E103" s="8"/>
    </row>
    <row r="104" spans="4:6">
      <c r="D104" s="8"/>
      <c r="E104" s="8"/>
    </row>
    <row r="105" spans="4:6">
      <c r="D105" s="8"/>
      <c r="E105" s="8"/>
    </row>
    <row r="106" spans="4:6">
      <c r="D106" s="8"/>
      <c r="E106" s="8"/>
    </row>
    <row r="107" spans="4:6">
      <c r="D107" s="8"/>
      <c r="E107" s="8"/>
    </row>
    <row r="108" spans="4:6">
      <c r="D108" s="8"/>
      <c r="E108" s="8"/>
    </row>
    <row r="109" spans="4:6">
      <c r="D109" s="8"/>
      <c r="E109" s="8"/>
    </row>
    <row r="110" spans="4:6">
      <c r="D110" s="8"/>
      <c r="E110" s="8"/>
    </row>
    <row r="111" spans="4:6">
      <c r="D111" s="8"/>
      <c r="E111" s="8"/>
    </row>
    <row r="112" spans="4:6">
      <c r="D112" s="8"/>
      <c r="E112" s="8"/>
    </row>
    <row r="113" spans="4:5">
      <c r="D113" s="8"/>
      <c r="E113" s="8"/>
    </row>
    <row r="114" spans="4:5">
      <c r="D114" s="8"/>
      <c r="E114" s="8"/>
    </row>
    <row r="115" spans="4:5">
      <c r="D115" s="8"/>
      <c r="E115" s="8"/>
    </row>
    <row r="116" spans="4:5">
      <c r="D116" s="8"/>
      <c r="E116" s="8"/>
    </row>
    <row r="117" spans="4:5">
      <c r="D117" s="8"/>
      <c r="E117" s="8"/>
    </row>
    <row r="118" spans="4:5">
      <c r="D118" s="8"/>
      <c r="E118" s="8"/>
    </row>
    <row r="119" spans="4:5">
      <c r="D119" s="8"/>
      <c r="E119" s="8"/>
    </row>
    <row r="120" spans="4:5">
      <c r="D120" s="8"/>
      <c r="E120" s="8"/>
    </row>
    <row r="121" spans="4:5">
      <c r="D121" s="8"/>
      <c r="E121" s="8"/>
    </row>
    <row r="122" spans="4:5">
      <c r="D122" s="8"/>
      <c r="E122" s="8"/>
    </row>
    <row r="123" spans="4:5">
      <c r="D123" s="8"/>
      <c r="E123" s="8"/>
    </row>
    <row r="124" spans="4:5">
      <c r="D124" s="8"/>
      <c r="E124" s="8"/>
    </row>
    <row r="125" spans="4:5">
      <c r="D125" s="8"/>
      <c r="E125" s="8"/>
    </row>
    <row r="126" spans="4:5">
      <c r="D126" s="8"/>
      <c r="E126" s="8"/>
    </row>
    <row r="127" spans="4:5">
      <c r="D127" s="8"/>
      <c r="E127" s="8"/>
    </row>
    <row r="128" spans="4:5">
      <c r="D128" s="8"/>
      <c r="E128" s="8"/>
    </row>
    <row r="129" spans="4:5">
      <c r="D129" s="8"/>
      <c r="E129" s="8"/>
    </row>
    <row r="130" spans="4:5">
      <c r="D130" s="8"/>
      <c r="E130" s="8"/>
    </row>
    <row r="131" spans="4:5">
      <c r="D131" s="8"/>
      <c r="E131" s="8"/>
    </row>
    <row r="132" spans="4:5">
      <c r="D132" s="8"/>
      <c r="E132" s="8"/>
    </row>
    <row r="133" spans="4:5">
      <c r="D133" s="8"/>
      <c r="E133" s="8"/>
    </row>
    <row r="134" spans="4:5">
      <c r="D134" s="8"/>
      <c r="E134" s="8"/>
    </row>
    <row r="135" spans="4:5">
      <c r="D135" s="8"/>
      <c r="E135" s="8"/>
    </row>
    <row r="136" spans="4:5">
      <c r="D136" s="8"/>
      <c r="E136" s="8"/>
    </row>
    <row r="137" spans="4:5">
      <c r="D137" s="8"/>
      <c r="E137" s="8"/>
    </row>
    <row r="138" spans="4:5">
      <c r="D138" s="8"/>
      <c r="E138" s="8"/>
    </row>
    <row r="139" spans="4:5">
      <c r="D139" s="8"/>
      <c r="E139" s="8"/>
    </row>
    <row r="140" spans="4:5">
      <c r="D140" s="8"/>
      <c r="E140" s="8"/>
    </row>
    <row r="141" spans="4:5">
      <c r="D141" s="8"/>
      <c r="E141" s="8"/>
    </row>
    <row r="142" spans="4:5">
      <c r="D142" s="8"/>
      <c r="E142" s="8"/>
    </row>
    <row r="143" spans="4:5">
      <c r="D143" s="18"/>
      <c r="E143" s="18"/>
    </row>
  </sheetData>
  <mergeCells count="1">
    <mergeCell ref="A83:B83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2"/>
  <sheetViews>
    <sheetView topLeftCell="J1" zoomScale="80" zoomScaleNormal="80" workbookViewId="0">
      <pane ySplit="1" topLeftCell="A71" activePane="bottomLeft" state="frozen"/>
      <selection activeCell="W1" sqref="W1"/>
      <selection pane="bottomLeft" activeCell="K90" sqref="K90"/>
    </sheetView>
  </sheetViews>
  <sheetFormatPr defaultColWidth="9.1796875" defaultRowHeight="14.5"/>
  <cols>
    <col min="1" max="1" width="13.7265625" style="7" bestFit="1" customWidth="1"/>
    <col min="2" max="2" width="34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33.1796875" style="7" customWidth="1"/>
    <col min="7" max="7" width="28.453125" style="7" customWidth="1"/>
    <col min="8" max="8" width="26.7265625" style="7" customWidth="1"/>
    <col min="9" max="9" width="20.26953125" style="7" customWidth="1"/>
    <col min="10" max="10" width="32.453125" style="7" customWidth="1"/>
    <col min="11" max="16384" width="9.1796875" style="7"/>
  </cols>
  <sheetData>
    <row r="1" spans="1:10" ht="29">
      <c r="A1" s="14" t="s">
        <v>1</v>
      </c>
      <c r="B1" s="6" t="s">
        <v>90</v>
      </c>
      <c r="C1" s="54">
        <v>42064</v>
      </c>
      <c r="D1" s="54">
        <v>42401</v>
      </c>
      <c r="E1" s="54">
        <v>42430</v>
      </c>
      <c r="F1" s="1" t="s">
        <v>301</v>
      </c>
      <c r="G1" s="1" t="s">
        <v>302</v>
      </c>
      <c r="H1" s="1" t="s">
        <v>285</v>
      </c>
      <c r="I1" s="1" t="s">
        <v>286</v>
      </c>
      <c r="J1" s="44" t="s">
        <v>287</v>
      </c>
    </row>
    <row r="2" spans="1:10">
      <c r="A2" s="45">
        <v>1</v>
      </c>
      <c r="B2" s="46" t="s">
        <v>2</v>
      </c>
      <c r="C2" s="81">
        <v>28614</v>
      </c>
      <c r="D2" s="63">
        <v>30188</v>
      </c>
      <c r="E2" s="81">
        <v>31040</v>
      </c>
      <c r="F2" s="110">
        <f t="shared" ref="F2:F65" si="0">E2/$E$90</f>
        <v>8.110528950721221E-3</v>
      </c>
      <c r="G2" s="110">
        <f t="shared" ref="G2:G65" si="1">(E2-C2)/C2</f>
        <v>8.4783672328230933E-2</v>
      </c>
      <c r="H2" s="63">
        <f t="shared" ref="H2:H65" si="2">E2-C2</f>
        <v>2426</v>
      </c>
      <c r="I2" s="47">
        <f>H2/$H$90</f>
        <v>9.6991116477295435E-3</v>
      </c>
      <c r="J2" s="81">
        <f t="shared" ref="J2:J65" si="3">E2-D2</f>
        <v>852</v>
      </c>
    </row>
    <row r="3" spans="1:10">
      <c r="A3" s="45">
        <v>2</v>
      </c>
      <c r="B3" s="46" t="s">
        <v>3</v>
      </c>
      <c r="C3" s="81">
        <v>4088</v>
      </c>
      <c r="D3" s="63">
        <v>6512</v>
      </c>
      <c r="E3" s="81">
        <v>5642</v>
      </c>
      <c r="F3" s="110">
        <f t="shared" si="0"/>
        <v>1.4742140573443662E-3</v>
      </c>
      <c r="G3" s="110">
        <f t="shared" si="1"/>
        <v>0.38013698630136988</v>
      </c>
      <c r="H3" s="63">
        <f t="shared" si="2"/>
        <v>1554</v>
      </c>
      <c r="I3" s="47">
        <f t="shared" ref="I3:I66" si="4">H3/$H$90</f>
        <v>6.2128687141680596E-3</v>
      </c>
      <c r="J3" s="81">
        <f t="shared" si="3"/>
        <v>-870</v>
      </c>
    </row>
    <row r="4" spans="1:10">
      <c r="A4" s="45">
        <v>3</v>
      </c>
      <c r="B4" s="46" t="s">
        <v>4</v>
      </c>
      <c r="C4" s="81">
        <v>1271</v>
      </c>
      <c r="D4" s="63">
        <v>1311</v>
      </c>
      <c r="E4" s="81">
        <v>1316</v>
      </c>
      <c r="F4" s="110">
        <f t="shared" si="0"/>
        <v>3.4386134340042289E-4</v>
      </c>
      <c r="G4" s="110">
        <f t="shared" si="1"/>
        <v>3.5405192761605038E-2</v>
      </c>
      <c r="H4" s="63">
        <f t="shared" si="2"/>
        <v>45</v>
      </c>
      <c r="I4" s="47">
        <f t="shared" si="4"/>
        <v>1.7990932569984729E-4</v>
      </c>
      <c r="J4" s="81">
        <f t="shared" si="3"/>
        <v>5</v>
      </c>
    </row>
    <row r="5" spans="1:10">
      <c r="A5" s="45">
        <v>5</v>
      </c>
      <c r="B5" s="46" t="s">
        <v>5</v>
      </c>
      <c r="C5" s="81">
        <v>440</v>
      </c>
      <c r="D5" s="63">
        <v>447</v>
      </c>
      <c r="E5" s="81">
        <v>444</v>
      </c>
      <c r="F5" s="110">
        <f t="shared" si="0"/>
        <v>1.1601400947552261E-4</v>
      </c>
      <c r="G5" s="110">
        <f t="shared" si="1"/>
        <v>9.0909090909090905E-3</v>
      </c>
      <c r="H5" s="63">
        <f t="shared" si="2"/>
        <v>4</v>
      </c>
      <c r="I5" s="47">
        <f t="shared" si="4"/>
        <v>1.5991940062208645E-5</v>
      </c>
      <c r="J5" s="81">
        <f t="shared" si="3"/>
        <v>-3</v>
      </c>
    </row>
    <row r="6" spans="1:10">
      <c r="A6" s="45">
        <v>6</v>
      </c>
      <c r="B6" s="46" t="s">
        <v>6</v>
      </c>
      <c r="C6" s="81">
        <v>79</v>
      </c>
      <c r="D6" s="63">
        <v>79</v>
      </c>
      <c r="E6" s="81">
        <v>90</v>
      </c>
      <c r="F6" s="110">
        <f t="shared" si="0"/>
        <v>2.3516353272065396E-5</v>
      </c>
      <c r="G6" s="110">
        <f t="shared" si="1"/>
        <v>0.13924050632911392</v>
      </c>
      <c r="H6" s="63">
        <f t="shared" si="2"/>
        <v>11</v>
      </c>
      <c r="I6" s="47">
        <f t="shared" si="4"/>
        <v>4.3977835171073781E-5</v>
      </c>
      <c r="J6" s="81">
        <f t="shared" si="3"/>
        <v>11</v>
      </c>
    </row>
    <row r="7" spans="1:10">
      <c r="A7" s="45">
        <v>7</v>
      </c>
      <c r="B7" s="46" t="s">
        <v>7</v>
      </c>
      <c r="C7" s="81">
        <v>880</v>
      </c>
      <c r="D7" s="63">
        <v>822</v>
      </c>
      <c r="E7" s="81">
        <v>784</v>
      </c>
      <c r="F7" s="110">
        <f t="shared" si="0"/>
        <v>2.0485356628110299E-4</v>
      </c>
      <c r="G7" s="110">
        <f t="shared" si="1"/>
        <v>-0.10909090909090909</v>
      </c>
      <c r="H7" s="63">
        <f t="shared" si="2"/>
        <v>-96</v>
      </c>
      <c r="I7" s="47">
        <f t="shared" si="4"/>
        <v>-3.8380656149300752E-4</v>
      </c>
      <c r="J7" s="81">
        <f t="shared" si="3"/>
        <v>-38</v>
      </c>
    </row>
    <row r="8" spans="1:10">
      <c r="A8" s="45">
        <v>8</v>
      </c>
      <c r="B8" s="46" t="s">
        <v>281</v>
      </c>
      <c r="C8" s="81">
        <v>2852</v>
      </c>
      <c r="D8" s="63">
        <v>2972</v>
      </c>
      <c r="E8" s="81">
        <v>3191</v>
      </c>
      <c r="F8" s="110">
        <f t="shared" si="0"/>
        <v>8.3378536990178528E-4</v>
      </c>
      <c r="G8" s="110">
        <f t="shared" si="1"/>
        <v>0.11886395511921459</v>
      </c>
      <c r="H8" s="63">
        <f t="shared" si="2"/>
        <v>339</v>
      </c>
      <c r="I8" s="47">
        <f t="shared" si="4"/>
        <v>1.3553169202721827E-3</v>
      </c>
      <c r="J8" s="81">
        <f t="shared" si="3"/>
        <v>219</v>
      </c>
    </row>
    <row r="9" spans="1:10">
      <c r="A9" s="45">
        <v>9</v>
      </c>
      <c r="B9" s="46" t="s">
        <v>8</v>
      </c>
      <c r="C9" s="81">
        <v>440</v>
      </c>
      <c r="D9" s="63">
        <v>442</v>
      </c>
      <c r="E9" s="81">
        <v>417</v>
      </c>
      <c r="F9" s="110">
        <f t="shared" si="0"/>
        <v>1.0895910349390299E-4</v>
      </c>
      <c r="G9" s="110">
        <f t="shared" si="1"/>
        <v>-5.2272727272727269E-2</v>
      </c>
      <c r="H9" s="63">
        <f t="shared" si="2"/>
        <v>-23</v>
      </c>
      <c r="I9" s="47">
        <f t="shared" si="4"/>
        <v>-9.1953655357699714E-5</v>
      </c>
      <c r="J9" s="81">
        <f t="shared" si="3"/>
        <v>-25</v>
      </c>
    </row>
    <row r="10" spans="1:10">
      <c r="A10" s="48">
        <v>10</v>
      </c>
      <c r="B10" s="46" t="s">
        <v>9</v>
      </c>
      <c r="C10" s="63">
        <v>116622</v>
      </c>
      <c r="D10" s="63">
        <v>123996</v>
      </c>
      <c r="E10" s="63">
        <v>123040</v>
      </c>
      <c r="F10" s="110">
        <f t="shared" si="0"/>
        <v>3.2149467851054735E-2</v>
      </c>
      <c r="G10" s="110">
        <f t="shared" si="1"/>
        <v>5.5032498156437036E-2</v>
      </c>
      <c r="H10" s="63">
        <f t="shared" si="2"/>
        <v>6418</v>
      </c>
      <c r="I10" s="47">
        <f t="shared" si="4"/>
        <v>2.5659067829813774E-2</v>
      </c>
      <c r="J10" s="81">
        <f t="shared" si="3"/>
        <v>-956</v>
      </c>
    </row>
    <row r="11" spans="1:10">
      <c r="A11" s="48">
        <v>11</v>
      </c>
      <c r="B11" s="46" t="s">
        <v>10</v>
      </c>
      <c r="C11" s="63">
        <v>2405</v>
      </c>
      <c r="D11" s="63">
        <v>2341</v>
      </c>
      <c r="E11" s="63">
        <v>2376</v>
      </c>
      <c r="F11" s="110">
        <f t="shared" si="0"/>
        <v>6.2083172638252636E-4</v>
      </c>
      <c r="G11" s="110">
        <f t="shared" si="1"/>
        <v>-1.2058212058212059E-2</v>
      </c>
      <c r="H11" s="63">
        <f t="shared" si="2"/>
        <v>-29</v>
      </c>
      <c r="I11" s="47">
        <f t="shared" si="4"/>
        <v>-1.1594156545101269E-4</v>
      </c>
      <c r="J11" s="81">
        <f t="shared" si="3"/>
        <v>35</v>
      </c>
    </row>
    <row r="12" spans="1:10">
      <c r="A12" s="48">
        <v>12</v>
      </c>
      <c r="B12" s="46" t="s">
        <v>11</v>
      </c>
      <c r="C12" s="63">
        <v>1246</v>
      </c>
      <c r="D12" s="63">
        <v>940</v>
      </c>
      <c r="E12" s="63">
        <v>1192</v>
      </c>
      <c r="F12" s="110">
        <f t="shared" si="0"/>
        <v>3.1146103444779945E-4</v>
      </c>
      <c r="G12" s="110">
        <f t="shared" si="1"/>
        <v>-4.3338683788121987E-2</v>
      </c>
      <c r="H12" s="63">
        <f t="shared" si="2"/>
        <v>-54</v>
      </c>
      <c r="I12" s="47">
        <f t="shared" si="4"/>
        <v>-2.1589119083981672E-4</v>
      </c>
      <c r="J12" s="81">
        <f t="shared" si="3"/>
        <v>252</v>
      </c>
    </row>
    <row r="13" spans="1:10">
      <c r="A13" s="48">
        <v>13</v>
      </c>
      <c r="B13" s="46" t="s">
        <v>12</v>
      </c>
      <c r="C13" s="63">
        <v>123683</v>
      </c>
      <c r="D13" s="63">
        <v>118506</v>
      </c>
      <c r="E13" s="63">
        <v>117967</v>
      </c>
      <c r="F13" s="110">
        <f t="shared" si="0"/>
        <v>3.0823929404952648E-2</v>
      </c>
      <c r="G13" s="110">
        <f t="shared" si="1"/>
        <v>-4.6214920401348607E-2</v>
      </c>
      <c r="H13" s="63">
        <f t="shared" si="2"/>
        <v>-5716</v>
      </c>
      <c r="I13" s="47">
        <f t="shared" si="4"/>
        <v>-2.2852482348896155E-2</v>
      </c>
      <c r="J13" s="81">
        <f t="shared" si="3"/>
        <v>-539</v>
      </c>
    </row>
    <row r="14" spans="1:10">
      <c r="A14" s="48">
        <v>14</v>
      </c>
      <c r="B14" s="46" t="s">
        <v>13</v>
      </c>
      <c r="C14" s="63">
        <v>244301</v>
      </c>
      <c r="D14" s="63">
        <v>238170</v>
      </c>
      <c r="E14" s="63">
        <v>238690</v>
      </c>
      <c r="F14" s="110">
        <f t="shared" si="0"/>
        <v>6.2367981805658765E-2</v>
      </c>
      <c r="G14" s="110">
        <f t="shared" si="1"/>
        <v>-2.2967568695993878E-2</v>
      </c>
      <c r="H14" s="63">
        <f t="shared" si="2"/>
        <v>-5611</v>
      </c>
      <c r="I14" s="47">
        <f t="shared" si="4"/>
        <v>-2.2432693922263179E-2</v>
      </c>
      <c r="J14" s="81">
        <f t="shared" si="3"/>
        <v>520</v>
      </c>
    </row>
    <row r="15" spans="1:10">
      <c r="A15" s="48">
        <v>15</v>
      </c>
      <c r="B15" s="46" t="s">
        <v>14</v>
      </c>
      <c r="C15" s="63">
        <v>12790</v>
      </c>
      <c r="D15" s="63">
        <v>12693</v>
      </c>
      <c r="E15" s="63">
        <v>12795</v>
      </c>
      <c r="F15" s="110">
        <f t="shared" si="0"/>
        <v>3.3432415568452967E-3</v>
      </c>
      <c r="G15" s="110">
        <f t="shared" si="1"/>
        <v>3.9093041438623924E-4</v>
      </c>
      <c r="H15" s="63">
        <f t="shared" si="2"/>
        <v>5</v>
      </c>
      <c r="I15" s="47">
        <f t="shared" si="4"/>
        <v>1.9989925077760808E-5</v>
      </c>
      <c r="J15" s="81">
        <f t="shared" si="3"/>
        <v>102</v>
      </c>
    </row>
    <row r="16" spans="1:10">
      <c r="A16" s="48">
        <v>16</v>
      </c>
      <c r="B16" s="46" t="s">
        <v>15</v>
      </c>
      <c r="C16" s="63">
        <v>10100</v>
      </c>
      <c r="D16" s="63">
        <v>8066</v>
      </c>
      <c r="E16" s="63">
        <v>8073</v>
      </c>
      <c r="F16" s="110">
        <f t="shared" si="0"/>
        <v>2.1094168885042661E-3</v>
      </c>
      <c r="G16" s="110">
        <f t="shared" si="1"/>
        <v>-0.2006930693069307</v>
      </c>
      <c r="H16" s="63">
        <f t="shared" si="2"/>
        <v>-2027</v>
      </c>
      <c r="I16" s="47">
        <f t="shared" si="4"/>
        <v>-8.1039156265242315E-3</v>
      </c>
      <c r="J16" s="81">
        <f t="shared" si="3"/>
        <v>7</v>
      </c>
    </row>
    <row r="17" spans="1:10">
      <c r="A17" s="48">
        <v>17</v>
      </c>
      <c r="B17" s="46" t="s">
        <v>16</v>
      </c>
      <c r="C17" s="63">
        <v>9347</v>
      </c>
      <c r="D17" s="63">
        <v>9338</v>
      </c>
      <c r="E17" s="63">
        <v>9460</v>
      </c>
      <c r="F17" s="110">
        <f t="shared" si="0"/>
        <v>2.4718300217082068E-3</v>
      </c>
      <c r="G17" s="110">
        <f t="shared" si="1"/>
        <v>1.2089440462180379E-2</v>
      </c>
      <c r="H17" s="63">
        <f t="shared" si="2"/>
        <v>113</v>
      </c>
      <c r="I17" s="47">
        <f t="shared" si="4"/>
        <v>4.5177230675739425E-4</v>
      </c>
      <c r="J17" s="81">
        <f t="shared" si="3"/>
        <v>122</v>
      </c>
    </row>
    <row r="18" spans="1:10">
      <c r="A18" s="48">
        <v>18</v>
      </c>
      <c r="B18" s="46" t="s">
        <v>17</v>
      </c>
      <c r="C18" s="63">
        <v>15004</v>
      </c>
      <c r="D18" s="63">
        <v>13325</v>
      </c>
      <c r="E18" s="63">
        <v>13252</v>
      </c>
      <c r="F18" s="110">
        <f t="shared" si="0"/>
        <v>3.4626523729045624E-3</v>
      </c>
      <c r="G18" s="110">
        <f t="shared" si="1"/>
        <v>-0.11676886163689683</v>
      </c>
      <c r="H18" s="63">
        <f t="shared" si="2"/>
        <v>-1752</v>
      </c>
      <c r="I18" s="47">
        <f t="shared" si="4"/>
        <v>-7.0044697472473874E-3</v>
      </c>
      <c r="J18" s="81">
        <f t="shared" si="3"/>
        <v>-73</v>
      </c>
    </row>
    <row r="19" spans="1:10">
      <c r="A19" s="48">
        <v>19</v>
      </c>
      <c r="B19" s="46" t="s">
        <v>18</v>
      </c>
      <c r="C19" s="63">
        <v>1017</v>
      </c>
      <c r="D19" s="63">
        <v>982</v>
      </c>
      <c r="E19" s="63">
        <v>960</v>
      </c>
      <c r="F19" s="110">
        <f t="shared" si="0"/>
        <v>2.5084110156869754E-4</v>
      </c>
      <c r="G19" s="110">
        <f t="shared" si="1"/>
        <v>-5.6047197640117993E-2</v>
      </c>
      <c r="H19" s="63">
        <f t="shared" si="2"/>
        <v>-57</v>
      </c>
      <c r="I19" s="47">
        <f t="shared" si="4"/>
        <v>-2.2788514588647322E-4</v>
      </c>
      <c r="J19" s="81">
        <f t="shared" si="3"/>
        <v>-22</v>
      </c>
    </row>
    <row r="20" spans="1:10">
      <c r="A20" s="48">
        <v>20</v>
      </c>
      <c r="B20" s="46" t="s">
        <v>19</v>
      </c>
      <c r="C20" s="63">
        <v>16803</v>
      </c>
      <c r="D20" s="63">
        <v>16753</v>
      </c>
      <c r="E20" s="63">
        <v>16893</v>
      </c>
      <c r="F20" s="110">
        <f t="shared" si="0"/>
        <v>4.4140195091666749E-3</v>
      </c>
      <c r="G20" s="110">
        <f t="shared" si="1"/>
        <v>5.3561863952865559E-3</v>
      </c>
      <c r="H20" s="63">
        <f t="shared" si="2"/>
        <v>90</v>
      </c>
      <c r="I20" s="47">
        <f t="shared" si="4"/>
        <v>3.5981865139969458E-4</v>
      </c>
      <c r="J20" s="81">
        <f t="shared" si="3"/>
        <v>140</v>
      </c>
    </row>
    <row r="21" spans="1:10">
      <c r="A21" s="48">
        <v>21</v>
      </c>
      <c r="B21" s="46" t="s">
        <v>20</v>
      </c>
      <c r="C21" s="63">
        <v>6859</v>
      </c>
      <c r="D21" s="63">
        <v>7386</v>
      </c>
      <c r="E21" s="63">
        <v>7422</v>
      </c>
      <c r="F21" s="110">
        <f t="shared" si="0"/>
        <v>1.9393152665029929E-3</v>
      </c>
      <c r="G21" s="110">
        <f t="shared" si="1"/>
        <v>8.2081936142294795E-2</v>
      </c>
      <c r="H21" s="63">
        <f t="shared" si="2"/>
        <v>563</v>
      </c>
      <c r="I21" s="47">
        <f t="shared" si="4"/>
        <v>2.250865563755867E-3</v>
      </c>
      <c r="J21" s="81">
        <f t="shared" si="3"/>
        <v>36</v>
      </c>
    </row>
    <row r="22" spans="1:10">
      <c r="A22" s="48">
        <v>22</v>
      </c>
      <c r="B22" s="46" t="s">
        <v>21</v>
      </c>
      <c r="C22" s="63">
        <v>38100</v>
      </c>
      <c r="D22" s="63">
        <v>38834</v>
      </c>
      <c r="E22" s="63">
        <v>39076</v>
      </c>
      <c r="F22" s="110">
        <f t="shared" si="0"/>
        <v>1.0210278005102526E-2</v>
      </c>
      <c r="G22" s="110">
        <f t="shared" si="1"/>
        <v>2.5616797900262469E-2</v>
      </c>
      <c r="H22" s="63">
        <f t="shared" si="2"/>
        <v>976</v>
      </c>
      <c r="I22" s="47">
        <f t="shared" si="4"/>
        <v>3.9020333751789097E-3</v>
      </c>
      <c r="J22" s="81">
        <f t="shared" si="3"/>
        <v>242</v>
      </c>
    </row>
    <row r="23" spans="1:10">
      <c r="A23" s="48">
        <v>23</v>
      </c>
      <c r="B23" s="46" t="s">
        <v>22</v>
      </c>
      <c r="C23" s="63">
        <v>26776</v>
      </c>
      <c r="D23" s="63">
        <v>27063</v>
      </c>
      <c r="E23" s="63">
        <v>27308</v>
      </c>
      <c r="F23" s="110">
        <f t="shared" si="0"/>
        <v>7.1353841683729083E-3</v>
      </c>
      <c r="G23" s="110">
        <f t="shared" si="1"/>
        <v>1.9868538990140423E-2</v>
      </c>
      <c r="H23" s="63">
        <f t="shared" si="2"/>
        <v>532</v>
      </c>
      <c r="I23" s="47">
        <f t="shared" si="4"/>
        <v>2.1269280282737502E-3</v>
      </c>
      <c r="J23" s="81">
        <f t="shared" si="3"/>
        <v>245</v>
      </c>
    </row>
    <row r="24" spans="1:10">
      <c r="A24" s="48">
        <v>24</v>
      </c>
      <c r="B24" s="46" t="s">
        <v>23</v>
      </c>
      <c r="C24" s="63">
        <v>11151</v>
      </c>
      <c r="D24" s="63">
        <v>11157</v>
      </c>
      <c r="E24" s="63">
        <v>11112</v>
      </c>
      <c r="F24" s="110">
        <f t="shared" si="0"/>
        <v>2.903485750657674E-3</v>
      </c>
      <c r="G24" s="110">
        <f t="shared" si="1"/>
        <v>-3.4974441754102772E-3</v>
      </c>
      <c r="H24" s="63">
        <f t="shared" si="2"/>
        <v>-39</v>
      </c>
      <c r="I24" s="47">
        <f t="shared" si="4"/>
        <v>-1.559214156065343E-4</v>
      </c>
      <c r="J24" s="81">
        <f t="shared" si="3"/>
        <v>-45</v>
      </c>
    </row>
    <row r="25" spans="1:10">
      <c r="A25" s="48">
        <v>25</v>
      </c>
      <c r="B25" s="46" t="s">
        <v>24</v>
      </c>
      <c r="C25" s="63">
        <v>53586</v>
      </c>
      <c r="D25" s="63">
        <v>54637</v>
      </c>
      <c r="E25" s="63">
        <v>54545</v>
      </c>
      <c r="F25" s="110">
        <f t="shared" si="0"/>
        <v>1.4252216546942299E-2</v>
      </c>
      <c r="G25" s="110">
        <f t="shared" si="1"/>
        <v>1.789646549471877E-2</v>
      </c>
      <c r="H25" s="63">
        <f t="shared" si="2"/>
        <v>959</v>
      </c>
      <c r="I25" s="47">
        <f t="shared" si="4"/>
        <v>3.8340676299145229E-3</v>
      </c>
      <c r="J25" s="81">
        <f t="shared" si="3"/>
        <v>-92</v>
      </c>
    </row>
    <row r="26" spans="1:10">
      <c r="A26" s="48">
        <v>26</v>
      </c>
      <c r="B26" s="46" t="s">
        <v>25</v>
      </c>
      <c r="C26" s="63">
        <v>11437</v>
      </c>
      <c r="D26" s="63">
        <v>11214</v>
      </c>
      <c r="E26" s="63">
        <v>11088</v>
      </c>
      <c r="F26" s="110">
        <f t="shared" si="0"/>
        <v>2.8972147231184566E-3</v>
      </c>
      <c r="G26" s="110">
        <f t="shared" si="1"/>
        <v>-3.0514995191046602E-2</v>
      </c>
      <c r="H26" s="63">
        <f t="shared" si="2"/>
        <v>-349</v>
      </c>
      <c r="I26" s="47">
        <f t="shared" si="4"/>
        <v>-1.3952967704277044E-3</v>
      </c>
      <c r="J26" s="81">
        <f t="shared" si="3"/>
        <v>-126</v>
      </c>
    </row>
    <row r="27" spans="1:10">
      <c r="A27" s="48">
        <v>27</v>
      </c>
      <c r="B27" s="46" t="s">
        <v>26</v>
      </c>
      <c r="C27" s="63">
        <v>27018</v>
      </c>
      <c r="D27" s="63">
        <v>28627</v>
      </c>
      <c r="E27" s="63">
        <v>28549</v>
      </c>
      <c r="F27" s="110">
        <f t="shared" si="0"/>
        <v>7.4596485507132772E-3</v>
      </c>
      <c r="G27" s="110">
        <f t="shared" si="1"/>
        <v>5.6665926419424091E-2</v>
      </c>
      <c r="H27" s="63">
        <f t="shared" si="2"/>
        <v>1531</v>
      </c>
      <c r="I27" s="47">
        <f t="shared" si="4"/>
        <v>6.1209150588103596E-3</v>
      </c>
      <c r="J27" s="81">
        <f t="shared" si="3"/>
        <v>-78</v>
      </c>
    </row>
    <row r="28" spans="1:10">
      <c r="A28" s="48">
        <v>28</v>
      </c>
      <c r="B28" s="46" t="s">
        <v>27</v>
      </c>
      <c r="C28" s="63">
        <v>18222</v>
      </c>
      <c r="D28" s="63">
        <v>18783</v>
      </c>
      <c r="E28" s="63">
        <v>18826</v>
      </c>
      <c r="F28" s="110">
        <f t="shared" si="0"/>
        <v>4.9190985188878123E-3</v>
      </c>
      <c r="G28" s="110">
        <f t="shared" si="1"/>
        <v>3.3146745692020634E-2</v>
      </c>
      <c r="H28" s="63">
        <f t="shared" si="2"/>
        <v>604</v>
      </c>
      <c r="I28" s="47">
        <f t="shared" si="4"/>
        <v>2.4147829493935055E-3</v>
      </c>
      <c r="J28" s="81">
        <f t="shared" si="3"/>
        <v>43</v>
      </c>
    </row>
    <row r="29" spans="1:10">
      <c r="A29" s="48">
        <v>29</v>
      </c>
      <c r="B29" s="46" t="s">
        <v>28</v>
      </c>
      <c r="C29" s="63">
        <v>22829</v>
      </c>
      <c r="D29" s="63">
        <v>27251</v>
      </c>
      <c r="E29" s="63">
        <v>27611</v>
      </c>
      <c r="F29" s="110">
        <f t="shared" si="0"/>
        <v>7.2145558910555289E-3</v>
      </c>
      <c r="G29" s="110">
        <f t="shared" si="1"/>
        <v>0.20947041044285777</v>
      </c>
      <c r="H29" s="63">
        <f t="shared" si="2"/>
        <v>4782</v>
      </c>
      <c r="I29" s="47">
        <f t="shared" si="4"/>
        <v>1.9118364344370437E-2</v>
      </c>
      <c r="J29" s="81">
        <f t="shared" si="3"/>
        <v>360</v>
      </c>
    </row>
    <row r="30" spans="1:10">
      <c r="A30" s="48">
        <v>30</v>
      </c>
      <c r="B30" s="46" t="s">
        <v>29</v>
      </c>
      <c r="C30" s="63">
        <v>2798</v>
      </c>
      <c r="D30" s="63">
        <v>3042</v>
      </c>
      <c r="E30" s="63">
        <v>3101</v>
      </c>
      <c r="F30" s="110">
        <f t="shared" si="0"/>
        <v>8.1026901662971992E-4</v>
      </c>
      <c r="G30" s="110">
        <f t="shared" si="1"/>
        <v>0.10829163688348821</v>
      </c>
      <c r="H30" s="63">
        <f t="shared" si="2"/>
        <v>303</v>
      </c>
      <c r="I30" s="47">
        <f t="shared" si="4"/>
        <v>1.2113894597123049E-3</v>
      </c>
      <c r="J30" s="81">
        <f t="shared" si="3"/>
        <v>59</v>
      </c>
    </row>
    <row r="31" spans="1:10">
      <c r="A31" s="48">
        <v>31</v>
      </c>
      <c r="B31" s="46" t="s">
        <v>30</v>
      </c>
      <c r="C31" s="63">
        <v>20748</v>
      </c>
      <c r="D31" s="63">
        <v>21066</v>
      </c>
      <c r="E31" s="63">
        <v>21200</v>
      </c>
      <c r="F31" s="110">
        <f t="shared" si="0"/>
        <v>5.5394076596420707E-3</v>
      </c>
      <c r="G31" s="110">
        <f t="shared" si="1"/>
        <v>2.1785232311548101E-2</v>
      </c>
      <c r="H31" s="63">
        <f t="shared" si="2"/>
        <v>452</v>
      </c>
      <c r="I31" s="47">
        <f t="shared" si="4"/>
        <v>1.807089227029577E-3</v>
      </c>
      <c r="J31" s="81">
        <f t="shared" si="3"/>
        <v>134</v>
      </c>
    </row>
    <row r="32" spans="1:10">
      <c r="A32" s="48">
        <v>32</v>
      </c>
      <c r="B32" s="46" t="s">
        <v>31</v>
      </c>
      <c r="C32" s="63">
        <v>14764</v>
      </c>
      <c r="D32" s="63">
        <v>15198</v>
      </c>
      <c r="E32" s="63">
        <v>15264</v>
      </c>
      <c r="F32" s="110">
        <f t="shared" si="0"/>
        <v>3.988373514942291E-3</v>
      </c>
      <c r="G32" s="110">
        <f t="shared" si="1"/>
        <v>3.386616093199675E-2</v>
      </c>
      <c r="H32" s="63">
        <f t="shared" si="2"/>
        <v>500</v>
      </c>
      <c r="I32" s="47">
        <f t="shared" si="4"/>
        <v>1.9989925077760809E-3</v>
      </c>
      <c r="J32" s="81">
        <f t="shared" si="3"/>
        <v>66</v>
      </c>
    </row>
    <row r="33" spans="1:10">
      <c r="A33" s="48">
        <v>33</v>
      </c>
      <c r="B33" s="46" t="s">
        <v>32</v>
      </c>
      <c r="C33" s="63">
        <v>21695</v>
      </c>
      <c r="D33" s="63">
        <v>23576</v>
      </c>
      <c r="E33" s="63">
        <v>23381</v>
      </c>
      <c r="F33" s="110">
        <f t="shared" si="0"/>
        <v>6.1092872872684553E-3</v>
      </c>
      <c r="G33" s="110">
        <f t="shared" si="1"/>
        <v>7.7713758930629179E-2</v>
      </c>
      <c r="H33" s="63">
        <f t="shared" si="2"/>
        <v>1686</v>
      </c>
      <c r="I33" s="47">
        <f t="shared" si="4"/>
        <v>6.7406027362209445E-3</v>
      </c>
      <c r="J33" s="81">
        <f t="shared" si="3"/>
        <v>-195</v>
      </c>
    </row>
    <row r="34" spans="1:10">
      <c r="A34" s="48">
        <v>35</v>
      </c>
      <c r="B34" s="46" t="s">
        <v>33</v>
      </c>
      <c r="C34" s="63">
        <v>9943</v>
      </c>
      <c r="D34" s="63">
        <v>9923</v>
      </c>
      <c r="E34" s="63">
        <v>10059</v>
      </c>
      <c r="F34" s="110">
        <f t="shared" si="0"/>
        <v>2.628344417374509E-3</v>
      </c>
      <c r="G34" s="110">
        <f t="shared" si="1"/>
        <v>1.1666499044553958E-2</v>
      </c>
      <c r="H34" s="63">
        <f t="shared" si="2"/>
        <v>116</v>
      </c>
      <c r="I34" s="47">
        <f t="shared" si="4"/>
        <v>4.6376626180405077E-4</v>
      </c>
      <c r="J34" s="81">
        <f t="shared" si="3"/>
        <v>136</v>
      </c>
    </row>
    <row r="35" spans="1:10">
      <c r="A35" s="48">
        <v>36</v>
      </c>
      <c r="B35" s="46" t="s">
        <v>34</v>
      </c>
      <c r="C35" s="63">
        <v>1624</v>
      </c>
      <c r="D35" s="63">
        <v>1591</v>
      </c>
      <c r="E35" s="63">
        <v>1602</v>
      </c>
      <c r="F35" s="110">
        <f t="shared" si="0"/>
        <v>4.1859108824276401E-4</v>
      </c>
      <c r="G35" s="110">
        <f t="shared" si="1"/>
        <v>-1.3546798029556651E-2</v>
      </c>
      <c r="H35" s="63">
        <f t="shared" si="2"/>
        <v>-22</v>
      </c>
      <c r="I35" s="47">
        <f t="shared" si="4"/>
        <v>-8.7955670342147561E-5</v>
      </c>
      <c r="J35" s="81">
        <f t="shared" si="3"/>
        <v>11</v>
      </c>
    </row>
    <row r="36" spans="1:10">
      <c r="A36" s="48">
        <v>37</v>
      </c>
      <c r="B36" s="46" t="s">
        <v>35</v>
      </c>
      <c r="C36" s="63">
        <v>805</v>
      </c>
      <c r="D36" s="63">
        <v>1228</v>
      </c>
      <c r="E36" s="63">
        <v>1230</v>
      </c>
      <c r="F36" s="110">
        <f t="shared" si="0"/>
        <v>3.2139016138489374E-4</v>
      </c>
      <c r="G36" s="110">
        <f t="shared" si="1"/>
        <v>0.52795031055900621</v>
      </c>
      <c r="H36" s="63">
        <f t="shared" si="2"/>
        <v>425</v>
      </c>
      <c r="I36" s="47">
        <f t="shared" si="4"/>
        <v>1.6991436316096688E-3</v>
      </c>
      <c r="J36" s="81">
        <f t="shared" si="3"/>
        <v>2</v>
      </c>
    </row>
    <row r="37" spans="1:10">
      <c r="A37" s="48">
        <v>38</v>
      </c>
      <c r="B37" s="46" t="s">
        <v>36</v>
      </c>
      <c r="C37" s="63">
        <v>6928</v>
      </c>
      <c r="D37" s="63">
        <v>8367</v>
      </c>
      <c r="E37" s="63">
        <v>8515</v>
      </c>
      <c r="F37" s="110">
        <f t="shared" si="0"/>
        <v>2.2249083123515204E-3</v>
      </c>
      <c r="G37" s="110">
        <f t="shared" si="1"/>
        <v>0.22907043879907621</v>
      </c>
      <c r="H37" s="63">
        <f t="shared" si="2"/>
        <v>1587</v>
      </c>
      <c r="I37" s="47">
        <f t="shared" si="4"/>
        <v>6.3448022196812811E-3</v>
      </c>
      <c r="J37" s="81">
        <f t="shared" si="3"/>
        <v>148</v>
      </c>
    </row>
    <row r="38" spans="1:10">
      <c r="A38" s="48">
        <v>39</v>
      </c>
      <c r="B38" s="46" t="s">
        <v>37</v>
      </c>
      <c r="C38" s="63">
        <v>207</v>
      </c>
      <c r="D38" s="63">
        <v>187</v>
      </c>
      <c r="E38" s="63">
        <v>188</v>
      </c>
      <c r="F38" s="110">
        <f t="shared" si="0"/>
        <v>4.912304905720327E-5</v>
      </c>
      <c r="G38" s="110">
        <f t="shared" si="1"/>
        <v>-9.1787439613526575E-2</v>
      </c>
      <c r="H38" s="63">
        <f t="shared" si="2"/>
        <v>-19</v>
      </c>
      <c r="I38" s="47">
        <f t="shared" si="4"/>
        <v>-7.5961715295491078E-5</v>
      </c>
      <c r="J38" s="81">
        <f t="shared" si="3"/>
        <v>1</v>
      </c>
    </row>
    <row r="39" spans="1:10">
      <c r="A39" s="48">
        <v>41</v>
      </c>
      <c r="B39" s="46" t="s">
        <v>38</v>
      </c>
      <c r="C39" s="63">
        <v>35530</v>
      </c>
      <c r="D39" s="63">
        <v>39462</v>
      </c>
      <c r="E39" s="63">
        <v>41154</v>
      </c>
      <c r="F39" s="110">
        <f t="shared" si="0"/>
        <v>1.0753244472873102E-2</v>
      </c>
      <c r="G39" s="110">
        <f t="shared" si="1"/>
        <v>0.15828877005347594</v>
      </c>
      <c r="H39" s="63">
        <f t="shared" si="2"/>
        <v>5624</v>
      </c>
      <c r="I39" s="47">
        <f t="shared" si="4"/>
        <v>2.2484667727465359E-2</v>
      </c>
      <c r="J39" s="81">
        <f t="shared" si="3"/>
        <v>1692</v>
      </c>
    </row>
    <row r="40" spans="1:10">
      <c r="A40" s="48">
        <v>42</v>
      </c>
      <c r="B40" s="46" t="s">
        <v>39</v>
      </c>
      <c r="C40" s="63">
        <v>16502</v>
      </c>
      <c r="D40" s="63">
        <v>20115</v>
      </c>
      <c r="E40" s="63">
        <v>20718</v>
      </c>
      <c r="F40" s="110">
        <f t="shared" si="0"/>
        <v>5.4134645232294535E-3</v>
      </c>
      <c r="G40" s="110">
        <f t="shared" si="1"/>
        <v>0.25548418373530479</v>
      </c>
      <c r="H40" s="63">
        <f t="shared" si="2"/>
        <v>4216</v>
      </c>
      <c r="I40" s="47">
        <f t="shared" si="4"/>
        <v>1.6855504825567913E-2</v>
      </c>
      <c r="J40" s="81">
        <f t="shared" si="3"/>
        <v>603</v>
      </c>
    </row>
    <row r="41" spans="1:10">
      <c r="A41" s="48">
        <v>43</v>
      </c>
      <c r="B41" s="46" t="s">
        <v>40</v>
      </c>
      <c r="C41" s="63">
        <v>40320</v>
      </c>
      <c r="D41" s="63">
        <v>39698</v>
      </c>
      <c r="E41" s="63">
        <v>39524</v>
      </c>
      <c r="F41" s="110">
        <f t="shared" si="0"/>
        <v>1.0327337185834585E-2</v>
      </c>
      <c r="G41" s="110">
        <f t="shared" si="1"/>
        <v>-1.9742063492063491E-2</v>
      </c>
      <c r="H41" s="63">
        <f t="shared" si="2"/>
        <v>-796</v>
      </c>
      <c r="I41" s="47">
        <f t="shared" si="4"/>
        <v>-3.1823960723795209E-3</v>
      </c>
      <c r="J41" s="81">
        <f t="shared" si="3"/>
        <v>-174</v>
      </c>
    </row>
    <row r="42" spans="1:10">
      <c r="A42" s="48">
        <v>45</v>
      </c>
      <c r="B42" s="46" t="s">
        <v>41</v>
      </c>
      <c r="C42" s="63">
        <v>29650</v>
      </c>
      <c r="D42" s="63">
        <v>32305</v>
      </c>
      <c r="E42" s="63">
        <v>32450</v>
      </c>
      <c r="F42" s="110">
        <f t="shared" si="0"/>
        <v>8.478951818650245E-3</v>
      </c>
      <c r="G42" s="110">
        <f t="shared" si="1"/>
        <v>9.4435075885328831E-2</v>
      </c>
      <c r="H42" s="63">
        <f t="shared" si="2"/>
        <v>2800</v>
      </c>
      <c r="I42" s="47">
        <f t="shared" si="4"/>
        <v>1.1194358043546054E-2</v>
      </c>
      <c r="J42" s="81">
        <f t="shared" si="3"/>
        <v>145</v>
      </c>
    </row>
    <row r="43" spans="1:10">
      <c r="A43" s="48">
        <v>46</v>
      </c>
      <c r="B43" s="46" t="s">
        <v>42</v>
      </c>
      <c r="C43" s="63">
        <v>176560</v>
      </c>
      <c r="D43" s="63">
        <v>184594</v>
      </c>
      <c r="E43" s="63">
        <v>184938</v>
      </c>
      <c r="F43" s="110">
        <f t="shared" si="0"/>
        <v>4.8322970460324778E-2</v>
      </c>
      <c r="G43" s="110">
        <f t="shared" si="1"/>
        <v>4.7451291345718169E-2</v>
      </c>
      <c r="H43" s="63">
        <f t="shared" si="2"/>
        <v>8378</v>
      </c>
      <c r="I43" s="47">
        <f t="shared" si="4"/>
        <v>3.3495118460296014E-2</v>
      </c>
      <c r="J43" s="81">
        <f t="shared" si="3"/>
        <v>344</v>
      </c>
    </row>
    <row r="44" spans="1:10">
      <c r="A44" s="48">
        <v>47</v>
      </c>
      <c r="B44" s="46" t="s">
        <v>43</v>
      </c>
      <c r="C44" s="63">
        <v>446632</v>
      </c>
      <c r="D44" s="63">
        <v>458935</v>
      </c>
      <c r="E44" s="63">
        <v>459642</v>
      </c>
      <c r="F44" s="110">
        <f t="shared" si="0"/>
        <v>0.12010115167420758</v>
      </c>
      <c r="G44" s="110">
        <f t="shared" si="1"/>
        <v>2.9129126439663974E-2</v>
      </c>
      <c r="H44" s="63">
        <f t="shared" si="2"/>
        <v>13010</v>
      </c>
      <c r="I44" s="47">
        <f t="shared" si="4"/>
        <v>5.2013785052333623E-2</v>
      </c>
      <c r="J44" s="81">
        <f t="shared" si="3"/>
        <v>707</v>
      </c>
    </row>
    <row r="45" spans="1:10">
      <c r="A45" s="48">
        <v>49</v>
      </c>
      <c r="B45" s="46" t="s">
        <v>44</v>
      </c>
      <c r="C45" s="63">
        <v>57795</v>
      </c>
      <c r="D45" s="63">
        <v>57468</v>
      </c>
      <c r="E45" s="63">
        <v>57054</v>
      </c>
      <c r="F45" s="110">
        <f t="shared" si="0"/>
        <v>1.4907800217604655E-2</v>
      </c>
      <c r="G45" s="110">
        <f t="shared" si="1"/>
        <v>-1.2821178302621333E-2</v>
      </c>
      <c r="H45" s="63">
        <f t="shared" si="2"/>
        <v>-741</v>
      </c>
      <c r="I45" s="47">
        <f t="shared" si="4"/>
        <v>-2.962506896524152E-3</v>
      </c>
      <c r="J45" s="81">
        <f t="shared" si="3"/>
        <v>-414</v>
      </c>
    </row>
    <row r="46" spans="1:10">
      <c r="A46" s="48">
        <v>50</v>
      </c>
      <c r="B46" s="46" t="s">
        <v>45</v>
      </c>
      <c r="C46" s="63">
        <v>1255</v>
      </c>
      <c r="D46" s="63">
        <v>1237</v>
      </c>
      <c r="E46" s="63">
        <v>1228</v>
      </c>
      <c r="F46" s="110">
        <f t="shared" si="0"/>
        <v>3.2086757575662561E-4</v>
      </c>
      <c r="G46" s="110">
        <f t="shared" si="1"/>
        <v>-2.1513944223107571E-2</v>
      </c>
      <c r="H46" s="63">
        <f t="shared" si="2"/>
        <v>-27</v>
      </c>
      <c r="I46" s="47">
        <f t="shared" si="4"/>
        <v>-1.0794559541990836E-4</v>
      </c>
      <c r="J46" s="81">
        <f t="shared" si="3"/>
        <v>-9</v>
      </c>
    </row>
    <row r="47" spans="1:10">
      <c r="A47" s="48">
        <v>51</v>
      </c>
      <c r="B47" s="46" t="s">
        <v>46</v>
      </c>
      <c r="C47" s="63">
        <v>10121</v>
      </c>
      <c r="D47" s="63">
        <v>11183</v>
      </c>
      <c r="E47" s="63">
        <v>11396</v>
      </c>
      <c r="F47" s="110">
        <f t="shared" si="0"/>
        <v>2.9776929098717471E-3</v>
      </c>
      <c r="G47" s="110">
        <f t="shared" si="1"/>
        <v>0.12597569410137338</v>
      </c>
      <c r="H47" s="63">
        <f t="shared" si="2"/>
        <v>1275</v>
      </c>
      <c r="I47" s="47">
        <f t="shared" si="4"/>
        <v>5.097430894829006E-3</v>
      </c>
      <c r="J47" s="81">
        <f t="shared" si="3"/>
        <v>213</v>
      </c>
    </row>
    <row r="48" spans="1:10">
      <c r="A48" s="48">
        <v>52</v>
      </c>
      <c r="B48" s="46" t="s">
        <v>47</v>
      </c>
      <c r="C48" s="63">
        <v>42191</v>
      </c>
      <c r="D48" s="63">
        <v>43330</v>
      </c>
      <c r="E48" s="63">
        <v>43439</v>
      </c>
      <c r="F48" s="110">
        <f t="shared" si="0"/>
        <v>1.135029855316943E-2</v>
      </c>
      <c r="G48" s="110">
        <f t="shared" si="1"/>
        <v>2.9579768197008839E-2</v>
      </c>
      <c r="H48" s="63">
        <f t="shared" si="2"/>
        <v>1248</v>
      </c>
      <c r="I48" s="47">
        <f t="shared" si="4"/>
        <v>4.9894852994090974E-3</v>
      </c>
      <c r="J48" s="81">
        <f t="shared" si="3"/>
        <v>109</v>
      </c>
    </row>
    <row r="49" spans="1:10">
      <c r="A49" s="48">
        <v>53</v>
      </c>
      <c r="B49" s="46" t="s">
        <v>48</v>
      </c>
      <c r="C49" s="63">
        <v>5751</v>
      </c>
      <c r="D49" s="63">
        <v>5906</v>
      </c>
      <c r="E49" s="63">
        <v>6950</v>
      </c>
      <c r="F49" s="110">
        <f t="shared" si="0"/>
        <v>1.8159850582317165E-3</v>
      </c>
      <c r="G49" s="110">
        <f t="shared" si="1"/>
        <v>0.20848548078595028</v>
      </c>
      <c r="H49" s="63">
        <f t="shared" si="2"/>
        <v>1199</v>
      </c>
      <c r="I49" s="47">
        <f t="shared" si="4"/>
        <v>4.7935840336470418E-3</v>
      </c>
      <c r="J49" s="81">
        <f t="shared" si="3"/>
        <v>1044</v>
      </c>
    </row>
    <row r="50" spans="1:10">
      <c r="A50" s="48">
        <v>55</v>
      </c>
      <c r="B50" s="46" t="s">
        <v>49</v>
      </c>
      <c r="C50" s="63">
        <v>76803</v>
      </c>
      <c r="D50" s="63">
        <v>66586</v>
      </c>
      <c r="E50" s="63">
        <v>69958</v>
      </c>
      <c r="F50" s="110">
        <f t="shared" si="0"/>
        <v>1.8279522691190566E-2</v>
      </c>
      <c r="G50" s="110">
        <f t="shared" si="1"/>
        <v>-8.9124122755621524E-2</v>
      </c>
      <c r="H50" s="63">
        <f t="shared" si="2"/>
        <v>-6845</v>
      </c>
      <c r="I50" s="47">
        <f t="shared" si="4"/>
        <v>-2.7366207431454546E-2</v>
      </c>
      <c r="J50" s="81">
        <f t="shared" si="3"/>
        <v>3372</v>
      </c>
    </row>
    <row r="51" spans="1:10">
      <c r="A51" s="48">
        <v>56</v>
      </c>
      <c r="B51" s="46" t="s">
        <v>50</v>
      </c>
      <c r="C51" s="63">
        <v>163297</v>
      </c>
      <c r="D51" s="63">
        <v>175608</v>
      </c>
      <c r="E51" s="63">
        <v>177522</v>
      </c>
      <c r="F51" s="110">
        <f t="shared" si="0"/>
        <v>4.6385222950706587E-2</v>
      </c>
      <c r="G51" s="110">
        <f t="shared" si="1"/>
        <v>8.7111214535478307E-2</v>
      </c>
      <c r="H51" s="63">
        <f t="shared" si="2"/>
        <v>14225</v>
      </c>
      <c r="I51" s="47">
        <f t="shared" si="4"/>
        <v>5.6871336846229498E-2</v>
      </c>
      <c r="J51" s="81">
        <f t="shared" si="3"/>
        <v>1914</v>
      </c>
    </row>
    <row r="52" spans="1:10">
      <c r="A52" s="48">
        <v>58</v>
      </c>
      <c r="B52" s="46" t="s">
        <v>51</v>
      </c>
      <c r="C52" s="63">
        <v>6716</v>
      </c>
      <c r="D52" s="63">
        <v>8634</v>
      </c>
      <c r="E52" s="63">
        <v>8601</v>
      </c>
      <c r="F52" s="110">
        <f t="shared" si="0"/>
        <v>2.2473794943670493E-3</v>
      </c>
      <c r="G52" s="110">
        <f t="shared" si="1"/>
        <v>0.28067301965455627</v>
      </c>
      <c r="H52" s="63">
        <f t="shared" si="2"/>
        <v>1885</v>
      </c>
      <c r="I52" s="47">
        <f t="shared" si="4"/>
        <v>7.5362017543158244E-3</v>
      </c>
      <c r="J52" s="81">
        <f t="shared" si="3"/>
        <v>-33</v>
      </c>
    </row>
    <row r="53" spans="1:10">
      <c r="A53" s="48">
        <v>59</v>
      </c>
      <c r="B53" s="46" t="s">
        <v>52</v>
      </c>
      <c r="C53" s="63">
        <v>8470</v>
      </c>
      <c r="D53" s="63">
        <v>7685</v>
      </c>
      <c r="E53" s="63">
        <v>7667</v>
      </c>
      <c r="F53" s="110">
        <f t="shared" si="0"/>
        <v>2.0033320059658377E-3</v>
      </c>
      <c r="G53" s="110">
        <f t="shared" si="1"/>
        <v>-9.4805194805194809E-2</v>
      </c>
      <c r="H53" s="63">
        <f t="shared" si="2"/>
        <v>-803</v>
      </c>
      <c r="I53" s="47">
        <f t="shared" si="4"/>
        <v>-3.2103819674883858E-3</v>
      </c>
      <c r="J53" s="81">
        <f t="shared" si="3"/>
        <v>-18</v>
      </c>
    </row>
    <row r="54" spans="1:10">
      <c r="A54" s="48">
        <v>60</v>
      </c>
      <c r="B54" s="46" t="s">
        <v>53</v>
      </c>
      <c r="C54" s="63">
        <v>2875</v>
      </c>
      <c r="D54" s="63">
        <v>3180</v>
      </c>
      <c r="E54" s="63">
        <v>3153</v>
      </c>
      <c r="F54" s="110">
        <f t="shared" si="0"/>
        <v>8.2385624296469099E-4</v>
      </c>
      <c r="G54" s="110">
        <f t="shared" si="1"/>
        <v>9.6695652173913044E-2</v>
      </c>
      <c r="H54" s="63">
        <f t="shared" si="2"/>
        <v>278</v>
      </c>
      <c r="I54" s="47">
        <f t="shared" si="4"/>
        <v>1.111439834323501E-3</v>
      </c>
      <c r="J54" s="81">
        <f t="shared" si="3"/>
        <v>-27</v>
      </c>
    </row>
    <row r="55" spans="1:10">
      <c r="A55" s="48">
        <v>61</v>
      </c>
      <c r="B55" s="46" t="s">
        <v>54</v>
      </c>
      <c r="C55" s="63">
        <v>7057</v>
      </c>
      <c r="D55" s="63">
        <v>7805</v>
      </c>
      <c r="E55" s="63">
        <v>7804</v>
      </c>
      <c r="F55" s="110">
        <f t="shared" si="0"/>
        <v>2.0391291215022039E-3</v>
      </c>
      <c r="G55" s="110">
        <f t="shared" si="1"/>
        <v>0.10585234518917387</v>
      </c>
      <c r="H55" s="63">
        <f t="shared" si="2"/>
        <v>747</v>
      </c>
      <c r="I55" s="47">
        <f t="shared" si="4"/>
        <v>2.9864948066174648E-3</v>
      </c>
      <c r="J55" s="81">
        <f t="shared" si="3"/>
        <v>-1</v>
      </c>
    </row>
    <row r="56" spans="1:10">
      <c r="A56" s="48">
        <v>62</v>
      </c>
      <c r="B56" s="46" t="s">
        <v>55</v>
      </c>
      <c r="C56" s="63">
        <v>21437</v>
      </c>
      <c r="D56" s="63">
        <v>23423</v>
      </c>
      <c r="E56" s="63">
        <v>23595</v>
      </c>
      <c r="F56" s="110">
        <f t="shared" si="0"/>
        <v>6.165203949493144E-3</v>
      </c>
      <c r="G56" s="110">
        <f t="shared" si="1"/>
        <v>0.10066707095209218</v>
      </c>
      <c r="H56" s="63">
        <f t="shared" si="2"/>
        <v>2158</v>
      </c>
      <c r="I56" s="47">
        <f t="shared" si="4"/>
        <v>8.6276516635615651E-3</v>
      </c>
      <c r="J56" s="81">
        <f t="shared" si="3"/>
        <v>172</v>
      </c>
    </row>
    <row r="57" spans="1:10">
      <c r="A57" s="48">
        <v>63</v>
      </c>
      <c r="B57" s="46" t="s">
        <v>56</v>
      </c>
      <c r="C57" s="63">
        <v>34089</v>
      </c>
      <c r="D57" s="63">
        <v>30549</v>
      </c>
      <c r="E57" s="63">
        <v>31241</v>
      </c>
      <c r="F57" s="110">
        <f t="shared" si="0"/>
        <v>8.1630488063621671E-3</v>
      </c>
      <c r="G57" s="110">
        <f t="shared" si="1"/>
        <v>-8.3546011910000287E-2</v>
      </c>
      <c r="H57" s="63">
        <f t="shared" si="2"/>
        <v>-2848</v>
      </c>
      <c r="I57" s="47">
        <f t="shared" si="4"/>
        <v>-1.1386261324292556E-2</v>
      </c>
      <c r="J57" s="81">
        <f t="shared" si="3"/>
        <v>692</v>
      </c>
    </row>
    <row r="58" spans="1:10">
      <c r="A58" s="48">
        <v>64</v>
      </c>
      <c r="B58" s="46" t="s">
        <v>57</v>
      </c>
      <c r="C58" s="63">
        <v>43445</v>
      </c>
      <c r="D58" s="63">
        <v>41373</v>
      </c>
      <c r="E58" s="63">
        <v>41793</v>
      </c>
      <c r="F58" s="110">
        <f t="shared" si="0"/>
        <v>1.0920210581104766E-2</v>
      </c>
      <c r="G58" s="110">
        <f t="shared" si="1"/>
        <v>-3.8025089193232824E-2</v>
      </c>
      <c r="H58" s="63">
        <f t="shared" si="2"/>
        <v>-1652</v>
      </c>
      <c r="I58" s="47">
        <f t="shared" si="4"/>
        <v>-6.6046712456921709E-3</v>
      </c>
      <c r="J58" s="81">
        <f t="shared" si="3"/>
        <v>420</v>
      </c>
    </row>
    <row r="59" spans="1:10">
      <c r="A59" s="48">
        <v>65</v>
      </c>
      <c r="B59" s="46" t="s">
        <v>58</v>
      </c>
      <c r="C59" s="63">
        <v>13816</v>
      </c>
      <c r="D59" s="63">
        <v>13509</v>
      </c>
      <c r="E59" s="63">
        <v>13457</v>
      </c>
      <c r="F59" s="110">
        <f t="shared" si="0"/>
        <v>3.5162173998020446E-3</v>
      </c>
      <c r="G59" s="110">
        <f t="shared" si="1"/>
        <v>-2.598436595251882E-2</v>
      </c>
      <c r="H59" s="63">
        <f t="shared" si="2"/>
        <v>-359</v>
      </c>
      <c r="I59" s="47">
        <f t="shared" si="4"/>
        <v>-1.435276620583226E-3</v>
      </c>
      <c r="J59" s="81">
        <f t="shared" si="3"/>
        <v>-52</v>
      </c>
    </row>
    <row r="60" spans="1:10">
      <c r="A60" s="48">
        <v>66</v>
      </c>
      <c r="B60" s="46" t="s">
        <v>59</v>
      </c>
      <c r="C60" s="63">
        <v>23394</v>
      </c>
      <c r="D60" s="63">
        <v>25131</v>
      </c>
      <c r="E60" s="63">
        <v>25225</v>
      </c>
      <c r="F60" s="110">
        <f t="shared" si="0"/>
        <v>6.5911112365316616E-3</v>
      </c>
      <c r="G60" s="110">
        <f t="shared" si="1"/>
        <v>7.8267931948362832E-2</v>
      </c>
      <c r="H60" s="63">
        <f t="shared" si="2"/>
        <v>1831</v>
      </c>
      <c r="I60" s="47">
        <f t="shared" si="4"/>
        <v>7.3203105634760081E-3</v>
      </c>
      <c r="J60" s="81">
        <f t="shared" si="3"/>
        <v>94</v>
      </c>
    </row>
    <row r="61" spans="1:10">
      <c r="A61" s="48">
        <v>68</v>
      </c>
      <c r="B61" s="46" t="s">
        <v>60</v>
      </c>
      <c r="C61" s="63">
        <v>22374</v>
      </c>
      <c r="D61" s="63">
        <v>25308</v>
      </c>
      <c r="E61" s="63">
        <v>25444</v>
      </c>
      <c r="F61" s="110">
        <f t="shared" si="0"/>
        <v>6.6483343628270207E-3</v>
      </c>
      <c r="G61" s="110">
        <f t="shared" si="1"/>
        <v>0.13721283632788059</v>
      </c>
      <c r="H61" s="63">
        <f t="shared" si="2"/>
        <v>3070</v>
      </c>
      <c r="I61" s="47">
        <f t="shared" si="4"/>
        <v>1.2273813997745136E-2</v>
      </c>
      <c r="J61" s="81">
        <f t="shared" si="3"/>
        <v>136</v>
      </c>
    </row>
    <row r="62" spans="1:10">
      <c r="A62" s="48">
        <v>69</v>
      </c>
      <c r="B62" s="46" t="s">
        <v>61</v>
      </c>
      <c r="C62" s="63">
        <v>73526</v>
      </c>
      <c r="D62" s="63">
        <v>75913</v>
      </c>
      <c r="E62" s="63">
        <v>75769</v>
      </c>
      <c r="F62" s="110">
        <f t="shared" si="0"/>
        <v>1.9797895234123588E-2</v>
      </c>
      <c r="G62" s="110">
        <f t="shared" si="1"/>
        <v>3.0506215488398662E-2</v>
      </c>
      <c r="H62" s="63">
        <f t="shared" si="2"/>
        <v>2243</v>
      </c>
      <c r="I62" s="47">
        <f t="shared" si="4"/>
        <v>8.9674803898834986E-3</v>
      </c>
      <c r="J62" s="81">
        <f t="shared" si="3"/>
        <v>-144</v>
      </c>
    </row>
    <row r="63" spans="1:10">
      <c r="A63" s="48">
        <v>70</v>
      </c>
      <c r="B63" s="46" t="s">
        <v>62</v>
      </c>
      <c r="C63" s="63">
        <v>90486</v>
      </c>
      <c r="D63" s="63">
        <v>89887</v>
      </c>
      <c r="E63" s="63">
        <v>91587</v>
      </c>
      <c r="F63" s="110">
        <f t="shared" si="0"/>
        <v>2.3931024968096147E-2</v>
      </c>
      <c r="G63" s="110">
        <f t="shared" si="1"/>
        <v>1.2167628141369936E-2</v>
      </c>
      <c r="H63" s="63">
        <f t="shared" si="2"/>
        <v>1101</v>
      </c>
      <c r="I63" s="47">
        <f t="shared" si="4"/>
        <v>4.4017815021229296E-3</v>
      </c>
      <c r="J63" s="81">
        <f t="shared" si="3"/>
        <v>1700</v>
      </c>
    </row>
    <row r="64" spans="1:10">
      <c r="A64" s="48">
        <v>71</v>
      </c>
      <c r="B64" s="46" t="s">
        <v>63</v>
      </c>
      <c r="C64" s="63">
        <v>43549</v>
      </c>
      <c r="D64" s="63">
        <v>46587</v>
      </c>
      <c r="E64" s="63">
        <v>46750</v>
      </c>
      <c r="F64" s="110">
        <f t="shared" si="0"/>
        <v>1.2215439060767302E-2</v>
      </c>
      <c r="G64" s="110">
        <f t="shared" si="1"/>
        <v>7.3503409952008089E-2</v>
      </c>
      <c r="H64" s="63">
        <f t="shared" si="2"/>
        <v>3201</v>
      </c>
      <c r="I64" s="47">
        <f t="shared" si="4"/>
        <v>1.279755003478247E-2</v>
      </c>
      <c r="J64" s="81">
        <f t="shared" si="3"/>
        <v>163</v>
      </c>
    </row>
    <row r="65" spans="1:10">
      <c r="A65" s="48">
        <v>72</v>
      </c>
      <c r="B65" s="46" t="s">
        <v>64</v>
      </c>
      <c r="C65" s="63">
        <v>3424</v>
      </c>
      <c r="D65" s="63">
        <v>3675</v>
      </c>
      <c r="E65" s="63">
        <v>4145</v>
      </c>
      <c r="F65" s="110">
        <f t="shared" si="0"/>
        <v>1.0830587145856784E-3</v>
      </c>
      <c r="G65" s="110">
        <f t="shared" si="1"/>
        <v>0.21057242990654207</v>
      </c>
      <c r="H65" s="63">
        <f t="shared" si="2"/>
        <v>721</v>
      </c>
      <c r="I65" s="47">
        <f t="shared" si="4"/>
        <v>2.8825471962131088E-3</v>
      </c>
      <c r="J65" s="81">
        <f t="shared" si="3"/>
        <v>470</v>
      </c>
    </row>
    <row r="66" spans="1:10">
      <c r="A66" s="48">
        <v>73</v>
      </c>
      <c r="B66" s="46" t="s">
        <v>65</v>
      </c>
      <c r="C66" s="63">
        <v>26032</v>
      </c>
      <c r="D66" s="63">
        <v>24824</v>
      </c>
      <c r="E66" s="63">
        <v>25674</v>
      </c>
      <c r="F66" s="110">
        <f t="shared" ref="F66:F90" si="5">E66/$E$90</f>
        <v>6.708431710077855E-3</v>
      </c>
      <c r="G66" s="110">
        <f t="shared" ref="G66:G90" si="6">(E66-C66)/C66</f>
        <v>-1.3752304855562385E-2</v>
      </c>
      <c r="H66" s="63">
        <f t="shared" ref="H66:H90" si="7">E66-C66</f>
        <v>-358</v>
      </c>
      <c r="I66" s="47">
        <f t="shared" si="4"/>
        <v>-1.4312786355676738E-3</v>
      </c>
      <c r="J66" s="81">
        <f t="shared" ref="J66:J90" si="8">E66-D66</f>
        <v>850</v>
      </c>
    </row>
    <row r="67" spans="1:10">
      <c r="A67" s="48">
        <v>74</v>
      </c>
      <c r="B67" s="46" t="s">
        <v>66</v>
      </c>
      <c r="C67" s="63">
        <v>9787</v>
      </c>
      <c r="D67" s="63">
        <v>12216</v>
      </c>
      <c r="E67" s="63">
        <v>12919</v>
      </c>
      <c r="F67" s="110">
        <f t="shared" si="5"/>
        <v>3.3756418657979203E-3</v>
      </c>
      <c r="G67" s="110">
        <f t="shared" si="6"/>
        <v>0.32001634821702257</v>
      </c>
      <c r="H67" s="63">
        <f t="shared" si="7"/>
        <v>3132</v>
      </c>
      <c r="I67" s="47">
        <f t="shared" ref="I67:I90" si="9">H67/$H$90</f>
        <v>1.2521689068709371E-2</v>
      </c>
      <c r="J67" s="81">
        <f t="shared" si="8"/>
        <v>703</v>
      </c>
    </row>
    <row r="68" spans="1:10">
      <c r="A68" s="48">
        <v>75</v>
      </c>
      <c r="B68" s="46" t="s">
        <v>67</v>
      </c>
      <c r="C68" s="63">
        <v>2366</v>
      </c>
      <c r="D68" s="63">
        <v>2430</v>
      </c>
      <c r="E68" s="63">
        <v>2426</v>
      </c>
      <c r="F68" s="110">
        <f t="shared" si="5"/>
        <v>6.3389636708922935E-4</v>
      </c>
      <c r="G68" s="110">
        <f t="shared" si="6"/>
        <v>2.5359256128486898E-2</v>
      </c>
      <c r="H68" s="63">
        <f t="shared" si="7"/>
        <v>60</v>
      </c>
      <c r="I68" s="47">
        <f t="shared" si="9"/>
        <v>2.3987910093312969E-4</v>
      </c>
      <c r="J68" s="81">
        <f t="shared" si="8"/>
        <v>-4</v>
      </c>
    </row>
    <row r="69" spans="1:10">
      <c r="A69" s="48">
        <v>77</v>
      </c>
      <c r="B69" s="46" t="s">
        <v>68</v>
      </c>
      <c r="C69" s="63">
        <v>6151</v>
      </c>
      <c r="D69" s="63">
        <v>6455</v>
      </c>
      <c r="E69" s="63">
        <v>6443</v>
      </c>
      <c r="F69" s="110">
        <f t="shared" si="5"/>
        <v>1.6835096014657482E-3</v>
      </c>
      <c r="G69" s="110">
        <f t="shared" si="6"/>
        <v>4.747195577954804E-2</v>
      </c>
      <c r="H69" s="63">
        <f t="shared" si="7"/>
        <v>292</v>
      </c>
      <c r="I69" s="47">
        <f t="shared" si="9"/>
        <v>1.1674116245412312E-3</v>
      </c>
      <c r="J69" s="81">
        <f t="shared" si="8"/>
        <v>-12</v>
      </c>
    </row>
    <row r="70" spans="1:10">
      <c r="A70" s="48">
        <v>78</v>
      </c>
      <c r="B70" s="46" t="s">
        <v>69</v>
      </c>
      <c r="C70" s="63">
        <v>11395</v>
      </c>
      <c r="D70" s="63">
        <v>17527</v>
      </c>
      <c r="E70" s="63">
        <v>18640</v>
      </c>
      <c r="F70" s="110">
        <f t="shared" si="5"/>
        <v>4.8704980554588771E-3</v>
      </c>
      <c r="G70" s="110">
        <f t="shared" si="6"/>
        <v>0.63580517770952172</v>
      </c>
      <c r="H70" s="63">
        <f t="shared" si="7"/>
        <v>7245</v>
      </c>
      <c r="I70" s="47">
        <f t="shared" si="9"/>
        <v>2.8965401437675412E-2</v>
      </c>
      <c r="J70" s="81">
        <f t="shared" si="8"/>
        <v>1113</v>
      </c>
    </row>
    <row r="71" spans="1:10">
      <c r="A71" s="48">
        <v>79</v>
      </c>
      <c r="B71" s="46" t="s">
        <v>70</v>
      </c>
      <c r="C71" s="63">
        <v>19341</v>
      </c>
      <c r="D71" s="63">
        <v>18487</v>
      </c>
      <c r="E71" s="63">
        <v>18597</v>
      </c>
      <c r="F71" s="110">
        <f t="shared" si="5"/>
        <v>4.8592624644511126E-3</v>
      </c>
      <c r="G71" s="110">
        <f t="shared" si="6"/>
        <v>-3.8467504265549866E-2</v>
      </c>
      <c r="H71" s="63">
        <f t="shared" si="7"/>
        <v>-744</v>
      </c>
      <c r="I71" s="47">
        <f t="shared" si="9"/>
        <v>-2.9745008515708084E-3</v>
      </c>
      <c r="J71" s="81">
        <f t="shared" si="8"/>
        <v>110</v>
      </c>
    </row>
    <row r="72" spans="1:10">
      <c r="A72" s="48">
        <v>80</v>
      </c>
      <c r="B72" s="46" t="s">
        <v>71</v>
      </c>
      <c r="C72" s="63">
        <v>30133</v>
      </c>
      <c r="D72" s="63">
        <v>31866</v>
      </c>
      <c r="E72" s="63">
        <v>32198</v>
      </c>
      <c r="F72" s="110">
        <f t="shared" si="5"/>
        <v>8.4131060294884621E-3</v>
      </c>
      <c r="G72" s="110">
        <f t="shared" si="6"/>
        <v>6.8529519131848807E-2</v>
      </c>
      <c r="H72" s="63">
        <f t="shared" si="7"/>
        <v>2065</v>
      </c>
      <c r="I72" s="47">
        <f t="shared" si="9"/>
        <v>8.2558390571152145E-3</v>
      </c>
      <c r="J72" s="81">
        <f t="shared" si="8"/>
        <v>332</v>
      </c>
    </row>
    <row r="73" spans="1:10">
      <c r="A73" s="48">
        <v>81</v>
      </c>
      <c r="B73" s="46" t="s">
        <v>72</v>
      </c>
      <c r="C73" s="63">
        <v>213227</v>
      </c>
      <c r="D73" s="63">
        <v>274989</v>
      </c>
      <c r="E73" s="63">
        <v>277034</v>
      </c>
      <c r="F73" s="110">
        <f t="shared" si="5"/>
        <v>7.2386993470815161E-2</v>
      </c>
      <c r="G73" s="110">
        <f t="shared" si="6"/>
        <v>0.29924446716410213</v>
      </c>
      <c r="H73" s="63">
        <f t="shared" si="7"/>
        <v>63807</v>
      </c>
      <c r="I73" s="47">
        <f t="shared" si="9"/>
        <v>0.2550994298873368</v>
      </c>
      <c r="J73" s="81">
        <f t="shared" si="8"/>
        <v>2045</v>
      </c>
    </row>
    <row r="74" spans="1:10">
      <c r="A74" s="48">
        <v>82</v>
      </c>
      <c r="B74" s="46" t="s">
        <v>73</v>
      </c>
      <c r="C74" s="63">
        <v>161691</v>
      </c>
      <c r="D74" s="63">
        <v>166157</v>
      </c>
      <c r="E74" s="63">
        <v>168117</v>
      </c>
      <c r="F74" s="110">
        <f t="shared" si="5"/>
        <v>4.3927764033775754E-2</v>
      </c>
      <c r="G74" s="110">
        <f t="shared" si="6"/>
        <v>3.9742471751674488E-2</v>
      </c>
      <c r="H74" s="63">
        <f t="shared" si="7"/>
        <v>6426</v>
      </c>
      <c r="I74" s="47">
        <f t="shared" si="9"/>
        <v>2.5691051709938191E-2</v>
      </c>
      <c r="J74" s="81">
        <f t="shared" si="8"/>
        <v>1960</v>
      </c>
    </row>
    <row r="75" spans="1:10">
      <c r="A75" s="48">
        <v>84</v>
      </c>
      <c r="B75" s="46" t="s">
        <v>74</v>
      </c>
      <c r="C75" s="63">
        <v>4697</v>
      </c>
      <c r="D75" s="63">
        <v>16022</v>
      </c>
      <c r="E75" s="63">
        <v>16509</v>
      </c>
      <c r="F75" s="110">
        <f t="shared" si="5"/>
        <v>4.3136830685391956E-3</v>
      </c>
      <c r="G75" s="110">
        <f t="shared" si="6"/>
        <v>2.5147966787311051</v>
      </c>
      <c r="H75" s="63">
        <f t="shared" si="7"/>
        <v>11812</v>
      </c>
      <c r="I75" s="47">
        <f t="shared" si="9"/>
        <v>4.7224199003702137E-2</v>
      </c>
      <c r="J75" s="81">
        <f t="shared" si="8"/>
        <v>487</v>
      </c>
    </row>
    <row r="76" spans="1:10">
      <c r="A76" s="48">
        <v>85</v>
      </c>
      <c r="B76" s="46" t="s">
        <v>75</v>
      </c>
      <c r="C76" s="63">
        <v>362621</v>
      </c>
      <c r="D76" s="63">
        <v>422428</v>
      </c>
      <c r="E76" s="63">
        <v>448305</v>
      </c>
      <c r="F76" s="110">
        <f t="shared" si="5"/>
        <v>0.11713887504036974</v>
      </c>
      <c r="G76" s="110">
        <f t="shared" si="6"/>
        <v>0.23629078293866049</v>
      </c>
      <c r="H76" s="63">
        <f t="shared" si="7"/>
        <v>85684</v>
      </c>
      <c r="I76" s="47">
        <f t="shared" si="9"/>
        <v>0.34256334807257144</v>
      </c>
      <c r="J76" s="81">
        <f t="shared" si="8"/>
        <v>25877</v>
      </c>
    </row>
    <row r="77" spans="1:10">
      <c r="A77" s="48">
        <v>86</v>
      </c>
      <c r="B77" s="46" t="s">
        <v>76</v>
      </c>
      <c r="C77" s="63">
        <v>165321</v>
      </c>
      <c r="D77" s="63">
        <v>175444</v>
      </c>
      <c r="E77" s="63">
        <v>175592</v>
      </c>
      <c r="F77" s="110">
        <f t="shared" si="5"/>
        <v>4.5880927819427854E-2</v>
      </c>
      <c r="G77" s="110">
        <f t="shared" si="6"/>
        <v>6.2127618390888033E-2</v>
      </c>
      <c r="H77" s="63">
        <f t="shared" si="7"/>
        <v>10271</v>
      </c>
      <c r="I77" s="47">
        <f t="shared" si="9"/>
        <v>4.1063304094736255E-2</v>
      </c>
      <c r="J77" s="81">
        <f t="shared" si="8"/>
        <v>148</v>
      </c>
    </row>
    <row r="78" spans="1:10">
      <c r="A78" s="48">
        <v>87</v>
      </c>
      <c r="B78" s="46" t="s">
        <v>77</v>
      </c>
      <c r="C78" s="81">
        <v>15638</v>
      </c>
      <c r="D78" s="63">
        <v>16282</v>
      </c>
      <c r="E78" s="81">
        <v>16632</v>
      </c>
      <c r="F78" s="110">
        <f t="shared" si="5"/>
        <v>4.3458220846776851E-3</v>
      </c>
      <c r="G78" s="110">
        <f t="shared" si="6"/>
        <v>6.356311548791406E-2</v>
      </c>
      <c r="H78" s="63">
        <f t="shared" si="7"/>
        <v>994</v>
      </c>
      <c r="I78" s="47">
        <f t="shared" si="9"/>
        <v>3.9739971054588491E-3</v>
      </c>
      <c r="J78" s="81">
        <f t="shared" si="8"/>
        <v>350</v>
      </c>
    </row>
    <row r="79" spans="1:10">
      <c r="A79" s="48">
        <v>88</v>
      </c>
      <c r="B79" s="46" t="s">
        <v>78</v>
      </c>
      <c r="C79" s="81">
        <v>26656</v>
      </c>
      <c r="D79" s="63">
        <v>29530</v>
      </c>
      <c r="E79" s="81">
        <v>29031</v>
      </c>
      <c r="F79" s="110">
        <f t="shared" si="5"/>
        <v>7.5855916871258944E-3</v>
      </c>
      <c r="G79" s="110">
        <f t="shared" si="6"/>
        <v>8.9098139255702286E-2</v>
      </c>
      <c r="H79" s="63">
        <f t="shared" si="7"/>
        <v>2375</v>
      </c>
      <c r="I79" s="47">
        <f t="shared" si="9"/>
        <v>9.4952144119363844E-3</v>
      </c>
      <c r="J79" s="81">
        <f t="shared" si="8"/>
        <v>-499</v>
      </c>
    </row>
    <row r="80" spans="1:10">
      <c r="A80" s="48">
        <v>90</v>
      </c>
      <c r="B80" s="46" t="s">
        <v>79</v>
      </c>
      <c r="C80" s="81">
        <v>4948</v>
      </c>
      <c r="D80" s="63">
        <v>4611</v>
      </c>
      <c r="E80" s="81">
        <v>4837</v>
      </c>
      <c r="F80" s="110">
        <f t="shared" si="5"/>
        <v>1.263873341966448E-3</v>
      </c>
      <c r="G80" s="110">
        <f t="shared" si="6"/>
        <v>-2.2433306386418755E-2</v>
      </c>
      <c r="H80" s="63">
        <f t="shared" si="7"/>
        <v>-111</v>
      </c>
      <c r="I80" s="47">
        <f t="shared" si="9"/>
        <v>-4.4377633672628997E-4</v>
      </c>
      <c r="J80" s="81">
        <f t="shared" si="8"/>
        <v>226</v>
      </c>
    </row>
    <row r="81" spans="1:10">
      <c r="A81" s="48">
        <v>91</v>
      </c>
      <c r="B81" s="46" t="s">
        <v>80</v>
      </c>
      <c r="C81" s="81">
        <v>1085</v>
      </c>
      <c r="D81" s="63">
        <v>1378</v>
      </c>
      <c r="E81" s="81">
        <v>1429</v>
      </c>
      <c r="F81" s="110">
        <f t="shared" si="5"/>
        <v>3.7338743139757167E-4</v>
      </c>
      <c r="G81" s="110">
        <f t="shared" si="6"/>
        <v>0.31705069124423962</v>
      </c>
      <c r="H81" s="63">
        <f t="shared" si="7"/>
        <v>344</v>
      </c>
      <c r="I81" s="47">
        <f t="shared" si="9"/>
        <v>1.3753068453499437E-3</v>
      </c>
      <c r="J81" s="81">
        <f t="shared" si="8"/>
        <v>51</v>
      </c>
    </row>
    <row r="82" spans="1:10">
      <c r="A82" s="48">
        <v>92</v>
      </c>
      <c r="B82" s="46" t="s">
        <v>81</v>
      </c>
      <c r="C82" s="81">
        <v>3240</v>
      </c>
      <c r="D82" s="63">
        <v>2846</v>
      </c>
      <c r="E82" s="81">
        <v>2917</v>
      </c>
      <c r="F82" s="110">
        <f t="shared" si="5"/>
        <v>7.6219113882905281E-4</v>
      </c>
      <c r="G82" s="110">
        <f t="shared" si="6"/>
        <v>-9.9691358024691354E-2</v>
      </c>
      <c r="H82" s="63">
        <f t="shared" si="7"/>
        <v>-323</v>
      </c>
      <c r="I82" s="47">
        <f t="shared" si="9"/>
        <v>-1.2913491600233483E-3</v>
      </c>
      <c r="J82" s="81">
        <f t="shared" si="8"/>
        <v>71</v>
      </c>
    </row>
    <row r="83" spans="1:10">
      <c r="A83" s="48">
        <v>93</v>
      </c>
      <c r="B83" s="46" t="s">
        <v>82</v>
      </c>
      <c r="C83" s="81">
        <v>12389</v>
      </c>
      <c r="D83" s="63">
        <v>13079</v>
      </c>
      <c r="E83" s="81">
        <v>13059</v>
      </c>
      <c r="F83" s="110">
        <f t="shared" si="5"/>
        <v>3.4122228597766886E-3</v>
      </c>
      <c r="G83" s="110">
        <f t="shared" si="6"/>
        <v>5.4080232464282833E-2</v>
      </c>
      <c r="H83" s="63">
        <f t="shared" si="7"/>
        <v>670</v>
      </c>
      <c r="I83" s="47">
        <f t="shared" si="9"/>
        <v>2.6786499604199484E-3</v>
      </c>
      <c r="J83" s="81">
        <f t="shared" si="8"/>
        <v>-20</v>
      </c>
    </row>
    <row r="84" spans="1:10">
      <c r="A84" s="48">
        <v>94</v>
      </c>
      <c r="B84" s="46" t="s">
        <v>83</v>
      </c>
      <c r="C84" s="81">
        <v>18760</v>
      </c>
      <c r="D84" s="63">
        <v>19210</v>
      </c>
      <c r="E84" s="81">
        <v>19407</v>
      </c>
      <c r="F84" s="110">
        <f t="shared" si="5"/>
        <v>5.0709096438997011E-3</v>
      </c>
      <c r="G84" s="110">
        <f t="shared" si="6"/>
        <v>3.4488272921108745E-2</v>
      </c>
      <c r="H84" s="63">
        <f t="shared" si="7"/>
        <v>647</v>
      </c>
      <c r="I84" s="47">
        <f t="shared" si="9"/>
        <v>2.5866963050622488E-3</v>
      </c>
      <c r="J84" s="81">
        <f t="shared" si="8"/>
        <v>197</v>
      </c>
    </row>
    <row r="85" spans="1:10">
      <c r="A85" s="48">
        <v>95</v>
      </c>
      <c r="B85" s="46" t="s">
        <v>84</v>
      </c>
      <c r="C85" s="81">
        <v>13858</v>
      </c>
      <c r="D85" s="63">
        <v>13294</v>
      </c>
      <c r="E85" s="81">
        <v>13274</v>
      </c>
      <c r="F85" s="110">
        <f t="shared" si="5"/>
        <v>3.4684008148155115E-3</v>
      </c>
      <c r="G85" s="110">
        <f t="shared" si="6"/>
        <v>-4.2141723192379854E-2</v>
      </c>
      <c r="H85" s="63">
        <f t="shared" si="7"/>
        <v>-584</v>
      </c>
      <c r="I85" s="47">
        <f t="shared" si="9"/>
        <v>-2.3348232490824623E-3</v>
      </c>
      <c r="J85" s="81">
        <f t="shared" si="8"/>
        <v>-20</v>
      </c>
    </row>
    <row r="86" spans="1:10">
      <c r="A86" s="48">
        <v>96</v>
      </c>
      <c r="B86" s="46" t="s">
        <v>85</v>
      </c>
      <c r="C86" s="81">
        <v>47771</v>
      </c>
      <c r="D86" s="63">
        <v>45869</v>
      </c>
      <c r="E86" s="81">
        <v>46373</v>
      </c>
      <c r="F86" s="110">
        <f t="shared" si="5"/>
        <v>1.2116931669838762E-2</v>
      </c>
      <c r="G86" s="110">
        <f t="shared" si="6"/>
        <v>-2.9264616608402589E-2</v>
      </c>
      <c r="H86" s="63">
        <f t="shared" si="7"/>
        <v>-1398</v>
      </c>
      <c r="I86" s="47">
        <f t="shared" si="9"/>
        <v>-5.5891830517419217E-3</v>
      </c>
      <c r="J86" s="81">
        <f t="shared" si="8"/>
        <v>504</v>
      </c>
    </row>
    <row r="87" spans="1:10">
      <c r="A87" s="48">
        <v>97</v>
      </c>
      <c r="B87" s="46" t="s">
        <v>86</v>
      </c>
      <c r="C87" s="81">
        <v>32594</v>
      </c>
      <c r="D87" s="63">
        <v>25707</v>
      </c>
      <c r="E87" s="81">
        <v>25079</v>
      </c>
      <c r="F87" s="110">
        <f t="shared" si="5"/>
        <v>6.5529624856680889E-3</v>
      </c>
      <c r="G87" s="110">
        <f t="shared" si="6"/>
        <v>-0.23056390746763208</v>
      </c>
      <c r="H87" s="63">
        <f t="shared" si="7"/>
        <v>-7515</v>
      </c>
      <c r="I87" s="47">
        <f t="shared" si="9"/>
        <v>-3.0044857391874496E-2</v>
      </c>
      <c r="J87" s="81">
        <f t="shared" si="8"/>
        <v>-628</v>
      </c>
    </row>
    <row r="88" spans="1:10">
      <c r="A88" s="48">
        <v>98</v>
      </c>
      <c r="B88" s="46" t="s">
        <v>87</v>
      </c>
      <c r="C88" s="81">
        <v>1099</v>
      </c>
      <c r="D88" s="63">
        <v>925</v>
      </c>
      <c r="E88" s="81">
        <v>923</v>
      </c>
      <c r="F88" s="110">
        <f t="shared" si="5"/>
        <v>2.4117326744573731E-4</v>
      </c>
      <c r="G88" s="110">
        <f t="shared" si="6"/>
        <v>-0.16014558689717925</v>
      </c>
      <c r="H88" s="63">
        <f t="shared" si="7"/>
        <v>-176</v>
      </c>
      <c r="I88" s="47">
        <f t="shared" si="9"/>
        <v>-7.0364536273718049E-4</v>
      </c>
      <c r="J88" s="81">
        <f t="shared" si="8"/>
        <v>-2</v>
      </c>
    </row>
    <row r="89" spans="1:10">
      <c r="A89" s="48">
        <v>99</v>
      </c>
      <c r="B89" s="46" t="s">
        <v>88</v>
      </c>
      <c r="C89" s="81">
        <v>1661</v>
      </c>
      <c r="D89" s="63">
        <v>1822</v>
      </c>
      <c r="E89" s="81">
        <v>1806</v>
      </c>
      <c r="F89" s="110">
        <f t="shared" si="5"/>
        <v>4.7189482232611225E-4</v>
      </c>
      <c r="G89" s="110">
        <f t="shared" si="6"/>
        <v>8.7296809151113791E-2</v>
      </c>
      <c r="H89" s="63">
        <f t="shared" si="7"/>
        <v>145</v>
      </c>
      <c r="I89" s="47">
        <f t="shared" si="9"/>
        <v>5.7970782725506344E-4</v>
      </c>
      <c r="J89" s="81">
        <f t="shared" si="8"/>
        <v>-16</v>
      </c>
    </row>
    <row r="90" spans="1:10" s="11" customFormat="1">
      <c r="A90" s="129" t="s">
        <v>89</v>
      </c>
      <c r="B90" s="129"/>
      <c r="C90" s="74">
        <v>3576998</v>
      </c>
      <c r="D90" s="75">
        <v>3779497</v>
      </c>
      <c r="E90" s="74">
        <v>3827124</v>
      </c>
      <c r="F90" s="110">
        <f t="shared" si="5"/>
        <v>1</v>
      </c>
      <c r="G90" s="110">
        <f t="shared" si="6"/>
        <v>6.9926234233287241E-2</v>
      </c>
      <c r="H90" s="63">
        <f t="shared" si="7"/>
        <v>250126</v>
      </c>
      <c r="I90" s="47">
        <f t="shared" si="9"/>
        <v>1</v>
      </c>
      <c r="J90" s="81">
        <f t="shared" si="8"/>
        <v>47627</v>
      </c>
    </row>
    <row r="91" spans="1:10" s="9" customFormat="1">
      <c r="C91" s="19"/>
      <c r="D91" s="8"/>
      <c r="E91" s="8"/>
      <c r="H91" s="20"/>
      <c r="I91" s="20"/>
    </row>
    <row r="92" spans="1:10">
      <c r="C92" s="8"/>
      <c r="D92" s="8"/>
      <c r="E92" s="8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26"/>
  <sheetViews>
    <sheetView topLeftCell="J1" zoomScale="80" zoomScaleNormal="80" workbookViewId="0">
      <pane ySplit="1" topLeftCell="A26" activePane="bottomLeft" state="frozen"/>
      <selection pane="bottomLeft" activeCell="L28" sqref="L28"/>
    </sheetView>
  </sheetViews>
  <sheetFormatPr defaultColWidth="8.81640625" defaultRowHeight="14.5"/>
  <cols>
    <col min="1" max="1" width="13.7265625" style="7" bestFit="1" customWidth="1"/>
    <col min="2" max="2" width="34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22.54296875" style="7" customWidth="1"/>
    <col min="7" max="7" width="28.453125" style="7" customWidth="1"/>
    <col min="8" max="8" width="26.7265625" style="7" customWidth="1"/>
    <col min="9" max="9" width="20.26953125" style="7" customWidth="1"/>
    <col min="10" max="10" width="29" style="7" customWidth="1"/>
    <col min="11" max="16384" width="8.81640625" style="7"/>
  </cols>
  <sheetData>
    <row r="1" spans="1:13" ht="43.5">
      <c r="A1" s="116" t="s">
        <v>1</v>
      </c>
      <c r="B1" s="115" t="s">
        <v>90</v>
      </c>
      <c r="C1" s="114">
        <v>42064</v>
      </c>
      <c r="D1" s="114">
        <v>42401</v>
      </c>
      <c r="E1" s="114">
        <v>42430</v>
      </c>
      <c r="F1" s="113" t="s">
        <v>301</v>
      </c>
      <c r="G1" s="113" t="s">
        <v>284</v>
      </c>
      <c r="H1" s="113" t="s">
        <v>285</v>
      </c>
      <c r="I1" s="113" t="s">
        <v>286</v>
      </c>
      <c r="J1" s="117" t="s">
        <v>303</v>
      </c>
    </row>
    <row r="2" spans="1:13">
      <c r="A2" s="123">
        <v>10</v>
      </c>
      <c r="B2" s="120" t="s">
        <v>9</v>
      </c>
      <c r="C2" s="118">
        <v>116622</v>
      </c>
      <c r="D2" s="118">
        <v>123996</v>
      </c>
      <c r="E2" s="118">
        <v>123040</v>
      </c>
      <c r="F2" s="121">
        <f t="shared" ref="F2:F26" si="0">E2/$E$26</f>
        <v>0.14767499498908401</v>
      </c>
      <c r="G2" s="121">
        <f t="shared" ref="G2:G25" si="1">(E2-C2)/C2</f>
        <v>5.5032498156437036E-2</v>
      </c>
      <c r="H2" s="118">
        <f t="shared" ref="H2:H25" si="2">E2-C2</f>
        <v>6418</v>
      </c>
      <c r="I2" s="122">
        <f t="shared" ref="I2:I26" si="3">H2/$H$26</f>
        <v>1.6541237113402061</v>
      </c>
      <c r="J2" s="119">
        <f t="shared" ref="J2:J25" si="4">E2-D2</f>
        <v>-956</v>
      </c>
      <c r="M2" s="10"/>
    </row>
    <row r="3" spans="1:13">
      <c r="A3" s="123">
        <v>11</v>
      </c>
      <c r="B3" s="120" t="s">
        <v>10</v>
      </c>
      <c r="C3" s="118">
        <v>2405</v>
      </c>
      <c r="D3" s="118">
        <v>2341</v>
      </c>
      <c r="E3" s="118">
        <v>2376</v>
      </c>
      <c r="F3" s="121">
        <f t="shared" si="0"/>
        <v>2.8517212946526627E-3</v>
      </c>
      <c r="G3" s="121">
        <f t="shared" si="1"/>
        <v>-1.2058212058212059E-2</v>
      </c>
      <c r="H3" s="118">
        <f t="shared" si="2"/>
        <v>-29</v>
      </c>
      <c r="I3" s="122">
        <f t="shared" si="3"/>
        <v>-7.4742268041237117E-3</v>
      </c>
      <c r="J3" s="119">
        <f t="shared" si="4"/>
        <v>35</v>
      </c>
      <c r="M3" s="10"/>
    </row>
    <row r="4" spans="1:13">
      <c r="A4" s="123">
        <v>12</v>
      </c>
      <c r="B4" s="120" t="s">
        <v>11</v>
      </c>
      <c r="C4" s="118">
        <v>1246</v>
      </c>
      <c r="D4" s="118">
        <v>940</v>
      </c>
      <c r="E4" s="118">
        <v>1192</v>
      </c>
      <c r="F4" s="121">
        <f t="shared" si="0"/>
        <v>1.4306615249267565E-3</v>
      </c>
      <c r="G4" s="121">
        <f t="shared" si="1"/>
        <v>-4.3338683788121987E-2</v>
      </c>
      <c r="H4" s="118">
        <f t="shared" si="2"/>
        <v>-54</v>
      </c>
      <c r="I4" s="122">
        <f t="shared" si="3"/>
        <v>-1.3917525773195877E-2</v>
      </c>
      <c r="J4" s="119">
        <f t="shared" si="4"/>
        <v>252</v>
      </c>
      <c r="M4" s="10"/>
    </row>
    <row r="5" spans="1:13">
      <c r="A5" s="123">
        <v>13</v>
      </c>
      <c r="B5" s="120" t="s">
        <v>12</v>
      </c>
      <c r="C5" s="118">
        <v>123683</v>
      </c>
      <c r="D5" s="118">
        <v>118506</v>
      </c>
      <c r="E5" s="118">
        <v>117967</v>
      </c>
      <c r="F5" s="121">
        <f t="shared" si="0"/>
        <v>0.14158628197234455</v>
      </c>
      <c r="G5" s="121">
        <f t="shared" si="1"/>
        <v>-4.6214920401348607E-2</v>
      </c>
      <c r="H5" s="118">
        <f t="shared" si="2"/>
        <v>-5716</v>
      </c>
      <c r="I5" s="122">
        <f t="shared" si="3"/>
        <v>-1.4731958762886599</v>
      </c>
      <c r="J5" s="119">
        <f t="shared" si="4"/>
        <v>-539</v>
      </c>
      <c r="M5" s="10"/>
    </row>
    <row r="6" spans="1:13">
      <c r="A6" s="123">
        <v>14</v>
      </c>
      <c r="B6" s="120" t="s">
        <v>13</v>
      </c>
      <c r="C6" s="118">
        <v>244301</v>
      </c>
      <c r="D6" s="118">
        <v>238170</v>
      </c>
      <c r="E6" s="118">
        <v>238690</v>
      </c>
      <c r="F6" s="121">
        <f t="shared" si="0"/>
        <v>0.28648036861138215</v>
      </c>
      <c r="G6" s="121">
        <f t="shared" si="1"/>
        <v>-2.2967568695993878E-2</v>
      </c>
      <c r="H6" s="118">
        <f t="shared" si="2"/>
        <v>-5611</v>
      </c>
      <c r="I6" s="122">
        <f t="shared" si="3"/>
        <v>-1.4461340206185567</v>
      </c>
      <c r="J6" s="119">
        <f t="shared" si="4"/>
        <v>520</v>
      </c>
      <c r="M6" s="10"/>
    </row>
    <row r="7" spans="1:13">
      <c r="A7" s="123">
        <v>15</v>
      </c>
      <c r="B7" s="120" t="s">
        <v>14</v>
      </c>
      <c r="C7" s="118">
        <v>12790</v>
      </c>
      <c r="D7" s="118">
        <v>12693</v>
      </c>
      <c r="E7" s="118">
        <v>12795</v>
      </c>
      <c r="F7" s="121">
        <f t="shared" si="0"/>
        <v>1.5356807224360614E-2</v>
      </c>
      <c r="G7" s="121">
        <f t="shared" si="1"/>
        <v>3.9093041438623924E-4</v>
      </c>
      <c r="H7" s="118">
        <f t="shared" si="2"/>
        <v>5</v>
      </c>
      <c r="I7" s="122">
        <f t="shared" si="3"/>
        <v>1.288659793814433E-3</v>
      </c>
      <c r="J7" s="119">
        <f t="shared" si="4"/>
        <v>102</v>
      </c>
      <c r="M7" s="10"/>
    </row>
    <row r="8" spans="1:13">
      <c r="A8" s="123">
        <v>16</v>
      </c>
      <c r="B8" s="120" t="s">
        <v>15</v>
      </c>
      <c r="C8" s="118">
        <v>10100</v>
      </c>
      <c r="D8" s="118">
        <v>8066</v>
      </c>
      <c r="E8" s="118">
        <v>8073</v>
      </c>
      <c r="F8" s="121">
        <f t="shared" si="0"/>
        <v>9.6893712170584775E-3</v>
      </c>
      <c r="G8" s="121">
        <f t="shared" si="1"/>
        <v>-0.2006930693069307</v>
      </c>
      <c r="H8" s="118">
        <f t="shared" si="2"/>
        <v>-2027</v>
      </c>
      <c r="I8" s="122">
        <f t="shared" si="3"/>
        <v>-0.52242268041237117</v>
      </c>
      <c r="J8" s="119">
        <f t="shared" si="4"/>
        <v>7</v>
      </c>
      <c r="M8" s="10"/>
    </row>
    <row r="9" spans="1:13">
      <c r="A9" s="123">
        <v>17</v>
      </c>
      <c r="B9" s="120" t="s">
        <v>16</v>
      </c>
      <c r="C9" s="118">
        <v>9347</v>
      </c>
      <c r="D9" s="118">
        <v>9338</v>
      </c>
      <c r="E9" s="118">
        <v>9460</v>
      </c>
      <c r="F9" s="121">
        <f t="shared" si="0"/>
        <v>1.1354075525005971E-2</v>
      </c>
      <c r="G9" s="121">
        <f t="shared" si="1"/>
        <v>1.2089440462180379E-2</v>
      </c>
      <c r="H9" s="118">
        <f t="shared" si="2"/>
        <v>113</v>
      </c>
      <c r="I9" s="122">
        <f t="shared" si="3"/>
        <v>2.9123711340206186E-2</v>
      </c>
      <c r="J9" s="119">
        <f t="shared" si="4"/>
        <v>122</v>
      </c>
      <c r="M9" s="10"/>
    </row>
    <row r="10" spans="1:13">
      <c r="A10" s="123">
        <v>18</v>
      </c>
      <c r="B10" s="120" t="s">
        <v>17</v>
      </c>
      <c r="C10" s="118">
        <v>15004</v>
      </c>
      <c r="D10" s="118">
        <v>13325</v>
      </c>
      <c r="E10" s="118">
        <v>13252</v>
      </c>
      <c r="F10" s="121">
        <f t="shared" si="0"/>
        <v>1.5905307490209211E-2</v>
      </c>
      <c r="G10" s="121">
        <f t="shared" si="1"/>
        <v>-0.11676886163689683</v>
      </c>
      <c r="H10" s="118">
        <f t="shared" si="2"/>
        <v>-1752</v>
      </c>
      <c r="I10" s="122">
        <f t="shared" si="3"/>
        <v>-0.45154639175257733</v>
      </c>
      <c r="J10" s="119">
        <f t="shared" si="4"/>
        <v>-73</v>
      </c>
      <c r="M10" s="10"/>
    </row>
    <row r="11" spans="1:13">
      <c r="A11" s="123">
        <v>19</v>
      </c>
      <c r="B11" s="120" t="s">
        <v>18</v>
      </c>
      <c r="C11" s="118">
        <v>1017</v>
      </c>
      <c r="D11" s="118">
        <v>982</v>
      </c>
      <c r="E11" s="118">
        <v>960</v>
      </c>
      <c r="F11" s="121">
        <f t="shared" si="0"/>
        <v>1.1522106241020858E-3</v>
      </c>
      <c r="G11" s="121">
        <f t="shared" si="1"/>
        <v>-5.6047197640117993E-2</v>
      </c>
      <c r="H11" s="118">
        <f t="shared" si="2"/>
        <v>-57</v>
      </c>
      <c r="I11" s="122">
        <f t="shared" si="3"/>
        <v>-1.4690721649484536E-2</v>
      </c>
      <c r="J11" s="119">
        <f t="shared" si="4"/>
        <v>-22</v>
      </c>
      <c r="M11" s="10"/>
    </row>
    <row r="12" spans="1:13">
      <c r="A12" s="123">
        <v>20</v>
      </c>
      <c r="B12" s="120" t="s">
        <v>19</v>
      </c>
      <c r="C12" s="118">
        <v>16803</v>
      </c>
      <c r="D12" s="118">
        <v>16753</v>
      </c>
      <c r="E12" s="118">
        <v>16893</v>
      </c>
      <c r="F12" s="121">
        <f t="shared" si="0"/>
        <v>2.0275306325996393E-2</v>
      </c>
      <c r="G12" s="121">
        <f t="shared" si="1"/>
        <v>5.3561863952865559E-3</v>
      </c>
      <c r="H12" s="118">
        <f t="shared" si="2"/>
        <v>90</v>
      </c>
      <c r="I12" s="122">
        <f t="shared" si="3"/>
        <v>2.3195876288659795E-2</v>
      </c>
      <c r="J12" s="119">
        <f t="shared" si="4"/>
        <v>140</v>
      </c>
    </row>
    <row r="13" spans="1:13">
      <c r="A13" s="123">
        <v>21</v>
      </c>
      <c r="B13" s="120" t="s">
        <v>20</v>
      </c>
      <c r="C13" s="118">
        <v>6859</v>
      </c>
      <c r="D13" s="118">
        <v>7386</v>
      </c>
      <c r="E13" s="118">
        <v>7422</v>
      </c>
      <c r="F13" s="121">
        <f t="shared" si="0"/>
        <v>8.9080283875892508E-3</v>
      </c>
      <c r="G13" s="121">
        <f t="shared" si="1"/>
        <v>8.2081936142294795E-2</v>
      </c>
      <c r="H13" s="118">
        <f t="shared" si="2"/>
        <v>563</v>
      </c>
      <c r="I13" s="122">
        <f t="shared" si="3"/>
        <v>0.14510309278350517</v>
      </c>
      <c r="J13" s="119">
        <f t="shared" si="4"/>
        <v>36</v>
      </c>
    </row>
    <row r="14" spans="1:13">
      <c r="A14" s="123">
        <v>22</v>
      </c>
      <c r="B14" s="120" t="s">
        <v>21</v>
      </c>
      <c r="C14" s="118">
        <v>38100</v>
      </c>
      <c r="D14" s="118">
        <v>38834</v>
      </c>
      <c r="E14" s="118">
        <v>39076</v>
      </c>
      <c r="F14" s="121">
        <f t="shared" si="0"/>
        <v>4.6899773278555316E-2</v>
      </c>
      <c r="G14" s="121">
        <f t="shared" si="1"/>
        <v>2.5616797900262469E-2</v>
      </c>
      <c r="H14" s="118">
        <f t="shared" si="2"/>
        <v>976</v>
      </c>
      <c r="I14" s="122">
        <f t="shared" si="3"/>
        <v>0.25154639175257731</v>
      </c>
      <c r="J14" s="119">
        <f t="shared" si="4"/>
        <v>242</v>
      </c>
    </row>
    <row r="15" spans="1:13">
      <c r="A15" s="123">
        <v>23</v>
      </c>
      <c r="B15" s="120" t="s">
        <v>22</v>
      </c>
      <c r="C15" s="118">
        <v>26776</v>
      </c>
      <c r="D15" s="118">
        <v>27063</v>
      </c>
      <c r="E15" s="118">
        <v>27308</v>
      </c>
      <c r="F15" s="121">
        <f t="shared" si="0"/>
        <v>3.2775591378103916E-2</v>
      </c>
      <c r="G15" s="121">
        <f t="shared" si="1"/>
        <v>1.9868538990140423E-2</v>
      </c>
      <c r="H15" s="118">
        <f t="shared" si="2"/>
        <v>532</v>
      </c>
      <c r="I15" s="122">
        <f t="shared" si="3"/>
        <v>0.13711340206185568</v>
      </c>
      <c r="J15" s="119">
        <f t="shared" si="4"/>
        <v>245</v>
      </c>
    </row>
    <row r="16" spans="1:13">
      <c r="A16" s="123">
        <v>24</v>
      </c>
      <c r="B16" s="120" t="s">
        <v>23</v>
      </c>
      <c r="C16" s="118">
        <v>11151</v>
      </c>
      <c r="D16" s="118">
        <v>11157</v>
      </c>
      <c r="E16" s="118">
        <v>11112</v>
      </c>
      <c r="F16" s="121">
        <f t="shared" si="0"/>
        <v>1.3336837973981644E-2</v>
      </c>
      <c r="G16" s="121">
        <f t="shared" si="1"/>
        <v>-3.4974441754102772E-3</v>
      </c>
      <c r="H16" s="118">
        <f t="shared" si="2"/>
        <v>-39</v>
      </c>
      <c r="I16" s="122">
        <f t="shared" si="3"/>
        <v>-1.0051546391752578E-2</v>
      </c>
      <c r="J16" s="119">
        <f t="shared" si="4"/>
        <v>-45</v>
      </c>
      <c r="M16" s="11"/>
    </row>
    <row r="17" spans="1:13">
      <c r="A17" s="123">
        <v>25</v>
      </c>
      <c r="B17" s="120" t="s">
        <v>24</v>
      </c>
      <c r="C17" s="118">
        <v>53586</v>
      </c>
      <c r="D17" s="118">
        <v>54637</v>
      </c>
      <c r="E17" s="118">
        <v>54545</v>
      </c>
      <c r="F17" s="121">
        <f t="shared" si="0"/>
        <v>6.546596717880028E-2</v>
      </c>
      <c r="G17" s="121">
        <f t="shared" si="1"/>
        <v>1.789646549471877E-2</v>
      </c>
      <c r="H17" s="118">
        <f t="shared" si="2"/>
        <v>959</v>
      </c>
      <c r="I17" s="122">
        <f t="shared" si="3"/>
        <v>0.24716494845360826</v>
      </c>
      <c r="J17" s="119">
        <f t="shared" si="4"/>
        <v>-92</v>
      </c>
    </row>
    <row r="18" spans="1:13">
      <c r="A18" s="123">
        <v>26</v>
      </c>
      <c r="B18" s="120" t="s">
        <v>25</v>
      </c>
      <c r="C18" s="118">
        <v>11437</v>
      </c>
      <c r="D18" s="118">
        <v>11214</v>
      </c>
      <c r="E18" s="118">
        <v>11088</v>
      </c>
      <c r="F18" s="121">
        <f t="shared" si="0"/>
        <v>1.3308032708379092E-2</v>
      </c>
      <c r="G18" s="121">
        <f t="shared" si="1"/>
        <v>-3.0514995191046602E-2</v>
      </c>
      <c r="H18" s="118">
        <f t="shared" si="2"/>
        <v>-349</v>
      </c>
      <c r="I18" s="122">
        <f t="shared" si="3"/>
        <v>-8.9948453608247422E-2</v>
      </c>
      <c r="J18" s="119">
        <f t="shared" si="4"/>
        <v>-126</v>
      </c>
    </row>
    <row r="19" spans="1:13">
      <c r="A19" s="48">
        <v>27</v>
      </c>
      <c r="B19" s="46" t="s">
        <v>26</v>
      </c>
      <c r="C19" s="63">
        <v>27018</v>
      </c>
      <c r="D19" s="63">
        <v>28627</v>
      </c>
      <c r="E19" s="63">
        <v>28549</v>
      </c>
      <c r="F19" s="110">
        <f t="shared" si="0"/>
        <v>3.4265063653635887E-2</v>
      </c>
      <c r="G19" s="110">
        <f t="shared" si="1"/>
        <v>5.6665926419424091E-2</v>
      </c>
      <c r="H19" s="63">
        <f t="shared" si="2"/>
        <v>1531</v>
      </c>
      <c r="I19" s="47">
        <f t="shared" si="3"/>
        <v>0.39458762886597937</v>
      </c>
      <c r="J19" s="81">
        <f t="shared" si="4"/>
        <v>-78</v>
      </c>
    </row>
    <row r="20" spans="1:13">
      <c r="A20" s="48">
        <v>28</v>
      </c>
      <c r="B20" s="46" t="s">
        <v>27</v>
      </c>
      <c r="C20" s="63">
        <v>18222</v>
      </c>
      <c r="D20" s="63">
        <v>18783</v>
      </c>
      <c r="E20" s="63">
        <v>18826</v>
      </c>
      <c r="F20" s="110">
        <f t="shared" si="0"/>
        <v>2.2595330426401945E-2</v>
      </c>
      <c r="G20" s="110">
        <f t="shared" si="1"/>
        <v>3.3146745692020634E-2</v>
      </c>
      <c r="H20" s="63">
        <f t="shared" si="2"/>
        <v>604</v>
      </c>
      <c r="I20" s="47">
        <f t="shared" si="3"/>
        <v>0.15567010309278351</v>
      </c>
      <c r="J20" s="81">
        <f t="shared" si="4"/>
        <v>43</v>
      </c>
    </row>
    <row r="21" spans="1:13">
      <c r="A21" s="48">
        <v>29</v>
      </c>
      <c r="B21" s="46" t="s">
        <v>28</v>
      </c>
      <c r="C21" s="63">
        <v>22829</v>
      </c>
      <c r="D21" s="63">
        <v>27251</v>
      </c>
      <c r="E21" s="63">
        <v>27611</v>
      </c>
      <c r="F21" s="110">
        <f t="shared" si="0"/>
        <v>3.3139257856336139E-2</v>
      </c>
      <c r="G21" s="110">
        <f t="shared" si="1"/>
        <v>0.20947041044285777</v>
      </c>
      <c r="H21" s="63">
        <f t="shared" si="2"/>
        <v>4782</v>
      </c>
      <c r="I21" s="47">
        <f t="shared" si="3"/>
        <v>1.2324742268041238</v>
      </c>
      <c r="J21" s="81">
        <f t="shared" si="4"/>
        <v>360</v>
      </c>
    </row>
    <row r="22" spans="1:13">
      <c r="A22" s="48">
        <v>30</v>
      </c>
      <c r="B22" s="46" t="s">
        <v>29</v>
      </c>
      <c r="C22" s="63">
        <v>2798</v>
      </c>
      <c r="D22" s="63">
        <v>3042</v>
      </c>
      <c r="E22" s="63">
        <v>3101</v>
      </c>
      <c r="F22" s="110">
        <f t="shared" si="0"/>
        <v>3.7218803597297585E-3</v>
      </c>
      <c r="G22" s="110">
        <f t="shared" si="1"/>
        <v>0.10829163688348821</v>
      </c>
      <c r="H22" s="63">
        <f t="shared" si="2"/>
        <v>303</v>
      </c>
      <c r="I22" s="47">
        <f t="shared" si="3"/>
        <v>7.8092783505154639E-2</v>
      </c>
      <c r="J22" s="81">
        <f t="shared" si="4"/>
        <v>59</v>
      </c>
    </row>
    <row r="23" spans="1:13">
      <c r="A23" s="48">
        <v>31</v>
      </c>
      <c r="B23" s="46" t="s">
        <v>30</v>
      </c>
      <c r="C23" s="63">
        <v>20748</v>
      </c>
      <c r="D23" s="63">
        <v>21066</v>
      </c>
      <c r="E23" s="63">
        <v>21200</v>
      </c>
      <c r="F23" s="110">
        <f t="shared" si="0"/>
        <v>2.5444651282254396E-2</v>
      </c>
      <c r="G23" s="110">
        <f t="shared" si="1"/>
        <v>2.1785232311548101E-2</v>
      </c>
      <c r="H23" s="63">
        <f t="shared" si="2"/>
        <v>452</v>
      </c>
      <c r="I23" s="47">
        <f t="shared" si="3"/>
        <v>0.11649484536082474</v>
      </c>
      <c r="J23" s="81">
        <f t="shared" si="4"/>
        <v>134</v>
      </c>
    </row>
    <row r="24" spans="1:13">
      <c r="A24" s="48">
        <v>32</v>
      </c>
      <c r="B24" s="46" t="s">
        <v>31</v>
      </c>
      <c r="C24" s="63">
        <v>14764</v>
      </c>
      <c r="D24" s="63">
        <v>15198</v>
      </c>
      <c r="E24" s="63">
        <v>15264</v>
      </c>
      <c r="F24" s="110">
        <f t="shared" si="0"/>
        <v>1.8320148923223166E-2</v>
      </c>
      <c r="G24" s="110">
        <f t="shared" si="1"/>
        <v>3.386616093199675E-2</v>
      </c>
      <c r="H24" s="63">
        <f t="shared" si="2"/>
        <v>500</v>
      </c>
      <c r="I24" s="47">
        <f t="shared" si="3"/>
        <v>0.12886597938144329</v>
      </c>
      <c r="J24" s="81">
        <f t="shared" si="4"/>
        <v>66</v>
      </c>
    </row>
    <row r="25" spans="1:13">
      <c r="A25" s="48">
        <v>33</v>
      </c>
      <c r="B25" s="46" t="s">
        <v>32</v>
      </c>
      <c r="C25" s="63">
        <v>21695</v>
      </c>
      <c r="D25" s="63">
        <v>23576</v>
      </c>
      <c r="E25" s="63">
        <v>23381</v>
      </c>
      <c r="F25" s="110">
        <f t="shared" si="0"/>
        <v>2.8062329793886322E-2</v>
      </c>
      <c r="G25" s="110">
        <f t="shared" si="1"/>
        <v>7.7713758930629179E-2</v>
      </c>
      <c r="H25" s="63">
        <f t="shared" si="2"/>
        <v>1686</v>
      </c>
      <c r="I25" s="47">
        <f t="shared" si="3"/>
        <v>0.43453608247422681</v>
      </c>
      <c r="J25" s="81">
        <f t="shared" si="4"/>
        <v>-195</v>
      </c>
    </row>
    <row r="26" spans="1:13" s="11" customFormat="1" ht="14.5" customHeight="1">
      <c r="A26" s="129" t="s">
        <v>89</v>
      </c>
      <c r="B26" s="129"/>
      <c r="C26" s="74">
        <v>829301</v>
      </c>
      <c r="D26" s="75">
        <v>832944</v>
      </c>
      <c r="E26" s="74">
        <v>833181</v>
      </c>
      <c r="F26" s="110">
        <f t="shared" si="0"/>
        <v>1</v>
      </c>
      <c r="G26" s="110">
        <f t="shared" ref="G26" si="5">(E26-C26)/C26</f>
        <v>4.6786389983853871E-3</v>
      </c>
      <c r="H26" s="63">
        <f t="shared" ref="H26" si="6">E26-C26</f>
        <v>3880</v>
      </c>
      <c r="I26" s="47">
        <f t="shared" si="3"/>
        <v>1</v>
      </c>
      <c r="J26" s="81">
        <f t="shared" ref="J26" si="7">E26-D26</f>
        <v>237</v>
      </c>
      <c r="M26" s="7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9"/>
  <sheetViews>
    <sheetView topLeftCell="I67" zoomScale="80" zoomScaleNormal="80" workbookViewId="0">
      <selection activeCell="L83" sqref="L83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.54296875" style="7" customWidth="1"/>
    <col min="4" max="4" width="12.54296875" style="7" bestFit="1" customWidth="1"/>
    <col min="5" max="5" width="12.54296875" style="7" customWidth="1"/>
    <col min="6" max="6" width="19.26953125" style="7" customWidth="1"/>
    <col min="7" max="7" width="18.1796875" style="7" customWidth="1"/>
    <col min="8" max="8" width="30.453125" style="7" customWidth="1"/>
    <col min="9" max="9" width="27.453125" style="7" customWidth="1"/>
    <col min="10" max="10" width="22.26953125" style="7" customWidth="1"/>
    <col min="11" max="11" width="30.453125" style="7" customWidth="1"/>
    <col min="12" max="16384" width="9.1796875" style="7"/>
  </cols>
  <sheetData>
    <row r="1" spans="1:11" ht="58">
      <c r="A1" s="54" t="s">
        <v>91</v>
      </c>
      <c r="B1" s="54" t="s">
        <v>174</v>
      </c>
      <c r="C1" s="54">
        <v>42064</v>
      </c>
      <c r="D1" s="54">
        <v>42401</v>
      </c>
      <c r="E1" s="54">
        <v>42430</v>
      </c>
      <c r="F1" s="1" t="s">
        <v>304</v>
      </c>
      <c r="G1" s="1" t="s">
        <v>291</v>
      </c>
      <c r="H1" s="1" t="s">
        <v>305</v>
      </c>
      <c r="I1" s="1" t="s">
        <v>306</v>
      </c>
      <c r="J1" s="1" t="s">
        <v>293</v>
      </c>
      <c r="K1" s="44" t="s">
        <v>307</v>
      </c>
    </row>
    <row r="2" spans="1:11">
      <c r="A2" s="90">
        <v>1</v>
      </c>
      <c r="B2" s="108" t="s">
        <v>92</v>
      </c>
      <c r="C2" s="81">
        <v>68422</v>
      </c>
      <c r="D2" s="81">
        <v>71660</v>
      </c>
      <c r="E2" s="91">
        <v>71631</v>
      </c>
      <c r="F2" s="109">
        <f>E2/'4a_İl'!E2</f>
        <v>0.24103330271247009</v>
      </c>
      <c r="G2" s="110">
        <f t="shared" ref="G2:G65" si="0">E2/$E$83</f>
        <v>1.8716665569236849E-2</v>
      </c>
      <c r="H2" s="110">
        <f t="shared" ref="H2:H65" si="1">(E2-C2)/C2</f>
        <v>4.6900119844494458E-2</v>
      </c>
      <c r="I2" s="63">
        <f t="shared" ref="I2:I65" si="2">E2-C2</f>
        <v>3209</v>
      </c>
      <c r="J2" s="47">
        <f>I2/$I$83</f>
        <v>1.2829533914906887E-2</v>
      </c>
      <c r="K2" s="81">
        <f t="shared" ref="K2:K65" si="3">E2-D2</f>
        <v>-29</v>
      </c>
    </row>
    <row r="3" spans="1:11">
      <c r="A3" s="90">
        <v>2</v>
      </c>
      <c r="B3" s="108" t="s">
        <v>93</v>
      </c>
      <c r="C3" s="81">
        <v>7853</v>
      </c>
      <c r="D3" s="81">
        <v>8860</v>
      </c>
      <c r="E3" s="91">
        <v>8873</v>
      </c>
      <c r="F3" s="109">
        <f>E3/'4a_İl'!E3</f>
        <v>0.18697713623432727</v>
      </c>
      <c r="G3" s="110">
        <f t="shared" si="0"/>
        <v>2.3184511398115139E-3</v>
      </c>
      <c r="H3" s="110">
        <f t="shared" si="1"/>
        <v>0.12988666751559913</v>
      </c>
      <c r="I3" s="63">
        <f t="shared" si="2"/>
        <v>1020</v>
      </c>
      <c r="J3" s="47">
        <f t="shared" ref="J3:J66" si="4">I3/$I$83</f>
        <v>4.0779447158632047E-3</v>
      </c>
      <c r="K3" s="81">
        <f t="shared" si="3"/>
        <v>13</v>
      </c>
    </row>
    <row r="4" spans="1:11">
      <c r="A4" s="90">
        <v>3</v>
      </c>
      <c r="B4" s="108" t="s">
        <v>94</v>
      </c>
      <c r="C4" s="81">
        <v>16019</v>
      </c>
      <c r="D4" s="81">
        <v>18025</v>
      </c>
      <c r="E4" s="91">
        <v>18015</v>
      </c>
      <c r="F4" s="109">
        <f>E4/'4a_İl'!E4</f>
        <v>0.2111858763950108</v>
      </c>
      <c r="G4" s="110">
        <f t="shared" si="0"/>
        <v>4.7071900466250901E-3</v>
      </c>
      <c r="H4" s="110">
        <f t="shared" si="1"/>
        <v>0.12460203508333853</v>
      </c>
      <c r="I4" s="63">
        <f t="shared" si="2"/>
        <v>1996</v>
      </c>
      <c r="J4" s="47">
        <f t="shared" si="4"/>
        <v>7.9799780910421152E-3</v>
      </c>
      <c r="K4" s="81">
        <f t="shared" si="3"/>
        <v>-10</v>
      </c>
    </row>
    <row r="5" spans="1:11">
      <c r="A5" s="90">
        <v>4</v>
      </c>
      <c r="B5" s="108" t="s">
        <v>95</v>
      </c>
      <c r="C5" s="81">
        <v>2697</v>
      </c>
      <c r="D5" s="81">
        <v>3273</v>
      </c>
      <c r="E5" s="91">
        <v>3432</v>
      </c>
      <c r="F5" s="109">
        <f>E5/'4a_İl'!E5</f>
        <v>0.16895584108698863</v>
      </c>
      <c r="G5" s="110">
        <f t="shared" si="0"/>
        <v>8.9675693810809367E-4</v>
      </c>
      <c r="H5" s="110">
        <f t="shared" si="1"/>
        <v>0.27252502780867632</v>
      </c>
      <c r="I5" s="63">
        <f t="shared" si="2"/>
        <v>735</v>
      </c>
      <c r="J5" s="47">
        <f t="shared" si="4"/>
        <v>2.9385189864308387E-3</v>
      </c>
      <c r="K5" s="81">
        <f t="shared" si="3"/>
        <v>159</v>
      </c>
    </row>
    <row r="6" spans="1:11">
      <c r="A6" s="90">
        <v>5</v>
      </c>
      <c r="B6" s="108" t="s">
        <v>96</v>
      </c>
      <c r="C6" s="81">
        <v>8773</v>
      </c>
      <c r="D6" s="81">
        <v>10360</v>
      </c>
      <c r="E6" s="91">
        <v>10328</v>
      </c>
      <c r="F6" s="109">
        <f>E6/'4a_İl'!E6</f>
        <v>0.25878226008519167</v>
      </c>
      <c r="G6" s="110">
        <f t="shared" si="0"/>
        <v>2.6986321843765712E-3</v>
      </c>
      <c r="H6" s="110">
        <f t="shared" si="1"/>
        <v>0.17724837569816482</v>
      </c>
      <c r="I6" s="63">
        <f t="shared" si="2"/>
        <v>1555</v>
      </c>
      <c r="J6" s="47">
        <f t="shared" si="4"/>
        <v>6.2168666991836118E-3</v>
      </c>
      <c r="K6" s="81">
        <f t="shared" si="3"/>
        <v>-32</v>
      </c>
    </row>
    <row r="7" spans="1:11">
      <c r="A7" s="90">
        <v>6</v>
      </c>
      <c r="B7" s="108" t="s">
        <v>97</v>
      </c>
      <c r="C7" s="81">
        <v>338367</v>
      </c>
      <c r="D7" s="81">
        <v>371635</v>
      </c>
      <c r="E7" s="91">
        <v>394925</v>
      </c>
      <c r="F7" s="109">
        <f>E7/'4a_İl'!E7</f>
        <v>0.3136981872744618</v>
      </c>
      <c r="G7" s="110">
        <f t="shared" si="0"/>
        <v>0.10319106462189362</v>
      </c>
      <c r="H7" s="110">
        <f t="shared" si="1"/>
        <v>0.16714986981590996</v>
      </c>
      <c r="I7" s="63">
        <f t="shared" si="2"/>
        <v>56558</v>
      </c>
      <c r="J7" s="47">
        <f t="shared" si="4"/>
        <v>0.22611803650959916</v>
      </c>
      <c r="K7" s="81">
        <f t="shared" si="3"/>
        <v>23290</v>
      </c>
    </row>
    <row r="8" spans="1:11">
      <c r="A8" s="90">
        <v>7</v>
      </c>
      <c r="B8" s="108" t="s">
        <v>98</v>
      </c>
      <c r="C8" s="81">
        <v>140092</v>
      </c>
      <c r="D8" s="81">
        <v>132395</v>
      </c>
      <c r="E8" s="91">
        <v>137403</v>
      </c>
      <c r="F8" s="109">
        <f>E8/'4a_İl'!E8</f>
        <v>0.28537930318292748</v>
      </c>
      <c r="G8" s="110">
        <f t="shared" si="0"/>
        <v>3.5902416540462237E-2</v>
      </c>
      <c r="H8" s="110">
        <f t="shared" si="1"/>
        <v>-1.9194529309311023E-2</v>
      </c>
      <c r="I8" s="63">
        <f t="shared" si="2"/>
        <v>-2689</v>
      </c>
      <c r="J8" s="47">
        <f t="shared" si="4"/>
        <v>-1.0750581706819763E-2</v>
      </c>
      <c r="K8" s="81">
        <f t="shared" si="3"/>
        <v>5008</v>
      </c>
    </row>
    <row r="9" spans="1:11">
      <c r="A9" s="90">
        <v>8</v>
      </c>
      <c r="B9" s="108" t="s">
        <v>99</v>
      </c>
      <c r="C9" s="81">
        <v>4371</v>
      </c>
      <c r="D9" s="81">
        <v>5365</v>
      </c>
      <c r="E9" s="91">
        <v>5424</v>
      </c>
      <c r="F9" s="109">
        <f>E9/'4a_İl'!E9</f>
        <v>0.2329696761446611</v>
      </c>
      <c r="G9" s="110">
        <f t="shared" si="0"/>
        <v>1.4172522238631411E-3</v>
      </c>
      <c r="H9" s="110">
        <f t="shared" si="1"/>
        <v>0.24090597117364448</v>
      </c>
      <c r="I9" s="63">
        <f t="shared" si="2"/>
        <v>1053</v>
      </c>
      <c r="J9" s="47">
        <f t="shared" si="4"/>
        <v>4.2098782213764261E-3</v>
      </c>
      <c r="K9" s="81">
        <f t="shared" si="3"/>
        <v>59</v>
      </c>
    </row>
    <row r="10" spans="1:11">
      <c r="A10" s="90">
        <v>9</v>
      </c>
      <c r="B10" s="108" t="s">
        <v>100</v>
      </c>
      <c r="C10" s="81">
        <v>39329</v>
      </c>
      <c r="D10" s="81">
        <v>43186</v>
      </c>
      <c r="E10" s="91">
        <v>42920</v>
      </c>
      <c r="F10" s="109">
        <f>E10/'4a_İl'!E10</f>
        <v>0.28404089871281557</v>
      </c>
      <c r="G10" s="110">
        <f t="shared" si="0"/>
        <v>1.1214687582633852E-2</v>
      </c>
      <c r="H10" s="110">
        <f t="shared" si="1"/>
        <v>9.1306669378829877E-2</v>
      </c>
      <c r="I10" s="63">
        <f t="shared" si="2"/>
        <v>3591</v>
      </c>
      <c r="J10" s="47">
        <f t="shared" si="4"/>
        <v>1.4356764190847813E-2</v>
      </c>
      <c r="K10" s="81">
        <f t="shared" si="3"/>
        <v>-266</v>
      </c>
    </row>
    <row r="11" spans="1:11">
      <c r="A11" s="90">
        <v>10</v>
      </c>
      <c r="B11" s="108" t="s">
        <v>101</v>
      </c>
      <c r="C11" s="81">
        <v>39336</v>
      </c>
      <c r="D11" s="81">
        <v>43006</v>
      </c>
      <c r="E11" s="91">
        <v>42824</v>
      </c>
      <c r="F11" s="109">
        <f>E11/'4a_İl'!E11</f>
        <v>0.26506889166738878</v>
      </c>
      <c r="G11" s="110">
        <f t="shared" si="0"/>
        <v>1.1189603472476982E-2</v>
      </c>
      <c r="H11" s="110">
        <f t="shared" si="1"/>
        <v>8.8671954443766521E-2</v>
      </c>
      <c r="I11" s="63">
        <f t="shared" si="2"/>
        <v>3488</v>
      </c>
      <c r="J11" s="47">
        <f t="shared" si="4"/>
        <v>1.3944971734245941E-2</v>
      </c>
      <c r="K11" s="81">
        <f t="shared" si="3"/>
        <v>-182</v>
      </c>
    </row>
    <row r="12" spans="1:11">
      <c r="A12" s="90">
        <v>11</v>
      </c>
      <c r="B12" s="108" t="s">
        <v>102</v>
      </c>
      <c r="C12" s="81">
        <v>10315</v>
      </c>
      <c r="D12" s="81">
        <v>11097</v>
      </c>
      <c r="E12" s="91">
        <v>11184</v>
      </c>
      <c r="F12" s="109">
        <f>E12/'4a_İl'!E12</f>
        <v>0.26363057775263421</v>
      </c>
      <c r="G12" s="110">
        <f t="shared" si="0"/>
        <v>2.9222988332753262E-3</v>
      </c>
      <c r="H12" s="110">
        <f t="shared" si="1"/>
        <v>8.4246243334949109E-2</v>
      </c>
      <c r="I12" s="63">
        <f t="shared" si="2"/>
        <v>869</v>
      </c>
      <c r="J12" s="47">
        <f t="shared" si="4"/>
        <v>3.4742489785148287E-3</v>
      </c>
      <c r="K12" s="81">
        <f t="shared" si="3"/>
        <v>87</v>
      </c>
    </row>
    <row r="13" spans="1:11">
      <c r="A13" s="90">
        <v>12</v>
      </c>
      <c r="B13" s="108" t="s">
        <v>103</v>
      </c>
      <c r="C13" s="81">
        <v>3741</v>
      </c>
      <c r="D13" s="81">
        <v>5616</v>
      </c>
      <c r="E13" s="91">
        <v>5761</v>
      </c>
      <c r="F13" s="109">
        <f>E13/'4a_İl'!E13</f>
        <v>0.2339682410754173</v>
      </c>
      <c r="G13" s="110">
        <f t="shared" si="0"/>
        <v>1.5053079022263193E-3</v>
      </c>
      <c r="H13" s="110">
        <f t="shared" si="1"/>
        <v>0.53996257685110938</v>
      </c>
      <c r="I13" s="63">
        <f t="shared" si="2"/>
        <v>2020</v>
      </c>
      <c r="J13" s="47">
        <f t="shared" si="4"/>
        <v>8.0759297314153666E-3</v>
      </c>
      <c r="K13" s="81">
        <f t="shared" si="3"/>
        <v>145</v>
      </c>
    </row>
    <row r="14" spans="1:11">
      <c r="A14" s="90">
        <v>13</v>
      </c>
      <c r="B14" s="108" t="s">
        <v>104</v>
      </c>
      <c r="C14" s="81">
        <v>2647</v>
      </c>
      <c r="D14" s="81">
        <v>3826</v>
      </c>
      <c r="E14" s="91">
        <v>3862</v>
      </c>
      <c r="F14" s="109">
        <f>E14/'4a_İl'!E14</f>
        <v>0.19261845386533666</v>
      </c>
      <c r="G14" s="110">
        <f t="shared" si="0"/>
        <v>1.0091128481857395E-3</v>
      </c>
      <c r="H14" s="110">
        <f t="shared" si="1"/>
        <v>0.45901020022667172</v>
      </c>
      <c r="I14" s="63">
        <f t="shared" si="2"/>
        <v>1215</v>
      </c>
      <c r="J14" s="47">
        <f t="shared" si="4"/>
        <v>4.8575517938958769E-3</v>
      </c>
      <c r="K14" s="81">
        <f t="shared" si="3"/>
        <v>36</v>
      </c>
    </row>
    <row r="15" spans="1:11">
      <c r="A15" s="90">
        <v>14</v>
      </c>
      <c r="B15" s="108" t="s">
        <v>105</v>
      </c>
      <c r="C15" s="81">
        <v>15927</v>
      </c>
      <c r="D15" s="81">
        <v>17014</v>
      </c>
      <c r="E15" s="91">
        <v>17005</v>
      </c>
      <c r="F15" s="109">
        <f>E15/'4a_İl'!E15</f>
        <v>0.30840799448656098</v>
      </c>
      <c r="G15" s="110">
        <f t="shared" si="0"/>
        <v>4.4432843043496891E-3</v>
      </c>
      <c r="H15" s="110">
        <f t="shared" si="1"/>
        <v>6.7683807371130777E-2</v>
      </c>
      <c r="I15" s="63">
        <f t="shared" si="2"/>
        <v>1078</v>
      </c>
      <c r="J15" s="47">
        <f t="shared" si="4"/>
        <v>4.3098278467652304E-3</v>
      </c>
      <c r="K15" s="81">
        <f t="shared" si="3"/>
        <v>-9</v>
      </c>
    </row>
    <row r="16" spans="1:11">
      <c r="A16" s="90">
        <v>15</v>
      </c>
      <c r="B16" s="108" t="s">
        <v>106</v>
      </c>
      <c r="C16" s="81">
        <v>8533</v>
      </c>
      <c r="D16" s="81">
        <v>9560</v>
      </c>
      <c r="E16" s="91">
        <v>9537</v>
      </c>
      <c r="F16" s="109">
        <f>E16/'4a_İl'!E16</f>
        <v>0.26039590443686006</v>
      </c>
      <c r="G16" s="110">
        <f t="shared" si="0"/>
        <v>2.4919495683965297E-3</v>
      </c>
      <c r="H16" s="110">
        <f t="shared" si="1"/>
        <v>0.11766084612680183</v>
      </c>
      <c r="I16" s="63">
        <f t="shared" si="2"/>
        <v>1004</v>
      </c>
      <c r="J16" s="47">
        <f t="shared" si="4"/>
        <v>4.0139769556143704E-3</v>
      </c>
      <c r="K16" s="81">
        <f t="shared" si="3"/>
        <v>-23</v>
      </c>
    </row>
    <row r="17" spans="1:11">
      <c r="A17" s="90">
        <v>16</v>
      </c>
      <c r="B17" s="108" t="s">
        <v>107</v>
      </c>
      <c r="C17" s="81">
        <v>185867</v>
      </c>
      <c r="D17" s="81">
        <v>193706</v>
      </c>
      <c r="E17" s="91">
        <v>193764</v>
      </c>
      <c r="F17" s="109">
        <f>E17/'4a_İl'!E17</f>
        <v>0.29757792906869063</v>
      </c>
      <c r="G17" s="110">
        <f t="shared" si="0"/>
        <v>5.062914083787199E-2</v>
      </c>
      <c r="H17" s="110">
        <f t="shared" si="1"/>
        <v>4.2487370001129843E-2</v>
      </c>
      <c r="I17" s="63">
        <f t="shared" si="2"/>
        <v>7897</v>
      </c>
      <c r="J17" s="47">
        <f t="shared" si="4"/>
        <v>3.157208766781542E-2</v>
      </c>
      <c r="K17" s="81">
        <f t="shared" si="3"/>
        <v>58</v>
      </c>
    </row>
    <row r="18" spans="1:11">
      <c r="A18" s="90">
        <v>17</v>
      </c>
      <c r="B18" s="108" t="s">
        <v>108</v>
      </c>
      <c r="C18" s="81">
        <v>19065</v>
      </c>
      <c r="D18" s="81">
        <v>21019</v>
      </c>
      <c r="E18" s="91">
        <v>21075</v>
      </c>
      <c r="F18" s="109">
        <f>E18/'4a_İl'!E18</f>
        <v>0.27017498878277035</v>
      </c>
      <c r="G18" s="110">
        <f t="shared" si="0"/>
        <v>5.5067460578753129E-3</v>
      </c>
      <c r="H18" s="110">
        <f t="shared" si="1"/>
        <v>0.1054287962234461</v>
      </c>
      <c r="I18" s="63">
        <f t="shared" si="2"/>
        <v>2010</v>
      </c>
      <c r="J18" s="47">
        <f t="shared" si="4"/>
        <v>8.0359498812598452E-3</v>
      </c>
      <c r="K18" s="81">
        <f t="shared" si="3"/>
        <v>56</v>
      </c>
    </row>
    <row r="19" spans="1:11">
      <c r="A19" s="90">
        <v>18</v>
      </c>
      <c r="B19" s="108" t="s">
        <v>109</v>
      </c>
      <c r="C19" s="81">
        <v>5450</v>
      </c>
      <c r="D19" s="81">
        <v>6464</v>
      </c>
      <c r="E19" s="91">
        <v>6665</v>
      </c>
      <c r="F19" s="109">
        <f>E19/'4a_İl'!E19</f>
        <v>0.27101207660716464</v>
      </c>
      <c r="G19" s="110">
        <f t="shared" si="0"/>
        <v>1.7415166062035095E-3</v>
      </c>
      <c r="H19" s="110">
        <f t="shared" si="1"/>
        <v>0.22293577981651377</v>
      </c>
      <c r="I19" s="63">
        <f t="shared" si="2"/>
        <v>1215</v>
      </c>
      <c r="J19" s="47">
        <f t="shared" si="4"/>
        <v>4.8575517938958769E-3</v>
      </c>
      <c r="K19" s="81">
        <f t="shared" si="3"/>
        <v>201</v>
      </c>
    </row>
    <row r="20" spans="1:11">
      <c r="A20" s="90">
        <v>19</v>
      </c>
      <c r="B20" s="108" t="s">
        <v>110</v>
      </c>
      <c r="C20" s="81">
        <v>12527</v>
      </c>
      <c r="D20" s="81">
        <v>14676</v>
      </c>
      <c r="E20" s="91">
        <v>14766</v>
      </c>
      <c r="F20" s="109">
        <f>E20/'4a_İl'!E20</f>
        <v>0.25617182214049028</v>
      </c>
      <c r="G20" s="110">
        <f t="shared" si="0"/>
        <v>3.8582496935035291E-3</v>
      </c>
      <c r="H20" s="110">
        <f t="shared" si="1"/>
        <v>0.17873393470104573</v>
      </c>
      <c r="I20" s="63">
        <f t="shared" si="2"/>
        <v>2239</v>
      </c>
      <c r="J20" s="47">
        <f t="shared" si="4"/>
        <v>8.9514884498212901E-3</v>
      </c>
      <c r="K20" s="81">
        <f t="shared" si="3"/>
        <v>90</v>
      </c>
    </row>
    <row r="21" spans="1:11">
      <c r="A21" s="90">
        <v>20</v>
      </c>
      <c r="B21" s="108" t="s">
        <v>111</v>
      </c>
      <c r="C21" s="81">
        <v>60359</v>
      </c>
      <c r="D21" s="81">
        <v>61041</v>
      </c>
      <c r="E21" s="91">
        <v>61551</v>
      </c>
      <c r="F21" s="109">
        <f>E21/'4a_İl'!E21</f>
        <v>0.32825624370030237</v>
      </c>
      <c r="G21" s="110">
        <f t="shared" si="0"/>
        <v>1.6082834002765525E-2</v>
      </c>
      <c r="H21" s="110">
        <f t="shared" si="1"/>
        <v>1.9748504779734589E-2</v>
      </c>
      <c r="I21" s="63">
        <f t="shared" si="2"/>
        <v>1192</v>
      </c>
      <c r="J21" s="47">
        <f t="shared" si="4"/>
        <v>4.7655981385381768E-3</v>
      </c>
      <c r="K21" s="81">
        <f t="shared" si="3"/>
        <v>510</v>
      </c>
    </row>
    <row r="22" spans="1:11">
      <c r="A22" s="90">
        <v>21</v>
      </c>
      <c r="B22" s="108" t="s">
        <v>112</v>
      </c>
      <c r="C22" s="81">
        <v>20819</v>
      </c>
      <c r="D22" s="81">
        <v>23160</v>
      </c>
      <c r="E22" s="91">
        <v>23834</v>
      </c>
      <c r="F22" s="109">
        <f>E22/'4a_İl'!E22</f>
        <v>0.19161012316300607</v>
      </c>
      <c r="G22" s="110">
        <f t="shared" si="0"/>
        <v>6.2276529320711843E-3</v>
      </c>
      <c r="H22" s="110">
        <f t="shared" si="1"/>
        <v>0.14481963590950575</v>
      </c>
      <c r="I22" s="63">
        <f t="shared" si="2"/>
        <v>3015</v>
      </c>
      <c r="J22" s="47">
        <f t="shared" si="4"/>
        <v>1.2053924821889767E-2</v>
      </c>
      <c r="K22" s="81">
        <f t="shared" si="3"/>
        <v>674</v>
      </c>
    </row>
    <row r="23" spans="1:11">
      <c r="A23" s="90">
        <v>22</v>
      </c>
      <c r="B23" s="108" t="s">
        <v>113</v>
      </c>
      <c r="C23" s="81">
        <v>19550</v>
      </c>
      <c r="D23" s="81">
        <v>20570</v>
      </c>
      <c r="E23" s="91">
        <v>20721</v>
      </c>
      <c r="F23" s="109">
        <f>E23/'4a_İl'!E23</f>
        <v>0.35623903998899703</v>
      </c>
      <c r="G23" s="110">
        <f t="shared" si="0"/>
        <v>5.4142484016718563E-3</v>
      </c>
      <c r="H23" s="110">
        <f t="shared" si="1"/>
        <v>5.9897698209718672E-2</v>
      </c>
      <c r="I23" s="63">
        <f t="shared" si="2"/>
        <v>1171</v>
      </c>
      <c r="J23" s="47">
        <f t="shared" si="4"/>
        <v>4.681640453211581E-3</v>
      </c>
      <c r="K23" s="81">
        <f t="shared" si="3"/>
        <v>151</v>
      </c>
    </row>
    <row r="24" spans="1:11">
      <c r="A24" s="90">
        <v>23</v>
      </c>
      <c r="B24" s="108" t="s">
        <v>114</v>
      </c>
      <c r="C24" s="81">
        <v>10291</v>
      </c>
      <c r="D24" s="81">
        <v>11446</v>
      </c>
      <c r="E24" s="91">
        <v>11559</v>
      </c>
      <c r="F24" s="109">
        <f>E24/'4a_İl'!E24</f>
        <v>0.19598168870803662</v>
      </c>
      <c r="G24" s="110">
        <f t="shared" si="0"/>
        <v>3.020283638575599E-3</v>
      </c>
      <c r="H24" s="110">
        <f t="shared" si="1"/>
        <v>0.12321445923622583</v>
      </c>
      <c r="I24" s="63">
        <f t="shared" si="2"/>
        <v>1268</v>
      </c>
      <c r="J24" s="47">
        <f t="shared" si="4"/>
        <v>5.0694449997201411E-3</v>
      </c>
      <c r="K24" s="81">
        <f t="shared" si="3"/>
        <v>113</v>
      </c>
    </row>
    <row r="25" spans="1:11">
      <c r="A25" s="90">
        <v>24</v>
      </c>
      <c r="B25" s="108" t="s">
        <v>115</v>
      </c>
      <c r="C25" s="81">
        <v>4781</v>
      </c>
      <c r="D25" s="81">
        <v>5824</v>
      </c>
      <c r="E25" s="91">
        <v>5749</v>
      </c>
      <c r="F25" s="109">
        <f>E25/'4a_İl'!E25</f>
        <v>0.22245869287621406</v>
      </c>
      <c r="G25" s="110">
        <f t="shared" si="0"/>
        <v>1.5021723884567106E-3</v>
      </c>
      <c r="H25" s="110">
        <f t="shared" si="1"/>
        <v>0.20246810290734157</v>
      </c>
      <c r="I25" s="63">
        <f t="shared" si="2"/>
        <v>968</v>
      </c>
      <c r="J25" s="47">
        <f t="shared" si="4"/>
        <v>3.8700494950544926E-3</v>
      </c>
      <c r="K25" s="81">
        <f t="shared" si="3"/>
        <v>-75</v>
      </c>
    </row>
    <row r="26" spans="1:11">
      <c r="A26" s="90">
        <v>25</v>
      </c>
      <c r="B26" s="108" t="s">
        <v>116</v>
      </c>
      <c r="C26" s="81">
        <v>12119</v>
      </c>
      <c r="D26" s="81">
        <v>14040</v>
      </c>
      <c r="E26" s="91">
        <v>13791</v>
      </c>
      <c r="F26" s="109">
        <f>E26/'4a_İl'!E26</f>
        <v>0.18653879969160433</v>
      </c>
      <c r="G26" s="110">
        <f t="shared" si="0"/>
        <v>3.6034891997228204E-3</v>
      </c>
      <c r="H26" s="110">
        <f t="shared" si="1"/>
        <v>0.13796517864510274</v>
      </c>
      <c r="I26" s="63">
        <f t="shared" si="2"/>
        <v>1672</v>
      </c>
      <c r="J26" s="47">
        <f t="shared" si="4"/>
        <v>6.6846309460032146E-3</v>
      </c>
      <c r="K26" s="81">
        <f t="shared" si="3"/>
        <v>-249</v>
      </c>
    </row>
    <row r="27" spans="1:11">
      <c r="A27" s="90">
        <v>26</v>
      </c>
      <c r="B27" s="108" t="s">
        <v>117</v>
      </c>
      <c r="C27" s="81">
        <v>47334</v>
      </c>
      <c r="D27" s="81">
        <v>46753</v>
      </c>
      <c r="E27" s="91">
        <v>48723</v>
      </c>
      <c r="F27" s="109">
        <f>E27/'4a_İl'!E27</f>
        <v>0.29336713189870062</v>
      </c>
      <c r="G27" s="110">
        <f t="shared" si="0"/>
        <v>1.2730969783053802E-2</v>
      </c>
      <c r="H27" s="110">
        <f t="shared" si="1"/>
        <v>2.9344657117505387E-2</v>
      </c>
      <c r="I27" s="63">
        <f t="shared" si="2"/>
        <v>1389</v>
      </c>
      <c r="J27" s="47">
        <f t="shared" si="4"/>
        <v>5.5532011866019524E-3</v>
      </c>
      <c r="K27" s="81">
        <f t="shared" si="3"/>
        <v>1970</v>
      </c>
    </row>
    <row r="28" spans="1:11">
      <c r="A28" s="90">
        <v>27</v>
      </c>
      <c r="B28" s="108" t="s">
        <v>118</v>
      </c>
      <c r="C28" s="81">
        <v>41268</v>
      </c>
      <c r="D28" s="81">
        <v>44268</v>
      </c>
      <c r="E28" s="91">
        <v>44048</v>
      </c>
      <c r="F28" s="109">
        <f>E28/'4a_İl'!E28</f>
        <v>0.16462787924996544</v>
      </c>
      <c r="G28" s="110">
        <f t="shared" si="0"/>
        <v>1.1509425876977073E-2</v>
      </c>
      <c r="H28" s="110">
        <f t="shared" si="1"/>
        <v>6.7364543956576525E-2</v>
      </c>
      <c r="I28" s="63">
        <f t="shared" si="2"/>
        <v>2780</v>
      </c>
      <c r="J28" s="47">
        <f t="shared" si="4"/>
        <v>1.1114398343235009E-2</v>
      </c>
      <c r="K28" s="81">
        <f t="shared" si="3"/>
        <v>-220</v>
      </c>
    </row>
    <row r="29" spans="1:11">
      <c r="A29" s="90">
        <v>28</v>
      </c>
      <c r="B29" s="108" t="s">
        <v>119</v>
      </c>
      <c r="C29" s="81">
        <v>14153</v>
      </c>
      <c r="D29" s="81">
        <v>15797</v>
      </c>
      <c r="E29" s="91">
        <v>15988</v>
      </c>
      <c r="F29" s="109">
        <f>E29/'4a_İl'!E29</f>
        <v>0.31860029492646763</v>
      </c>
      <c r="G29" s="110">
        <f t="shared" si="0"/>
        <v>4.1775495123753505E-3</v>
      </c>
      <c r="H29" s="110">
        <f t="shared" si="1"/>
        <v>0.1296544902140889</v>
      </c>
      <c r="I29" s="63">
        <f t="shared" si="2"/>
        <v>1835</v>
      </c>
      <c r="J29" s="47">
        <f t="shared" si="4"/>
        <v>7.3363025035382166E-3</v>
      </c>
      <c r="K29" s="81">
        <f t="shared" si="3"/>
        <v>191</v>
      </c>
    </row>
    <row r="30" spans="1:11">
      <c r="A30" s="90">
        <v>29</v>
      </c>
      <c r="B30" s="108" t="s">
        <v>120</v>
      </c>
      <c r="C30" s="81">
        <v>2576</v>
      </c>
      <c r="D30" s="81">
        <v>3845</v>
      </c>
      <c r="E30" s="91">
        <v>3823</v>
      </c>
      <c r="F30" s="109">
        <f>E30/'4a_İl'!E30</f>
        <v>0.26231645395910524</v>
      </c>
      <c r="G30" s="110">
        <f t="shared" si="0"/>
        <v>9.9892242843451114E-4</v>
      </c>
      <c r="H30" s="110">
        <f t="shared" si="1"/>
        <v>0.484083850931677</v>
      </c>
      <c r="I30" s="63">
        <f t="shared" si="2"/>
        <v>1247</v>
      </c>
      <c r="J30" s="47">
        <f t="shared" si="4"/>
        <v>4.9854873143935453E-3</v>
      </c>
      <c r="K30" s="81">
        <f t="shared" si="3"/>
        <v>-22</v>
      </c>
    </row>
    <row r="31" spans="1:11">
      <c r="A31" s="90">
        <v>30</v>
      </c>
      <c r="B31" s="108" t="s">
        <v>121</v>
      </c>
      <c r="C31" s="81">
        <v>2224</v>
      </c>
      <c r="D31" s="81">
        <v>3386</v>
      </c>
      <c r="E31" s="91">
        <v>3296</v>
      </c>
      <c r="F31" s="109">
        <f>E31/'4a_İl'!E31</f>
        <v>0.29428571428571426</v>
      </c>
      <c r="G31" s="110">
        <f t="shared" si="0"/>
        <v>8.6122111538586158E-4</v>
      </c>
      <c r="H31" s="110">
        <f t="shared" si="1"/>
        <v>0.48201438848920863</v>
      </c>
      <c r="I31" s="63">
        <f t="shared" si="2"/>
        <v>1072</v>
      </c>
      <c r="J31" s="47">
        <f t="shared" si="4"/>
        <v>4.2858399366719176E-3</v>
      </c>
      <c r="K31" s="81">
        <f t="shared" si="3"/>
        <v>-90</v>
      </c>
    </row>
    <row r="32" spans="1:11">
      <c r="A32" s="90">
        <v>31</v>
      </c>
      <c r="B32" s="108" t="s">
        <v>122</v>
      </c>
      <c r="C32" s="81">
        <v>29489</v>
      </c>
      <c r="D32" s="81">
        <v>32894</v>
      </c>
      <c r="E32" s="91">
        <v>33094</v>
      </c>
      <c r="F32" s="109">
        <f>E32/'4a_İl'!E32</f>
        <v>0.21090668077214764</v>
      </c>
      <c r="G32" s="110">
        <f t="shared" si="0"/>
        <v>8.6472243909525796E-3</v>
      </c>
      <c r="H32" s="110">
        <f t="shared" si="1"/>
        <v>0.12224897419376717</v>
      </c>
      <c r="I32" s="63">
        <f t="shared" si="2"/>
        <v>3605</v>
      </c>
      <c r="J32" s="47">
        <f t="shared" si="4"/>
        <v>1.4412735981065542E-2</v>
      </c>
      <c r="K32" s="81">
        <f t="shared" si="3"/>
        <v>200</v>
      </c>
    </row>
    <row r="33" spans="1:11">
      <c r="A33" s="90">
        <v>32</v>
      </c>
      <c r="B33" s="108" t="s">
        <v>123</v>
      </c>
      <c r="C33" s="81">
        <v>14161</v>
      </c>
      <c r="D33" s="81">
        <v>15903</v>
      </c>
      <c r="E33" s="91">
        <v>15932</v>
      </c>
      <c r="F33" s="109">
        <f>E33/'4a_İl'!E33</f>
        <v>0.26856815346751628</v>
      </c>
      <c r="G33" s="110">
        <f t="shared" si="0"/>
        <v>4.1629171147838425E-3</v>
      </c>
      <c r="H33" s="110">
        <f t="shared" si="1"/>
        <v>0.12506178942165103</v>
      </c>
      <c r="I33" s="63">
        <f t="shared" si="2"/>
        <v>1771</v>
      </c>
      <c r="J33" s="47">
        <f t="shared" si="4"/>
        <v>7.080431462542878E-3</v>
      </c>
      <c r="K33" s="81">
        <f t="shared" si="3"/>
        <v>29</v>
      </c>
    </row>
    <row r="34" spans="1:11">
      <c r="A34" s="90">
        <v>33</v>
      </c>
      <c r="B34" s="108" t="s">
        <v>124</v>
      </c>
      <c r="C34" s="81">
        <v>51916</v>
      </c>
      <c r="D34" s="81">
        <v>56692</v>
      </c>
      <c r="E34" s="91">
        <v>56897</v>
      </c>
      <c r="F34" s="109">
        <f>E34/'4a_İl'!E34</f>
        <v>0.24160392701393224</v>
      </c>
      <c r="G34" s="110">
        <f t="shared" si="0"/>
        <v>1.4866777245785608E-2</v>
      </c>
      <c r="H34" s="110">
        <f t="shared" si="1"/>
        <v>9.5943447106864935E-2</v>
      </c>
      <c r="I34" s="63">
        <f t="shared" si="2"/>
        <v>4981</v>
      </c>
      <c r="J34" s="47">
        <f t="shared" si="4"/>
        <v>1.9913963362465318E-2</v>
      </c>
      <c r="K34" s="81">
        <f t="shared" si="3"/>
        <v>205</v>
      </c>
    </row>
    <row r="35" spans="1:11">
      <c r="A35" s="90">
        <v>34</v>
      </c>
      <c r="B35" s="108" t="s">
        <v>125</v>
      </c>
      <c r="C35" s="81">
        <v>1226936</v>
      </c>
      <c r="D35" s="81">
        <v>1260671</v>
      </c>
      <c r="E35" s="91">
        <v>1266694</v>
      </c>
      <c r="F35" s="109">
        <f>E35/'4a_İl'!E35</f>
        <v>0.30981444064495128</v>
      </c>
      <c r="G35" s="110">
        <f t="shared" si="0"/>
        <v>0.33097803990672892</v>
      </c>
      <c r="H35" s="110">
        <f t="shared" si="1"/>
        <v>3.2404298186702485E-2</v>
      </c>
      <c r="I35" s="63">
        <f t="shared" si="2"/>
        <v>39758</v>
      </c>
      <c r="J35" s="47">
        <f t="shared" si="4"/>
        <v>0.15895188824832285</v>
      </c>
      <c r="K35" s="81">
        <f t="shared" si="3"/>
        <v>6023</v>
      </c>
    </row>
    <row r="36" spans="1:11">
      <c r="A36" s="90">
        <v>35</v>
      </c>
      <c r="B36" s="108" t="s">
        <v>126</v>
      </c>
      <c r="C36" s="81">
        <v>259858</v>
      </c>
      <c r="D36" s="81">
        <v>264465</v>
      </c>
      <c r="E36" s="91">
        <v>267013</v>
      </c>
      <c r="F36" s="109">
        <f>E36/'4a_İl'!E36</f>
        <v>0.31107307997450956</v>
      </c>
      <c r="G36" s="110">
        <f t="shared" si="0"/>
        <v>6.9768578180377752E-2</v>
      </c>
      <c r="H36" s="110">
        <f t="shared" si="1"/>
        <v>2.7534268715991041E-2</v>
      </c>
      <c r="I36" s="63">
        <f t="shared" si="2"/>
        <v>7155</v>
      </c>
      <c r="J36" s="47">
        <f t="shared" si="4"/>
        <v>2.8605582786275716E-2</v>
      </c>
      <c r="K36" s="81">
        <f t="shared" si="3"/>
        <v>2548</v>
      </c>
    </row>
    <row r="37" spans="1:11">
      <c r="A37" s="90">
        <v>36</v>
      </c>
      <c r="B37" s="108" t="s">
        <v>127</v>
      </c>
      <c r="C37" s="81">
        <v>3907</v>
      </c>
      <c r="D37" s="81">
        <v>4479</v>
      </c>
      <c r="E37" s="91">
        <v>4531</v>
      </c>
      <c r="F37" s="109">
        <f>E37/'4a_İl'!E37</f>
        <v>0.2189417733752114</v>
      </c>
      <c r="G37" s="110">
        <f t="shared" si="0"/>
        <v>1.1839177408414256E-3</v>
      </c>
      <c r="H37" s="110">
        <f t="shared" si="1"/>
        <v>0.15971333503967239</v>
      </c>
      <c r="I37" s="63">
        <f t="shared" si="2"/>
        <v>624</v>
      </c>
      <c r="J37" s="47">
        <f t="shared" si="4"/>
        <v>2.4947426497045487E-3</v>
      </c>
      <c r="K37" s="81">
        <f t="shared" si="3"/>
        <v>52</v>
      </c>
    </row>
    <row r="38" spans="1:11">
      <c r="A38" s="90">
        <v>37</v>
      </c>
      <c r="B38" s="108" t="s">
        <v>128</v>
      </c>
      <c r="C38" s="81">
        <v>10174</v>
      </c>
      <c r="D38" s="81">
        <v>11149</v>
      </c>
      <c r="E38" s="91">
        <v>11107</v>
      </c>
      <c r="F38" s="109">
        <f>E38/'4a_İl'!E38</f>
        <v>0.24821775761503564</v>
      </c>
      <c r="G38" s="110">
        <f t="shared" si="0"/>
        <v>2.9021792865870037E-3</v>
      </c>
      <c r="H38" s="110">
        <f t="shared" si="1"/>
        <v>9.170434440731276E-2</v>
      </c>
      <c r="I38" s="63">
        <f t="shared" si="2"/>
        <v>933</v>
      </c>
      <c r="J38" s="47">
        <f t="shared" si="4"/>
        <v>3.7301200195101669E-3</v>
      </c>
      <c r="K38" s="81">
        <f t="shared" si="3"/>
        <v>-42</v>
      </c>
    </row>
    <row r="39" spans="1:11">
      <c r="A39" s="90">
        <v>38</v>
      </c>
      <c r="B39" s="108" t="s">
        <v>129</v>
      </c>
      <c r="C39" s="81">
        <v>40913</v>
      </c>
      <c r="D39" s="81">
        <v>42870</v>
      </c>
      <c r="E39" s="91">
        <v>43171</v>
      </c>
      <c r="F39" s="109">
        <f>E39/'4a_İl'!E39</f>
        <v>0.19972796543125343</v>
      </c>
      <c r="G39" s="110">
        <f t="shared" si="0"/>
        <v>1.1280272078981501E-2</v>
      </c>
      <c r="H39" s="110">
        <f t="shared" si="1"/>
        <v>5.5190281817515216E-2</v>
      </c>
      <c r="I39" s="63">
        <f t="shared" si="2"/>
        <v>2258</v>
      </c>
      <c r="J39" s="47">
        <f t="shared" si="4"/>
        <v>9.0274501651167807E-3</v>
      </c>
      <c r="K39" s="81">
        <f t="shared" si="3"/>
        <v>301</v>
      </c>
    </row>
    <row r="40" spans="1:11">
      <c r="A40" s="90">
        <v>39</v>
      </c>
      <c r="B40" s="108" t="s">
        <v>130</v>
      </c>
      <c r="C40" s="81">
        <v>19062</v>
      </c>
      <c r="D40" s="81">
        <v>20685</v>
      </c>
      <c r="E40" s="91">
        <v>20899</v>
      </c>
      <c r="F40" s="109">
        <f>E40/'4a_İl'!E40</f>
        <v>0.31418091071723869</v>
      </c>
      <c r="G40" s="110">
        <f t="shared" si="0"/>
        <v>5.4607585225877183E-3</v>
      </c>
      <c r="H40" s="110">
        <f t="shared" si="1"/>
        <v>9.6369740845661522E-2</v>
      </c>
      <c r="I40" s="63">
        <f t="shared" si="2"/>
        <v>1837</v>
      </c>
      <c r="J40" s="47">
        <f t="shared" si="4"/>
        <v>7.3442984735693209E-3</v>
      </c>
      <c r="K40" s="81">
        <f t="shared" si="3"/>
        <v>214</v>
      </c>
    </row>
    <row r="41" spans="1:11">
      <c r="A41" s="90">
        <v>40</v>
      </c>
      <c r="B41" s="108" t="s">
        <v>131</v>
      </c>
      <c r="C41" s="81">
        <v>4531</v>
      </c>
      <c r="D41" s="81">
        <v>5612</v>
      </c>
      <c r="E41" s="91">
        <v>5741</v>
      </c>
      <c r="F41" s="109">
        <f>E41/'4a_İl'!E41</f>
        <v>0.22257114057532759</v>
      </c>
      <c r="G41" s="110">
        <f t="shared" si="0"/>
        <v>1.500082045943638E-3</v>
      </c>
      <c r="H41" s="110">
        <f t="shared" si="1"/>
        <v>0.267049216508497</v>
      </c>
      <c r="I41" s="63">
        <f t="shared" si="2"/>
        <v>1210</v>
      </c>
      <c r="J41" s="47">
        <f t="shared" si="4"/>
        <v>4.8375618688181153E-3</v>
      </c>
      <c r="K41" s="81">
        <f t="shared" si="3"/>
        <v>129</v>
      </c>
    </row>
    <row r="42" spans="1:11">
      <c r="A42" s="90">
        <v>41</v>
      </c>
      <c r="B42" s="108" t="s">
        <v>132</v>
      </c>
      <c r="C42" s="81">
        <v>106819</v>
      </c>
      <c r="D42" s="81">
        <v>114897</v>
      </c>
      <c r="E42" s="91">
        <v>115797</v>
      </c>
      <c r="F42" s="109">
        <f>E42/'4a_İl'!E42</f>
        <v>0.24704361350113391</v>
      </c>
      <c r="G42" s="110">
        <f t="shared" si="0"/>
        <v>3.025692399828174E-2</v>
      </c>
      <c r="H42" s="110">
        <f t="shared" si="1"/>
        <v>8.4048717924713773E-2</v>
      </c>
      <c r="I42" s="63">
        <f t="shared" si="2"/>
        <v>8978</v>
      </c>
      <c r="J42" s="47">
        <f t="shared" si="4"/>
        <v>3.5893909469627311E-2</v>
      </c>
      <c r="K42" s="81">
        <f t="shared" si="3"/>
        <v>900</v>
      </c>
    </row>
    <row r="43" spans="1:11">
      <c r="A43" s="90">
        <v>42</v>
      </c>
      <c r="B43" s="108" t="s">
        <v>133</v>
      </c>
      <c r="C43" s="81">
        <v>48939</v>
      </c>
      <c r="D43" s="81">
        <v>54132</v>
      </c>
      <c r="E43" s="91">
        <v>54761</v>
      </c>
      <c r="F43" s="109">
        <f>E43/'4a_İl'!E43</f>
        <v>0.18482916440247199</v>
      </c>
      <c r="G43" s="110">
        <f t="shared" si="0"/>
        <v>1.4308655794795256E-2</v>
      </c>
      <c r="H43" s="110">
        <f t="shared" si="1"/>
        <v>0.11896442510063548</v>
      </c>
      <c r="I43" s="63">
        <f t="shared" si="2"/>
        <v>5822</v>
      </c>
      <c r="J43" s="47">
        <f t="shared" si="4"/>
        <v>2.3276268760544686E-2</v>
      </c>
      <c r="K43" s="81">
        <f t="shared" si="3"/>
        <v>629</v>
      </c>
    </row>
    <row r="44" spans="1:11">
      <c r="A44" s="90">
        <v>43</v>
      </c>
      <c r="B44" s="108" t="s">
        <v>134</v>
      </c>
      <c r="C44" s="81">
        <v>16007</v>
      </c>
      <c r="D44" s="81">
        <v>18082</v>
      </c>
      <c r="E44" s="91">
        <v>17786</v>
      </c>
      <c r="F44" s="109">
        <f>E44/'4a_İl'!E44</f>
        <v>0.22271475081392436</v>
      </c>
      <c r="G44" s="110">
        <f t="shared" si="0"/>
        <v>4.6473539921883904E-3</v>
      </c>
      <c r="H44" s="110">
        <f t="shared" si="1"/>
        <v>0.11113887674142563</v>
      </c>
      <c r="I44" s="63">
        <f t="shared" si="2"/>
        <v>1779</v>
      </c>
      <c r="J44" s="47">
        <f t="shared" si="4"/>
        <v>7.112415342667296E-3</v>
      </c>
      <c r="K44" s="81">
        <f t="shared" si="3"/>
        <v>-296</v>
      </c>
    </row>
    <row r="45" spans="1:11">
      <c r="A45" s="90">
        <v>44</v>
      </c>
      <c r="B45" s="108" t="s">
        <v>135</v>
      </c>
      <c r="C45" s="81">
        <v>18907</v>
      </c>
      <c r="D45" s="81">
        <v>19773</v>
      </c>
      <c r="E45" s="91">
        <v>20239</v>
      </c>
      <c r="F45" s="109">
        <f>E45/'4a_İl'!E45</f>
        <v>0.22611134075902981</v>
      </c>
      <c r="G45" s="110">
        <f t="shared" si="0"/>
        <v>5.2883052652592391E-3</v>
      </c>
      <c r="H45" s="110">
        <f t="shared" si="1"/>
        <v>7.0450097847358117E-2</v>
      </c>
      <c r="I45" s="63">
        <f t="shared" si="2"/>
        <v>1332</v>
      </c>
      <c r="J45" s="47">
        <f t="shared" si="4"/>
        <v>5.3253160407154797E-3</v>
      </c>
      <c r="K45" s="81">
        <f t="shared" si="3"/>
        <v>466</v>
      </c>
    </row>
    <row r="46" spans="1:11">
      <c r="A46" s="90">
        <v>45</v>
      </c>
      <c r="B46" s="108" t="s">
        <v>136</v>
      </c>
      <c r="C46" s="81">
        <v>55452</v>
      </c>
      <c r="D46" s="81">
        <v>58862</v>
      </c>
      <c r="E46" s="91">
        <v>58858</v>
      </c>
      <c r="F46" s="109">
        <f>E46/'4a_İl'!E46</f>
        <v>0.25900223983383863</v>
      </c>
      <c r="G46" s="110">
        <f t="shared" si="0"/>
        <v>1.53791724543025E-2</v>
      </c>
      <c r="H46" s="110">
        <f t="shared" si="1"/>
        <v>6.1422491524201109E-2</v>
      </c>
      <c r="I46" s="63">
        <f t="shared" si="2"/>
        <v>3406</v>
      </c>
      <c r="J46" s="47">
        <f t="shared" si="4"/>
        <v>1.3617136962970663E-2</v>
      </c>
      <c r="K46" s="81">
        <f t="shared" si="3"/>
        <v>-4</v>
      </c>
    </row>
    <row r="47" spans="1:11">
      <c r="A47" s="90">
        <v>46</v>
      </c>
      <c r="B47" s="108" t="s">
        <v>137</v>
      </c>
      <c r="C47" s="81">
        <v>20631</v>
      </c>
      <c r="D47" s="81">
        <v>21853</v>
      </c>
      <c r="E47" s="91">
        <v>22682</v>
      </c>
      <c r="F47" s="109">
        <f>E47/'4a_İl'!E47</f>
        <v>0.16631714792708502</v>
      </c>
      <c r="G47" s="110">
        <f t="shared" si="0"/>
        <v>5.9266436101887473E-3</v>
      </c>
      <c r="H47" s="110">
        <f t="shared" si="1"/>
        <v>9.9413503950365953E-2</v>
      </c>
      <c r="I47" s="63">
        <f t="shared" si="2"/>
        <v>2051</v>
      </c>
      <c r="J47" s="47">
        <f t="shared" si="4"/>
        <v>8.1998672668974829E-3</v>
      </c>
      <c r="K47" s="81">
        <f t="shared" si="3"/>
        <v>829</v>
      </c>
    </row>
    <row r="48" spans="1:11">
      <c r="A48" s="90">
        <v>47</v>
      </c>
      <c r="B48" s="108" t="s">
        <v>138</v>
      </c>
      <c r="C48" s="81">
        <v>6705</v>
      </c>
      <c r="D48" s="81">
        <v>7718</v>
      </c>
      <c r="E48" s="91">
        <v>7775</v>
      </c>
      <c r="F48" s="109">
        <f>E48/'4a_İl'!E48</f>
        <v>0.13289462439107769</v>
      </c>
      <c r="G48" s="110">
        <f t="shared" si="0"/>
        <v>2.0315516298923162E-3</v>
      </c>
      <c r="H48" s="110">
        <f t="shared" si="1"/>
        <v>0.15958240119313946</v>
      </c>
      <c r="I48" s="63">
        <f t="shared" si="2"/>
        <v>1070</v>
      </c>
      <c r="J48" s="47">
        <f t="shared" si="4"/>
        <v>4.2778439666408133E-3</v>
      </c>
      <c r="K48" s="81">
        <f t="shared" si="3"/>
        <v>57</v>
      </c>
    </row>
    <row r="49" spans="1:11">
      <c r="A49" s="90">
        <v>48</v>
      </c>
      <c r="B49" s="108" t="s">
        <v>139</v>
      </c>
      <c r="C49" s="81">
        <v>42992</v>
      </c>
      <c r="D49" s="81">
        <v>44917</v>
      </c>
      <c r="E49" s="91">
        <v>45905</v>
      </c>
      <c r="F49" s="109">
        <f>E49/'4a_İl'!E49</f>
        <v>0.26362487796473899</v>
      </c>
      <c r="G49" s="110">
        <f t="shared" si="0"/>
        <v>1.1994646632824022E-2</v>
      </c>
      <c r="H49" s="110">
        <f t="shared" si="1"/>
        <v>6.7756791961295124E-2</v>
      </c>
      <c r="I49" s="63">
        <f t="shared" si="2"/>
        <v>2913</v>
      </c>
      <c r="J49" s="47">
        <f t="shared" si="4"/>
        <v>1.1646130350303447E-2</v>
      </c>
      <c r="K49" s="81">
        <f t="shared" si="3"/>
        <v>988</v>
      </c>
    </row>
    <row r="50" spans="1:11">
      <c r="A50" s="90">
        <v>49</v>
      </c>
      <c r="B50" s="108" t="s">
        <v>140</v>
      </c>
      <c r="C50" s="81">
        <v>2874</v>
      </c>
      <c r="D50" s="81">
        <v>3936</v>
      </c>
      <c r="E50" s="91">
        <v>3939</v>
      </c>
      <c r="F50" s="109">
        <f>E50/'4a_İl'!E50</f>
        <v>0.19028066276991451</v>
      </c>
      <c r="G50" s="110">
        <f t="shared" si="0"/>
        <v>1.029232394874062E-3</v>
      </c>
      <c r="H50" s="110">
        <f t="shared" si="1"/>
        <v>0.37056367432150311</v>
      </c>
      <c r="I50" s="63">
        <f t="shared" si="2"/>
        <v>1065</v>
      </c>
      <c r="J50" s="47">
        <f t="shared" si="4"/>
        <v>4.2578540415630526E-3</v>
      </c>
      <c r="K50" s="81">
        <f t="shared" si="3"/>
        <v>3</v>
      </c>
    </row>
    <row r="51" spans="1:11">
      <c r="A51" s="90">
        <v>50</v>
      </c>
      <c r="B51" s="108" t="s">
        <v>141</v>
      </c>
      <c r="C51" s="81">
        <v>8277</v>
      </c>
      <c r="D51" s="81">
        <v>8830</v>
      </c>
      <c r="E51" s="91">
        <v>9067</v>
      </c>
      <c r="F51" s="109">
        <f>E51/'4a_İl'!E51</f>
        <v>0.22949201447771395</v>
      </c>
      <c r="G51" s="110">
        <f t="shared" si="0"/>
        <v>2.3691419457535215E-3</v>
      </c>
      <c r="H51" s="110">
        <f t="shared" si="1"/>
        <v>9.5445209617011001E-2</v>
      </c>
      <c r="I51" s="63">
        <f t="shared" si="2"/>
        <v>790</v>
      </c>
      <c r="J51" s="47">
        <f t="shared" si="4"/>
        <v>3.1584081622862076E-3</v>
      </c>
      <c r="K51" s="81">
        <f t="shared" si="3"/>
        <v>237</v>
      </c>
    </row>
    <row r="52" spans="1:11">
      <c r="A52" s="90">
        <v>51</v>
      </c>
      <c r="B52" s="108" t="s">
        <v>142</v>
      </c>
      <c r="C52" s="81">
        <v>6907</v>
      </c>
      <c r="D52" s="81">
        <v>8632</v>
      </c>
      <c r="E52" s="91">
        <v>8493</v>
      </c>
      <c r="F52" s="109">
        <f>E52/'4a_İl'!E52</f>
        <v>0.21751267735491472</v>
      </c>
      <c r="G52" s="110">
        <f t="shared" si="0"/>
        <v>2.2191598704405712E-3</v>
      </c>
      <c r="H52" s="110">
        <f t="shared" si="1"/>
        <v>0.22962212248443609</v>
      </c>
      <c r="I52" s="63">
        <f t="shared" si="2"/>
        <v>1586</v>
      </c>
      <c r="J52" s="47">
        <f t="shared" si="4"/>
        <v>6.3408042346657281E-3</v>
      </c>
      <c r="K52" s="81">
        <f t="shared" si="3"/>
        <v>-139</v>
      </c>
    </row>
    <row r="53" spans="1:11">
      <c r="A53" s="90">
        <v>52</v>
      </c>
      <c r="B53" s="108" t="s">
        <v>143</v>
      </c>
      <c r="C53" s="81">
        <v>22494</v>
      </c>
      <c r="D53" s="81">
        <v>23553</v>
      </c>
      <c r="E53" s="91">
        <v>23546</v>
      </c>
      <c r="F53" s="109">
        <f>E53/'4a_İl'!E53</f>
        <v>0.30901479060855414</v>
      </c>
      <c r="G53" s="110">
        <f t="shared" si="0"/>
        <v>6.1524006016005755E-3</v>
      </c>
      <c r="H53" s="110">
        <f t="shared" si="1"/>
        <v>4.6768027029430073E-2</v>
      </c>
      <c r="I53" s="63">
        <f t="shared" si="2"/>
        <v>1052</v>
      </c>
      <c r="J53" s="47">
        <f t="shared" si="4"/>
        <v>4.205880236360874E-3</v>
      </c>
      <c r="K53" s="81">
        <f t="shared" si="3"/>
        <v>-7</v>
      </c>
    </row>
    <row r="54" spans="1:11">
      <c r="A54" s="90">
        <v>53</v>
      </c>
      <c r="B54" s="108" t="s">
        <v>144</v>
      </c>
      <c r="C54" s="81">
        <v>10465</v>
      </c>
      <c r="D54" s="81">
        <v>12912</v>
      </c>
      <c r="E54" s="91">
        <v>13019</v>
      </c>
      <c r="F54" s="109">
        <f>E54/'4a_İl'!E54</f>
        <v>0.25492461327589583</v>
      </c>
      <c r="G54" s="110">
        <f t="shared" si="0"/>
        <v>3.4017711472113265E-3</v>
      </c>
      <c r="H54" s="110">
        <f t="shared" si="1"/>
        <v>0.24405160057333972</v>
      </c>
      <c r="I54" s="63">
        <f t="shared" si="2"/>
        <v>2554</v>
      </c>
      <c r="J54" s="47">
        <f t="shared" si="4"/>
        <v>1.0210853729720221E-2</v>
      </c>
      <c r="K54" s="81">
        <f t="shared" si="3"/>
        <v>107</v>
      </c>
    </row>
    <row r="55" spans="1:11">
      <c r="A55" s="90">
        <v>54</v>
      </c>
      <c r="B55" s="108" t="s">
        <v>145</v>
      </c>
      <c r="C55" s="81">
        <v>42082</v>
      </c>
      <c r="D55" s="81">
        <v>45507</v>
      </c>
      <c r="E55" s="91">
        <v>45569</v>
      </c>
      <c r="F55" s="109">
        <f>E55/'4a_İl'!E55</f>
        <v>0.26158862463476101</v>
      </c>
      <c r="G55" s="110">
        <f t="shared" si="0"/>
        <v>1.1906852247274977E-2</v>
      </c>
      <c r="H55" s="110">
        <f t="shared" si="1"/>
        <v>8.2862031272277939E-2</v>
      </c>
      <c r="I55" s="63">
        <f t="shared" si="2"/>
        <v>3487</v>
      </c>
      <c r="J55" s="47">
        <f t="shared" si="4"/>
        <v>1.3940973749230388E-2</v>
      </c>
      <c r="K55" s="81">
        <f t="shared" si="3"/>
        <v>62</v>
      </c>
    </row>
    <row r="56" spans="1:11">
      <c r="A56" s="90">
        <v>55</v>
      </c>
      <c r="B56" s="108" t="s">
        <v>146</v>
      </c>
      <c r="C56" s="81">
        <v>42351</v>
      </c>
      <c r="D56" s="81">
        <v>46159</v>
      </c>
      <c r="E56" s="91">
        <v>46231</v>
      </c>
      <c r="F56" s="109">
        <f>E56/'4a_İl'!E56</f>
        <v>0.2899877057406664</v>
      </c>
      <c r="G56" s="110">
        <f t="shared" si="0"/>
        <v>1.2079828090231726E-2</v>
      </c>
      <c r="H56" s="110">
        <f t="shared" si="1"/>
        <v>9.1615310146159479E-2</v>
      </c>
      <c r="I56" s="63">
        <f t="shared" si="2"/>
        <v>3880</v>
      </c>
      <c r="J56" s="47">
        <f t="shared" si="4"/>
        <v>1.5512181860342387E-2</v>
      </c>
      <c r="K56" s="81">
        <f t="shared" si="3"/>
        <v>72</v>
      </c>
    </row>
    <row r="57" spans="1:11">
      <c r="A57" s="90">
        <v>56</v>
      </c>
      <c r="B57" s="108" t="s">
        <v>147</v>
      </c>
      <c r="C57" s="81">
        <v>2130</v>
      </c>
      <c r="D57" s="81">
        <v>3271</v>
      </c>
      <c r="E57" s="91">
        <v>3376</v>
      </c>
      <c r="F57" s="109">
        <f>E57/'4a_İl'!E57</f>
        <v>0.15500459136822772</v>
      </c>
      <c r="G57" s="110">
        <f t="shared" si="0"/>
        <v>8.8212454051658632E-4</v>
      </c>
      <c r="H57" s="110">
        <f t="shared" si="1"/>
        <v>0.5849765258215962</v>
      </c>
      <c r="I57" s="63">
        <f t="shared" si="2"/>
        <v>1246</v>
      </c>
      <c r="J57" s="47">
        <f t="shared" si="4"/>
        <v>4.9814893293779932E-3</v>
      </c>
      <c r="K57" s="81">
        <f t="shared" si="3"/>
        <v>105</v>
      </c>
    </row>
    <row r="58" spans="1:11">
      <c r="A58" s="90">
        <v>57</v>
      </c>
      <c r="B58" s="108" t="s">
        <v>148</v>
      </c>
      <c r="C58" s="81">
        <v>6518</v>
      </c>
      <c r="D58" s="81">
        <v>7122</v>
      </c>
      <c r="E58" s="91">
        <v>7288</v>
      </c>
      <c r="F58" s="109">
        <f>E58/'4a_İl'!E58</f>
        <v>0.30340119062486992</v>
      </c>
      <c r="G58" s="110">
        <f t="shared" si="0"/>
        <v>1.9043020294090289E-3</v>
      </c>
      <c r="H58" s="110">
        <f t="shared" si="1"/>
        <v>0.11813439705431114</v>
      </c>
      <c r="I58" s="63">
        <f t="shared" si="2"/>
        <v>770</v>
      </c>
      <c r="J58" s="47">
        <f t="shared" si="4"/>
        <v>3.0784484619751644E-3</v>
      </c>
      <c r="K58" s="81">
        <f t="shared" si="3"/>
        <v>166</v>
      </c>
    </row>
    <row r="59" spans="1:11">
      <c r="A59" s="90">
        <v>58</v>
      </c>
      <c r="B59" s="108" t="s">
        <v>149</v>
      </c>
      <c r="C59" s="81">
        <v>12309</v>
      </c>
      <c r="D59" s="81">
        <v>15162</v>
      </c>
      <c r="E59" s="91">
        <v>15126</v>
      </c>
      <c r="F59" s="109">
        <f>E59/'4a_İl'!E59</f>
        <v>0.19748025328024021</v>
      </c>
      <c r="G59" s="110">
        <f t="shared" si="0"/>
        <v>3.9523151065917906E-3</v>
      </c>
      <c r="H59" s="110">
        <f t="shared" si="1"/>
        <v>0.22885693395076773</v>
      </c>
      <c r="I59" s="63">
        <f t="shared" si="2"/>
        <v>2817</v>
      </c>
      <c r="J59" s="47">
        <f t="shared" si="4"/>
        <v>1.126232378881044E-2</v>
      </c>
      <c r="K59" s="81">
        <f t="shared" si="3"/>
        <v>-36</v>
      </c>
    </row>
    <row r="60" spans="1:11">
      <c r="A60" s="90">
        <v>59</v>
      </c>
      <c r="B60" s="108" t="s">
        <v>150</v>
      </c>
      <c r="C60" s="81">
        <v>71176</v>
      </c>
      <c r="D60" s="81">
        <v>73778</v>
      </c>
      <c r="E60" s="91">
        <v>74186</v>
      </c>
      <c r="F60" s="109">
        <f>E60/'4a_İl'!E60</f>
        <v>0.29956470122675111</v>
      </c>
      <c r="G60" s="110">
        <f t="shared" si="0"/>
        <v>1.9384268709349371E-2</v>
      </c>
      <c r="H60" s="110">
        <f t="shared" si="1"/>
        <v>4.2289535798583792E-2</v>
      </c>
      <c r="I60" s="63">
        <f t="shared" si="2"/>
        <v>3010</v>
      </c>
      <c r="J60" s="47">
        <f t="shared" si="4"/>
        <v>1.2033934896812006E-2</v>
      </c>
      <c r="K60" s="81">
        <f t="shared" si="3"/>
        <v>408</v>
      </c>
    </row>
    <row r="61" spans="1:11">
      <c r="A61" s="90">
        <v>60</v>
      </c>
      <c r="B61" s="108" t="s">
        <v>151</v>
      </c>
      <c r="C61" s="81">
        <v>11747</v>
      </c>
      <c r="D61" s="81">
        <v>13539</v>
      </c>
      <c r="E61" s="91">
        <v>13646</v>
      </c>
      <c r="F61" s="109">
        <f>E61/'4a_İl'!E61</f>
        <v>0.25115953765736582</v>
      </c>
      <c r="G61" s="110">
        <f t="shared" si="0"/>
        <v>3.5656017416733818E-3</v>
      </c>
      <c r="H61" s="110">
        <f t="shared" si="1"/>
        <v>0.16165829573508131</v>
      </c>
      <c r="I61" s="63">
        <f t="shared" si="2"/>
        <v>1899</v>
      </c>
      <c r="J61" s="47">
        <f t="shared" si="4"/>
        <v>7.5921735445335552E-3</v>
      </c>
      <c r="K61" s="81">
        <f t="shared" si="3"/>
        <v>107</v>
      </c>
    </row>
    <row r="62" spans="1:11">
      <c r="A62" s="90">
        <v>61</v>
      </c>
      <c r="B62" s="108" t="s">
        <v>152</v>
      </c>
      <c r="C62" s="81">
        <v>28258</v>
      </c>
      <c r="D62" s="81">
        <v>30406</v>
      </c>
      <c r="E62" s="91">
        <v>30613</v>
      </c>
      <c r="F62" s="109">
        <f>E62/'4a_İl'!E62</f>
        <v>0.26428337103095811</v>
      </c>
      <c r="G62" s="110">
        <f t="shared" si="0"/>
        <v>7.9989569190859772E-3</v>
      </c>
      <c r="H62" s="110">
        <f t="shared" si="1"/>
        <v>8.3339231368108141E-2</v>
      </c>
      <c r="I62" s="63">
        <f t="shared" si="2"/>
        <v>2355</v>
      </c>
      <c r="J62" s="47">
        <f t="shared" si="4"/>
        <v>9.4152547116253416E-3</v>
      </c>
      <c r="K62" s="81">
        <f t="shared" si="3"/>
        <v>207</v>
      </c>
    </row>
    <row r="63" spans="1:11">
      <c r="A63" s="90">
        <v>62</v>
      </c>
      <c r="B63" s="108" t="s">
        <v>153</v>
      </c>
      <c r="C63" s="81">
        <v>1694</v>
      </c>
      <c r="D63" s="81">
        <v>2093</v>
      </c>
      <c r="E63" s="91">
        <v>2125</v>
      </c>
      <c r="F63" s="109">
        <f>E63/'4a_İl'!E63</f>
        <v>0.31584423305588583</v>
      </c>
      <c r="G63" s="110">
        <f t="shared" si="0"/>
        <v>5.5524723003487735E-4</v>
      </c>
      <c r="H63" s="110">
        <f t="shared" si="1"/>
        <v>0.25442739079102716</v>
      </c>
      <c r="I63" s="63">
        <f t="shared" si="2"/>
        <v>431</v>
      </c>
      <c r="J63" s="47">
        <f t="shared" si="4"/>
        <v>1.7231315417029817E-3</v>
      </c>
      <c r="K63" s="81">
        <f t="shared" si="3"/>
        <v>32</v>
      </c>
    </row>
    <row r="64" spans="1:11">
      <c r="A64" s="90">
        <v>63</v>
      </c>
      <c r="B64" s="108" t="s">
        <v>154</v>
      </c>
      <c r="C64" s="81">
        <v>15461</v>
      </c>
      <c r="D64" s="81">
        <v>19141</v>
      </c>
      <c r="E64" s="91">
        <v>18715</v>
      </c>
      <c r="F64" s="109">
        <f>E64/'4a_İl'!E64</f>
        <v>0.15134116657636604</v>
      </c>
      <c r="G64" s="110">
        <f t="shared" si="0"/>
        <v>4.8900950165189317E-3</v>
      </c>
      <c r="H64" s="110">
        <f t="shared" si="1"/>
        <v>0.21046504107108208</v>
      </c>
      <c r="I64" s="63">
        <f t="shared" si="2"/>
        <v>3254</v>
      </c>
      <c r="J64" s="47">
        <f t="shared" si="4"/>
        <v>1.3009443240606735E-2</v>
      </c>
      <c r="K64" s="81">
        <f t="shared" si="3"/>
        <v>-426</v>
      </c>
    </row>
    <row r="65" spans="1:11">
      <c r="A65" s="90">
        <v>64</v>
      </c>
      <c r="B65" s="108" t="s">
        <v>155</v>
      </c>
      <c r="C65" s="81">
        <v>15459</v>
      </c>
      <c r="D65" s="81">
        <v>17047</v>
      </c>
      <c r="E65" s="91">
        <v>17279</v>
      </c>
      <c r="F65" s="109">
        <f>E65/'4a_İl'!E65</f>
        <v>0.28020757317765344</v>
      </c>
      <c r="G65" s="110">
        <f t="shared" si="0"/>
        <v>4.5148785354224216E-3</v>
      </c>
      <c r="H65" s="110">
        <f t="shared" si="1"/>
        <v>0.1177307717187399</v>
      </c>
      <c r="I65" s="63">
        <f t="shared" si="2"/>
        <v>1820</v>
      </c>
      <c r="J65" s="47">
        <f t="shared" si="4"/>
        <v>7.2763327283049345E-3</v>
      </c>
      <c r="K65" s="81">
        <f t="shared" si="3"/>
        <v>232</v>
      </c>
    </row>
    <row r="66" spans="1:11">
      <c r="A66" s="90">
        <v>65</v>
      </c>
      <c r="B66" s="108" t="s">
        <v>156</v>
      </c>
      <c r="C66" s="81">
        <v>8460</v>
      </c>
      <c r="D66" s="81">
        <v>10329</v>
      </c>
      <c r="E66" s="91">
        <v>10532</v>
      </c>
      <c r="F66" s="109">
        <f>E66/'4a_İl'!E66</f>
        <v>0.15871963349207305</v>
      </c>
      <c r="G66" s="110">
        <f t="shared" ref="G66:G83" si="5">E66/$E$83</f>
        <v>2.7519359184599193E-3</v>
      </c>
      <c r="H66" s="110">
        <f t="shared" ref="H66:H83" si="6">(E66-C66)/C66</f>
        <v>0.24491725768321512</v>
      </c>
      <c r="I66" s="63">
        <f t="shared" ref="I66:I83" si="7">E66-C66</f>
        <v>2072</v>
      </c>
      <c r="J66" s="47">
        <f t="shared" si="4"/>
        <v>8.2838249522240795E-3</v>
      </c>
      <c r="K66" s="81">
        <f t="shared" ref="K66:K83" si="8">E66-D66</f>
        <v>203</v>
      </c>
    </row>
    <row r="67" spans="1:11">
      <c r="A67" s="90">
        <v>66</v>
      </c>
      <c r="B67" s="108" t="s">
        <v>157</v>
      </c>
      <c r="C67" s="81">
        <v>6014</v>
      </c>
      <c r="D67" s="81">
        <v>7158</v>
      </c>
      <c r="E67" s="91">
        <v>6997</v>
      </c>
      <c r="F67" s="109">
        <f>E67/'4a_İl'!E67</f>
        <v>0.18263684059408525</v>
      </c>
      <c r="G67" s="110">
        <f t="shared" si="5"/>
        <v>1.8282658204960174E-3</v>
      </c>
      <c r="H67" s="110">
        <f t="shared" si="6"/>
        <v>0.16345194546059194</v>
      </c>
      <c r="I67" s="63">
        <f t="shared" si="7"/>
        <v>983</v>
      </c>
      <c r="J67" s="47">
        <f t="shared" ref="J67:J83" si="9">I67/$I$83</f>
        <v>3.9300192702877747E-3</v>
      </c>
      <c r="K67" s="81">
        <f t="shared" si="8"/>
        <v>-161</v>
      </c>
    </row>
    <row r="68" spans="1:11">
      <c r="A68" s="90">
        <v>67</v>
      </c>
      <c r="B68" s="108" t="s">
        <v>158</v>
      </c>
      <c r="C68" s="81">
        <v>17344</v>
      </c>
      <c r="D68" s="81">
        <v>18414</v>
      </c>
      <c r="E68" s="91">
        <v>18574</v>
      </c>
      <c r="F68" s="109">
        <f>E68/'4a_İl'!E68</f>
        <v>0.21663925726349184</v>
      </c>
      <c r="G68" s="110">
        <f t="shared" si="5"/>
        <v>4.8532527297260293E-3</v>
      </c>
      <c r="H68" s="110">
        <f t="shared" si="6"/>
        <v>7.0917896678966794E-2</v>
      </c>
      <c r="I68" s="63">
        <f t="shared" si="7"/>
        <v>1230</v>
      </c>
      <c r="J68" s="47">
        <f t="shared" si="9"/>
        <v>4.9175215691291589E-3</v>
      </c>
      <c r="K68" s="81">
        <f t="shared" si="8"/>
        <v>160</v>
      </c>
    </row>
    <row r="69" spans="1:11">
      <c r="A69" s="90">
        <v>68</v>
      </c>
      <c r="B69" s="108" t="s">
        <v>159</v>
      </c>
      <c r="C69" s="81">
        <v>7328</v>
      </c>
      <c r="D69" s="81">
        <v>8409</v>
      </c>
      <c r="E69" s="91">
        <v>8428</v>
      </c>
      <c r="F69" s="109">
        <f>E69/'4a_İl'!E69</f>
        <v>0.18769765266580554</v>
      </c>
      <c r="G69" s="110">
        <f t="shared" si="5"/>
        <v>2.2021758375218572E-3</v>
      </c>
      <c r="H69" s="110">
        <f t="shared" si="6"/>
        <v>0.15010917030567686</v>
      </c>
      <c r="I69" s="63">
        <f t="shared" si="7"/>
        <v>1100</v>
      </c>
      <c r="J69" s="47">
        <f t="shared" si="9"/>
        <v>4.3977835171073775E-3</v>
      </c>
      <c r="K69" s="81">
        <f t="shared" si="8"/>
        <v>19</v>
      </c>
    </row>
    <row r="70" spans="1:11">
      <c r="A70" s="90">
        <v>69</v>
      </c>
      <c r="B70" s="108" t="s">
        <v>160</v>
      </c>
      <c r="C70" s="81">
        <v>1275</v>
      </c>
      <c r="D70" s="81">
        <v>2113</v>
      </c>
      <c r="E70" s="91">
        <v>2080</v>
      </c>
      <c r="F70" s="109">
        <f>E70/'4a_İl'!E70</f>
        <v>0.24993991828887285</v>
      </c>
      <c r="G70" s="110">
        <f t="shared" si="5"/>
        <v>5.4348905339884467E-4</v>
      </c>
      <c r="H70" s="110">
        <f t="shared" si="6"/>
        <v>0.63137254901960782</v>
      </c>
      <c r="I70" s="63">
        <f t="shared" si="7"/>
        <v>805</v>
      </c>
      <c r="J70" s="47">
        <f t="shared" si="9"/>
        <v>3.2183779375194901E-3</v>
      </c>
      <c r="K70" s="81">
        <f t="shared" si="8"/>
        <v>-33</v>
      </c>
    </row>
    <row r="71" spans="1:11">
      <c r="A71" s="90">
        <v>70</v>
      </c>
      <c r="B71" s="108" t="s">
        <v>161</v>
      </c>
      <c r="C71" s="81">
        <v>12290</v>
      </c>
      <c r="D71" s="81">
        <v>13268</v>
      </c>
      <c r="E71" s="91">
        <v>13398</v>
      </c>
      <c r="F71" s="109">
        <f>E71/'4a_İl'!E71</f>
        <v>0.31935737611136272</v>
      </c>
      <c r="G71" s="110">
        <f t="shared" si="5"/>
        <v>3.5008011237681351E-3</v>
      </c>
      <c r="H71" s="110">
        <f t="shared" si="6"/>
        <v>9.015459723352319E-2</v>
      </c>
      <c r="I71" s="63">
        <f t="shared" si="7"/>
        <v>1108</v>
      </c>
      <c r="J71" s="47">
        <f t="shared" si="9"/>
        <v>4.4297673972317955E-3</v>
      </c>
      <c r="K71" s="81">
        <f t="shared" si="8"/>
        <v>130</v>
      </c>
    </row>
    <row r="72" spans="1:11">
      <c r="A72" s="90">
        <v>71</v>
      </c>
      <c r="B72" s="108" t="s">
        <v>162</v>
      </c>
      <c r="C72" s="81">
        <v>5828</v>
      </c>
      <c r="D72" s="81">
        <v>7574</v>
      </c>
      <c r="E72" s="91">
        <v>7585</v>
      </c>
      <c r="F72" s="109">
        <f>E72/'4a_İl'!E72</f>
        <v>0.20199733688415447</v>
      </c>
      <c r="G72" s="110">
        <f t="shared" si="5"/>
        <v>1.9819059952068444E-3</v>
      </c>
      <c r="H72" s="110">
        <f t="shared" si="6"/>
        <v>0.30147563486616336</v>
      </c>
      <c r="I72" s="63">
        <f t="shared" si="7"/>
        <v>1757</v>
      </c>
      <c r="J72" s="47">
        <f t="shared" si="9"/>
        <v>7.0244596723251481E-3</v>
      </c>
      <c r="K72" s="81">
        <f t="shared" si="8"/>
        <v>11</v>
      </c>
    </row>
    <row r="73" spans="1:11">
      <c r="A73" s="90">
        <v>72</v>
      </c>
      <c r="B73" s="108" t="s">
        <v>163</v>
      </c>
      <c r="C73" s="81">
        <v>8282</v>
      </c>
      <c r="D73" s="81">
        <v>9805</v>
      </c>
      <c r="E73" s="91">
        <v>10148</v>
      </c>
      <c r="F73" s="109">
        <f>E73/'4a_İl'!E73</f>
        <v>0.205010101010101</v>
      </c>
      <c r="G73" s="110">
        <f t="shared" si="5"/>
        <v>2.6515994778324404E-3</v>
      </c>
      <c r="H73" s="110">
        <f t="shared" si="6"/>
        <v>0.22530789664332287</v>
      </c>
      <c r="I73" s="63">
        <f t="shared" si="7"/>
        <v>1866</v>
      </c>
      <c r="J73" s="47">
        <f t="shared" si="9"/>
        <v>7.4602400390203338E-3</v>
      </c>
      <c r="K73" s="81">
        <f t="shared" si="8"/>
        <v>343</v>
      </c>
    </row>
    <row r="74" spans="1:11">
      <c r="A74" s="90">
        <v>73</v>
      </c>
      <c r="B74" s="108" t="s">
        <v>164</v>
      </c>
      <c r="C74" s="81">
        <v>2682</v>
      </c>
      <c r="D74" s="81">
        <v>2440</v>
      </c>
      <c r="E74" s="91">
        <v>3588</v>
      </c>
      <c r="F74" s="109">
        <f>E74/'4a_İl'!E74</f>
        <v>0.13836720527553892</v>
      </c>
      <c r="G74" s="110">
        <f t="shared" si="5"/>
        <v>9.375186171130071E-4</v>
      </c>
      <c r="H74" s="110">
        <f t="shared" si="6"/>
        <v>0.3378076062639821</v>
      </c>
      <c r="I74" s="63">
        <f t="shared" si="7"/>
        <v>906</v>
      </c>
      <c r="J74" s="47">
        <f t="shared" si="9"/>
        <v>3.6221744240902587E-3</v>
      </c>
      <c r="K74" s="81">
        <f t="shared" si="8"/>
        <v>1148</v>
      </c>
    </row>
    <row r="75" spans="1:11">
      <c r="A75" s="90">
        <v>74</v>
      </c>
      <c r="B75" s="108" t="s">
        <v>165</v>
      </c>
      <c r="C75" s="81">
        <v>7235</v>
      </c>
      <c r="D75" s="81">
        <v>7639</v>
      </c>
      <c r="E75" s="91">
        <v>7540</v>
      </c>
      <c r="F75" s="109">
        <f>E75/'4a_İl'!E75</f>
        <v>0.27241852735024208</v>
      </c>
      <c r="G75" s="110">
        <f t="shared" si="5"/>
        <v>1.970147818570812E-3</v>
      </c>
      <c r="H75" s="110">
        <f t="shared" si="6"/>
        <v>4.2156185210780926E-2</v>
      </c>
      <c r="I75" s="63">
        <f t="shared" si="7"/>
        <v>305</v>
      </c>
      <c r="J75" s="47">
        <f t="shared" si="9"/>
        <v>1.2193854297434094E-3</v>
      </c>
      <c r="K75" s="81">
        <f t="shared" si="8"/>
        <v>-99</v>
      </c>
    </row>
    <row r="76" spans="1:11">
      <c r="A76" s="90">
        <v>75</v>
      </c>
      <c r="B76" s="108" t="s">
        <v>166</v>
      </c>
      <c r="C76" s="81">
        <v>1640</v>
      </c>
      <c r="D76" s="81">
        <v>2281</v>
      </c>
      <c r="E76" s="91">
        <v>2289</v>
      </c>
      <c r="F76" s="109">
        <f>E76/'4a_İl'!E76</f>
        <v>0.27220834819835887</v>
      </c>
      <c r="G76" s="110">
        <f t="shared" si="5"/>
        <v>5.9809925155286322E-4</v>
      </c>
      <c r="H76" s="110">
        <f t="shared" si="6"/>
        <v>0.39573170731707319</v>
      </c>
      <c r="I76" s="63">
        <f t="shared" si="7"/>
        <v>649</v>
      </c>
      <c r="J76" s="47">
        <f t="shared" si="9"/>
        <v>2.5946922750933531E-3</v>
      </c>
      <c r="K76" s="81">
        <f t="shared" si="8"/>
        <v>8</v>
      </c>
    </row>
    <row r="77" spans="1:11">
      <c r="A77" s="90">
        <v>76</v>
      </c>
      <c r="B77" s="108" t="s">
        <v>167</v>
      </c>
      <c r="C77" s="81">
        <v>2635</v>
      </c>
      <c r="D77" s="81">
        <v>3499</v>
      </c>
      <c r="E77" s="91">
        <v>3414</v>
      </c>
      <c r="F77" s="109">
        <f>E77/'4a_İl'!E77</f>
        <v>0.2377106252611057</v>
      </c>
      <c r="G77" s="110">
        <f t="shared" si="5"/>
        <v>8.9205366745368061E-4</v>
      </c>
      <c r="H77" s="110">
        <f t="shared" si="6"/>
        <v>0.29563567362428844</v>
      </c>
      <c r="I77" s="63">
        <f t="shared" si="7"/>
        <v>779</v>
      </c>
      <c r="J77" s="47">
        <f t="shared" si="9"/>
        <v>3.1144303271151341E-3</v>
      </c>
      <c r="K77" s="81">
        <f t="shared" si="8"/>
        <v>-85</v>
      </c>
    </row>
    <row r="78" spans="1:11">
      <c r="A78" s="90">
        <v>77</v>
      </c>
      <c r="B78" s="108" t="s">
        <v>168</v>
      </c>
      <c r="C78" s="81">
        <v>11498</v>
      </c>
      <c r="D78" s="81">
        <v>12326</v>
      </c>
      <c r="E78" s="91">
        <v>12399</v>
      </c>
      <c r="F78" s="109">
        <f>E78/'4a_İl'!E78</f>
        <v>0.23553883854789992</v>
      </c>
      <c r="G78" s="110">
        <f t="shared" si="5"/>
        <v>3.2397696024482094E-3</v>
      </c>
      <c r="H78" s="110">
        <f t="shared" si="6"/>
        <v>7.8361454165941896E-2</v>
      </c>
      <c r="I78" s="63">
        <f t="shared" si="7"/>
        <v>901</v>
      </c>
      <c r="J78" s="47">
        <f t="shared" si="9"/>
        <v>3.6021844990124976E-3</v>
      </c>
      <c r="K78" s="81">
        <f t="shared" si="8"/>
        <v>73</v>
      </c>
    </row>
    <row r="79" spans="1:11">
      <c r="A79" s="90">
        <v>78</v>
      </c>
      <c r="B79" s="108" t="s">
        <v>169</v>
      </c>
      <c r="C79" s="81">
        <v>8779</v>
      </c>
      <c r="D79" s="81">
        <v>10920</v>
      </c>
      <c r="E79" s="91">
        <v>10808</v>
      </c>
      <c r="F79" s="109">
        <f>E79/'4a_İl'!E79</f>
        <v>0.27254387734516844</v>
      </c>
      <c r="G79" s="110">
        <f t="shared" si="5"/>
        <v>2.8240527351609196E-3</v>
      </c>
      <c r="H79" s="110">
        <f t="shared" si="6"/>
        <v>0.23111971750768881</v>
      </c>
      <c r="I79" s="63">
        <f t="shared" si="7"/>
        <v>2029</v>
      </c>
      <c r="J79" s="47">
        <f t="shared" si="9"/>
        <v>8.1119115965553358E-3</v>
      </c>
      <c r="K79" s="81">
        <f t="shared" si="8"/>
        <v>-112</v>
      </c>
    </row>
    <row r="80" spans="1:11">
      <c r="A80" s="90">
        <v>79</v>
      </c>
      <c r="B80" s="108" t="s">
        <v>170</v>
      </c>
      <c r="C80" s="81">
        <v>2360</v>
      </c>
      <c r="D80" s="81">
        <v>3454</v>
      </c>
      <c r="E80" s="91">
        <v>3589</v>
      </c>
      <c r="F80" s="109">
        <f>E80/'4a_İl'!E80</f>
        <v>0.25537213604667708</v>
      </c>
      <c r="G80" s="110">
        <f t="shared" si="5"/>
        <v>9.3777990992714114E-4</v>
      </c>
      <c r="H80" s="110">
        <f t="shared" si="6"/>
        <v>0.52076271186440681</v>
      </c>
      <c r="I80" s="63">
        <f t="shared" si="7"/>
        <v>1229</v>
      </c>
      <c r="J80" s="47">
        <f t="shared" si="9"/>
        <v>4.9135235841136068E-3</v>
      </c>
      <c r="K80" s="81">
        <f t="shared" si="8"/>
        <v>135</v>
      </c>
    </row>
    <row r="81" spans="1:11">
      <c r="A81" s="90">
        <v>80</v>
      </c>
      <c r="B81" s="108" t="s">
        <v>171</v>
      </c>
      <c r="C81" s="81">
        <v>9916</v>
      </c>
      <c r="D81" s="81">
        <v>11204</v>
      </c>
      <c r="E81" s="91">
        <v>11100</v>
      </c>
      <c r="F81" s="109">
        <f>E81/'4a_İl'!E81</f>
        <v>0.213658761934093</v>
      </c>
      <c r="G81" s="110">
        <f t="shared" si="5"/>
        <v>2.9003502368880655E-3</v>
      </c>
      <c r="H81" s="110">
        <f t="shared" si="6"/>
        <v>0.11940298507462686</v>
      </c>
      <c r="I81" s="63">
        <f t="shared" si="7"/>
        <v>1184</v>
      </c>
      <c r="J81" s="47">
        <f t="shared" si="9"/>
        <v>4.7336142584137597E-3</v>
      </c>
      <c r="K81" s="81">
        <f t="shared" si="8"/>
        <v>-104</v>
      </c>
    </row>
    <row r="82" spans="1:11">
      <c r="A82" s="90">
        <v>81</v>
      </c>
      <c r="B82" s="108" t="s">
        <v>172</v>
      </c>
      <c r="C82" s="81">
        <v>21026</v>
      </c>
      <c r="D82" s="81">
        <v>21049</v>
      </c>
      <c r="E82" s="91">
        <v>21078</v>
      </c>
      <c r="F82" s="109">
        <f>E82/'4a_İl'!E82</f>
        <v>0.30674078817160488</v>
      </c>
      <c r="G82" s="110">
        <f t="shared" si="5"/>
        <v>5.5075299363177149E-3</v>
      </c>
      <c r="H82" s="110">
        <f t="shared" si="6"/>
        <v>2.4731285075620659E-3</v>
      </c>
      <c r="I82" s="63">
        <f t="shared" si="7"/>
        <v>52</v>
      </c>
      <c r="J82" s="47">
        <f t="shared" si="9"/>
        <v>2.0789522080871242E-4</v>
      </c>
      <c r="K82" s="81">
        <f t="shared" si="8"/>
        <v>29</v>
      </c>
    </row>
    <row r="83" spans="1:11" s="11" customFormat="1">
      <c r="A83" s="131" t="s">
        <v>173</v>
      </c>
      <c r="B83" s="131"/>
      <c r="C83" s="74">
        <v>3576998</v>
      </c>
      <c r="D83" s="74">
        <v>3779497</v>
      </c>
      <c r="E83" s="92">
        <v>3827124</v>
      </c>
      <c r="F83" s="109">
        <f>E83/'4a_İl'!E83</f>
        <v>0.27599178585058243</v>
      </c>
      <c r="G83" s="82">
        <f t="shared" si="5"/>
        <v>1</v>
      </c>
      <c r="H83" s="82">
        <f t="shared" si="6"/>
        <v>6.9926234233287241E-2</v>
      </c>
      <c r="I83" s="75">
        <f t="shared" si="7"/>
        <v>250126</v>
      </c>
      <c r="J83" s="83">
        <f t="shared" si="9"/>
        <v>1</v>
      </c>
      <c r="K83" s="74">
        <f t="shared" si="8"/>
        <v>47627</v>
      </c>
    </row>
    <row r="84" spans="1:11">
      <c r="C84" s="87"/>
      <c r="F84" s="88"/>
      <c r="J84" s="15"/>
    </row>
    <row r="85" spans="1:11">
      <c r="F85" s="24"/>
      <c r="J85" s="15"/>
    </row>
    <row r="86" spans="1:11">
      <c r="J86" s="15"/>
    </row>
    <row r="87" spans="1:11">
      <c r="J87" s="15"/>
    </row>
    <row r="88" spans="1:11">
      <c r="J88" s="15"/>
    </row>
    <row r="89" spans="1:11">
      <c r="J89" s="15"/>
    </row>
  </sheetData>
  <mergeCells count="1">
    <mergeCell ref="A83:B8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topLeftCell="B1" zoomScale="80" zoomScaleNormal="80" workbookViewId="0">
      <pane ySplit="1" topLeftCell="A71" activePane="bottomLeft" state="frozen"/>
      <selection pane="bottomLeft" activeCell="I89" sqref="I89"/>
    </sheetView>
  </sheetViews>
  <sheetFormatPr defaultColWidth="8.81640625" defaultRowHeight="14.5"/>
  <cols>
    <col min="1" max="1" width="18.26953125" style="7" bestFit="1" customWidth="1"/>
    <col min="2" max="2" width="12" style="7" customWidth="1"/>
    <col min="3" max="3" width="12" style="7" bestFit="1" customWidth="1"/>
    <col min="4" max="4" width="12" style="7" customWidth="1"/>
    <col min="5" max="5" width="22.453125" style="7" customWidth="1"/>
    <col min="6" max="6" width="26.453125" style="7" customWidth="1"/>
    <col min="7" max="7" width="27.453125" style="7" customWidth="1"/>
    <col min="8" max="16384" width="8.81640625" style="7"/>
  </cols>
  <sheetData>
    <row r="1" spans="1:8" ht="43.5">
      <c r="A1" s="54" t="s">
        <v>174</v>
      </c>
      <c r="B1" s="54">
        <v>42064</v>
      </c>
      <c r="C1" s="54">
        <v>42401</v>
      </c>
      <c r="D1" s="54">
        <v>42430</v>
      </c>
      <c r="E1" s="1" t="s">
        <v>291</v>
      </c>
      <c r="F1" s="2" t="s">
        <v>308</v>
      </c>
      <c r="G1" s="2" t="s">
        <v>309</v>
      </c>
      <c r="H1" s="1" t="s">
        <v>263</v>
      </c>
    </row>
    <row r="2" spans="1:8">
      <c r="A2" s="52" t="s">
        <v>175</v>
      </c>
      <c r="B2" s="107">
        <v>2036</v>
      </c>
      <c r="C2" s="63">
        <v>2795</v>
      </c>
      <c r="D2" s="32">
        <v>2539</v>
      </c>
      <c r="E2" s="47">
        <f>D2/$D$83</f>
        <v>2.2647197866400265E-2</v>
      </c>
      <c r="F2" s="47">
        <f t="shared" ref="F2:F65" si="0">(D2-B2)/B2</f>
        <v>0.24705304518664048</v>
      </c>
      <c r="G2" s="63">
        <f t="shared" ref="G2:G65" si="1">D2-B2</f>
        <v>503</v>
      </c>
      <c r="H2" s="63">
        <f>D2-C2</f>
        <v>-256</v>
      </c>
    </row>
    <row r="3" spans="1:8">
      <c r="A3" s="52" t="s">
        <v>176</v>
      </c>
      <c r="B3" s="107">
        <v>238</v>
      </c>
      <c r="C3" s="63">
        <v>433</v>
      </c>
      <c r="D3" s="32">
        <v>338</v>
      </c>
      <c r="E3" s="47">
        <f t="shared" ref="E3:E66" si="2">D3/$D$83</f>
        <v>3.0148691921399328E-3</v>
      </c>
      <c r="F3" s="47">
        <f t="shared" si="0"/>
        <v>0.42016806722689076</v>
      </c>
      <c r="G3" s="63">
        <f t="shared" si="1"/>
        <v>100</v>
      </c>
      <c r="H3" s="63">
        <f t="shared" ref="H3:H66" si="3">D3-C3</f>
        <v>-95</v>
      </c>
    </row>
    <row r="4" spans="1:8">
      <c r="A4" s="52" t="s">
        <v>177</v>
      </c>
      <c r="B4" s="107">
        <v>295</v>
      </c>
      <c r="C4" s="63">
        <v>609</v>
      </c>
      <c r="D4" s="32">
        <v>575</v>
      </c>
      <c r="E4" s="47">
        <f t="shared" si="2"/>
        <v>5.1288455191729624E-3</v>
      </c>
      <c r="F4" s="47">
        <f t="shared" si="0"/>
        <v>0.94915254237288138</v>
      </c>
      <c r="G4" s="63">
        <f t="shared" si="1"/>
        <v>280</v>
      </c>
      <c r="H4" s="63">
        <f t="shared" si="3"/>
        <v>-34</v>
      </c>
    </row>
    <row r="5" spans="1:8">
      <c r="A5" s="52" t="s">
        <v>178</v>
      </c>
      <c r="B5" s="107">
        <v>86</v>
      </c>
      <c r="C5" s="63">
        <v>134</v>
      </c>
      <c r="D5" s="32">
        <v>75</v>
      </c>
      <c r="E5" s="47">
        <f t="shared" si="2"/>
        <v>6.6897985032690816E-4</v>
      </c>
      <c r="F5" s="47">
        <f t="shared" si="0"/>
        <v>-0.12790697674418605</v>
      </c>
      <c r="G5" s="63">
        <f t="shared" si="1"/>
        <v>-11</v>
      </c>
      <c r="H5" s="63">
        <f t="shared" si="3"/>
        <v>-59</v>
      </c>
    </row>
    <row r="6" spans="1:8">
      <c r="A6" s="52" t="s">
        <v>179</v>
      </c>
      <c r="B6" s="107">
        <v>123</v>
      </c>
      <c r="C6" s="63">
        <v>264</v>
      </c>
      <c r="D6" s="32">
        <v>209</v>
      </c>
      <c r="E6" s="47">
        <f t="shared" si="2"/>
        <v>1.8642238495776508E-3</v>
      </c>
      <c r="F6" s="47">
        <f t="shared" si="0"/>
        <v>0.69918699186991873</v>
      </c>
      <c r="G6" s="63">
        <f t="shared" si="1"/>
        <v>86</v>
      </c>
      <c r="H6" s="63">
        <f t="shared" si="3"/>
        <v>-55</v>
      </c>
    </row>
    <row r="7" spans="1:8">
      <c r="A7" s="52" t="s">
        <v>180</v>
      </c>
      <c r="B7" s="107">
        <v>208</v>
      </c>
      <c r="C7" s="63">
        <v>356</v>
      </c>
      <c r="D7" s="32">
        <v>294</v>
      </c>
      <c r="E7" s="47">
        <f t="shared" si="2"/>
        <v>2.62240101328148E-3</v>
      </c>
      <c r="F7" s="47">
        <f t="shared" si="0"/>
        <v>0.41346153846153844</v>
      </c>
      <c r="G7" s="63">
        <f t="shared" si="1"/>
        <v>86</v>
      </c>
      <c r="H7" s="63">
        <f t="shared" si="3"/>
        <v>-62</v>
      </c>
    </row>
    <row r="8" spans="1:8">
      <c r="A8" s="52" t="s">
        <v>181</v>
      </c>
      <c r="B8" s="107">
        <v>5961</v>
      </c>
      <c r="C8" s="63">
        <v>9023</v>
      </c>
      <c r="D8" s="32">
        <v>8577</v>
      </c>
      <c r="E8" s="47">
        <f t="shared" si="2"/>
        <v>7.6504535683385222E-2</v>
      </c>
      <c r="F8" s="47">
        <f t="shared" si="0"/>
        <v>0.43885254151987924</v>
      </c>
      <c r="G8" s="63">
        <f t="shared" si="1"/>
        <v>2616</v>
      </c>
      <c r="H8" s="63">
        <f t="shared" si="3"/>
        <v>-446</v>
      </c>
    </row>
    <row r="9" spans="1:8">
      <c r="A9" s="52" t="s">
        <v>182</v>
      </c>
      <c r="B9" s="107">
        <v>2746</v>
      </c>
      <c r="C9" s="63">
        <v>6292</v>
      </c>
      <c r="D9" s="32">
        <v>4921</v>
      </c>
      <c r="E9" s="47">
        <f t="shared" si="2"/>
        <v>4.3893997912782867E-2</v>
      </c>
      <c r="F9" s="47">
        <f t="shared" si="0"/>
        <v>0.79206117989803349</v>
      </c>
      <c r="G9" s="63">
        <f t="shared" si="1"/>
        <v>2175</v>
      </c>
      <c r="H9" s="63">
        <f t="shared" si="3"/>
        <v>-1371</v>
      </c>
    </row>
    <row r="10" spans="1:8">
      <c r="A10" s="52" t="s">
        <v>183</v>
      </c>
      <c r="B10" s="107">
        <v>40</v>
      </c>
      <c r="C10" s="63">
        <v>87</v>
      </c>
      <c r="D10" s="32">
        <v>43</v>
      </c>
      <c r="E10" s="47">
        <f t="shared" si="2"/>
        <v>3.8354844752076068E-4</v>
      </c>
      <c r="F10" s="47">
        <f t="shared" si="0"/>
        <v>7.4999999999999997E-2</v>
      </c>
      <c r="G10" s="63">
        <f t="shared" si="1"/>
        <v>3</v>
      </c>
      <c r="H10" s="63">
        <f t="shared" si="3"/>
        <v>-44</v>
      </c>
    </row>
    <row r="11" spans="1:8">
      <c r="A11" s="52" t="s">
        <v>184</v>
      </c>
      <c r="B11" s="107">
        <v>204</v>
      </c>
      <c r="C11" s="63">
        <v>261</v>
      </c>
      <c r="D11" s="32">
        <v>208</v>
      </c>
      <c r="E11" s="47">
        <f t="shared" si="2"/>
        <v>1.8553041182399585E-3</v>
      </c>
      <c r="F11" s="47">
        <f t="shared" si="0"/>
        <v>1.9607843137254902E-2</v>
      </c>
      <c r="G11" s="63">
        <f t="shared" si="1"/>
        <v>4</v>
      </c>
      <c r="H11" s="63">
        <f t="shared" si="3"/>
        <v>-53</v>
      </c>
    </row>
    <row r="12" spans="1:8">
      <c r="A12" s="52" t="s">
        <v>185</v>
      </c>
      <c r="B12" s="107">
        <v>703</v>
      </c>
      <c r="C12" s="63">
        <v>1403</v>
      </c>
      <c r="D12" s="32">
        <v>1099</v>
      </c>
      <c r="E12" s="47">
        <f t="shared" si="2"/>
        <v>9.8027847401236275E-3</v>
      </c>
      <c r="F12" s="47">
        <f t="shared" si="0"/>
        <v>0.56330014224751068</v>
      </c>
      <c r="G12" s="63">
        <f t="shared" si="1"/>
        <v>396</v>
      </c>
      <c r="H12" s="63">
        <f t="shared" si="3"/>
        <v>-304</v>
      </c>
    </row>
    <row r="13" spans="1:8">
      <c r="A13" s="52" t="s">
        <v>186</v>
      </c>
      <c r="B13" s="107">
        <v>793</v>
      </c>
      <c r="C13" s="63">
        <v>1271</v>
      </c>
      <c r="D13" s="32">
        <v>1234</v>
      </c>
      <c r="E13" s="47">
        <f t="shared" si="2"/>
        <v>1.1006948470712062E-2</v>
      </c>
      <c r="F13" s="47">
        <f t="shared" si="0"/>
        <v>0.5561160151324086</v>
      </c>
      <c r="G13" s="63">
        <f t="shared" si="1"/>
        <v>441</v>
      </c>
      <c r="H13" s="63">
        <f t="shared" si="3"/>
        <v>-37</v>
      </c>
    </row>
    <row r="14" spans="1:8">
      <c r="A14" s="52" t="s">
        <v>187</v>
      </c>
      <c r="B14" s="107">
        <v>131</v>
      </c>
      <c r="C14" s="63">
        <v>298</v>
      </c>
      <c r="D14" s="32">
        <v>234</v>
      </c>
      <c r="E14" s="47">
        <f t="shared" si="2"/>
        <v>2.0872171330199533E-3</v>
      </c>
      <c r="F14" s="47">
        <f t="shared" si="0"/>
        <v>0.7862595419847328</v>
      </c>
      <c r="G14" s="63">
        <f t="shared" si="1"/>
        <v>103</v>
      </c>
      <c r="H14" s="63">
        <f t="shared" si="3"/>
        <v>-64</v>
      </c>
    </row>
    <row r="15" spans="1:8">
      <c r="A15" s="52" t="s">
        <v>188</v>
      </c>
      <c r="B15" s="107">
        <v>156</v>
      </c>
      <c r="C15" s="63">
        <v>416</v>
      </c>
      <c r="D15" s="32">
        <v>311</v>
      </c>
      <c r="E15" s="47">
        <f t="shared" si="2"/>
        <v>2.7740364460222457E-3</v>
      </c>
      <c r="F15" s="47">
        <f t="shared" si="0"/>
        <v>0.99358974358974361</v>
      </c>
      <c r="G15" s="63">
        <f t="shared" si="1"/>
        <v>155</v>
      </c>
      <c r="H15" s="63">
        <f t="shared" si="3"/>
        <v>-105</v>
      </c>
    </row>
    <row r="16" spans="1:8">
      <c r="A16" s="52" t="s">
        <v>189</v>
      </c>
      <c r="B16" s="107">
        <v>24</v>
      </c>
      <c r="C16" s="63">
        <v>49</v>
      </c>
      <c r="D16" s="32">
        <v>67</v>
      </c>
      <c r="E16" s="47">
        <f t="shared" si="2"/>
        <v>5.9762199962537131E-4</v>
      </c>
      <c r="F16" s="47">
        <f t="shared" si="0"/>
        <v>1.7916666666666667</v>
      </c>
      <c r="G16" s="63">
        <f t="shared" si="1"/>
        <v>43</v>
      </c>
      <c r="H16" s="63">
        <f t="shared" si="3"/>
        <v>18</v>
      </c>
    </row>
    <row r="17" spans="1:8">
      <c r="A17" s="52" t="s">
        <v>190</v>
      </c>
      <c r="B17" s="107">
        <v>346</v>
      </c>
      <c r="C17" s="63">
        <v>350</v>
      </c>
      <c r="D17" s="32">
        <v>404</v>
      </c>
      <c r="E17" s="47">
        <f t="shared" si="2"/>
        <v>3.6035714604276121E-3</v>
      </c>
      <c r="F17" s="47">
        <f t="shared" si="0"/>
        <v>0.16763005780346821</v>
      </c>
      <c r="G17" s="63">
        <f t="shared" si="1"/>
        <v>58</v>
      </c>
      <c r="H17" s="63">
        <f t="shared" si="3"/>
        <v>54</v>
      </c>
    </row>
    <row r="18" spans="1:8">
      <c r="A18" s="52" t="s">
        <v>191</v>
      </c>
      <c r="B18" s="107">
        <v>61</v>
      </c>
      <c r="C18" s="63">
        <v>194</v>
      </c>
      <c r="D18" s="32">
        <v>110</v>
      </c>
      <c r="E18" s="47">
        <f t="shared" si="2"/>
        <v>9.8117044714613193E-4</v>
      </c>
      <c r="F18" s="47">
        <f t="shared" si="0"/>
        <v>0.80327868852459017</v>
      </c>
      <c r="G18" s="63">
        <f t="shared" si="1"/>
        <v>49</v>
      </c>
      <c r="H18" s="63">
        <f t="shared" si="3"/>
        <v>-84</v>
      </c>
    </row>
    <row r="19" spans="1:8">
      <c r="A19" s="52" t="s">
        <v>192</v>
      </c>
      <c r="B19" s="107">
        <v>62</v>
      </c>
      <c r="C19" s="63">
        <v>232</v>
      </c>
      <c r="D19" s="32">
        <v>119</v>
      </c>
      <c r="E19" s="47">
        <f t="shared" si="2"/>
        <v>1.0614480291853609E-3</v>
      </c>
      <c r="F19" s="47">
        <f t="shared" si="0"/>
        <v>0.91935483870967738</v>
      </c>
      <c r="G19" s="63">
        <f t="shared" si="1"/>
        <v>57</v>
      </c>
      <c r="H19" s="63">
        <f t="shared" si="3"/>
        <v>-113</v>
      </c>
    </row>
    <row r="20" spans="1:8">
      <c r="A20" s="52" t="s">
        <v>193</v>
      </c>
      <c r="B20" s="107">
        <v>296</v>
      </c>
      <c r="C20" s="63">
        <v>405</v>
      </c>
      <c r="D20" s="32">
        <v>576</v>
      </c>
      <c r="E20" s="47">
        <f t="shared" si="2"/>
        <v>5.1377652505106546E-3</v>
      </c>
      <c r="F20" s="47">
        <f t="shared" si="0"/>
        <v>0.94594594594594594</v>
      </c>
      <c r="G20" s="63">
        <f t="shared" si="1"/>
        <v>280</v>
      </c>
      <c r="H20" s="63">
        <f t="shared" si="3"/>
        <v>171</v>
      </c>
    </row>
    <row r="21" spans="1:8">
      <c r="A21" s="52" t="s">
        <v>194</v>
      </c>
      <c r="B21" s="107">
        <v>113</v>
      </c>
      <c r="C21" s="63">
        <v>253</v>
      </c>
      <c r="D21" s="32">
        <v>210</v>
      </c>
      <c r="E21" s="47">
        <f t="shared" si="2"/>
        <v>1.8731435809153428E-3</v>
      </c>
      <c r="F21" s="47">
        <f t="shared" si="0"/>
        <v>0.8584070796460177</v>
      </c>
      <c r="G21" s="63">
        <f t="shared" si="1"/>
        <v>97</v>
      </c>
      <c r="H21" s="63">
        <f t="shared" si="3"/>
        <v>-43</v>
      </c>
    </row>
    <row r="22" spans="1:8">
      <c r="A22" s="52" t="s">
        <v>195</v>
      </c>
      <c r="B22" s="107">
        <v>4157</v>
      </c>
      <c r="C22" s="63">
        <v>6412</v>
      </c>
      <c r="D22" s="32">
        <v>6551</v>
      </c>
      <c r="E22" s="47">
        <f t="shared" si="2"/>
        <v>5.8433159993221004E-2</v>
      </c>
      <c r="F22" s="47">
        <f t="shared" si="0"/>
        <v>0.57589607890305505</v>
      </c>
      <c r="G22" s="63">
        <f t="shared" si="1"/>
        <v>2394</v>
      </c>
      <c r="H22" s="63">
        <f t="shared" si="3"/>
        <v>139</v>
      </c>
    </row>
    <row r="23" spans="1:8">
      <c r="A23" s="52" t="s">
        <v>196</v>
      </c>
      <c r="B23" s="107">
        <v>370</v>
      </c>
      <c r="C23" s="63">
        <v>697</v>
      </c>
      <c r="D23" s="32">
        <v>565</v>
      </c>
      <c r="E23" s="47">
        <f t="shared" si="2"/>
        <v>5.0396482057960415E-3</v>
      </c>
      <c r="F23" s="47">
        <f t="shared" si="0"/>
        <v>0.52702702702702697</v>
      </c>
      <c r="G23" s="63">
        <f t="shared" si="1"/>
        <v>195</v>
      </c>
      <c r="H23" s="63">
        <f t="shared" si="3"/>
        <v>-132</v>
      </c>
    </row>
    <row r="24" spans="1:8">
      <c r="A24" s="52" t="s">
        <v>197</v>
      </c>
      <c r="B24" s="107">
        <v>89</v>
      </c>
      <c r="C24" s="63">
        <v>199</v>
      </c>
      <c r="D24" s="32">
        <v>167</v>
      </c>
      <c r="E24" s="47">
        <f t="shared" si="2"/>
        <v>1.4895951333945821E-3</v>
      </c>
      <c r="F24" s="47">
        <f t="shared" si="0"/>
        <v>0.8764044943820225</v>
      </c>
      <c r="G24" s="63">
        <f t="shared" si="1"/>
        <v>78</v>
      </c>
      <c r="H24" s="63">
        <f t="shared" si="3"/>
        <v>-32</v>
      </c>
    </row>
    <row r="25" spans="1:8">
      <c r="A25" s="52" t="s">
        <v>198</v>
      </c>
      <c r="B25" s="107">
        <v>349</v>
      </c>
      <c r="C25" s="63">
        <v>563</v>
      </c>
      <c r="D25" s="32">
        <v>465</v>
      </c>
      <c r="E25" s="47">
        <f t="shared" si="2"/>
        <v>4.1476750720268307E-3</v>
      </c>
      <c r="F25" s="47">
        <f t="shared" si="0"/>
        <v>0.33237822349570201</v>
      </c>
      <c r="G25" s="63">
        <f t="shared" si="1"/>
        <v>116</v>
      </c>
      <c r="H25" s="63">
        <f t="shared" si="3"/>
        <v>-98</v>
      </c>
    </row>
    <row r="26" spans="1:8">
      <c r="A26" s="52" t="s">
        <v>199</v>
      </c>
      <c r="B26" s="107">
        <v>1085</v>
      </c>
      <c r="C26" s="63">
        <v>1744</v>
      </c>
      <c r="D26" s="32">
        <v>1695</v>
      </c>
      <c r="E26" s="47">
        <f t="shared" si="2"/>
        <v>1.5118944617388124E-2</v>
      </c>
      <c r="F26" s="47">
        <f t="shared" si="0"/>
        <v>0.56221198156682028</v>
      </c>
      <c r="G26" s="63">
        <f t="shared" si="1"/>
        <v>610</v>
      </c>
      <c r="H26" s="63">
        <f t="shared" si="3"/>
        <v>-49</v>
      </c>
    </row>
    <row r="27" spans="1:8">
      <c r="A27" s="52" t="s">
        <v>112</v>
      </c>
      <c r="B27" s="107">
        <v>508</v>
      </c>
      <c r="C27" s="63">
        <v>1055</v>
      </c>
      <c r="D27" s="32">
        <v>824</v>
      </c>
      <c r="E27" s="47">
        <f t="shared" si="2"/>
        <v>7.3498586222582978E-3</v>
      </c>
      <c r="F27" s="47">
        <f t="shared" si="0"/>
        <v>0.62204724409448819</v>
      </c>
      <c r="G27" s="63">
        <f t="shared" si="1"/>
        <v>316</v>
      </c>
      <c r="H27" s="63">
        <f t="shared" si="3"/>
        <v>-231</v>
      </c>
    </row>
    <row r="28" spans="1:8">
      <c r="A28" s="52" t="s">
        <v>200</v>
      </c>
      <c r="B28" s="107">
        <v>517</v>
      </c>
      <c r="C28" s="63">
        <v>809</v>
      </c>
      <c r="D28" s="32">
        <v>783</v>
      </c>
      <c r="E28" s="47">
        <f t="shared" si="2"/>
        <v>6.9841496374129213E-3</v>
      </c>
      <c r="F28" s="47">
        <f t="shared" si="0"/>
        <v>0.51450676982591881</v>
      </c>
      <c r="G28" s="63">
        <f t="shared" si="1"/>
        <v>266</v>
      </c>
      <c r="H28" s="63">
        <f t="shared" si="3"/>
        <v>-26</v>
      </c>
    </row>
    <row r="29" spans="1:8">
      <c r="A29" s="52" t="s">
        <v>201</v>
      </c>
      <c r="B29" s="107">
        <v>275</v>
      </c>
      <c r="C29" s="63">
        <v>492</v>
      </c>
      <c r="D29" s="32">
        <v>472</v>
      </c>
      <c r="E29" s="47">
        <f t="shared" si="2"/>
        <v>4.2101131913906756E-3</v>
      </c>
      <c r="F29" s="47">
        <f t="shared" si="0"/>
        <v>0.71636363636363631</v>
      </c>
      <c r="G29" s="63">
        <f t="shared" si="1"/>
        <v>197</v>
      </c>
      <c r="H29" s="63">
        <f t="shared" si="3"/>
        <v>-20</v>
      </c>
    </row>
    <row r="30" spans="1:8">
      <c r="A30" s="52" t="s">
        <v>202</v>
      </c>
      <c r="B30" s="107">
        <v>349</v>
      </c>
      <c r="C30" s="63">
        <v>758</v>
      </c>
      <c r="D30" s="32">
        <v>515</v>
      </c>
      <c r="E30" s="47">
        <f t="shared" si="2"/>
        <v>4.5936616389114357E-3</v>
      </c>
      <c r="F30" s="47">
        <f t="shared" si="0"/>
        <v>0.47564469914040114</v>
      </c>
      <c r="G30" s="63">
        <f t="shared" si="1"/>
        <v>166</v>
      </c>
      <c r="H30" s="63">
        <f t="shared" si="3"/>
        <v>-243</v>
      </c>
    </row>
    <row r="31" spans="1:8">
      <c r="A31" s="52" t="s">
        <v>203</v>
      </c>
      <c r="B31" s="107">
        <v>190</v>
      </c>
      <c r="C31" s="63">
        <v>278</v>
      </c>
      <c r="D31" s="32">
        <v>163</v>
      </c>
      <c r="E31" s="47">
        <f t="shared" si="2"/>
        <v>1.4539162080438137E-3</v>
      </c>
      <c r="F31" s="47">
        <f t="shared" si="0"/>
        <v>-0.14210526315789473</v>
      </c>
      <c r="G31" s="63">
        <f t="shared" si="1"/>
        <v>-27</v>
      </c>
      <c r="H31" s="63">
        <f t="shared" si="3"/>
        <v>-115</v>
      </c>
    </row>
    <row r="32" spans="1:8">
      <c r="A32" s="52" t="s">
        <v>204</v>
      </c>
      <c r="B32" s="107">
        <v>453</v>
      </c>
      <c r="C32" s="63">
        <v>977</v>
      </c>
      <c r="D32" s="32">
        <v>715</v>
      </c>
      <c r="E32" s="47">
        <f t="shared" si="2"/>
        <v>6.3776079064498574E-3</v>
      </c>
      <c r="F32" s="47">
        <f t="shared" si="0"/>
        <v>0.57836644591611475</v>
      </c>
      <c r="G32" s="63">
        <f t="shared" si="1"/>
        <v>262</v>
      </c>
      <c r="H32" s="63">
        <f t="shared" si="3"/>
        <v>-262</v>
      </c>
    </row>
    <row r="33" spans="1:8">
      <c r="A33" s="52" t="s">
        <v>205</v>
      </c>
      <c r="B33" s="107">
        <v>817</v>
      </c>
      <c r="C33" s="63">
        <v>1200</v>
      </c>
      <c r="D33" s="32">
        <v>1086</v>
      </c>
      <c r="E33" s="47">
        <f t="shared" si="2"/>
        <v>9.6868282327336307E-3</v>
      </c>
      <c r="F33" s="47">
        <f t="shared" si="0"/>
        <v>0.3292533659730722</v>
      </c>
      <c r="G33" s="63">
        <f t="shared" si="1"/>
        <v>269</v>
      </c>
      <c r="H33" s="63">
        <f t="shared" si="3"/>
        <v>-114</v>
      </c>
    </row>
    <row r="34" spans="1:8">
      <c r="A34" s="52" t="s">
        <v>206</v>
      </c>
      <c r="B34" s="107">
        <v>2428</v>
      </c>
      <c r="C34" s="63">
        <v>2491</v>
      </c>
      <c r="D34" s="32">
        <v>2324</v>
      </c>
      <c r="E34" s="47">
        <f t="shared" si="2"/>
        <v>2.072945562879646E-2</v>
      </c>
      <c r="F34" s="47">
        <f t="shared" si="0"/>
        <v>-4.2833607907743002E-2</v>
      </c>
      <c r="G34" s="63">
        <f t="shared" si="1"/>
        <v>-104</v>
      </c>
      <c r="H34" s="63">
        <f t="shared" si="3"/>
        <v>-167</v>
      </c>
    </row>
    <row r="35" spans="1:8">
      <c r="A35" s="52" t="s">
        <v>207</v>
      </c>
      <c r="B35" s="107">
        <v>223</v>
      </c>
      <c r="C35" s="63">
        <v>446</v>
      </c>
      <c r="D35" s="32">
        <v>381</v>
      </c>
      <c r="E35" s="47">
        <f t="shared" si="2"/>
        <v>3.3984176396606933E-3</v>
      </c>
      <c r="F35" s="47">
        <f t="shared" si="0"/>
        <v>0.70852017937219736</v>
      </c>
      <c r="G35" s="63">
        <f t="shared" si="1"/>
        <v>158</v>
      </c>
      <c r="H35" s="63">
        <f t="shared" si="3"/>
        <v>-65</v>
      </c>
    </row>
    <row r="36" spans="1:8">
      <c r="A36" s="52" t="s">
        <v>208</v>
      </c>
      <c r="B36" s="107">
        <v>71</v>
      </c>
      <c r="C36" s="63">
        <v>92</v>
      </c>
      <c r="D36" s="32">
        <v>88</v>
      </c>
      <c r="E36" s="47">
        <f t="shared" si="2"/>
        <v>7.8493635771690554E-4</v>
      </c>
      <c r="F36" s="47">
        <f t="shared" si="0"/>
        <v>0.23943661971830985</v>
      </c>
      <c r="G36" s="63">
        <f t="shared" si="1"/>
        <v>17</v>
      </c>
      <c r="H36" s="63">
        <f t="shared" si="3"/>
        <v>-4</v>
      </c>
    </row>
    <row r="37" spans="1:8">
      <c r="A37" s="52" t="s">
        <v>209</v>
      </c>
      <c r="B37" s="107">
        <v>53</v>
      </c>
      <c r="C37" s="63">
        <v>99</v>
      </c>
      <c r="D37" s="32">
        <v>163</v>
      </c>
      <c r="E37" s="47">
        <f t="shared" si="2"/>
        <v>1.4539162080438137E-3</v>
      </c>
      <c r="F37" s="47">
        <f t="shared" si="0"/>
        <v>2.0754716981132075</v>
      </c>
      <c r="G37" s="63">
        <f t="shared" si="1"/>
        <v>110</v>
      </c>
      <c r="H37" s="63">
        <f t="shared" si="3"/>
        <v>64</v>
      </c>
    </row>
    <row r="38" spans="1:8">
      <c r="A38" s="52" t="s">
        <v>210</v>
      </c>
      <c r="B38" s="107">
        <v>858</v>
      </c>
      <c r="C38" s="63">
        <v>1224</v>
      </c>
      <c r="D38" s="32">
        <v>1049</v>
      </c>
      <c r="E38" s="47">
        <f t="shared" si="2"/>
        <v>9.3567981732390216E-3</v>
      </c>
      <c r="F38" s="47">
        <f t="shared" si="0"/>
        <v>0.22261072261072262</v>
      </c>
      <c r="G38" s="63">
        <f t="shared" si="1"/>
        <v>191</v>
      </c>
      <c r="H38" s="63">
        <f t="shared" si="3"/>
        <v>-175</v>
      </c>
    </row>
    <row r="39" spans="1:8">
      <c r="A39" s="52" t="s">
        <v>211</v>
      </c>
      <c r="B39" s="107">
        <v>74</v>
      </c>
      <c r="C39" s="63">
        <v>163</v>
      </c>
      <c r="D39" s="32">
        <v>102</v>
      </c>
      <c r="E39" s="47">
        <f t="shared" si="2"/>
        <v>9.0981259644459507E-4</v>
      </c>
      <c r="F39" s="47">
        <f t="shared" si="0"/>
        <v>0.3783783783783784</v>
      </c>
      <c r="G39" s="63">
        <f t="shared" si="1"/>
        <v>28</v>
      </c>
      <c r="H39" s="63">
        <f t="shared" si="3"/>
        <v>-61</v>
      </c>
    </row>
    <row r="40" spans="1:8">
      <c r="A40" s="52" t="s">
        <v>212</v>
      </c>
      <c r="B40" s="107">
        <v>193</v>
      </c>
      <c r="C40" s="63">
        <v>387</v>
      </c>
      <c r="D40" s="32">
        <v>338</v>
      </c>
      <c r="E40" s="47">
        <f t="shared" si="2"/>
        <v>3.0148691921399328E-3</v>
      </c>
      <c r="F40" s="47">
        <f t="shared" si="0"/>
        <v>0.75129533678756477</v>
      </c>
      <c r="G40" s="63">
        <f t="shared" si="1"/>
        <v>145</v>
      </c>
      <c r="H40" s="63">
        <f t="shared" si="3"/>
        <v>-49</v>
      </c>
    </row>
    <row r="41" spans="1:8">
      <c r="A41" s="52" t="s">
        <v>213</v>
      </c>
      <c r="B41" s="107">
        <v>23798</v>
      </c>
      <c r="C41" s="63">
        <v>33294</v>
      </c>
      <c r="D41" s="32">
        <v>33306</v>
      </c>
      <c r="E41" s="47">
        <f t="shared" si="2"/>
        <v>0.29708057193317339</v>
      </c>
      <c r="F41" s="47">
        <f t="shared" si="0"/>
        <v>0.39952937221615265</v>
      </c>
      <c r="G41" s="63">
        <f t="shared" si="1"/>
        <v>9508</v>
      </c>
      <c r="H41" s="63">
        <f t="shared" si="3"/>
        <v>12</v>
      </c>
    </row>
    <row r="42" spans="1:8">
      <c r="A42" s="52" t="s">
        <v>214</v>
      </c>
      <c r="B42" s="107">
        <v>5542</v>
      </c>
      <c r="C42" s="63">
        <v>7472</v>
      </c>
      <c r="D42" s="32">
        <v>7269</v>
      </c>
      <c r="E42" s="47">
        <f t="shared" si="2"/>
        <v>6.4837527093683942E-2</v>
      </c>
      <c r="F42" s="47">
        <f t="shared" si="0"/>
        <v>0.31162035366293755</v>
      </c>
      <c r="G42" s="63">
        <f t="shared" si="1"/>
        <v>1727</v>
      </c>
      <c r="H42" s="63">
        <f t="shared" si="3"/>
        <v>-203</v>
      </c>
    </row>
    <row r="43" spans="1:8">
      <c r="A43" s="52" t="s">
        <v>215</v>
      </c>
      <c r="B43" s="107">
        <v>958</v>
      </c>
      <c r="C43" s="63">
        <v>1417</v>
      </c>
      <c r="D43" s="32">
        <v>1184</v>
      </c>
      <c r="E43" s="47">
        <f t="shared" si="2"/>
        <v>1.0560961903827456E-2</v>
      </c>
      <c r="F43" s="47">
        <f t="shared" si="0"/>
        <v>0.23590814196242171</v>
      </c>
      <c r="G43" s="63">
        <f t="shared" si="1"/>
        <v>226</v>
      </c>
      <c r="H43" s="63">
        <f t="shared" si="3"/>
        <v>-233</v>
      </c>
    </row>
    <row r="44" spans="1:8">
      <c r="A44" s="52" t="s">
        <v>216</v>
      </c>
      <c r="B44" s="107">
        <v>160</v>
      </c>
      <c r="C44" s="63">
        <v>260</v>
      </c>
      <c r="D44" s="32">
        <v>280</v>
      </c>
      <c r="E44" s="47">
        <f t="shared" si="2"/>
        <v>2.4975247745537906E-3</v>
      </c>
      <c r="F44" s="47">
        <f t="shared" si="0"/>
        <v>0.75</v>
      </c>
      <c r="G44" s="63">
        <f t="shared" si="1"/>
        <v>120</v>
      </c>
      <c r="H44" s="63">
        <f t="shared" si="3"/>
        <v>20</v>
      </c>
    </row>
    <row r="45" spans="1:8">
      <c r="A45" s="52" t="s">
        <v>217</v>
      </c>
      <c r="B45" s="107">
        <v>261</v>
      </c>
      <c r="C45" s="63">
        <v>466</v>
      </c>
      <c r="D45" s="32">
        <v>361</v>
      </c>
      <c r="E45" s="47">
        <f t="shared" si="2"/>
        <v>3.2200230129068512E-3</v>
      </c>
      <c r="F45" s="47">
        <f t="shared" si="0"/>
        <v>0.38314176245210729</v>
      </c>
      <c r="G45" s="63">
        <f t="shared" si="1"/>
        <v>100</v>
      </c>
      <c r="H45" s="63">
        <f t="shared" si="3"/>
        <v>-105</v>
      </c>
    </row>
    <row r="46" spans="1:8">
      <c r="A46" s="52" t="s">
        <v>218</v>
      </c>
      <c r="B46" s="107">
        <v>55</v>
      </c>
      <c r="C46" s="63">
        <v>183</v>
      </c>
      <c r="D46" s="32">
        <v>91</v>
      </c>
      <c r="E46" s="47">
        <f t="shared" si="2"/>
        <v>8.1169555172998188E-4</v>
      </c>
      <c r="F46" s="47">
        <f t="shared" si="0"/>
        <v>0.65454545454545454</v>
      </c>
      <c r="G46" s="63">
        <f t="shared" si="1"/>
        <v>36</v>
      </c>
      <c r="H46" s="63">
        <f t="shared" si="3"/>
        <v>-92</v>
      </c>
    </row>
    <row r="47" spans="1:8">
      <c r="A47" s="52" t="s">
        <v>219</v>
      </c>
      <c r="B47" s="107">
        <v>295</v>
      </c>
      <c r="C47" s="63">
        <v>397</v>
      </c>
      <c r="D47" s="32">
        <v>301</v>
      </c>
      <c r="E47" s="47">
        <f t="shared" si="2"/>
        <v>2.6848391326453249E-3</v>
      </c>
      <c r="F47" s="47">
        <f t="shared" si="0"/>
        <v>2.0338983050847456E-2</v>
      </c>
      <c r="G47" s="63">
        <f t="shared" si="1"/>
        <v>6</v>
      </c>
      <c r="H47" s="63">
        <f t="shared" si="3"/>
        <v>-96</v>
      </c>
    </row>
    <row r="48" spans="1:8">
      <c r="A48" s="52" t="s">
        <v>220</v>
      </c>
      <c r="B48" s="107">
        <v>1193</v>
      </c>
      <c r="C48" s="63">
        <v>2157</v>
      </c>
      <c r="D48" s="32">
        <v>1888</v>
      </c>
      <c r="E48" s="47">
        <f t="shared" si="2"/>
        <v>1.6840452765562702E-2</v>
      </c>
      <c r="F48" s="47">
        <f t="shared" si="0"/>
        <v>0.58256496227996646</v>
      </c>
      <c r="G48" s="63">
        <f t="shared" si="1"/>
        <v>695</v>
      </c>
      <c r="H48" s="63">
        <f t="shared" si="3"/>
        <v>-269</v>
      </c>
    </row>
    <row r="49" spans="1:8">
      <c r="A49" s="52" t="s">
        <v>222</v>
      </c>
      <c r="B49" s="107">
        <v>25</v>
      </c>
      <c r="C49" s="63">
        <v>70</v>
      </c>
      <c r="D49" s="32">
        <v>63</v>
      </c>
      <c r="E49" s="47">
        <f t="shared" si="2"/>
        <v>5.6194307427460282E-4</v>
      </c>
      <c r="F49" s="47">
        <f t="shared" si="0"/>
        <v>1.52</v>
      </c>
      <c r="G49" s="63">
        <f t="shared" si="1"/>
        <v>38</v>
      </c>
      <c r="H49" s="63">
        <f t="shared" si="3"/>
        <v>-7</v>
      </c>
    </row>
    <row r="50" spans="1:8">
      <c r="A50" s="52" t="s">
        <v>130</v>
      </c>
      <c r="B50" s="107">
        <v>142</v>
      </c>
      <c r="C50" s="63">
        <v>293</v>
      </c>
      <c r="D50" s="32">
        <v>253</v>
      </c>
      <c r="E50" s="47">
        <f t="shared" si="2"/>
        <v>2.2566920284361035E-3</v>
      </c>
      <c r="F50" s="47">
        <f t="shared" si="0"/>
        <v>0.78169014084507038</v>
      </c>
      <c r="G50" s="63">
        <f t="shared" si="1"/>
        <v>111</v>
      </c>
      <c r="H50" s="63">
        <f t="shared" si="3"/>
        <v>-40</v>
      </c>
    </row>
    <row r="51" spans="1:8">
      <c r="A51" s="52" t="s">
        <v>223</v>
      </c>
      <c r="B51" s="107">
        <v>321</v>
      </c>
      <c r="C51" s="63">
        <v>449</v>
      </c>
      <c r="D51" s="32">
        <v>494</v>
      </c>
      <c r="E51" s="47">
        <f t="shared" si="2"/>
        <v>4.4063472808199017E-3</v>
      </c>
      <c r="F51" s="47">
        <f t="shared" si="0"/>
        <v>0.5389408099688473</v>
      </c>
      <c r="G51" s="63">
        <f t="shared" si="1"/>
        <v>173</v>
      </c>
      <c r="H51" s="63">
        <f t="shared" si="3"/>
        <v>45</v>
      </c>
    </row>
    <row r="52" spans="1:8">
      <c r="A52" s="52" t="s">
        <v>221</v>
      </c>
      <c r="B52" s="107">
        <v>85</v>
      </c>
      <c r="C52" s="63">
        <v>167</v>
      </c>
      <c r="D52" s="32">
        <v>134</v>
      </c>
      <c r="E52" s="47">
        <f t="shared" si="2"/>
        <v>1.1952439992507426E-3</v>
      </c>
      <c r="F52" s="47">
        <f t="shared" si="0"/>
        <v>0.57647058823529407</v>
      </c>
      <c r="G52" s="63">
        <f t="shared" si="1"/>
        <v>49</v>
      </c>
      <c r="H52" s="63">
        <f t="shared" si="3"/>
        <v>-33</v>
      </c>
    </row>
    <row r="53" spans="1:8">
      <c r="A53" s="52" t="s">
        <v>224</v>
      </c>
      <c r="B53" s="107">
        <v>2951</v>
      </c>
      <c r="C53" s="63">
        <v>3716</v>
      </c>
      <c r="D53" s="32">
        <v>3760</v>
      </c>
      <c r="E53" s="47">
        <f t="shared" si="2"/>
        <v>3.3538189829722329E-2</v>
      </c>
      <c r="F53" s="47">
        <f t="shared" si="0"/>
        <v>0.27414435784479835</v>
      </c>
      <c r="G53" s="63">
        <f t="shared" si="1"/>
        <v>809</v>
      </c>
      <c r="H53" s="63">
        <f t="shared" si="3"/>
        <v>44</v>
      </c>
    </row>
    <row r="54" spans="1:8">
      <c r="A54" s="52" t="s">
        <v>225</v>
      </c>
      <c r="B54" s="107">
        <v>1158</v>
      </c>
      <c r="C54" s="63">
        <v>2445</v>
      </c>
      <c r="D54" s="32">
        <v>1847</v>
      </c>
      <c r="E54" s="47">
        <f t="shared" si="2"/>
        <v>1.6474743780717324E-2</v>
      </c>
      <c r="F54" s="47">
        <f t="shared" si="0"/>
        <v>0.5949913644214162</v>
      </c>
      <c r="G54" s="63">
        <f t="shared" si="1"/>
        <v>689</v>
      </c>
      <c r="H54" s="63">
        <f t="shared" si="3"/>
        <v>-598</v>
      </c>
    </row>
    <row r="55" spans="1:8">
      <c r="A55" s="52" t="s">
        <v>226</v>
      </c>
      <c r="B55" s="107">
        <v>428</v>
      </c>
      <c r="C55" s="63">
        <v>602</v>
      </c>
      <c r="D55" s="32">
        <v>857</v>
      </c>
      <c r="E55" s="47">
        <f t="shared" si="2"/>
        <v>7.644209756402137E-3</v>
      </c>
      <c r="F55" s="47">
        <f t="shared" si="0"/>
        <v>1.0023364485981308</v>
      </c>
      <c r="G55" s="63">
        <f t="shared" si="1"/>
        <v>429</v>
      </c>
      <c r="H55" s="63">
        <f t="shared" si="3"/>
        <v>255</v>
      </c>
    </row>
    <row r="56" spans="1:8">
      <c r="A56" s="52" t="s">
        <v>227</v>
      </c>
      <c r="B56" s="107">
        <v>541</v>
      </c>
      <c r="C56" s="63">
        <v>714</v>
      </c>
      <c r="D56" s="32">
        <v>792</v>
      </c>
      <c r="E56" s="47">
        <f t="shared" si="2"/>
        <v>7.0644272194521499E-3</v>
      </c>
      <c r="F56" s="47">
        <f t="shared" si="0"/>
        <v>0.46395563770794823</v>
      </c>
      <c r="G56" s="63">
        <f t="shared" si="1"/>
        <v>251</v>
      </c>
      <c r="H56" s="63">
        <f t="shared" si="3"/>
        <v>78</v>
      </c>
    </row>
    <row r="57" spans="1:8">
      <c r="A57" s="52" t="s">
        <v>228</v>
      </c>
      <c r="B57" s="107">
        <v>1294</v>
      </c>
      <c r="C57" s="63">
        <v>1855</v>
      </c>
      <c r="D57" s="32">
        <v>1642</v>
      </c>
      <c r="E57" s="47">
        <f t="shared" si="2"/>
        <v>1.4646198856490442E-2</v>
      </c>
      <c r="F57" s="47">
        <f t="shared" si="0"/>
        <v>0.26893353941267389</v>
      </c>
      <c r="G57" s="63">
        <f t="shared" si="1"/>
        <v>348</v>
      </c>
      <c r="H57" s="63">
        <f t="shared" si="3"/>
        <v>-213</v>
      </c>
    </row>
    <row r="58" spans="1:8">
      <c r="A58" s="52" t="s">
        <v>229</v>
      </c>
      <c r="B58" s="107">
        <v>250</v>
      </c>
      <c r="C58" s="63">
        <v>539</v>
      </c>
      <c r="D58" s="32">
        <v>471</v>
      </c>
      <c r="E58" s="47">
        <f t="shared" si="2"/>
        <v>4.2011934600529833E-3</v>
      </c>
      <c r="F58" s="47">
        <f t="shared" si="0"/>
        <v>0.88400000000000001</v>
      </c>
      <c r="G58" s="63">
        <f t="shared" si="1"/>
        <v>221</v>
      </c>
      <c r="H58" s="63">
        <f t="shared" si="3"/>
        <v>-68</v>
      </c>
    </row>
    <row r="59" spans="1:8">
      <c r="A59" s="52" t="s">
        <v>230</v>
      </c>
      <c r="B59" s="107">
        <v>1426</v>
      </c>
      <c r="C59" s="63">
        <v>2085</v>
      </c>
      <c r="D59" s="32">
        <v>1989</v>
      </c>
      <c r="E59" s="47">
        <f t="shared" si="2"/>
        <v>1.7741345630669605E-2</v>
      </c>
      <c r="F59" s="47">
        <f t="shared" si="0"/>
        <v>0.39481065918653574</v>
      </c>
      <c r="G59" s="63">
        <f t="shared" si="1"/>
        <v>563</v>
      </c>
      <c r="H59" s="63">
        <f t="shared" si="3"/>
        <v>-96</v>
      </c>
    </row>
    <row r="60" spans="1:8">
      <c r="A60" s="52" t="s">
        <v>231</v>
      </c>
      <c r="B60" s="107">
        <v>803</v>
      </c>
      <c r="C60" s="63">
        <v>1322</v>
      </c>
      <c r="D60" s="32">
        <v>1187</v>
      </c>
      <c r="E60" s="47">
        <f t="shared" si="2"/>
        <v>1.0587721097840534E-2</v>
      </c>
      <c r="F60" s="47">
        <f t="shared" si="0"/>
        <v>0.47820672478206727</v>
      </c>
      <c r="G60" s="63">
        <f t="shared" si="1"/>
        <v>384</v>
      </c>
      <c r="H60" s="63">
        <f t="shared" si="3"/>
        <v>-135</v>
      </c>
    </row>
    <row r="61" spans="1:8">
      <c r="A61" s="52" t="s">
        <v>232</v>
      </c>
      <c r="B61" s="107">
        <v>50</v>
      </c>
      <c r="C61" s="63">
        <v>177</v>
      </c>
      <c r="D61" s="32">
        <v>88</v>
      </c>
      <c r="E61" s="47">
        <f t="shared" si="2"/>
        <v>7.8493635771690554E-4</v>
      </c>
      <c r="F61" s="47">
        <f t="shared" si="0"/>
        <v>0.76</v>
      </c>
      <c r="G61" s="63">
        <f t="shared" si="1"/>
        <v>38</v>
      </c>
      <c r="H61" s="63">
        <f t="shared" si="3"/>
        <v>-89</v>
      </c>
    </row>
    <row r="62" spans="1:8">
      <c r="A62" s="52" t="s">
        <v>233</v>
      </c>
      <c r="B62" s="107">
        <v>171</v>
      </c>
      <c r="C62" s="63">
        <v>260</v>
      </c>
      <c r="D62" s="32">
        <v>298</v>
      </c>
      <c r="E62" s="47">
        <f t="shared" si="2"/>
        <v>2.6580799386322486E-3</v>
      </c>
      <c r="F62" s="47">
        <f t="shared" si="0"/>
        <v>0.74269005847953218</v>
      </c>
      <c r="G62" s="63">
        <f t="shared" si="1"/>
        <v>127</v>
      </c>
      <c r="H62" s="63">
        <f t="shared" si="3"/>
        <v>38</v>
      </c>
    </row>
    <row r="63" spans="1:8">
      <c r="A63" s="52" t="s">
        <v>234</v>
      </c>
      <c r="B63" s="107">
        <v>191</v>
      </c>
      <c r="C63" s="63">
        <v>367</v>
      </c>
      <c r="D63" s="32">
        <v>298</v>
      </c>
      <c r="E63" s="47">
        <f t="shared" si="2"/>
        <v>2.6580799386322486E-3</v>
      </c>
      <c r="F63" s="47">
        <f t="shared" si="0"/>
        <v>0.56020942408376961</v>
      </c>
      <c r="G63" s="63">
        <f t="shared" si="1"/>
        <v>107</v>
      </c>
      <c r="H63" s="63">
        <f t="shared" si="3"/>
        <v>-69</v>
      </c>
    </row>
    <row r="64" spans="1:8">
      <c r="A64" s="52" t="s">
        <v>235</v>
      </c>
      <c r="B64" s="107">
        <v>314</v>
      </c>
      <c r="C64" s="63">
        <v>620</v>
      </c>
      <c r="D64" s="32">
        <v>572</v>
      </c>
      <c r="E64" s="47">
        <f t="shared" si="2"/>
        <v>5.1020863251598865E-3</v>
      </c>
      <c r="F64" s="47">
        <f t="shared" si="0"/>
        <v>0.82165605095541405</v>
      </c>
      <c r="G64" s="63">
        <f t="shared" si="1"/>
        <v>258</v>
      </c>
      <c r="H64" s="63">
        <f t="shared" si="3"/>
        <v>-48</v>
      </c>
    </row>
    <row r="65" spans="1:8">
      <c r="A65" s="52" t="s">
        <v>236</v>
      </c>
      <c r="B65" s="107">
        <v>303</v>
      </c>
      <c r="C65" s="63">
        <v>574</v>
      </c>
      <c r="D65" s="32">
        <v>580</v>
      </c>
      <c r="E65" s="47">
        <f t="shared" si="2"/>
        <v>5.1734441758614228E-3</v>
      </c>
      <c r="F65" s="47">
        <f t="shared" si="0"/>
        <v>0.91419141914191415</v>
      </c>
      <c r="G65" s="63">
        <f t="shared" si="1"/>
        <v>277</v>
      </c>
      <c r="H65" s="63">
        <f t="shared" si="3"/>
        <v>6</v>
      </c>
    </row>
    <row r="66" spans="1:8">
      <c r="A66" s="52" t="s">
        <v>237</v>
      </c>
      <c r="B66" s="107">
        <v>229</v>
      </c>
      <c r="C66" s="63">
        <v>299</v>
      </c>
      <c r="D66" s="32">
        <v>305</v>
      </c>
      <c r="E66" s="47">
        <f t="shared" si="2"/>
        <v>2.7205180579960931E-3</v>
      </c>
      <c r="F66" s="47">
        <f t="shared" ref="F66:F83" si="4">(D66-B66)/B66</f>
        <v>0.33187772925764192</v>
      </c>
      <c r="G66" s="63">
        <f t="shared" ref="G66:G83" si="5">D66-B66</f>
        <v>76</v>
      </c>
      <c r="H66" s="63">
        <f t="shared" si="3"/>
        <v>6</v>
      </c>
    </row>
    <row r="67" spans="1:8">
      <c r="A67" s="52" t="s">
        <v>238</v>
      </c>
      <c r="B67" s="107">
        <v>807</v>
      </c>
      <c r="C67" s="63">
        <v>1327</v>
      </c>
      <c r="D67" s="32">
        <v>1228</v>
      </c>
      <c r="E67" s="47">
        <f t="shared" ref="E67:E83" si="6">D67/$D$83</f>
        <v>1.095343008268591E-2</v>
      </c>
      <c r="F67" s="47">
        <f t="shared" si="4"/>
        <v>0.52168525402726151</v>
      </c>
      <c r="G67" s="63">
        <f t="shared" si="5"/>
        <v>421</v>
      </c>
      <c r="H67" s="63">
        <f t="shared" ref="H67:H83" si="7">D67-C67</f>
        <v>-99</v>
      </c>
    </row>
    <row r="68" spans="1:8">
      <c r="A68" s="52" t="s">
        <v>239</v>
      </c>
      <c r="B68" s="107">
        <v>664</v>
      </c>
      <c r="C68" s="63">
        <v>1133</v>
      </c>
      <c r="D68" s="32">
        <v>1048</v>
      </c>
      <c r="E68" s="47">
        <f t="shared" si="6"/>
        <v>9.3478784419013302E-3</v>
      </c>
      <c r="F68" s="47">
        <f t="shared" si="4"/>
        <v>0.57831325301204817</v>
      </c>
      <c r="G68" s="63">
        <f t="shared" si="5"/>
        <v>384</v>
      </c>
      <c r="H68" s="63">
        <f t="shared" si="7"/>
        <v>-85</v>
      </c>
    </row>
    <row r="69" spans="1:8">
      <c r="A69" s="52" t="s">
        <v>240</v>
      </c>
      <c r="B69" s="107">
        <v>112</v>
      </c>
      <c r="C69" s="63">
        <v>224</v>
      </c>
      <c r="D69" s="32">
        <v>197</v>
      </c>
      <c r="E69" s="47">
        <f t="shared" si="6"/>
        <v>1.7571870735253454E-3</v>
      </c>
      <c r="F69" s="47">
        <f t="shared" si="4"/>
        <v>0.7589285714285714</v>
      </c>
      <c r="G69" s="63">
        <f t="shared" si="5"/>
        <v>85</v>
      </c>
      <c r="H69" s="63">
        <f t="shared" si="7"/>
        <v>-27</v>
      </c>
    </row>
    <row r="70" spans="1:8">
      <c r="A70" s="52" t="s">
        <v>241</v>
      </c>
      <c r="B70" s="107">
        <v>92</v>
      </c>
      <c r="C70" s="63">
        <v>216</v>
      </c>
      <c r="D70" s="32">
        <v>130</v>
      </c>
      <c r="E70" s="47">
        <f t="shared" si="6"/>
        <v>1.1595650738999742E-3</v>
      </c>
      <c r="F70" s="47">
        <f t="shared" si="4"/>
        <v>0.41304347826086957</v>
      </c>
      <c r="G70" s="63">
        <f t="shared" si="5"/>
        <v>38</v>
      </c>
      <c r="H70" s="63">
        <f t="shared" si="7"/>
        <v>-86</v>
      </c>
    </row>
    <row r="71" spans="1:8">
      <c r="A71" s="52" t="s">
        <v>242</v>
      </c>
      <c r="B71" s="107">
        <v>311</v>
      </c>
      <c r="C71" s="63">
        <v>1264</v>
      </c>
      <c r="D71" s="32">
        <v>555</v>
      </c>
      <c r="E71" s="47">
        <f t="shared" si="6"/>
        <v>4.9504508924191207E-3</v>
      </c>
      <c r="F71" s="47">
        <f t="shared" si="4"/>
        <v>0.78456591639871387</v>
      </c>
      <c r="G71" s="63">
        <f t="shared" si="5"/>
        <v>244</v>
      </c>
      <c r="H71" s="63">
        <f t="shared" si="7"/>
        <v>-709</v>
      </c>
    </row>
    <row r="72" spans="1:8">
      <c r="A72" s="52" t="s">
        <v>243</v>
      </c>
      <c r="B72" s="107">
        <v>657</v>
      </c>
      <c r="C72" s="63">
        <v>1443</v>
      </c>
      <c r="D72" s="32">
        <v>891</v>
      </c>
      <c r="E72" s="47">
        <f t="shared" si="6"/>
        <v>7.9474806218836694E-3</v>
      </c>
      <c r="F72" s="47">
        <f t="shared" si="4"/>
        <v>0.35616438356164382</v>
      </c>
      <c r="G72" s="63">
        <f t="shared" si="5"/>
        <v>234</v>
      </c>
      <c r="H72" s="63">
        <f t="shared" si="7"/>
        <v>-552</v>
      </c>
    </row>
    <row r="73" spans="1:8">
      <c r="A73" s="52" t="s">
        <v>244</v>
      </c>
      <c r="B73" s="107">
        <v>129</v>
      </c>
      <c r="C73" s="63">
        <v>266</v>
      </c>
      <c r="D73" s="32">
        <v>311</v>
      </c>
      <c r="E73" s="47">
        <f t="shared" si="6"/>
        <v>2.7740364460222457E-3</v>
      </c>
      <c r="F73" s="47">
        <f t="shared" si="4"/>
        <v>1.4108527131782946</v>
      </c>
      <c r="G73" s="63">
        <f t="shared" si="5"/>
        <v>182</v>
      </c>
      <c r="H73" s="63">
        <f t="shared" si="7"/>
        <v>45</v>
      </c>
    </row>
    <row r="74" spans="1:8">
      <c r="A74" s="52" t="s">
        <v>245</v>
      </c>
      <c r="B74" s="107">
        <v>2378</v>
      </c>
      <c r="C74" s="63">
        <v>2771</v>
      </c>
      <c r="D74" s="32">
        <v>2988</v>
      </c>
      <c r="E74" s="47">
        <f t="shared" si="6"/>
        <v>2.6652157237024021E-2</v>
      </c>
      <c r="F74" s="47">
        <f t="shared" si="4"/>
        <v>0.25651808242220353</v>
      </c>
      <c r="G74" s="63">
        <f t="shared" si="5"/>
        <v>610</v>
      </c>
      <c r="H74" s="63">
        <f t="shared" si="7"/>
        <v>217</v>
      </c>
    </row>
    <row r="75" spans="1:8">
      <c r="A75" s="52" t="s">
        <v>246</v>
      </c>
      <c r="B75" s="107">
        <v>295</v>
      </c>
      <c r="C75" s="63">
        <v>626</v>
      </c>
      <c r="D75" s="32">
        <v>528</v>
      </c>
      <c r="E75" s="47">
        <f t="shared" si="6"/>
        <v>4.7096181463014333E-3</v>
      </c>
      <c r="F75" s="47">
        <f t="shared" si="4"/>
        <v>0.78983050847457625</v>
      </c>
      <c r="G75" s="63">
        <f t="shared" si="5"/>
        <v>233</v>
      </c>
      <c r="H75" s="63">
        <f t="shared" si="7"/>
        <v>-98</v>
      </c>
    </row>
    <row r="76" spans="1:8">
      <c r="A76" s="52" t="s">
        <v>247</v>
      </c>
      <c r="B76" s="107">
        <v>587</v>
      </c>
      <c r="C76" s="63">
        <v>958</v>
      </c>
      <c r="D76" s="32">
        <v>757</v>
      </c>
      <c r="E76" s="47">
        <f t="shared" si="6"/>
        <v>6.7522366226329261E-3</v>
      </c>
      <c r="F76" s="47">
        <f t="shared" si="4"/>
        <v>0.28960817717206133</v>
      </c>
      <c r="G76" s="63">
        <f t="shared" si="5"/>
        <v>170</v>
      </c>
      <c r="H76" s="63">
        <f t="shared" si="7"/>
        <v>-201</v>
      </c>
    </row>
    <row r="77" spans="1:8">
      <c r="A77" s="52" t="s">
        <v>248</v>
      </c>
      <c r="B77" s="107">
        <v>15</v>
      </c>
      <c r="C77" s="63">
        <v>50</v>
      </c>
      <c r="D77" s="32">
        <v>26</v>
      </c>
      <c r="E77" s="47">
        <f t="shared" si="6"/>
        <v>2.3191301477999481E-4</v>
      </c>
      <c r="F77" s="47">
        <f t="shared" si="4"/>
        <v>0.73333333333333328</v>
      </c>
      <c r="G77" s="63">
        <f t="shared" si="5"/>
        <v>11</v>
      </c>
      <c r="H77" s="63">
        <f t="shared" si="7"/>
        <v>-24</v>
      </c>
    </row>
    <row r="78" spans="1:8">
      <c r="A78" s="52" t="s">
        <v>249</v>
      </c>
      <c r="B78" s="107">
        <v>475</v>
      </c>
      <c r="C78" s="63">
        <v>708</v>
      </c>
      <c r="D78" s="32">
        <v>649</v>
      </c>
      <c r="E78" s="47">
        <f t="shared" si="6"/>
        <v>5.7889056381621789E-3</v>
      </c>
      <c r="F78" s="47">
        <f t="shared" si="4"/>
        <v>0.36631578947368421</v>
      </c>
      <c r="G78" s="63">
        <f t="shared" si="5"/>
        <v>174</v>
      </c>
      <c r="H78" s="63">
        <f t="shared" si="7"/>
        <v>-59</v>
      </c>
    </row>
    <row r="79" spans="1:8">
      <c r="A79" s="52" t="s">
        <v>250</v>
      </c>
      <c r="B79" s="107">
        <v>281</v>
      </c>
      <c r="C79" s="63">
        <v>528</v>
      </c>
      <c r="D79" s="32">
        <v>430</v>
      </c>
      <c r="E79" s="47">
        <f t="shared" si="6"/>
        <v>3.8354844752076069E-3</v>
      </c>
      <c r="F79" s="47">
        <f t="shared" si="4"/>
        <v>0.53024911032028466</v>
      </c>
      <c r="G79" s="63">
        <f t="shared" si="5"/>
        <v>149</v>
      </c>
      <c r="H79" s="63">
        <f t="shared" si="7"/>
        <v>-98</v>
      </c>
    </row>
    <row r="80" spans="1:8">
      <c r="A80" s="52" t="s">
        <v>251</v>
      </c>
      <c r="B80" s="107">
        <v>270</v>
      </c>
      <c r="C80" s="63">
        <v>435</v>
      </c>
      <c r="D80" s="32">
        <v>420</v>
      </c>
      <c r="E80" s="47">
        <f t="shared" si="6"/>
        <v>3.7462871618306856E-3</v>
      </c>
      <c r="F80" s="47">
        <f t="shared" si="4"/>
        <v>0.55555555555555558</v>
      </c>
      <c r="G80" s="63">
        <f t="shared" si="5"/>
        <v>150</v>
      </c>
      <c r="H80" s="63">
        <f t="shared" si="7"/>
        <v>-15</v>
      </c>
    </row>
    <row r="81" spans="1:9">
      <c r="A81" s="52" t="s">
        <v>252</v>
      </c>
      <c r="B81" s="107">
        <v>189</v>
      </c>
      <c r="C81" s="63">
        <v>352</v>
      </c>
      <c r="D81" s="32">
        <v>289</v>
      </c>
      <c r="E81" s="47">
        <f t="shared" si="6"/>
        <v>2.5778023565930196E-3</v>
      </c>
      <c r="F81" s="47">
        <f t="shared" si="4"/>
        <v>0.52910052910052907</v>
      </c>
      <c r="G81" s="63">
        <f t="shared" si="5"/>
        <v>100</v>
      </c>
      <c r="H81" s="63">
        <f t="shared" si="7"/>
        <v>-63</v>
      </c>
    </row>
    <row r="82" spans="1:9">
      <c r="A82" s="52" t="s">
        <v>253</v>
      </c>
      <c r="B82" s="107">
        <v>461</v>
      </c>
      <c r="C82" s="63">
        <v>785</v>
      </c>
      <c r="D82" s="32">
        <v>765</v>
      </c>
      <c r="E82" s="47">
        <f t="shared" si="6"/>
        <v>6.8235944733344633E-3</v>
      </c>
      <c r="F82" s="47">
        <f t="shared" si="4"/>
        <v>0.65943600867678964</v>
      </c>
      <c r="G82" s="63">
        <f t="shared" si="5"/>
        <v>304</v>
      </c>
      <c r="H82" s="63">
        <f t="shared" si="7"/>
        <v>-20</v>
      </c>
    </row>
    <row r="83" spans="1:9" s="11" customFormat="1">
      <c r="A83" s="53" t="s">
        <v>173</v>
      </c>
      <c r="B83" s="106">
        <v>78348</v>
      </c>
      <c r="C83" s="75">
        <v>120497</v>
      </c>
      <c r="D83" s="78">
        <v>112111</v>
      </c>
      <c r="E83" s="47">
        <f t="shared" si="6"/>
        <v>1</v>
      </c>
      <c r="F83" s="47">
        <f t="shared" si="4"/>
        <v>0.43093633532444992</v>
      </c>
      <c r="G83" s="63">
        <f t="shared" si="5"/>
        <v>33763</v>
      </c>
      <c r="H83" s="63">
        <f t="shared" si="7"/>
        <v>-8386</v>
      </c>
      <c r="I83" s="128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zoomScale="80" zoomScaleNormal="80" workbookViewId="0">
      <pane ySplit="1" topLeftCell="A71" activePane="bottomLeft" state="frozen"/>
      <selection pane="bottomLeft" activeCell="I83" sqref="I83"/>
    </sheetView>
  </sheetViews>
  <sheetFormatPr defaultColWidth="8.81640625" defaultRowHeight="16.5" customHeight="1"/>
  <cols>
    <col min="1" max="1" width="18.26953125" style="7" bestFit="1" customWidth="1"/>
    <col min="2" max="2" width="12" style="7" customWidth="1"/>
    <col min="3" max="3" width="12" style="7" bestFit="1" customWidth="1"/>
    <col min="4" max="4" width="12" style="7" customWidth="1"/>
    <col min="5" max="5" width="21.453125" style="7" customWidth="1"/>
    <col min="6" max="6" width="31.1796875" style="7" customWidth="1"/>
    <col min="7" max="7" width="36.7265625" style="7" customWidth="1"/>
    <col min="8" max="16384" width="8.81640625" style="7"/>
  </cols>
  <sheetData>
    <row r="1" spans="1:8" ht="55.5" customHeight="1">
      <c r="A1" s="22" t="s">
        <v>174</v>
      </c>
      <c r="B1" s="54">
        <v>42064</v>
      </c>
      <c r="C1" s="54">
        <v>42401</v>
      </c>
      <c r="D1" s="54">
        <v>42430</v>
      </c>
      <c r="E1" s="1" t="s">
        <v>291</v>
      </c>
      <c r="F1" s="2" t="s">
        <v>310</v>
      </c>
      <c r="G1" s="2" t="s">
        <v>311</v>
      </c>
      <c r="H1" s="2" t="s">
        <v>263</v>
      </c>
    </row>
    <row r="2" spans="1:8" ht="16.5" customHeight="1">
      <c r="A2" s="52" t="s">
        <v>175</v>
      </c>
      <c r="B2" s="81">
        <v>1015</v>
      </c>
      <c r="C2" s="63">
        <v>1304</v>
      </c>
      <c r="D2" s="32">
        <v>1361</v>
      </c>
      <c r="E2" s="47">
        <f>D2/$D$83</f>
        <v>2.4739607001981349E-2</v>
      </c>
      <c r="F2" s="47">
        <f t="shared" ref="F2:F65" si="0">(D2-B2)/B2</f>
        <v>0.34088669950738915</v>
      </c>
      <c r="G2" s="63">
        <f t="shared" ref="G2:G65" si="1">D2-B2</f>
        <v>346</v>
      </c>
      <c r="H2" s="63">
        <f>D2-C2</f>
        <v>57</v>
      </c>
    </row>
    <row r="3" spans="1:8" ht="16.5" customHeight="1">
      <c r="A3" s="52" t="s">
        <v>176</v>
      </c>
      <c r="B3" s="81">
        <v>80</v>
      </c>
      <c r="C3" s="63">
        <v>173</v>
      </c>
      <c r="D3" s="32">
        <v>206</v>
      </c>
      <c r="E3" s="47">
        <f t="shared" ref="E3:E66" si="2">D3/$D$83</f>
        <v>3.7445694653990874E-3</v>
      </c>
      <c r="F3" s="47">
        <f t="shared" si="0"/>
        <v>1.575</v>
      </c>
      <c r="G3" s="63">
        <f t="shared" si="1"/>
        <v>126</v>
      </c>
      <c r="H3" s="63">
        <f t="shared" ref="H3:H66" si="3">D3-C3</f>
        <v>33</v>
      </c>
    </row>
    <row r="4" spans="1:8" ht="16.5" customHeight="1">
      <c r="A4" s="52" t="s">
        <v>177</v>
      </c>
      <c r="B4" s="81">
        <v>179</v>
      </c>
      <c r="C4" s="63">
        <v>263</v>
      </c>
      <c r="D4" s="32">
        <v>275</v>
      </c>
      <c r="E4" s="47">
        <f t="shared" si="2"/>
        <v>4.9988184610910147E-3</v>
      </c>
      <c r="F4" s="47">
        <f t="shared" si="0"/>
        <v>0.53631284916201116</v>
      </c>
      <c r="G4" s="63">
        <f t="shared" si="1"/>
        <v>96</v>
      </c>
      <c r="H4" s="63">
        <f t="shared" si="3"/>
        <v>12</v>
      </c>
    </row>
    <row r="5" spans="1:8" ht="16.5" customHeight="1">
      <c r="A5" s="52" t="s">
        <v>178</v>
      </c>
      <c r="B5" s="81">
        <v>33</v>
      </c>
      <c r="C5" s="63">
        <v>38</v>
      </c>
      <c r="D5" s="32">
        <v>27</v>
      </c>
      <c r="E5" s="47">
        <f t="shared" si="2"/>
        <v>4.9079308527075422E-4</v>
      </c>
      <c r="F5" s="47">
        <f t="shared" si="0"/>
        <v>-0.18181818181818182</v>
      </c>
      <c r="G5" s="63">
        <f t="shared" si="1"/>
        <v>-6</v>
      </c>
      <c r="H5" s="63">
        <f t="shared" si="3"/>
        <v>-11</v>
      </c>
    </row>
    <row r="6" spans="1:8" ht="16.5" customHeight="1">
      <c r="A6" s="52" t="s">
        <v>179</v>
      </c>
      <c r="B6" s="81">
        <v>67</v>
      </c>
      <c r="C6" s="63">
        <v>154</v>
      </c>
      <c r="D6" s="32">
        <v>110</v>
      </c>
      <c r="E6" s="47">
        <f t="shared" si="2"/>
        <v>1.999527384436406E-3</v>
      </c>
      <c r="F6" s="47">
        <f t="shared" si="0"/>
        <v>0.64179104477611937</v>
      </c>
      <c r="G6" s="63">
        <f t="shared" si="1"/>
        <v>43</v>
      </c>
      <c r="H6" s="63">
        <f t="shared" si="3"/>
        <v>-44</v>
      </c>
    </row>
    <row r="7" spans="1:8" ht="16.5" customHeight="1">
      <c r="A7" s="52" t="s">
        <v>180</v>
      </c>
      <c r="B7" s="81">
        <v>119</v>
      </c>
      <c r="C7" s="63">
        <v>143</v>
      </c>
      <c r="D7" s="32">
        <v>142</v>
      </c>
      <c r="E7" s="47">
        <f t="shared" si="2"/>
        <v>2.5812080780906331E-3</v>
      </c>
      <c r="F7" s="47">
        <f t="shared" si="0"/>
        <v>0.19327731092436976</v>
      </c>
      <c r="G7" s="63">
        <f t="shared" si="1"/>
        <v>23</v>
      </c>
      <c r="H7" s="63">
        <f t="shared" si="3"/>
        <v>-1</v>
      </c>
    </row>
    <row r="8" spans="1:8" ht="16.5" customHeight="1">
      <c r="A8" s="52" t="s">
        <v>181</v>
      </c>
      <c r="B8" s="81">
        <v>2579</v>
      </c>
      <c r="C8" s="63">
        <v>3902</v>
      </c>
      <c r="D8" s="32">
        <v>3979</v>
      </c>
      <c r="E8" s="47">
        <f t="shared" si="2"/>
        <v>7.2328358751567817E-2</v>
      </c>
      <c r="F8" s="47">
        <f t="shared" si="0"/>
        <v>0.54284606436603333</v>
      </c>
      <c r="G8" s="63">
        <f t="shared" si="1"/>
        <v>1400</v>
      </c>
      <c r="H8" s="63">
        <f t="shared" si="3"/>
        <v>77</v>
      </c>
    </row>
    <row r="9" spans="1:8" ht="16.5" customHeight="1">
      <c r="A9" s="52" t="s">
        <v>182</v>
      </c>
      <c r="B9" s="81">
        <v>998</v>
      </c>
      <c r="C9" s="63">
        <v>2322</v>
      </c>
      <c r="D9" s="32">
        <v>1971</v>
      </c>
      <c r="E9" s="47">
        <f t="shared" si="2"/>
        <v>3.5827895224765052E-2</v>
      </c>
      <c r="F9" s="47">
        <f t="shared" si="0"/>
        <v>0.97494989979959923</v>
      </c>
      <c r="G9" s="63">
        <f t="shared" si="1"/>
        <v>973</v>
      </c>
      <c r="H9" s="63">
        <f t="shared" si="3"/>
        <v>-351</v>
      </c>
    </row>
    <row r="10" spans="1:8" ht="16.5" customHeight="1">
      <c r="A10" s="52" t="s">
        <v>183</v>
      </c>
      <c r="B10" s="81">
        <v>9</v>
      </c>
      <c r="C10" s="63">
        <v>20</v>
      </c>
      <c r="D10" s="32">
        <v>16</v>
      </c>
      <c r="E10" s="47">
        <f t="shared" si="2"/>
        <v>2.9084034682711358E-4</v>
      </c>
      <c r="F10" s="47">
        <f t="shared" si="0"/>
        <v>0.77777777777777779</v>
      </c>
      <c r="G10" s="63">
        <f t="shared" si="1"/>
        <v>7</v>
      </c>
      <c r="H10" s="63">
        <f t="shared" si="3"/>
        <v>-4</v>
      </c>
    </row>
    <row r="11" spans="1:8" ht="16.5" customHeight="1">
      <c r="A11" s="52" t="s">
        <v>184</v>
      </c>
      <c r="B11" s="81">
        <v>115</v>
      </c>
      <c r="C11" s="63">
        <v>116</v>
      </c>
      <c r="D11" s="32">
        <v>88</v>
      </c>
      <c r="E11" s="47">
        <f t="shared" si="2"/>
        <v>1.5996219075491247E-3</v>
      </c>
      <c r="F11" s="47">
        <f t="shared" si="0"/>
        <v>-0.23478260869565218</v>
      </c>
      <c r="G11" s="63">
        <f t="shared" si="1"/>
        <v>-27</v>
      </c>
      <c r="H11" s="63">
        <f t="shared" si="3"/>
        <v>-28</v>
      </c>
    </row>
    <row r="12" spans="1:8" ht="16.5" customHeight="1">
      <c r="A12" s="52" t="s">
        <v>185</v>
      </c>
      <c r="B12" s="81">
        <v>278</v>
      </c>
      <c r="C12" s="63">
        <v>681</v>
      </c>
      <c r="D12" s="32">
        <v>537</v>
      </c>
      <c r="E12" s="47">
        <f t="shared" si="2"/>
        <v>9.7613291403849996E-3</v>
      </c>
      <c r="F12" s="47">
        <f t="shared" si="0"/>
        <v>0.93165467625899279</v>
      </c>
      <c r="G12" s="63">
        <f t="shared" si="1"/>
        <v>259</v>
      </c>
      <c r="H12" s="63">
        <f t="shared" si="3"/>
        <v>-144</v>
      </c>
    </row>
    <row r="13" spans="1:8" ht="16.5" customHeight="1">
      <c r="A13" s="52" t="s">
        <v>186</v>
      </c>
      <c r="B13" s="81">
        <v>386</v>
      </c>
      <c r="C13" s="63">
        <v>617</v>
      </c>
      <c r="D13" s="32">
        <v>642</v>
      </c>
      <c r="E13" s="47">
        <f t="shared" si="2"/>
        <v>1.1669968916437934E-2</v>
      </c>
      <c r="F13" s="47">
        <f t="shared" si="0"/>
        <v>0.66321243523316065</v>
      </c>
      <c r="G13" s="63">
        <f t="shared" si="1"/>
        <v>256</v>
      </c>
      <c r="H13" s="63">
        <f t="shared" si="3"/>
        <v>25</v>
      </c>
    </row>
    <row r="14" spans="1:8" ht="16.5" customHeight="1">
      <c r="A14" s="52" t="s">
        <v>187</v>
      </c>
      <c r="B14" s="81">
        <v>67</v>
      </c>
      <c r="C14" s="63">
        <v>110</v>
      </c>
      <c r="D14" s="32">
        <v>100</v>
      </c>
      <c r="E14" s="47">
        <f t="shared" si="2"/>
        <v>1.8177521676694599E-3</v>
      </c>
      <c r="F14" s="47">
        <f t="shared" si="0"/>
        <v>0.4925373134328358</v>
      </c>
      <c r="G14" s="63">
        <f t="shared" si="1"/>
        <v>33</v>
      </c>
      <c r="H14" s="63">
        <f t="shared" si="3"/>
        <v>-10</v>
      </c>
    </row>
    <row r="15" spans="1:8" ht="16.5" customHeight="1">
      <c r="A15" s="52" t="s">
        <v>188</v>
      </c>
      <c r="B15" s="81">
        <v>95</v>
      </c>
      <c r="C15" s="63">
        <v>281</v>
      </c>
      <c r="D15" s="32">
        <v>186</v>
      </c>
      <c r="E15" s="47">
        <f t="shared" si="2"/>
        <v>3.3810190318651957E-3</v>
      </c>
      <c r="F15" s="47">
        <f t="shared" si="0"/>
        <v>0.95789473684210524</v>
      </c>
      <c r="G15" s="63">
        <f t="shared" si="1"/>
        <v>91</v>
      </c>
      <c r="H15" s="63">
        <f t="shared" si="3"/>
        <v>-95</v>
      </c>
    </row>
    <row r="16" spans="1:8" ht="16.5" customHeight="1">
      <c r="A16" s="52" t="s">
        <v>189</v>
      </c>
      <c r="B16" s="81">
        <v>8</v>
      </c>
      <c r="C16" s="63">
        <v>14</v>
      </c>
      <c r="D16" s="32">
        <v>34</v>
      </c>
      <c r="E16" s="47">
        <f t="shared" si="2"/>
        <v>6.1803573700761635E-4</v>
      </c>
      <c r="F16" s="47">
        <f t="shared" si="0"/>
        <v>3.25</v>
      </c>
      <c r="G16" s="63">
        <f t="shared" si="1"/>
        <v>26</v>
      </c>
      <c r="H16" s="63">
        <f t="shared" si="3"/>
        <v>20</v>
      </c>
    </row>
    <row r="17" spans="1:8" ht="16.5" customHeight="1">
      <c r="A17" s="52" t="s">
        <v>190</v>
      </c>
      <c r="B17" s="81">
        <v>118</v>
      </c>
      <c r="C17" s="63">
        <v>181</v>
      </c>
      <c r="D17" s="32">
        <v>215</v>
      </c>
      <c r="E17" s="47">
        <f t="shared" si="2"/>
        <v>3.9081671604893385E-3</v>
      </c>
      <c r="F17" s="47">
        <f t="shared" si="0"/>
        <v>0.82203389830508478</v>
      </c>
      <c r="G17" s="63">
        <f t="shared" si="1"/>
        <v>97</v>
      </c>
      <c r="H17" s="63">
        <f t="shared" si="3"/>
        <v>34</v>
      </c>
    </row>
    <row r="18" spans="1:8" ht="16.5" customHeight="1">
      <c r="A18" s="52" t="s">
        <v>191</v>
      </c>
      <c r="B18" s="81">
        <v>42</v>
      </c>
      <c r="C18" s="63">
        <v>115</v>
      </c>
      <c r="D18" s="32">
        <v>67</v>
      </c>
      <c r="E18" s="47">
        <f t="shared" si="2"/>
        <v>1.2178939523385382E-3</v>
      </c>
      <c r="F18" s="47">
        <f t="shared" si="0"/>
        <v>0.59523809523809523</v>
      </c>
      <c r="G18" s="63">
        <f t="shared" si="1"/>
        <v>25</v>
      </c>
      <c r="H18" s="63">
        <f t="shared" si="3"/>
        <v>-48</v>
      </c>
    </row>
    <row r="19" spans="1:8" ht="16.5" customHeight="1">
      <c r="A19" s="52" t="s">
        <v>192</v>
      </c>
      <c r="B19" s="81">
        <v>31</v>
      </c>
      <c r="C19" s="63">
        <v>78</v>
      </c>
      <c r="D19" s="32">
        <v>44</v>
      </c>
      <c r="E19" s="47">
        <f t="shared" si="2"/>
        <v>7.9981095377456234E-4</v>
      </c>
      <c r="F19" s="47">
        <f t="shared" si="0"/>
        <v>0.41935483870967744</v>
      </c>
      <c r="G19" s="63">
        <f t="shared" si="1"/>
        <v>13</v>
      </c>
      <c r="H19" s="63">
        <f t="shared" si="3"/>
        <v>-34</v>
      </c>
    </row>
    <row r="20" spans="1:8" ht="16.5" customHeight="1">
      <c r="A20" s="52" t="s">
        <v>193</v>
      </c>
      <c r="B20" s="81">
        <v>123</v>
      </c>
      <c r="C20" s="63">
        <v>158</v>
      </c>
      <c r="D20" s="32">
        <v>292</v>
      </c>
      <c r="E20" s="47">
        <f t="shared" si="2"/>
        <v>5.3078363295948235E-3</v>
      </c>
      <c r="F20" s="47">
        <f t="shared" si="0"/>
        <v>1.3739837398373984</v>
      </c>
      <c r="G20" s="63">
        <f t="shared" si="1"/>
        <v>169</v>
      </c>
      <c r="H20" s="63">
        <f t="shared" si="3"/>
        <v>134</v>
      </c>
    </row>
    <row r="21" spans="1:8" ht="16.5" customHeight="1">
      <c r="A21" s="52" t="s">
        <v>194</v>
      </c>
      <c r="B21" s="81">
        <v>58</v>
      </c>
      <c r="C21" s="63">
        <v>116</v>
      </c>
      <c r="D21" s="32">
        <v>101</v>
      </c>
      <c r="E21" s="47">
        <f t="shared" si="2"/>
        <v>1.8359296893461546E-3</v>
      </c>
      <c r="F21" s="47">
        <f t="shared" si="0"/>
        <v>0.74137931034482762</v>
      </c>
      <c r="G21" s="63">
        <f t="shared" si="1"/>
        <v>43</v>
      </c>
      <c r="H21" s="63">
        <f t="shared" si="3"/>
        <v>-15</v>
      </c>
    </row>
    <row r="22" spans="1:8" ht="16.5" customHeight="1">
      <c r="A22" s="52" t="s">
        <v>195</v>
      </c>
      <c r="B22" s="81">
        <v>1985</v>
      </c>
      <c r="C22" s="63">
        <v>3237</v>
      </c>
      <c r="D22" s="32">
        <v>3317</v>
      </c>
      <c r="E22" s="47">
        <f t="shared" si="2"/>
        <v>6.0294839401595988E-2</v>
      </c>
      <c r="F22" s="47">
        <f t="shared" si="0"/>
        <v>0.67103274559193959</v>
      </c>
      <c r="G22" s="63">
        <f t="shared" si="1"/>
        <v>1332</v>
      </c>
      <c r="H22" s="63">
        <f t="shared" si="3"/>
        <v>80</v>
      </c>
    </row>
    <row r="23" spans="1:8" ht="16.5" customHeight="1">
      <c r="A23" s="52" t="s">
        <v>196</v>
      </c>
      <c r="B23" s="81">
        <v>180</v>
      </c>
      <c r="C23" s="63">
        <v>330</v>
      </c>
      <c r="D23" s="32">
        <v>287</v>
      </c>
      <c r="E23" s="47">
        <f t="shared" si="2"/>
        <v>5.2169487212113501E-3</v>
      </c>
      <c r="F23" s="47">
        <f t="shared" si="0"/>
        <v>0.59444444444444444</v>
      </c>
      <c r="G23" s="63">
        <f t="shared" si="1"/>
        <v>107</v>
      </c>
      <c r="H23" s="63">
        <f t="shared" si="3"/>
        <v>-43</v>
      </c>
    </row>
    <row r="24" spans="1:8" ht="16.5" customHeight="1">
      <c r="A24" s="52" t="s">
        <v>197</v>
      </c>
      <c r="B24" s="81">
        <v>33</v>
      </c>
      <c r="C24" s="63">
        <v>79</v>
      </c>
      <c r="D24" s="32">
        <v>57</v>
      </c>
      <c r="E24" s="47">
        <f t="shared" si="2"/>
        <v>1.0361187355715921E-3</v>
      </c>
      <c r="F24" s="47">
        <f t="shared" si="0"/>
        <v>0.72727272727272729</v>
      </c>
      <c r="G24" s="63">
        <f t="shared" si="1"/>
        <v>24</v>
      </c>
      <c r="H24" s="63">
        <f t="shared" si="3"/>
        <v>-22</v>
      </c>
    </row>
    <row r="25" spans="1:8" ht="16.5" customHeight="1">
      <c r="A25" s="52" t="s">
        <v>198</v>
      </c>
      <c r="B25" s="81">
        <v>119</v>
      </c>
      <c r="C25" s="63">
        <v>207</v>
      </c>
      <c r="D25" s="32">
        <v>190</v>
      </c>
      <c r="E25" s="47">
        <f t="shared" si="2"/>
        <v>3.4537291185719739E-3</v>
      </c>
      <c r="F25" s="47">
        <f t="shared" si="0"/>
        <v>0.59663865546218486</v>
      </c>
      <c r="G25" s="63">
        <f t="shared" si="1"/>
        <v>71</v>
      </c>
      <c r="H25" s="63">
        <f t="shared" si="3"/>
        <v>-17</v>
      </c>
    </row>
    <row r="26" spans="1:8" ht="16.5" customHeight="1">
      <c r="A26" s="52" t="s">
        <v>199</v>
      </c>
      <c r="B26" s="81">
        <v>542</v>
      </c>
      <c r="C26" s="63">
        <v>814</v>
      </c>
      <c r="D26" s="32">
        <v>826</v>
      </c>
      <c r="E26" s="47">
        <f t="shared" si="2"/>
        <v>1.5014632904949738E-2</v>
      </c>
      <c r="F26" s="47">
        <f t="shared" si="0"/>
        <v>0.52398523985239853</v>
      </c>
      <c r="G26" s="63">
        <f t="shared" si="1"/>
        <v>284</v>
      </c>
      <c r="H26" s="63">
        <f t="shared" si="3"/>
        <v>12</v>
      </c>
    </row>
    <row r="27" spans="1:8" ht="16.5" customHeight="1">
      <c r="A27" s="52" t="s">
        <v>112</v>
      </c>
      <c r="B27" s="81">
        <v>303</v>
      </c>
      <c r="C27" s="63">
        <v>690</v>
      </c>
      <c r="D27" s="32">
        <v>528</v>
      </c>
      <c r="E27" s="47">
        <f t="shared" si="2"/>
        <v>9.597731445294749E-3</v>
      </c>
      <c r="F27" s="47">
        <f t="shared" si="0"/>
        <v>0.74257425742574257</v>
      </c>
      <c r="G27" s="63">
        <f t="shared" si="1"/>
        <v>225</v>
      </c>
      <c r="H27" s="63">
        <f t="shared" si="3"/>
        <v>-162</v>
      </c>
    </row>
    <row r="28" spans="1:8" ht="16.5" customHeight="1">
      <c r="A28" s="52" t="s">
        <v>200</v>
      </c>
      <c r="B28" s="81">
        <v>237</v>
      </c>
      <c r="C28" s="63">
        <v>371</v>
      </c>
      <c r="D28" s="32">
        <v>369</v>
      </c>
      <c r="E28" s="47">
        <f t="shared" si="2"/>
        <v>6.7075054987003075E-3</v>
      </c>
      <c r="F28" s="47">
        <f t="shared" si="0"/>
        <v>0.55696202531645567</v>
      </c>
      <c r="G28" s="63">
        <f t="shared" si="1"/>
        <v>132</v>
      </c>
      <c r="H28" s="63">
        <f t="shared" si="3"/>
        <v>-2</v>
      </c>
    </row>
    <row r="29" spans="1:8" ht="16.5" customHeight="1">
      <c r="A29" s="52" t="s">
        <v>201</v>
      </c>
      <c r="B29" s="81">
        <v>124</v>
      </c>
      <c r="C29" s="63">
        <v>284</v>
      </c>
      <c r="D29" s="32">
        <v>286</v>
      </c>
      <c r="E29" s="47">
        <f t="shared" si="2"/>
        <v>5.1987711995346558E-3</v>
      </c>
      <c r="F29" s="47">
        <f t="shared" si="0"/>
        <v>1.3064516129032258</v>
      </c>
      <c r="G29" s="63">
        <f t="shared" si="1"/>
        <v>162</v>
      </c>
      <c r="H29" s="63">
        <f t="shared" si="3"/>
        <v>2</v>
      </c>
    </row>
    <row r="30" spans="1:8" ht="16.5" customHeight="1">
      <c r="A30" s="52" t="s">
        <v>202</v>
      </c>
      <c r="B30" s="81">
        <v>145</v>
      </c>
      <c r="C30" s="63">
        <v>315</v>
      </c>
      <c r="D30" s="32">
        <v>237</v>
      </c>
      <c r="E30" s="47">
        <f t="shared" si="2"/>
        <v>4.3080726373766198E-3</v>
      </c>
      <c r="F30" s="47">
        <f t="shared" si="0"/>
        <v>0.6344827586206897</v>
      </c>
      <c r="G30" s="63">
        <f t="shared" si="1"/>
        <v>92</v>
      </c>
      <c r="H30" s="63">
        <f t="shared" si="3"/>
        <v>-78</v>
      </c>
    </row>
    <row r="31" spans="1:8" ht="16.5" customHeight="1">
      <c r="A31" s="52" t="s">
        <v>203</v>
      </c>
      <c r="B31" s="81">
        <v>115</v>
      </c>
      <c r="C31" s="63">
        <v>98</v>
      </c>
      <c r="D31" s="32">
        <v>82</v>
      </c>
      <c r="E31" s="47">
        <f t="shared" si="2"/>
        <v>1.4905567774889572E-3</v>
      </c>
      <c r="F31" s="47">
        <f t="shared" si="0"/>
        <v>-0.28695652173913044</v>
      </c>
      <c r="G31" s="63">
        <f t="shared" si="1"/>
        <v>-33</v>
      </c>
      <c r="H31" s="63">
        <f t="shared" si="3"/>
        <v>-16</v>
      </c>
    </row>
    <row r="32" spans="1:8" ht="16.5" customHeight="1">
      <c r="A32" s="52" t="s">
        <v>204</v>
      </c>
      <c r="B32" s="81">
        <v>173</v>
      </c>
      <c r="C32" s="63">
        <v>357</v>
      </c>
      <c r="D32" s="32">
        <v>242</v>
      </c>
      <c r="E32" s="47">
        <f t="shared" si="2"/>
        <v>4.3989602457600932E-3</v>
      </c>
      <c r="F32" s="47">
        <f t="shared" si="0"/>
        <v>0.39884393063583817</v>
      </c>
      <c r="G32" s="63">
        <f t="shared" si="1"/>
        <v>69</v>
      </c>
      <c r="H32" s="63">
        <f t="shared" si="3"/>
        <v>-115</v>
      </c>
    </row>
    <row r="33" spans="1:8" ht="16.5" customHeight="1">
      <c r="A33" s="52" t="s">
        <v>205</v>
      </c>
      <c r="B33" s="81">
        <v>334</v>
      </c>
      <c r="C33" s="63">
        <v>511</v>
      </c>
      <c r="D33" s="32">
        <v>493</v>
      </c>
      <c r="E33" s="47">
        <f t="shared" si="2"/>
        <v>8.9615181866104371E-3</v>
      </c>
      <c r="F33" s="47">
        <f t="shared" si="0"/>
        <v>0.47604790419161674</v>
      </c>
      <c r="G33" s="63">
        <f t="shared" si="1"/>
        <v>159</v>
      </c>
      <c r="H33" s="63">
        <f t="shared" si="3"/>
        <v>-18</v>
      </c>
    </row>
    <row r="34" spans="1:8" ht="16.5" customHeight="1">
      <c r="A34" s="52" t="s">
        <v>206</v>
      </c>
      <c r="B34" s="81">
        <v>1431</v>
      </c>
      <c r="C34" s="63">
        <v>1347</v>
      </c>
      <c r="D34" s="32">
        <v>1229</v>
      </c>
      <c r="E34" s="47">
        <f t="shared" si="2"/>
        <v>2.2340174140657663E-2</v>
      </c>
      <c r="F34" s="47">
        <f t="shared" si="0"/>
        <v>-0.14116002795248078</v>
      </c>
      <c r="G34" s="63">
        <f t="shared" si="1"/>
        <v>-202</v>
      </c>
      <c r="H34" s="63">
        <f t="shared" si="3"/>
        <v>-118</v>
      </c>
    </row>
    <row r="35" spans="1:8" ht="16.5" customHeight="1">
      <c r="A35" s="52" t="s">
        <v>207</v>
      </c>
      <c r="B35" s="81">
        <v>114</v>
      </c>
      <c r="C35" s="63">
        <v>174</v>
      </c>
      <c r="D35" s="32">
        <v>180</v>
      </c>
      <c r="E35" s="47">
        <f t="shared" si="2"/>
        <v>3.271953901805028E-3</v>
      </c>
      <c r="F35" s="47">
        <f t="shared" si="0"/>
        <v>0.57894736842105265</v>
      </c>
      <c r="G35" s="63">
        <f t="shared" si="1"/>
        <v>66</v>
      </c>
      <c r="H35" s="63">
        <f t="shared" si="3"/>
        <v>6</v>
      </c>
    </row>
    <row r="36" spans="1:8" ht="16.5" customHeight="1">
      <c r="A36" s="52" t="s">
        <v>208</v>
      </c>
      <c r="B36" s="81">
        <v>25</v>
      </c>
      <c r="C36" s="63">
        <v>37</v>
      </c>
      <c r="D36" s="32">
        <v>44</v>
      </c>
      <c r="E36" s="47">
        <f t="shared" si="2"/>
        <v>7.9981095377456234E-4</v>
      </c>
      <c r="F36" s="47">
        <f t="shared" si="0"/>
        <v>0.76</v>
      </c>
      <c r="G36" s="63">
        <f t="shared" si="1"/>
        <v>19</v>
      </c>
      <c r="H36" s="63">
        <f t="shared" si="3"/>
        <v>7</v>
      </c>
    </row>
    <row r="37" spans="1:8" ht="16.5" customHeight="1">
      <c r="A37" s="52" t="s">
        <v>209</v>
      </c>
      <c r="B37" s="81">
        <v>12</v>
      </c>
      <c r="C37" s="63">
        <v>34</v>
      </c>
      <c r="D37" s="32">
        <v>92</v>
      </c>
      <c r="E37" s="47">
        <f t="shared" si="2"/>
        <v>1.6723319942559031E-3</v>
      </c>
      <c r="F37" s="47">
        <f t="shared" si="0"/>
        <v>6.666666666666667</v>
      </c>
      <c r="G37" s="63">
        <f t="shared" si="1"/>
        <v>80</v>
      </c>
      <c r="H37" s="63">
        <f t="shared" si="3"/>
        <v>58</v>
      </c>
    </row>
    <row r="38" spans="1:8" ht="16.5" customHeight="1">
      <c r="A38" s="52" t="s">
        <v>210</v>
      </c>
      <c r="B38" s="81">
        <v>370</v>
      </c>
      <c r="C38" s="63">
        <v>492</v>
      </c>
      <c r="D38" s="32">
        <v>466</v>
      </c>
      <c r="E38" s="47">
        <f t="shared" si="2"/>
        <v>8.4707251013396833E-3</v>
      </c>
      <c r="F38" s="47">
        <f t="shared" si="0"/>
        <v>0.25945945945945947</v>
      </c>
      <c r="G38" s="63">
        <f t="shared" si="1"/>
        <v>96</v>
      </c>
      <c r="H38" s="63">
        <f t="shared" si="3"/>
        <v>-26</v>
      </c>
    </row>
    <row r="39" spans="1:8" ht="16.5" customHeight="1">
      <c r="A39" s="52" t="s">
        <v>211</v>
      </c>
      <c r="B39" s="81">
        <v>20</v>
      </c>
      <c r="C39" s="63">
        <v>25</v>
      </c>
      <c r="D39" s="32">
        <v>38</v>
      </c>
      <c r="E39" s="47">
        <f t="shared" si="2"/>
        <v>6.9074582371439475E-4</v>
      </c>
      <c r="F39" s="47">
        <f t="shared" si="0"/>
        <v>0.9</v>
      </c>
      <c r="G39" s="63">
        <f t="shared" si="1"/>
        <v>18</v>
      </c>
      <c r="H39" s="63">
        <f t="shared" si="3"/>
        <v>13</v>
      </c>
    </row>
    <row r="40" spans="1:8" ht="16.5" customHeight="1">
      <c r="A40" s="52" t="s">
        <v>212</v>
      </c>
      <c r="B40" s="81">
        <v>80</v>
      </c>
      <c r="C40" s="63">
        <v>188</v>
      </c>
      <c r="D40" s="32">
        <v>182</v>
      </c>
      <c r="E40" s="47">
        <f t="shared" si="2"/>
        <v>3.3083089451584171E-3</v>
      </c>
      <c r="F40" s="47">
        <f t="shared" si="0"/>
        <v>1.2749999999999999</v>
      </c>
      <c r="G40" s="63">
        <f t="shared" si="1"/>
        <v>102</v>
      </c>
      <c r="H40" s="63">
        <f t="shared" si="3"/>
        <v>-6</v>
      </c>
    </row>
    <row r="41" spans="1:8" ht="16.5" customHeight="1">
      <c r="A41" s="52" t="s">
        <v>213</v>
      </c>
      <c r="B41" s="81">
        <v>11463</v>
      </c>
      <c r="C41" s="63">
        <v>17026</v>
      </c>
      <c r="D41" s="32">
        <v>17659</v>
      </c>
      <c r="E41" s="47">
        <f t="shared" si="2"/>
        <v>0.32099685528874994</v>
      </c>
      <c r="F41" s="47">
        <f t="shared" si="0"/>
        <v>0.54052167844368837</v>
      </c>
      <c r="G41" s="63">
        <f t="shared" si="1"/>
        <v>6196</v>
      </c>
      <c r="H41" s="63">
        <f t="shared" si="3"/>
        <v>633</v>
      </c>
    </row>
    <row r="42" spans="1:8" ht="16.5" customHeight="1">
      <c r="A42" s="52" t="s">
        <v>214</v>
      </c>
      <c r="B42" s="81">
        <v>2645</v>
      </c>
      <c r="C42" s="63">
        <v>3721</v>
      </c>
      <c r="D42" s="32">
        <v>3706</v>
      </c>
      <c r="E42" s="47">
        <f t="shared" si="2"/>
        <v>6.7365895333830181E-2</v>
      </c>
      <c r="F42" s="47">
        <f t="shared" si="0"/>
        <v>0.40113421550094519</v>
      </c>
      <c r="G42" s="63">
        <f t="shared" si="1"/>
        <v>1061</v>
      </c>
      <c r="H42" s="63">
        <f t="shared" si="3"/>
        <v>-15</v>
      </c>
    </row>
    <row r="43" spans="1:8" ht="16.5" customHeight="1">
      <c r="A43" s="52" t="s">
        <v>215</v>
      </c>
      <c r="B43" s="81">
        <v>304</v>
      </c>
      <c r="C43" s="63">
        <v>427</v>
      </c>
      <c r="D43" s="32">
        <v>390</v>
      </c>
      <c r="E43" s="47">
        <f t="shared" si="2"/>
        <v>7.0892334539108936E-3</v>
      </c>
      <c r="F43" s="47">
        <f t="shared" si="0"/>
        <v>0.28289473684210525</v>
      </c>
      <c r="G43" s="63">
        <f t="shared" si="1"/>
        <v>86</v>
      </c>
      <c r="H43" s="63">
        <f t="shared" si="3"/>
        <v>-37</v>
      </c>
    </row>
    <row r="44" spans="1:8" ht="16.5" customHeight="1">
      <c r="A44" s="52" t="s">
        <v>216</v>
      </c>
      <c r="B44" s="81">
        <v>68</v>
      </c>
      <c r="C44" s="63">
        <v>114</v>
      </c>
      <c r="D44" s="32">
        <v>134</v>
      </c>
      <c r="E44" s="47">
        <f t="shared" si="2"/>
        <v>2.4357879046770763E-3</v>
      </c>
      <c r="F44" s="47">
        <f t="shared" si="0"/>
        <v>0.97058823529411764</v>
      </c>
      <c r="G44" s="63">
        <f t="shared" si="1"/>
        <v>66</v>
      </c>
      <c r="H44" s="63">
        <f t="shared" si="3"/>
        <v>20</v>
      </c>
    </row>
    <row r="45" spans="1:8" ht="16.5" customHeight="1">
      <c r="A45" s="52" t="s">
        <v>217</v>
      </c>
      <c r="B45" s="81">
        <v>101</v>
      </c>
      <c r="C45" s="63">
        <v>114</v>
      </c>
      <c r="D45" s="32">
        <v>119</v>
      </c>
      <c r="E45" s="47">
        <f t="shared" si="2"/>
        <v>2.1631250795266575E-3</v>
      </c>
      <c r="F45" s="47">
        <f t="shared" si="0"/>
        <v>0.17821782178217821</v>
      </c>
      <c r="G45" s="63">
        <f t="shared" si="1"/>
        <v>18</v>
      </c>
      <c r="H45" s="63">
        <f t="shared" si="3"/>
        <v>5</v>
      </c>
    </row>
    <row r="46" spans="1:8" ht="16.5" customHeight="1">
      <c r="A46" s="52" t="s">
        <v>218</v>
      </c>
      <c r="B46" s="81">
        <v>25</v>
      </c>
      <c r="C46" s="63">
        <v>58</v>
      </c>
      <c r="D46" s="32">
        <v>38</v>
      </c>
      <c r="E46" s="47">
        <f t="shared" si="2"/>
        <v>6.9074582371439475E-4</v>
      </c>
      <c r="F46" s="47">
        <f t="shared" si="0"/>
        <v>0.52</v>
      </c>
      <c r="G46" s="63">
        <f t="shared" si="1"/>
        <v>13</v>
      </c>
      <c r="H46" s="63">
        <f t="shared" si="3"/>
        <v>-20</v>
      </c>
    </row>
    <row r="47" spans="1:8" ht="16.5" customHeight="1">
      <c r="A47" s="52" t="s">
        <v>219</v>
      </c>
      <c r="B47" s="81">
        <v>150</v>
      </c>
      <c r="C47" s="63">
        <v>159</v>
      </c>
      <c r="D47" s="32">
        <v>120</v>
      </c>
      <c r="E47" s="47">
        <f t="shared" si="2"/>
        <v>2.1813026012033518E-3</v>
      </c>
      <c r="F47" s="47">
        <f t="shared" si="0"/>
        <v>-0.2</v>
      </c>
      <c r="G47" s="63">
        <f t="shared" si="1"/>
        <v>-30</v>
      </c>
      <c r="H47" s="63">
        <f t="shared" si="3"/>
        <v>-39</v>
      </c>
    </row>
    <row r="48" spans="1:8" ht="16.5" customHeight="1">
      <c r="A48" s="52" t="s">
        <v>220</v>
      </c>
      <c r="B48" s="81">
        <v>465</v>
      </c>
      <c r="C48" s="63">
        <v>913</v>
      </c>
      <c r="D48" s="32">
        <v>794</v>
      </c>
      <c r="E48" s="47">
        <f t="shared" si="2"/>
        <v>1.4432952211295511E-2</v>
      </c>
      <c r="F48" s="47">
        <f t="shared" si="0"/>
        <v>0.7075268817204301</v>
      </c>
      <c r="G48" s="63">
        <f t="shared" si="1"/>
        <v>329</v>
      </c>
      <c r="H48" s="63">
        <f t="shared" si="3"/>
        <v>-119</v>
      </c>
    </row>
    <row r="49" spans="1:8" ht="16.5" customHeight="1">
      <c r="A49" s="52" t="s">
        <v>222</v>
      </c>
      <c r="B49" s="81">
        <v>12</v>
      </c>
      <c r="C49" s="63">
        <v>44</v>
      </c>
      <c r="D49" s="32">
        <v>29</v>
      </c>
      <c r="E49" s="47">
        <f t="shared" si="2"/>
        <v>5.2714812862414342E-4</v>
      </c>
      <c r="F49" s="47">
        <f t="shared" si="0"/>
        <v>1.4166666666666667</v>
      </c>
      <c r="G49" s="63">
        <f t="shared" si="1"/>
        <v>17</v>
      </c>
      <c r="H49" s="63">
        <f t="shared" si="3"/>
        <v>-15</v>
      </c>
    </row>
    <row r="50" spans="1:8" ht="16.5" customHeight="1">
      <c r="A50" s="52" t="s">
        <v>130</v>
      </c>
      <c r="B50" s="81">
        <v>64</v>
      </c>
      <c r="C50" s="63">
        <v>112</v>
      </c>
      <c r="D50" s="32">
        <v>114</v>
      </c>
      <c r="E50" s="47">
        <f t="shared" si="2"/>
        <v>2.0722374711431841E-3</v>
      </c>
      <c r="F50" s="47">
        <f t="shared" si="0"/>
        <v>0.78125</v>
      </c>
      <c r="G50" s="63">
        <f t="shared" si="1"/>
        <v>50</v>
      </c>
      <c r="H50" s="63">
        <f t="shared" si="3"/>
        <v>2</v>
      </c>
    </row>
    <row r="51" spans="1:8" ht="16.5" customHeight="1">
      <c r="A51" s="52" t="s">
        <v>223</v>
      </c>
      <c r="B51" s="81">
        <v>145</v>
      </c>
      <c r="C51" s="63">
        <v>218</v>
      </c>
      <c r="D51" s="32">
        <v>275</v>
      </c>
      <c r="E51" s="47">
        <f t="shared" si="2"/>
        <v>4.9988184610910147E-3</v>
      </c>
      <c r="F51" s="47">
        <f t="shared" si="0"/>
        <v>0.89655172413793105</v>
      </c>
      <c r="G51" s="63">
        <f t="shared" si="1"/>
        <v>130</v>
      </c>
      <c r="H51" s="63">
        <f t="shared" si="3"/>
        <v>57</v>
      </c>
    </row>
    <row r="52" spans="1:8" ht="16.5" customHeight="1">
      <c r="A52" s="52" t="s">
        <v>221</v>
      </c>
      <c r="B52" s="81">
        <v>47</v>
      </c>
      <c r="C52" s="63">
        <v>90</v>
      </c>
      <c r="D52" s="32">
        <v>85</v>
      </c>
      <c r="E52" s="47">
        <f t="shared" si="2"/>
        <v>1.545089342519041E-3</v>
      </c>
      <c r="F52" s="47">
        <f t="shared" si="0"/>
        <v>0.80851063829787229</v>
      </c>
      <c r="G52" s="63">
        <f t="shared" si="1"/>
        <v>38</v>
      </c>
      <c r="H52" s="63">
        <f t="shared" si="3"/>
        <v>-5</v>
      </c>
    </row>
    <row r="53" spans="1:8" ht="16.5" customHeight="1">
      <c r="A53" s="52" t="s">
        <v>224</v>
      </c>
      <c r="B53" s="81">
        <v>1344</v>
      </c>
      <c r="C53" s="63">
        <v>1470</v>
      </c>
      <c r="D53" s="32">
        <v>1628</v>
      </c>
      <c r="E53" s="47">
        <f t="shared" si="2"/>
        <v>2.9593005289658809E-2</v>
      </c>
      <c r="F53" s="47">
        <f t="shared" si="0"/>
        <v>0.21130952380952381</v>
      </c>
      <c r="G53" s="63">
        <f t="shared" si="1"/>
        <v>284</v>
      </c>
      <c r="H53" s="63">
        <f t="shared" si="3"/>
        <v>158</v>
      </c>
    </row>
    <row r="54" spans="1:8" ht="16.5" customHeight="1">
      <c r="A54" s="52" t="s">
        <v>225</v>
      </c>
      <c r="B54" s="81">
        <v>353</v>
      </c>
      <c r="C54" s="63">
        <v>874</v>
      </c>
      <c r="D54" s="32">
        <v>668</v>
      </c>
      <c r="E54" s="47">
        <f t="shared" si="2"/>
        <v>1.2142584480031993E-2</v>
      </c>
      <c r="F54" s="47">
        <f t="shared" si="0"/>
        <v>0.8923512747875354</v>
      </c>
      <c r="G54" s="63">
        <f t="shared" si="1"/>
        <v>315</v>
      </c>
      <c r="H54" s="63">
        <f t="shared" si="3"/>
        <v>-206</v>
      </c>
    </row>
    <row r="55" spans="1:8" ht="16.5" customHeight="1">
      <c r="A55" s="52" t="s">
        <v>226</v>
      </c>
      <c r="B55" s="81">
        <v>138</v>
      </c>
      <c r="C55" s="63">
        <v>235</v>
      </c>
      <c r="D55" s="32">
        <v>432</v>
      </c>
      <c r="E55" s="47">
        <f t="shared" si="2"/>
        <v>7.8526893643320675E-3</v>
      </c>
      <c r="F55" s="47">
        <f t="shared" si="0"/>
        <v>2.1304347826086958</v>
      </c>
      <c r="G55" s="63">
        <f t="shared" si="1"/>
        <v>294</v>
      </c>
      <c r="H55" s="63">
        <f t="shared" si="3"/>
        <v>197</v>
      </c>
    </row>
    <row r="56" spans="1:8" ht="16.5" customHeight="1">
      <c r="A56" s="52" t="s">
        <v>227</v>
      </c>
      <c r="B56" s="81">
        <v>284</v>
      </c>
      <c r="C56" s="63">
        <v>337</v>
      </c>
      <c r="D56" s="32">
        <v>443</v>
      </c>
      <c r="E56" s="47">
        <f t="shared" si="2"/>
        <v>8.0526421027757068E-3</v>
      </c>
      <c r="F56" s="47">
        <f t="shared" si="0"/>
        <v>0.5598591549295775</v>
      </c>
      <c r="G56" s="63">
        <f t="shared" si="1"/>
        <v>159</v>
      </c>
      <c r="H56" s="63">
        <f t="shared" si="3"/>
        <v>106</v>
      </c>
    </row>
    <row r="57" spans="1:8" ht="16.5" customHeight="1">
      <c r="A57" s="52" t="s">
        <v>228</v>
      </c>
      <c r="B57" s="81">
        <v>588</v>
      </c>
      <c r="C57" s="63">
        <v>883</v>
      </c>
      <c r="D57" s="32">
        <v>752</v>
      </c>
      <c r="E57" s="47">
        <f t="shared" si="2"/>
        <v>1.3669496300874339E-2</v>
      </c>
      <c r="F57" s="47">
        <f t="shared" si="0"/>
        <v>0.27891156462585032</v>
      </c>
      <c r="G57" s="63">
        <f t="shared" si="1"/>
        <v>164</v>
      </c>
      <c r="H57" s="63">
        <f t="shared" si="3"/>
        <v>-131</v>
      </c>
    </row>
    <row r="58" spans="1:8" ht="16.5" customHeight="1">
      <c r="A58" s="52" t="s">
        <v>229</v>
      </c>
      <c r="B58" s="81">
        <v>92</v>
      </c>
      <c r="C58" s="63">
        <v>252</v>
      </c>
      <c r="D58" s="32">
        <v>245</v>
      </c>
      <c r="E58" s="47">
        <f t="shared" si="2"/>
        <v>4.4534928107901771E-3</v>
      </c>
      <c r="F58" s="47">
        <f t="shared" si="0"/>
        <v>1.6630434782608696</v>
      </c>
      <c r="G58" s="63">
        <f t="shared" si="1"/>
        <v>153</v>
      </c>
      <c r="H58" s="63">
        <f t="shared" si="3"/>
        <v>-7</v>
      </c>
    </row>
    <row r="59" spans="1:8" ht="16.5" customHeight="1">
      <c r="A59" s="52" t="s">
        <v>230</v>
      </c>
      <c r="B59" s="81">
        <v>669</v>
      </c>
      <c r="C59" s="63">
        <v>812</v>
      </c>
      <c r="D59" s="32">
        <v>869</v>
      </c>
      <c r="E59" s="47">
        <f t="shared" si="2"/>
        <v>1.5796266337047608E-2</v>
      </c>
      <c r="F59" s="47">
        <f t="shared" si="0"/>
        <v>0.29895366218236175</v>
      </c>
      <c r="G59" s="63">
        <f t="shared" si="1"/>
        <v>200</v>
      </c>
      <c r="H59" s="63">
        <f t="shared" si="3"/>
        <v>57</v>
      </c>
    </row>
    <row r="60" spans="1:8" ht="16.5" customHeight="1">
      <c r="A60" s="52" t="s">
        <v>231</v>
      </c>
      <c r="B60" s="81">
        <v>310</v>
      </c>
      <c r="C60" s="63">
        <v>540</v>
      </c>
      <c r="D60" s="32">
        <v>515</v>
      </c>
      <c r="E60" s="47">
        <f t="shared" si="2"/>
        <v>9.3614236634977192E-3</v>
      </c>
      <c r="F60" s="47">
        <f t="shared" si="0"/>
        <v>0.66129032258064513</v>
      </c>
      <c r="G60" s="63">
        <f t="shared" si="1"/>
        <v>205</v>
      </c>
      <c r="H60" s="63">
        <f t="shared" si="3"/>
        <v>-25</v>
      </c>
    </row>
    <row r="61" spans="1:8" ht="16.5" customHeight="1">
      <c r="A61" s="52" t="s">
        <v>232</v>
      </c>
      <c r="B61" s="81">
        <v>25</v>
      </c>
      <c r="C61" s="63">
        <v>87</v>
      </c>
      <c r="D61" s="32">
        <v>45</v>
      </c>
      <c r="E61" s="47">
        <f t="shared" si="2"/>
        <v>8.1798847545125699E-4</v>
      </c>
      <c r="F61" s="47">
        <f t="shared" si="0"/>
        <v>0.8</v>
      </c>
      <c r="G61" s="63">
        <f t="shared" si="1"/>
        <v>20</v>
      </c>
      <c r="H61" s="63">
        <f t="shared" si="3"/>
        <v>-42</v>
      </c>
    </row>
    <row r="62" spans="1:8" ht="16.5" customHeight="1">
      <c r="A62" s="52" t="s">
        <v>233</v>
      </c>
      <c r="B62" s="81">
        <v>82</v>
      </c>
      <c r="C62" s="63">
        <v>134</v>
      </c>
      <c r="D62" s="32">
        <v>171</v>
      </c>
      <c r="E62" s="47">
        <f t="shared" si="2"/>
        <v>3.1083562067147764E-3</v>
      </c>
      <c r="F62" s="47">
        <f t="shared" si="0"/>
        <v>1.0853658536585367</v>
      </c>
      <c r="G62" s="63">
        <f t="shared" si="1"/>
        <v>89</v>
      </c>
      <c r="H62" s="63">
        <f t="shared" si="3"/>
        <v>37</v>
      </c>
    </row>
    <row r="63" spans="1:8" ht="16.5" customHeight="1">
      <c r="A63" s="52" t="s">
        <v>234</v>
      </c>
      <c r="B63" s="81">
        <v>90</v>
      </c>
      <c r="C63" s="63">
        <v>140</v>
      </c>
      <c r="D63" s="32">
        <v>114</v>
      </c>
      <c r="E63" s="47">
        <f t="shared" si="2"/>
        <v>2.0722374711431841E-3</v>
      </c>
      <c r="F63" s="47">
        <f t="shared" si="0"/>
        <v>0.26666666666666666</v>
      </c>
      <c r="G63" s="63">
        <f t="shared" si="1"/>
        <v>24</v>
      </c>
      <c r="H63" s="63">
        <f t="shared" si="3"/>
        <v>-26</v>
      </c>
    </row>
    <row r="64" spans="1:8" ht="16.5" customHeight="1">
      <c r="A64" s="52" t="s">
        <v>235</v>
      </c>
      <c r="B64" s="81">
        <v>165</v>
      </c>
      <c r="C64" s="63">
        <v>280</v>
      </c>
      <c r="D64" s="32">
        <v>315</v>
      </c>
      <c r="E64" s="47">
        <f t="shared" si="2"/>
        <v>5.7259193281587991E-3</v>
      </c>
      <c r="F64" s="47">
        <f t="shared" si="0"/>
        <v>0.90909090909090906</v>
      </c>
      <c r="G64" s="63">
        <f t="shared" si="1"/>
        <v>150</v>
      </c>
      <c r="H64" s="63">
        <f t="shared" si="3"/>
        <v>35</v>
      </c>
    </row>
    <row r="65" spans="1:8" ht="16.5" customHeight="1">
      <c r="A65" s="52" t="s">
        <v>236</v>
      </c>
      <c r="B65" s="81">
        <v>98</v>
      </c>
      <c r="C65" s="63">
        <v>206</v>
      </c>
      <c r="D65" s="32">
        <v>270</v>
      </c>
      <c r="E65" s="47">
        <f t="shared" si="2"/>
        <v>4.9079308527075422E-3</v>
      </c>
      <c r="F65" s="47">
        <f t="shared" si="0"/>
        <v>1.7551020408163265</v>
      </c>
      <c r="G65" s="63">
        <f t="shared" si="1"/>
        <v>172</v>
      </c>
      <c r="H65" s="63">
        <f t="shared" si="3"/>
        <v>64</v>
      </c>
    </row>
    <row r="66" spans="1:8" ht="16.5" customHeight="1">
      <c r="A66" s="52" t="s">
        <v>237</v>
      </c>
      <c r="B66" s="81">
        <v>119</v>
      </c>
      <c r="C66" s="63">
        <v>131</v>
      </c>
      <c r="D66" s="32">
        <v>147</v>
      </c>
      <c r="E66" s="47">
        <f t="shared" si="2"/>
        <v>2.6720956864741061E-3</v>
      </c>
      <c r="F66" s="47">
        <f t="shared" ref="F66:F83" si="4">(D66-B66)/B66</f>
        <v>0.23529411764705882</v>
      </c>
      <c r="G66" s="63">
        <f t="shared" ref="G66:G83" si="5">D66-B66</f>
        <v>28</v>
      </c>
      <c r="H66" s="63">
        <f t="shared" si="3"/>
        <v>16</v>
      </c>
    </row>
    <row r="67" spans="1:8" ht="16.5" customHeight="1">
      <c r="A67" s="52" t="s">
        <v>238</v>
      </c>
      <c r="B67" s="81">
        <v>376</v>
      </c>
      <c r="C67" s="63">
        <v>643</v>
      </c>
      <c r="D67" s="32">
        <v>591</v>
      </c>
      <c r="E67" s="47">
        <f t="shared" ref="E67:E83" si="6">D67/$D$83</f>
        <v>1.0742915310926509E-2</v>
      </c>
      <c r="F67" s="47">
        <f t="shared" si="4"/>
        <v>0.57180851063829785</v>
      </c>
      <c r="G67" s="63">
        <f t="shared" si="5"/>
        <v>215</v>
      </c>
      <c r="H67" s="63">
        <f t="shared" ref="H67:H83" si="7">D67-C67</f>
        <v>-52</v>
      </c>
    </row>
    <row r="68" spans="1:8" ht="16.5" customHeight="1">
      <c r="A68" s="52" t="s">
        <v>239</v>
      </c>
      <c r="B68" s="81">
        <v>434</v>
      </c>
      <c r="C68" s="63">
        <v>689</v>
      </c>
      <c r="D68" s="32">
        <v>642</v>
      </c>
      <c r="E68" s="47">
        <f t="shared" si="6"/>
        <v>1.1669968916437934E-2</v>
      </c>
      <c r="F68" s="47">
        <f t="shared" si="4"/>
        <v>0.47926267281105989</v>
      </c>
      <c r="G68" s="63">
        <f t="shared" si="5"/>
        <v>208</v>
      </c>
      <c r="H68" s="63">
        <f t="shared" si="7"/>
        <v>-47</v>
      </c>
    </row>
    <row r="69" spans="1:8" ht="16.5" customHeight="1">
      <c r="A69" s="52" t="s">
        <v>240</v>
      </c>
      <c r="B69" s="81">
        <v>50</v>
      </c>
      <c r="C69" s="63">
        <v>107</v>
      </c>
      <c r="D69" s="32">
        <v>99</v>
      </c>
      <c r="E69" s="47">
        <f t="shared" si="6"/>
        <v>1.7995746459927653E-3</v>
      </c>
      <c r="F69" s="47">
        <f t="shared" si="4"/>
        <v>0.98</v>
      </c>
      <c r="G69" s="63">
        <f t="shared" si="5"/>
        <v>49</v>
      </c>
      <c r="H69" s="63">
        <f t="shared" si="7"/>
        <v>-8</v>
      </c>
    </row>
    <row r="70" spans="1:8" ht="16.5" customHeight="1">
      <c r="A70" s="52" t="s">
        <v>241</v>
      </c>
      <c r="B70" s="81">
        <v>59</v>
      </c>
      <c r="C70" s="63">
        <v>116</v>
      </c>
      <c r="D70" s="32">
        <v>89</v>
      </c>
      <c r="E70" s="47">
        <f t="shared" si="6"/>
        <v>1.6177994292258194E-3</v>
      </c>
      <c r="F70" s="47">
        <f t="shared" si="4"/>
        <v>0.50847457627118642</v>
      </c>
      <c r="G70" s="63">
        <f t="shared" si="5"/>
        <v>30</v>
      </c>
      <c r="H70" s="63">
        <f t="shared" si="7"/>
        <v>-27</v>
      </c>
    </row>
    <row r="71" spans="1:8" ht="16.5" customHeight="1">
      <c r="A71" s="52" t="s">
        <v>242</v>
      </c>
      <c r="B71" s="81">
        <v>99</v>
      </c>
      <c r="C71" s="63">
        <v>257</v>
      </c>
      <c r="D71" s="32">
        <v>180</v>
      </c>
      <c r="E71" s="47">
        <f t="shared" si="6"/>
        <v>3.271953901805028E-3</v>
      </c>
      <c r="F71" s="47">
        <f t="shared" si="4"/>
        <v>0.81818181818181823</v>
      </c>
      <c r="G71" s="63">
        <f t="shared" si="5"/>
        <v>81</v>
      </c>
      <c r="H71" s="63">
        <f t="shared" si="7"/>
        <v>-77</v>
      </c>
    </row>
    <row r="72" spans="1:8" ht="16.5" customHeight="1">
      <c r="A72" s="52" t="s">
        <v>243</v>
      </c>
      <c r="B72" s="81">
        <v>227</v>
      </c>
      <c r="C72" s="63">
        <v>719</v>
      </c>
      <c r="D72" s="32">
        <v>405</v>
      </c>
      <c r="E72" s="47">
        <f t="shared" si="6"/>
        <v>7.3618962790613128E-3</v>
      </c>
      <c r="F72" s="47">
        <f t="shared" si="4"/>
        <v>0.78414096916299558</v>
      </c>
      <c r="G72" s="63">
        <f t="shared" si="5"/>
        <v>178</v>
      </c>
      <c r="H72" s="63">
        <f t="shared" si="7"/>
        <v>-314</v>
      </c>
    </row>
    <row r="73" spans="1:8" ht="16.5" customHeight="1">
      <c r="A73" s="52" t="s">
        <v>244</v>
      </c>
      <c r="B73" s="81">
        <v>58</v>
      </c>
      <c r="C73" s="63">
        <v>90</v>
      </c>
      <c r="D73" s="32">
        <v>85</v>
      </c>
      <c r="E73" s="47">
        <f t="shared" si="6"/>
        <v>1.545089342519041E-3</v>
      </c>
      <c r="F73" s="47">
        <f t="shared" si="4"/>
        <v>0.46551724137931033</v>
      </c>
      <c r="G73" s="63">
        <f t="shared" si="5"/>
        <v>27</v>
      </c>
      <c r="H73" s="63">
        <f t="shared" si="7"/>
        <v>-5</v>
      </c>
    </row>
    <row r="74" spans="1:8" ht="16.5" customHeight="1">
      <c r="A74" s="52" t="s">
        <v>245</v>
      </c>
      <c r="B74" s="81">
        <v>1077</v>
      </c>
      <c r="C74" s="63">
        <v>1277</v>
      </c>
      <c r="D74" s="32">
        <v>1603</v>
      </c>
      <c r="E74" s="47">
        <f t="shared" si="6"/>
        <v>2.9138567247741443E-2</v>
      </c>
      <c r="F74" s="47">
        <f t="shared" si="4"/>
        <v>0.4883936861652739</v>
      </c>
      <c r="G74" s="63">
        <f t="shared" si="5"/>
        <v>526</v>
      </c>
      <c r="H74" s="63">
        <f t="shared" si="7"/>
        <v>326</v>
      </c>
    </row>
    <row r="75" spans="1:8" ht="16.5" customHeight="1">
      <c r="A75" s="52" t="s">
        <v>246</v>
      </c>
      <c r="B75" s="81">
        <v>112</v>
      </c>
      <c r="C75" s="63">
        <v>198</v>
      </c>
      <c r="D75" s="32">
        <v>162</v>
      </c>
      <c r="E75" s="47">
        <f t="shared" si="6"/>
        <v>2.9447585116245253E-3</v>
      </c>
      <c r="F75" s="47">
        <f t="shared" si="4"/>
        <v>0.44642857142857145</v>
      </c>
      <c r="G75" s="63">
        <f t="shared" si="5"/>
        <v>50</v>
      </c>
      <c r="H75" s="63">
        <f t="shared" si="7"/>
        <v>-36</v>
      </c>
    </row>
    <row r="76" spans="1:8" ht="16.5" customHeight="1">
      <c r="A76" s="52" t="s">
        <v>247</v>
      </c>
      <c r="B76" s="81">
        <v>251</v>
      </c>
      <c r="C76" s="63">
        <v>424</v>
      </c>
      <c r="D76" s="32">
        <v>370</v>
      </c>
      <c r="E76" s="47">
        <f t="shared" si="6"/>
        <v>6.7256830203770018E-3</v>
      </c>
      <c r="F76" s="47">
        <f t="shared" si="4"/>
        <v>0.47410358565737054</v>
      </c>
      <c r="G76" s="63">
        <f t="shared" si="5"/>
        <v>119</v>
      </c>
      <c r="H76" s="63">
        <f t="shared" si="7"/>
        <v>-54</v>
      </c>
    </row>
    <row r="77" spans="1:8" ht="16.5" customHeight="1">
      <c r="A77" s="52" t="s">
        <v>248</v>
      </c>
      <c r="B77" s="81">
        <v>9</v>
      </c>
      <c r="C77" s="63">
        <v>28</v>
      </c>
      <c r="D77" s="32">
        <v>16</v>
      </c>
      <c r="E77" s="47">
        <f t="shared" si="6"/>
        <v>2.9084034682711358E-4</v>
      </c>
      <c r="F77" s="47">
        <f t="shared" si="4"/>
        <v>0.77777777777777779</v>
      </c>
      <c r="G77" s="63">
        <f t="shared" si="5"/>
        <v>7</v>
      </c>
      <c r="H77" s="63">
        <f t="shared" si="7"/>
        <v>-12</v>
      </c>
    </row>
    <row r="78" spans="1:8" ht="16.5" customHeight="1">
      <c r="A78" s="52" t="s">
        <v>249</v>
      </c>
      <c r="B78" s="81">
        <v>248</v>
      </c>
      <c r="C78" s="63">
        <v>360</v>
      </c>
      <c r="D78" s="32">
        <v>286</v>
      </c>
      <c r="E78" s="47">
        <f t="shared" si="6"/>
        <v>5.1987711995346558E-3</v>
      </c>
      <c r="F78" s="47">
        <f t="shared" si="4"/>
        <v>0.15322580645161291</v>
      </c>
      <c r="G78" s="63">
        <f t="shared" si="5"/>
        <v>38</v>
      </c>
      <c r="H78" s="63">
        <f t="shared" si="7"/>
        <v>-74</v>
      </c>
    </row>
    <row r="79" spans="1:8" ht="16.5" customHeight="1">
      <c r="A79" s="52" t="s">
        <v>250</v>
      </c>
      <c r="B79" s="81">
        <v>99</v>
      </c>
      <c r="C79" s="63">
        <v>238</v>
      </c>
      <c r="D79" s="32">
        <v>193</v>
      </c>
      <c r="E79" s="47">
        <f t="shared" si="6"/>
        <v>3.5082616836020577E-3</v>
      </c>
      <c r="F79" s="47">
        <f t="shared" si="4"/>
        <v>0.9494949494949495</v>
      </c>
      <c r="G79" s="63">
        <f t="shared" si="5"/>
        <v>94</v>
      </c>
      <c r="H79" s="63">
        <f t="shared" si="7"/>
        <v>-45</v>
      </c>
    </row>
    <row r="80" spans="1:8" ht="16.5" customHeight="1">
      <c r="A80" s="52" t="s">
        <v>251</v>
      </c>
      <c r="B80" s="81">
        <v>122</v>
      </c>
      <c r="C80" s="63">
        <v>191</v>
      </c>
      <c r="D80" s="32">
        <v>210</v>
      </c>
      <c r="E80" s="47">
        <f t="shared" si="6"/>
        <v>3.817279552105866E-3</v>
      </c>
      <c r="F80" s="47">
        <f t="shared" si="4"/>
        <v>0.72131147540983609</v>
      </c>
      <c r="G80" s="63">
        <f t="shared" si="5"/>
        <v>88</v>
      </c>
      <c r="H80" s="63">
        <f t="shared" si="7"/>
        <v>19</v>
      </c>
    </row>
    <row r="81" spans="1:9" ht="16.5" customHeight="1">
      <c r="A81" s="52" t="s">
        <v>252</v>
      </c>
      <c r="B81" s="81">
        <v>87</v>
      </c>
      <c r="C81" s="63">
        <v>138</v>
      </c>
      <c r="D81" s="32">
        <v>123</v>
      </c>
      <c r="E81" s="47">
        <f t="shared" si="6"/>
        <v>2.2358351662334357E-3</v>
      </c>
      <c r="F81" s="47">
        <f t="shared" si="4"/>
        <v>0.41379310344827586</v>
      </c>
      <c r="G81" s="63">
        <f t="shared" si="5"/>
        <v>36</v>
      </c>
      <c r="H81" s="63">
        <f t="shared" si="7"/>
        <v>-15</v>
      </c>
    </row>
    <row r="82" spans="1:9" ht="16.5" customHeight="1">
      <c r="A82" s="52" t="s">
        <v>253</v>
      </c>
      <c r="B82" s="81">
        <v>206</v>
      </c>
      <c r="C82" s="63">
        <v>311</v>
      </c>
      <c r="D82" s="32">
        <v>344</v>
      </c>
      <c r="E82" s="47">
        <f t="shared" si="6"/>
        <v>6.2530674567829424E-3</v>
      </c>
      <c r="F82" s="47">
        <f t="shared" si="4"/>
        <v>0.66990291262135926</v>
      </c>
      <c r="G82" s="63">
        <f t="shared" si="5"/>
        <v>138</v>
      </c>
      <c r="H82" s="63">
        <f t="shared" si="7"/>
        <v>33</v>
      </c>
    </row>
    <row r="83" spans="1:9" s="11" customFormat="1" ht="16.5" customHeight="1">
      <c r="A83" s="52" t="s">
        <v>173</v>
      </c>
      <c r="B83" s="74">
        <v>36102</v>
      </c>
      <c r="C83" s="75">
        <v>55539</v>
      </c>
      <c r="D83" s="78">
        <v>55013</v>
      </c>
      <c r="E83" s="47">
        <f t="shared" si="6"/>
        <v>1</v>
      </c>
      <c r="F83" s="47">
        <f t="shared" si="4"/>
        <v>0.52382139493656865</v>
      </c>
      <c r="G83" s="63">
        <f t="shared" si="5"/>
        <v>18911</v>
      </c>
      <c r="H83" s="63">
        <f t="shared" si="7"/>
        <v>-526</v>
      </c>
      <c r="I83" s="128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90"/>
  <sheetViews>
    <sheetView topLeftCell="A79" zoomScale="80" zoomScaleNormal="80" workbookViewId="0">
      <selection activeCell="L10" sqref="L10"/>
    </sheetView>
  </sheetViews>
  <sheetFormatPr defaultRowHeight="14.5"/>
  <cols>
    <col min="1" max="1" width="38.453125" customWidth="1"/>
    <col min="5" max="5" width="24.36328125" customWidth="1"/>
    <col min="6" max="6" width="27" customWidth="1"/>
    <col min="7" max="7" width="29.6328125" customWidth="1"/>
  </cols>
  <sheetData>
    <row r="1" spans="1:7" ht="48.5" customHeight="1">
      <c r="A1" s="6" t="s">
        <v>90</v>
      </c>
      <c r="B1" s="94">
        <v>42064</v>
      </c>
      <c r="C1" s="94">
        <v>42401</v>
      </c>
      <c r="D1" s="94">
        <v>42430</v>
      </c>
      <c r="E1" s="16" t="s">
        <v>312</v>
      </c>
      <c r="F1" s="1" t="s">
        <v>313</v>
      </c>
      <c r="G1" s="2" t="s">
        <v>314</v>
      </c>
    </row>
    <row r="2" spans="1:7">
      <c r="A2" s="95" t="s">
        <v>2</v>
      </c>
      <c r="B2" s="127">
        <v>61.12</v>
      </c>
      <c r="C2" s="127">
        <v>71.123725495517874</v>
      </c>
      <c r="D2" s="127">
        <v>73.487596343042881</v>
      </c>
      <c r="E2" s="109">
        <f>(D2-B2)/B2</f>
        <v>0.20234941660737704</v>
      </c>
      <c r="F2" s="96">
        <f>D2-B2</f>
        <v>12.367596343042884</v>
      </c>
      <c r="G2" s="96">
        <f>D2-C2</f>
        <v>2.363870847525007</v>
      </c>
    </row>
    <row r="3" spans="1:7">
      <c r="A3" s="95" t="s">
        <v>3</v>
      </c>
      <c r="B3" s="127">
        <v>78.150000000000006</v>
      </c>
      <c r="C3" s="127">
        <v>83.934984169832362</v>
      </c>
      <c r="D3" s="127">
        <v>90.055605252689318</v>
      </c>
      <c r="E3" s="109">
        <f t="shared" ref="E3:E66" si="0">(D3-B3)/B3</f>
        <v>0.15234299747523111</v>
      </c>
      <c r="F3" s="96">
        <f t="shared" ref="F3:F66" si="1">D3-B3</f>
        <v>11.905605252689313</v>
      </c>
      <c r="G3" s="96">
        <f t="shared" ref="G3:G66" si="2">D3-C3</f>
        <v>6.1206210828569567</v>
      </c>
    </row>
    <row r="4" spans="1:7">
      <c r="A4" s="95" t="s">
        <v>4</v>
      </c>
      <c r="B4" s="127">
        <v>59.25</v>
      </c>
      <c r="C4" s="127">
        <v>74.057795912439232</v>
      </c>
      <c r="D4" s="127">
        <v>76.592395478986063</v>
      </c>
      <c r="E4" s="109">
        <f t="shared" si="0"/>
        <v>0.2926986578731825</v>
      </c>
      <c r="F4" s="96">
        <f t="shared" si="1"/>
        <v>17.342395478986063</v>
      </c>
      <c r="G4" s="96">
        <f t="shared" si="2"/>
        <v>2.5345995665468308</v>
      </c>
    </row>
    <row r="5" spans="1:7">
      <c r="A5" s="95" t="s">
        <v>5</v>
      </c>
      <c r="B5" s="127">
        <v>115.31</v>
      </c>
      <c r="C5" s="127">
        <v>117.25113103411272</v>
      </c>
      <c r="D5" s="127">
        <v>144.77702251317805</v>
      </c>
      <c r="E5" s="109">
        <f t="shared" si="0"/>
        <v>0.25554611493520119</v>
      </c>
      <c r="F5" s="96">
        <f t="shared" si="1"/>
        <v>29.467022513178051</v>
      </c>
      <c r="G5" s="96">
        <f t="shared" si="2"/>
        <v>27.525891479065336</v>
      </c>
    </row>
    <row r="6" spans="1:7">
      <c r="A6" s="95" t="s">
        <v>6</v>
      </c>
      <c r="B6" s="127">
        <v>156.04</v>
      </c>
      <c r="C6" s="127">
        <v>202.18738191078617</v>
      </c>
      <c r="D6" s="127">
        <v>171.29557864635333</v>
      </c>
      <c r="E6" s="109">
        <f t="shared" si="0"/>
        <v>9.7767102322182414E-2</v>
      </c>
      <c r="F6" s="96">
        <f t="shared" si="1"/>
        <v>15.255578646353342</v>
      </c>
      <c r="G6" s="96">
        <f t="shared" si="2"/>
        <v>-30.891803264432838</v>
      </c>
    </row>
    <row r="7" spans="1:7">
      <c r="A7" s="95" t="s">
        <v>7</v>
      </c>
      <c r="B7" s="127">
        <v>86.88</v>
      </c>
      <c r="C7" s="127">
        <v>100.46080079198012</v>
      </c>
      <c r="D7" s="127">
        <v>103.30535451192102</v>
      </c>
      <c r="E7" s="109">
        <f t="shared" si="0"/>
        <v>0.18905794788122732</v>
      </c>
      <c r="F7" s="96">
        <f t="shared" si="1"/>
        <v>16.425354511921029</v>
      </c>
      <c r="G7" s="96">
        <f t="shared" si="2"/>
        <v>2.8445537199409046</v>
      </c>
    </row>
    <row r="8" spans="1:7">
      <c r="A8" s="95" t="s">
        <v>282</v>
      </c>
      <c r="B8" s="127">
        <v>65.430000000000007</v>
      </c>
      <c r="C8" s="127">
        <v>77.189910379659921</v>
      </c>
      <c r="D8" s="127">
        <v>79.809770861438622</v>
      </c>
      <c r="E8" s="109">
        <f t="shared" si="0"/>
        <v>0.2197733587259455</v>
      </c>
      <c r="F8" s="96">
        <f t="shared" si="1"/>
        <v>14.379770861438615</v>
      </c>
      <c r="G8" s="96">
        <f t="shared" si="2"/>
        <v>2.6198604817787015</v>
      </c>
    </row>
    <row r="9" spans="1:7">
      <c r="A9" s="95" t="s">
        <v>8</v>
      </c>
      <c r="B9" s="127">
        <v>96.68</v>
      </c>
      <c r="C9" s="127">
        <v>104.76128822332029</v>
      </c>
      <c r="D9" s="127">
        <v>111.95006358917952</v>
      </c>
      <c r="E9" s="109">
        <f t="shared" si="0"/>
        <v>0.15794438962742566</v>
      </c>
      <c r="F9" s="96">
        <f t="shared" si="1"/>
        <v>15.270063589179514</v>
      </c>
      <c r="G9" s="96">
        <f t="shared" si="2"/>
        <v>7.1887753658592288</v>
      </c>
    </row>
    <row r="10" spans="1:7">
      <c r="A10" s="95" t="s">
        <v>9</v>
      </c>
      <c r="B10" s="127">
        <v>59.6</v>
      </c>
      <c r="C10" s="127">
        <v>72.572888568963748</v>
      </c>
      <c r="D10" s="127">
        <v>74.970501271323045</v>
      </c>
      <c r="E10" s="109">
        <f t="shared" si="0"/>
        <v>0.25789431663293694</v>
      </c>
      <c r="F10" s="96">
        <f t="shared" si="1"/>
        <v>15.370501271323043</v>
      </c>
      <c r="G10" s="96">
        <f t="shared" si="2"/>
        <v>2.3976127023592966</v>
      </c>
    </row>
    <row r="11" spans="1:7">
      <c r="A11" s="95" t="s">
        <v>10</v>
      </c>
      <c r="B11" s="127">
        <v>92.01</v>
      </c>
      <c r="C11" s="127">
        <v>97.324928090390813</v>
      </c>
      <c r="D11" s="127">
        <v>106.86125910023148</v>
      </c>
      <c r="E11" s="109">
        <f t="shared" si="0"/>
        <v>0.16140918487372538</v>
      </c>
      <c r="F11" s="96">
        <f t="shared" si="1"/>
        <v>14.851259100231474</v>
      </c>
      <c r="G11" s="96">
        <f t="shared" si="2"/>
        <v>9.5363310098406657</v>
      </c>
    </row>
    <row r="12" spans="1:7">
      <c r="A12" s="95" t="s">
        <v>11</v>
      </c>
      <c r="B12" s="127">
        <v>162.43</v>
      </c>
      <c r="C12" s="127">
        <v>164.56673520634689</v>
      </c>
      <c r="D12" s="127">
        <v>196.92553298471441</v>
      </c>
      <c r="E12" s="109">
        <f t="shared" si="0"/>
        <v>0.21237168617074678</v>
      </c>
      <c r="F12" s="96">
        <f t="shared" si="1"/>
        <v>34.495532984714401</v>
      </c>
      <c r="G12" s="96">
        <f t="shared" si="2"/>
        <v>32.358797778367517</v>
      </c>
    </row>
    <row r="13" spans="1:7">
      <c r="A13" s="95" t="s">
        <v>12</v>
      </c>
      <c r="B13" s="127">
        <v>57.36</v>
      </c>
      <c r="C13" s="127">
        <v>70.949830720552612</v>
      </c>
      <c r="D13" s="127">
        <v>73.219491835507341</v>
      </c>
      <c r="E13" s="109">
        <f t="shared" si="0"/>
        <v>0.27649044343632045</v>
      </c>
      <c r="F13" s="96">
        <f t="shared" si="1"/>
        <v>15.859491835507342</v>
      </c>
      <c r="G13" s="96">
        <f t="shared" si="2"/>
        <v>2.2696611149547294</v>
      </c>
    </row>
    <row r="14" spans="1:7">
      <c r="A14" s="95" t="s">
        <v>13</v>
      </c>
      <c r="B14" s="127">
        <v>48.46</v>
      </c>
      <c r="C14" s="127">
        <v>62.931473950695327</v>
      </c>
      <c r="D14" s="127">
        <v>63.835112326373661</v>
      </c>
      <c r="E14" s="109">
        <f t="shared" si="0"/>
        <v>0.3172742948075456</v>
      </c>
      <c r="F14" s="96">
        <f t="shared" si="1"/>
        <v>15.37511232637366</v>
      </c>
      <c r="G14" s="96">
        <f t="shared" si="2"/>
        <v>0.90363837567833372</v>
      </c>
    </row>
    <row r="15" spans="1:7">
      <c r="A15" s="95" t="s">
        <v>14</v>
      </c>
      <c r="B15" s="127">
        <v>47.05</v>
      </c>
      <c r="C15" s="127">
        <v>61.806719477266178</v>
      </c>
      <c r="D15" s="127">
        <v>61.741385197562821</v>
      </c>
      <c r="E15" s="109">
        <f t="shared" si="0"/>
        <v>0.3122504824136626</v>
      </c>
      <c r="F15" s="96">
        <f t="shared" si="1"/>
        <v>14.691385197562823</v>
      </c>
      <c r="G15" s="96">
        <f t="shared" si="2"/>
        <v>-6.5334279703357367E-2</v>
      </c>
    </row>
    <row r="16" spans="1:7">
      <c r="A16" s="95" t="s">
        <v>264</v>
      </c>
      <c r="B16" s="127">
        <v>56.37</v>
      </c>
      <c r="C16" s="127">
        <v>67.572843695515488</v>
      </c>
      <c r="D16" s="127">
        <v>70.49280888991936</v>
      </c>
      <c r="E16" s="109">
        <f t="shared" si="0"/>
        <v>0.25053767766399437</v>
      </c>
      <c r="F16" s="96">
        <f t="shared" si="1"/>
        <v>14.122808889919362</v>
      </c>
      <c r="G16" s="96">
        <f t="shared" si="2"/>
        <v>2.919965194403872</v>
      </c>
    </row>
    <row r="17" spans="1:7">
      <c r="A17" s="95" t="s">
        <v>16</v>
      </c>
      <c r="B17" s="127">
        <v>78.23</v>
      </c>
      <c r="C17" s="127">
        <v>85.652382339167289</v>
      </c>
      <c r="D17" s="127">
        <v>94.537011284887072</v>
      </c>
      <c r="E17" s="109">
        <f t="shared" si="0"/>
        <v>0.20844958820001364</v>
      </c>
      <c r="F17" s="96">
        <f t="shared" si="1"/>
        <v>16.307011284887068</v>
      </c>
      <c r="G17" s="96">
        <f t="shared" si="2"/>
        <v>8.8846289457197827</v>
      </c>
    </row>
    <row r="18" spans="1:7">
      <c r="A18" s="95" t="s">
        <v>17</v>
      </c>
      <c r="B18" s="127">
        <v>61.46</v>
      </c>
      <c r="C18" s="127">
        <v>75.463425419291795</v>
      </c>
      <c r="D18" s="127">
        <v>76.724707872603119</v>
      </c>
      <c r="E18" s="109">
        <f t="shared" si="0"/>
        <v>0.24836817234954633</v>
      </c>
      <c r="F18" s="96">
        <f t="shared" si="1"/>
        <v>15.264707872603118</v>
      </c>
      <c r="G18" s="96">
        <f t="shared" si="2"/>
        <v>1.261282453311324</v>
      </c>
    </row>
    <row r="19" spans="1:7">
      <c r="A19" s="95" t="s">
        <v>265</v>
      </c>
      <c r="B19" s="127">
        <v>174.85</v>
      </c>
      <c r="C19" s="127">
        <v>199.791060134302</v>
      </c>
      <c r="D19" s="127">
        <v>239.83395407399581</v>
      </c>
      <c r="E19" s="109">
        <f t="shared" si="0"/>
        <v>0.37165544223045938</v>
      </c>
      <c r="F19" s="96">
        <f t="shared" si="1"/>
        <v>64.983954073995818</v>
      </c>
      <c r="G19" s="96">
        <f t="shared" si="2"/>
        <v>40.042893939693812</v>
      </c>
    </row>
    <row r="20" spans="1:7">
      <c r="A20" s="95" t="s">
        <v>19</v>
      </c>
      <c r="B20" s="127">
        <v>91.51</v>
      </c>
      <c r="C20" s="127">
        <v>106.10504877820547</v>
      </c>
      <c r="D20" s="127">
        <v>111.95352460887646</v>
      </c>
      <c r="E20" s="109">
        <f t="shared" si="0"/>
        <v>0.22340208292947719</v>
      </c>
      <c r="F20" s="96">
        <f t="shared" si="1"/>
        <v>20.443524608876459</v>
      </c>
      <c r="G20" s="96">
        <f t="shared" si="2"/>
        <v>5.8484758306709921</v>
      </c>
    </row>
    <row r="21" spans="1:7">
      <c r="A21" s="95" t="s">
        <v>266</v>
      </c>
      <c r="B21" s="127">
        <v>134.22</v>
      </c>
      <c r="C21" s="127">
        <v>139.49887456907615</v>
      </c>
      <c r="D21" s="127">
        <v>151.66883798004648</v>
      </c>
      <c r="E21" s="109">
        <f t="shared" si="0"/>
        <v>0.13000177305950289</v>
      </c>
      <c r="F21" s="96">
        <f t="shared" si="1"/>
        <v>17.448837980046477</v>
      </c>
      <c r="G21" s="96">
        <f t="shared" si="2"/>
        <v>12.169963410970325</v>
      </c>
    </row>
    <row r="22" spans="1:7">
      <c r="A22" s="95" t="s">
        <v>267</v>
      </c>
      <c r="B22" s="127">
        <v>69.400000000000006</v>
      </c>
      <c r="C22" s="127">
        <v>82.303858441951036</v>
      </c>
      <c r="D22" s="127">
        <v>88.081646434490764</v>
      </c>
      <c r="E22" s="109">
        <f t="shared" si="0"/>
        <v>0.26918798896960744</v>
      </c>
      <c r="F22" s="96">
        <f t="shared" si="1"/>
        <v>18.681646434490759</v>
      </c>
      <c r="G22" s="96">
        <f t="shared" si="2"/>
        <v>5.7777879925397286</v>
      </c>
    </row>
    <row r="23" spans="1:7">
      <c r="A23" s="95" t="s">
        <v>268</v>
      </c>
      <c r="B23" s="127">
        <v>71.03</v>
      </c>
      <c r="C23" s="127">
        <v>78.245676583670431</v>
      </c>
      <c r="D23" s="127">
        <v>87.680234230042615</v>
      </c>
      <c r="E23" s="109">
        <f t="shared" si="0"/>
        <v>0.23441129424246956</v>
      </c>
      <c r="F23" s="96">
        <f t="shared" si="1"/>
        <v>16.650234230042614</v>
      </c>
      <c r="G23" s="96">
        <f t="shared" si="2"/>
        <v>9.4345576463721841</v>
      </c>
    </row>
    <row r="24" spans="1:7">
      <c r="A24" s="95" t="s">
        <v>23</v>
      </c>
      <c r="B24" s="127">
        <v>85.98</v>
      </c>
      <c r="C24" s="127">
        <v>108.61673708654395</v>
      </c>
      <c r="D24" s="127">
        <v>110.70249859477381</v>
      </c>
      <c r="E24" s="109">
        <f t="shared" si="0"/>
        <v>0.28753778314461281</v>
      </c>
      <c r="F24" s="96">
        <f t="shared" si="1"/>
        <v>24.722498594773811</v>
      </c>
      <c r="G24" s="96">
        <f t="shared" si="2"/>
        <v>2.0857615082298651</v>
      </c>
    </row>
    <row r="25" spans="1:7">
      <c r="A25" s="95" t="s">
        <v>269</v>
      </c>
      <c r="B25" s="127">
        <v>65.569999999999993</v>
      </c>
      <c r="C25" s="127">
        <v>78.721681943150287</v>
      </c>
      <c r="D25" s="127">
        <v>81.042323491302071</v>
      </c>
      <c r="E25" s="109">
        <f t="shared" si="0"/>
        <v>0.23596650131618238</v>
      </c>
      <c r="F25" s="96">
        <f t="shared" si="1"/>
        <v>15.472323491302078</v>
      </c>
      <c r="G25" s="96">
        <f t="shared" si="2"/>
        <v>2.3206415481517837</v>
      </c>
    </row>
    <row r="26" spans="1:7">
      <c r="A26" s="95" t="s">
        <v>25</v>
      </c>
      <c r="B26" s="127">
        <v>84.68</v>
      </c>
      <c r="C26" s="127">
        <v>101.24994555237647</v>
      </c>
      <c r="D26" s="127">
        <v>104.94447494297484</v>
      </c>
      <c r="E26" s="109">
        <f t="shared" si="0"/>
        <v>0.23930650617589547</v>
      </c>
      <c r="F26" s="96">
        <f t="shared" si="1"/>
        <v>20.264474942974829</v>
      </c>
      <c r="G26" s="96">
        <f t="shared" si="2"/>
        <v>3.6945293905983618</v>
      </c>
    </row>
    <row r="27" spans="1:7">
      <c r="A27" s="95" t="s">
        <v>26</v>
      </c>
      <c r="B27" s="127">
        <v>79.25</v>
      </c>
      <c r="C27" s="127">
        <v>92.858602765286136</v>
      </c>
      <c r="D27" s="127">
        <v>95.816263279025591</v>
      </c>
      <c r="E27" s="109">
        <f t="shared" si="0"/>
        <v>0.20903802244827244</v>
      </c>
      <c r="F27" s="96">
        <f t="shared" si="1"/>
        <v>16.566263279025591</v>
      </c>
      <c r="G27" s="96">
        <f t="shared" si="2"/>
        <v>2.9576605137394552</v>
      </c>
    </row>
    <row r="28" spans="1:7">
      <c r="A28" s="95" t="s">
        <v>27</v>
      </c>
      <c r="B28" s="127">
        <v>73.650000000000006</v>
      </c>
      <c r="C28" s="127">
        <v>87.179749606740799</v>
      </c>
      <c r="D28" s="127">
        <v>88.074670112882274</v>
      </c>
      <c r="E28" s="109">
        <f t="shared" si="0"/>
        <v>0.19585431246275989</v>
      </c>
      <c r="F28" s="96">
        <f t="shared" si="1"/>
        <v>14.424670112882268</v>
      </c>
      <c r="G28" s="96">
        <f t="shared" si="2"/>
        <v>0.89492050614147445</v>
      </c>
    </row>
    <row r="29" spans="1:7">
      <c r="A29" s="95" t="s">
        <v>28</v>
      </c>
      <c r="B29" s="127">
        <v>100.76</v>
      </c>
      <c r="C29" s="127">
        <v>111.19899822514171</v>
      </c>
      <c r="D29" s="127">
        <v>114.85766691049665</v>
      </c>
      <c r="E29" s="109">
        <f t="shared" si="0"/>
        <v>0.13991332781358318</v>
      </c>
      <c r="F29" s="96">
        <f t="shared" si="1"/>
        <v>14.097666910496642</v>
      </c>
      <c r="G29" s="96">
        <f t="shared" si="2"/>
        <v>3.6586686853549395</v>
      </c>
    </row>
    <row r="30" spans="1:7">
      <c r="A30" s="95" t="s">
        <v>29</v>
      </c>
      <c r="B30" s="127">
        <v>118.85</v>
      </c>
      <c r="C30" s="127">
        <v>127.4355705980518</v>
      </c>
      <c r="D30" s="127">
        <v>144.91207252288947</v>
      </c>
      <c r="E30" s="109">
        <f t="shared" si="0"/>
        <v>0.21928542299444242</v>
      </c>
      <c r="F30" s="96">
        <f t="shared" si="1"/>
        <v>26.06207252288948</v>
      </c>
      <c r="G30" s="96">
        <f t="shared" si="2"/>
        <v>17.476501924837677</v>
      </c>
    </row>
    <row r="31" spans="1:7">
      <c r="A31" s="95" t="s">
        <v>30</v>
      </c>
      <c r="B31" s="127">
        <v>50.81</v>
      </c>
      <c r="C31" s="127">
        <v>64.075145685777471</v>
      </c>
      <c r="D31" s="127">
        <v>64.965390703649902</v>
      </c>
      <c r="E31" s="109">
        <f t="shared" si="0"/>
        <v>0.27859458184707536</v>
      </c>
      <c r="F31" s="96">
        <f t="shared" si="1"/>
        <v>14.1553907036499</v>
      </c>
      <c r="G31" s="96">
        <f t="shared" si="2"/>
        <v>0.89024501787243082</v>
      </c>
    </row>
    <row r="32" spans="1:7">
      <c r="A32" s="95" t="s">
        <v>31</v>
      </c>
      <c r="B32" s="127">
        <v>54.38</v>
      </c>
      <c r="C32" s="127">
        <v>69.4128032720607</v>
      </c>
      <c r="D32" s="127">
        <v>70.808434759399816</v>
      </c>
      <c r="E32" s="109">
        <f t="shared" si="0"/>
        <v>0.30210435379550959</v>
      </c>
      <c r="F32" s="96">
        <f t="shared" si="1"/>
        <v>16.428434759399813</v>
      </c>
      <c r="G32" s="96">
        <f t="shared" si="2"/>
        <v>1.3956314873391165</v>
      </c>
    </row>
    <row r="33" spans="1:7">
      <c r="A33" s="95" t="s">
        <v>270</v>
      </c>
      <c r="B33" s="127">
        <v>84.8</v>
      </c>
      <c r="C33" s="127">
        <v>99.399751651937564</v>
      </c>
      <c r="D33" s="127">
        <v>104.50729721948827</v>
      </c>
      <c r="E33" s="109">
        <f t="shared" si="0"/>
        <v>0.23239737287132392</v>
      </c>
      <c r="F33" s="96">
        <f t="shared" si="1"/>
        <v>19.707297219488268</v>
      </c>
      <c r="G33" s="96">
        <f t="shared" si="2"/>
        <v>5.1075455675507015</v>
      </c>
    </row>
    <row r="34" spans="1:7">
      <c r="A34" s="95" t="s">
        <v>271</v>
      </c>
      <c r="B34" s="127">
        <v>92.43</v>
      </c>
      <c r="C34" s="127">
        <v>97.261877223507128</v>
      </c>
      <c r="D34" s="127">
        <v>110.83432684622061</v>
      </c>
      <c r="E34" s="109">
        <f t="shared" si="0"/>
        <v>0.19911637829947634</v>
      </c>
      <c r="F34" s="96">
        <f t="shared" si="1"/>
        <v>18.404326846220599</v>
      </c>
      <c r="G34" s="96">
        <f t="shared" si="2"/>
        <v>13.572449622713478</v>
      </c>
    </row>
    <row r="35" spans="1:7">
      <c r="A35" s="95" t="s">
        <v>34</v>
      </c>
      <c r="B35" s="127">
        <v>127.74</v>
      </c>
      <c r="C35" s="127">
        <v>128.48089265408476</v>
      </c>
      <c r="D35" s="127">
        <v>157.13232839157476</v>
      </c>
      <c r="E35" s="109">
        <f t="shared" si="0"/>
        <v>0.23009494591807395</v>
      </c>
      <c r="F35" s="96">
        <f t="shared" si="1"/>
        <v>29.392328391574765</v>
      </c>
      <c r="G35" s="96">
        <f t="shared" si="2"/>
        <v>28.651435737490004</v>
      </c>
    </row>
    <row r="36" spans="1:7">
      <c r="A36" s="95" t="s">
        <v>35</v>
      </c>
      <c r="B36" s="127">
        <v>94.89</v>
      </c>
      <c r="C36" s="127">
        <v>98.864473868741626</v>
      </c>
      <c r="D36" s="127">
        <v>102.55376471347722</v>
      </c>
      <c r="E36" s="109">
        <f t="shared" si="0"/>
        <v>8.0764724559776804E-2</v>
      </c>
      <c r="F36" s="96">
        <f t="shared" si="1"/>
        <v>7.6637647134772209</v>
      </c>
      <c r="G36" s="96">
        <f t="shared" si="2"/>
        <v>3.689290844735595</v>
      </c>
    </row>
    <row r="37" spans="1:7">
      <c r="A37" s="95" t="s">
        <v>36</v>
      </c>
      <c r="B37" s="127">
        <v>77.61</v>
      </c>
      <c r="C37" s="127">
        <v>85.221020358542816</v>
      </c>
      <c r="D37" s="127">
        <v>89.538747276641942</v>
      </c>
      <c r="E37" s="109">
        <f t="shared" si="0"/>
        <v>0.15370116320888988</v>
      </c>
      <c r="F37" s="96">
        <f t="shared" si="1"/>
        <v>11.928747276641943</v>
      </c>
      <c r="G37" s="96">
        <f t="shared" si="2"/>
        <v>4.317726918099126</v>
      </c>
    </row>
    <row r="38" spans="1:7">
      <c r="A38" s="95" t="s">
        <v>37</v>
      </c>
      <c r="B38" s="127">
        <v>98.65</v>
      </c>
      <c r="C38" s="127">
        <v>106.72806752016524</v>
      </c>
      <c r="D38" s="127">
        <v>107.8723060924445</v>
      </c>
      <c r="E38" s="109">
        <f t="shared" si="0"/>
        <v>9.3485109908205757E-2</v>
      </c>
      <c r="F38" s="96">
        <f t="shared" si="1"/>
        <v>9.2223060924444979</v>
      </c>
      <c r="G38" s="96">
        <f t="shared" si="2"/>
        <v>1.1442385722792636</v>
      </c>
    </row>
    <row r="39" spans="1:7">
      <c r="A39" s="95" t="s">
        <v>38</v>
      </c>
      <c r="B39" s="127">
        <v>48.54</v>
      </c>
      <c r="C39" s="127">
        <v>63.544598792865891</v>
      </c>
      <c r="D39" s="127">
        <v>63.631323254681966</v>
      </c>
      <c r="E39" s="109">
        <f t="shared" si="0"/>
        <v>0.31090488781792269</v>
      </c>
      <c r="F39" s="96">
        <f t="shared" si="1"/>
        <v>15.091323254681967</v>
      </c>
      <c r="G39" s="96">
        <f t="shared" si="2"/>
        <v>8.6724461816075404E-2</v>
      </c>
    </row>
    <row r="40" spans="1:7">
      <c r="A40" s="95" t="s">
        <v>39</v>
      </c>
      <c r="B40" s="127">
        <v>89.71</v>
      </c>
      <c r="C40" s="127">
        <v>96.040071813689337</v>
      </c>
      <c r="D40" s="127">
        <v>102.09848726423994</v>
      </c>
      <c r="E40" s="109">
        <f t="shared" si="0"/>
        <v>0.13809483072388745</v>
      </c>
      <c r="F40" s="96">
        <f t="shared" si="1"/>
        <v>12.388487264239942</v>
      </c>
      <c r="G40" s="96">
        <f t="shared" si="2"/>
        <v>6.0584154505505978</v>
      </c>
    </row>
    <row r="41" spans="1:7">
      <c r="A41" s="95" t="s">
        <v>40</v>
      </c>
      <c r="B41" s="127">
        <v>55.96</v>
      </c>
      <c r="C41" s="127">
        <v>69.966677101729616</v>
      </c>
      <c r="D41" s="127">
        <v>71.356528727709644</v>
      </c>
      <c r="E41" s="109">
        <f t="shared" si="0"/>
        <v>0.27513453766457546</v>
      </c>
      <c r="F41" s="96">
        <f t="shared" si="1"/>
        <v>15.396528727709644</v>
      </c>
      <c r="G41" s="96">
        <f t="shared" si="2"/>
        <v>1.3898516259800289</v>
      </c>
    </row>
    <row r="42" spans="1:7">
      <c r="A42" s="95" t="s">
        <v>272</v>
      </c>
      <c r="B42" s="127">
        <v>63.34</v>
      </c>
      <c r="C42" s="127">
        <v>74.880351394065102</v>
      </c>
      <c r="D42" s="127">
        <v>79.640013683338466</v>
      </c>
      <c r="E42" s="109">
        <f t="shared" si="0"/>
        <v>0.25734154852128927</v>
      </c>
      <c r="F42" s="96">
        <f t="shared" si="1"/>
        <v>16.300013683338463</v>
      </c>
      <c r="G42" s="96">
        <f t="shared" si="2"/>
        <v>4.7596622892733649</v>
      </c>
    </row>
    <row r="43" spans="1:7">
      <c r="A43" s="95" t="s">
        <v>42</v>
      </c>
      <c r="B43" s="127">
        <v>66.180000000000007</v>
      </c>
      <c r="C43" s="127">
        <v>82.275831276449082</v>
      </c>
      <c r="D43" s="127">
        <v>83.585616752311793</v>
      </c>
      <c r="E43" s="109">
        <f t="shared" si="0"/>
        <v>0.26300418181190366</v>
      </c>
      <c r="F43" s="96">
        <f t="shared" si="1"/>
        <v>17.405616752311786</v>
      </c>
      <c r="G43" s="96">
        <f t="shared" si="2"/>
        <v>1.3097854758627108</v>
      </c>
    </row>
    <row r="44" spans="1:7">
      <c r="A44" s="95" t="s">
        <v>273</v>
      </c>
      <c r="B44" s="127">
        <v>53.81</v>
      </c>
      <c r="C44" s="127">
        <v>67.903537993800896</v>
      </c>
      <c r="D44" s="127">
        <v>68.579697984710052</v>
      </c>
      <c r="E44" s="109">
        <f t="shared" si="0"/>
        <v>0.2744786839752843</v>
      </c>
      <c r="F44" s="96">
        <f t="shared" si="1"/>
        <v>14.769697984710049</v>
      </c>
      <c r="G44" s="96">
        <f t="shared" si="2"/>
        <v>0.67615999090915579</v>
      </c>
    </row>
    <row r="45" spans="1:7">
      <c r="A45" s="95" t="s">
        <v>274</v>
      </c>
      <c r="B45" s="127">
        <v>55.71</v>
      </c>
      <c r="C45" s="127">
        <v>67.635100994648482</v>
      </c>
      <c r="D45" s="127">
        <v>70.757771526669984</v>
      </c>
      <c r="E45" s="109">
        <f t="shared" si="0"/>
        <v>0.27010898450314097</v>
      </c>
      <c r="F45" s="96">
        <f t="shared" si="1"/>
        <v>15.047771526669983</v>
      </c>
      <c r="G45" s="96">
        <f t="shared" si="2"/>
        <v>3.1226705320215018</v>
      </c>
    </row>
    <row r="46" spans="1:7">
      <c r="A46" s="95" t="s">
        <v>45</v>
      </c>
      <c r="B46" s="127">
        <v>112.92</v>
      </c>
      <c r="C46" s="127">
        <v>136.89667165012693</v>
      </c>
      <c r="D46" s="127">
        <v>142.34934343324198</v>
      </c>
      <c r="E46" s="109">
        <f t="shared" si="0"/>
        <v>0.26062117811939411</v>
      </c>
      <c r="F46" s="96">
        <f t="shared" si="1"/>
        <v>29.429343433241982</v>
      </c>
      <c r="G46" s="96">
        <f t="shared" si="2"/>
        <v>5.4526717831150506</v>
      </c>
    </row>
    <row r="47" spans="1:7">
      <c r="A47" s="95" t="s">
        <v>46</v>
      </c>
      <c r="B47" s="127">
        <v>198.38</v>
      </c>
      <c r="C47" s="127">
        <v>220.85815841312274</v>
      </c>
      <c r="D47" s="127">
        <v>260.01411828297751</v>
      </c>
      <c r="E47" s="109">
        <f t="shared" si="0"/>
        <v>0.31068715738974451</v>
      </c>
      <c r="F47" s="96">
        <f t="shared" si="1"/>
        <v>61.634118282977511</v>
      </c>
      <c r="G47" s="96">
        <f t="shared" si="2"/>
        <v>39.155959869854769</v>
      </c>
    </row>
    <row r="48" spans="1:7">
      <c r="A48" s="95" t="s">
        <v>47</v>
      </c>
      <c r="B48" s="127">
        <v>76.569999999999993</v>
      </c>
      <c r="C48" s="127">
        <v>88.2975930273073</v>
      </c>
      <c r="D48" s="127">
        <v>92.292662900128832</v>
      </c>
      <c r="E48" s="109">
        <f t="shared" si="0"/>
        <v>0.2053371150597994</v>
      </c>
      <c r="F48" s="96">
        <f t="shared" si="1"/>
        <v>15.722662900128839</v>
      </c>
      <c r="G48" s="96">
        <f t="shared" si="2"/>
        <v>3.9950698728215315</v>
      </c>
    </row>
    <row r="49" spans="1:7">
      <c r="A49" s="95" t="s">
        <v>48</v>
      </c>
      <c r="B49" s="127">
        <v>63.93</v>
      </c>
      <c r="C49" s="127">
        <v>77.932121584058336</v>
      </c>
      <c r="D49" s="127">
        <v>84.227270517254709</v>
      </c>
      <c r="E49" s="109">
        <f t="shared" si="0"/>
        <v>0.31749210882613343</v>
      </c>
      <c r="F49" s="96">
        <f t="shared" si="1"/>
        <v>20.297270517254709</v>
      </c>
      <c r="G49" s="96">
        <f t="shared" si="2"/>
        <v>6.2951489331963728</v>
      </c>
    </row>
    <row r="50" spans="1:7">
      <c r="A50" s="95" t="s">
        <v>49</v>
      </c>
      <c r="B50" s="127">
        <v>65.91</v>
      </c>
      <c r="C50" s="127">
        <v>76.569955311791034</v>
      </c>
      <c r="D50" s="127">
        <v>78.61509770589457</v>
      </c>
      <c r="E50" s="109">
        <f t="shared" si="0"/>
        <v>0.19276434085714722</v>
      </c>
      <c r="F50" s="96">
        <f t="shared" si="1"/>
        <v>12.705097705894573</v>
      </c>
      <c r="G50" s="96">
        <f t="shared" si="2"/>
        <v>2.0451423941035358</v>
      </c>
    </row>
    <row r="51" spans="1:7">
      <c r="A51" s="95" t="s">
        <v>50</v>
      </c>
      <c r="B51" s="127">
        <v>48.01</v>
      </c>
      <c r="C51" s="127">
        <v>62.257744672738802</v>
      </c>
      <c r="D51" s="127">
        <v>62.309085185156142</v>
      </c>
      <c r="E51" s="109">
        <f t="shared" si="0"/>
        <v>0.29783555894930525</v>
      </c>
      <c r="F51" s="96">
        <f t="shared" si="1"/>
        <v>14.299085185156144</v>
      </c>
      <c r="G51" s="96">
        <f t="shared" si="2"/>
        <v>5.1340512417340278E-2</v>
      </c>
    </row>
    <row r="52" spans="1:7">
      <c r="A52" s="95" t="s">
        <v>51</v>
      </c>
      <c r="B52" s="127">
        <v>98.23</v>
      </c>
      <c r="C52" s="127">
        <v>114.23205268036061</v>
      </c>
      <c r="D52" s="127">
        <v>122.84700074543989</v>
      </c>
      <c r="E52" s="109">
        <f t="shared" si="0"/>
        <v>0.25060572885513471</v>
      </c>
      <c r="F52" s="96">
        <f t="shared" si="1"/>
        <v>24.617000745439881</v>
      </c>
      <c r="G52" s="96">
        <f t="shared" si="2"/>
        <v>8.6149480650792754</v>
      </c>
    </row>
    <row r="53" spans="1:7">
      <c r="A53" s="95" t="s">
        <v>52</v>
      </c>
      <c r="B53" s="127">
        <v>78.17</v>
      </c>
      <c r="C53" s="127">
        <v>87.579340352757228</v>
      </c>
      <c r="D53" s="127">
        <v>87.229299866548246</v>
      </c>
      <c r="E53" s="109">
        <f t="shared" si="0"/>
        <v>0.11589228433603996</v>
      </c>
      <c r="F53" s="96">
        <f t="shared" si="1"/>
        <v>9.059299866548244</v>
      </c>
      <c r="G53" s="96">
        <f t="shared" si="2"/>
        <v>-0.35004048620898232</v>
      </c>
    </row>
    <row r="54" spans="1:7">
      <c r="A54" s="95" t="s">
        <v>53</v>
      </c>
      <c r="B54" s="127">
        <v>101.08</v>
      </c>
      <c r="C54" s="127">
        <v>125.31992448767394</v>
      </c>
      <c r="D54" s="127">
        <v>127.16095683559222</v>
      </c>
      <c r="E54" s="109">
        <f t="shared" si="0"/>
        <v>0.25802292081116163</v>
      </c>
      <c r="F54" s="96">
        <f t="shared" si="1"/>
        <v>26.080956835592218</v>
      </c>
      <c r="G54" s="96">
        <f t="shared" si="2"/>
        <v>1.8410323479182722</v>
      </c>
    </row>
    <row r="55" spans="1:7">
      <c r="A55" s="95" t="s">
        <v>54</v>
      </c>
      <c r="B55" s="127">
        <v>110.22</v>
      </c>
      <c r="C55" s="127">
        <v>138.17363124205289</v>
      </c>
      <c r="D55" s="127">
        <v>145.41967090272362</v>
      </c>
      <c r="E55" s="109">
        <f t="shared" si="0"/>
        <v>0.31935829162333174</v>
      </c>
      <c r="F55" s="96">
        <f t="shared" si="1"/>
        <v>35.199670902723625</v>
      </c>
      <c r="G55" s="96">
        <f t="shared" si="2"/>
        <v>7.246039660670732</v>
      </c>
    </row>
    <row r="56" spans="1:7">
      <c r="A56" s="95" t="s">
        <v>55</v>
      </c>
      <c r="B56" s="127">
        <v>124.51</v>
      </c>
      <c r="C56" s="127">
        <v>151.33159302791705</v>
      </c>
      <c r="D56" s="127">
        <v>153.83135167554582</v>
      </c>
      <c r="E56" s="109">
        <f t="shared" si="0"/>
        <v>0.23549394968714008</v>
      </c>
      <c r="F56" s="96">
        <f t="shared" si="1"/>
        <v>29.321351675545813</v>
      </c>
      <c r="G56" s="96">
        <f t="shared" si="2"/>
        <v>2.4997586476287665</v>
      </c>
    </row>
    <row r="57" spans="1:7">
      <c r="A57" s="95" t="s">
        <v>56</v>
      </c>
      <c r="B57" s="127">
        <v>63.89</v>
      </c>
      <c r="C57" s="127">
        <v>84.340774876517131</v>
      </c>
      <c r="D57" s="127">
        <v>85.853008591541794</v>
      </c>
      <c r="E57" s="109">
        <f t="shared" si="0"/>
        <v>0.34376285164410381</v>
      </c>
      <c r="F57" s="96">
        <f t="shared" si="1"/>
        <v>21.963008591541794</v>
      </c>
      <c r="G57" s="96">
        <f t="shared" si="2"/>
        <v>1.5122337150246636</v>
      </c>
    </row>
    <row r="58" spans="1:7">
      <c r="A58" s="95" t="s">
        <v>57</v>
      </c>
      <c r="B58" s="127">
        <v>164.54</v>
      </c>
      <c r="C58" s="127">
        <v>178.01351340335452</v>
      </c>
      <c r="D58" s="127">
        <v>199.08459107455943</v>
      </c>
      <c r="E58" s="109">
        <f t="shared" si="0"/>
        <v>0.20994646331931102</v>
      </c>
      <c r="F58" s="96">
        <f t="shared" si="1"/>
        <v>34.544591074559435</v>
      </c>
      <c r="G58" s="96">
        <f t="shared" si="2"/>
        <v>21.071077671204904</v>
      </c>
    </row>
    <row r="59" spans="1:7">
      <c r="A59" s="95" t="s">
        <v>275</v>
      </c>
      <c r="B59" s="127">
        <v>112.11</v>
      </c>
      <c r="C59" s="127">
        <v>121.21449022781029</v>
      </c>
      <c r="D59" s="127">
        <v>135.19025756211471</v>
      </c>
      <c r="E59" s="109">
        <f t="shared" si="0"/>
        <v>0.20587153297756408</v>
      </c>
      <c r="F59" s="96">
        <f t="shared" si="1"/>
        <v>23.08025756211471</v>
      </c>
      <c r="G59" s="96">
        <f t="shared" si="2"/>
        <v>13.975767334304422</v>
      </c>
    </row>
    <row r="60" spans="1:7">
      <c r="A60" s="95" t="s">
        <v>59</v>
      </c>
      <c r="B60" s="127">
        <v>85.88</v>
      </c>
      <c r="C60" s="127">
        <v>105.93239381161825</v>
      </c>
      <c r="D60" s="127">
        <v>113.9403970334492</v>
      </c>
      <c r="E60" s="109">
        <f t="shared" si="0"/>
        <v>0.32673960215939923</v>
      </c>
      <c r="F60" s="96">
        <f t="shared" si="1"/>
        <v>28.060397033449206</v>
      </c>
      <c r="G60" s="96">
        <f t="shared" si="2"/>
        <v>8.0080032218309469</v>
      </c>
    </row>
    <row r="61" spans="1:7">
      <c r="A61" s="95" t="s">
        <v>60</v>
      </c>
      <c r="B61" s="127">
        <v>54.48</v>
      </c>
      <c r="C61" s="127">
        <v>69.115560500171227</v>
      </c>
      <c r="D61" s="127">
        <v>70.106541975444003</v>
      </c>
      <c r="E61" s="109">
        <f t="shared" si="0"/>
        <v>0.28683079984295168</v>
      </c>
      <c r="F61" s="96">
        <f t="shared" si="1"/>
        <v>15.626541975444006</v>
      </c>
      <c r="G61" s="96">
        <f t="shared" si="2"/>
        <v>0.99098147527277547</v>
      </c>
    </row>
    <row r="62" spans="1:7">
      <c r="A62" s="95" t="s">
        <v>61</v>
      </c>
      <c r="B62" s="127">
        <v>55.62</v>
      </c>
      <c r="C62" s="127">
        <v>70.251953079930772</v>
      </c>
      <c r="D62" s="127">
        <v>70.840442773632745</v>
      </c>
      <c r="E62" s="109">
        <f t="shared" si="0"/>
        <v>0.27365053530443634</v>
      </c>
      <c r="F62" s="96">
        <f t="shared" si="1"/>
        <v>15.220442773632747</v>
      </c>
      <c r="G62" s="96">
        <f t="shared" si="2"/>
        <v>0.58848969370197324</v>
      </c>
    </row>
    <row r="63" spans="1:7">
      <c r="A63" s="95" t="s">
        <v>62</v>
      </c>
      <c r="B63" s="127">
        <v>114.19</v>
      </c>
      <c r="C63" s="127">
        <v>132.15435170284701</v>
      </c>
      <c r="D63" s="127">
        <v>139.36500262184109</v>
      </c>
      <c r="E63" s="109">
        <f t="shared" si="0"/>
        <v>0.22046591314336708</v>
      </c>
      <c r="F63" s="96">
        <f t="shared" si="1"/>
        <v>25.175002621841088</v>
      </c>
      <c r="G63" s="96">
        <f t="shared" si="2"/>
        <v>7.2106509189940766</v>
      </c>
    </row>
    <row r="64" spans="1:7">
      <c r="A64" s="95" t="s">
        <v>63</v>
      </c>
      <c r="B64" s="127">
        <v>88.88</v>
      </c>
      <c r="C64" s="127">
        <v>102.58445711415845</v>
      </c>
      <c r="D64" s="127">
        <v>108.18819595464664</v>
      </c>
      <c r="E64" s="109">
        <f t="shared" si="0"/>
        <v>0.21723892838261308</v>
      </c>
      <c r="F64" s="96">
        <f t="shared" si="1"/>
        <v>19.308195954646649</v>
      </c>
      <c r="G64" s="96">
        <f t="shared" si="2"/>
        <v>5.6037388404881909</v>
      </c>
    </row>
    <row r="65" spans="1:7">
      <c r="A65" s="95" t="s">
        <v>64</v>
      </c>
      <c r="B65" s="127">
        <v>156.85</v>
      </c>
      <c r="C65" s="127">
        <v>206.39662211929885</v>
      </c>
      <c r="D65" s="127">
        <v>191.42997978479107</v>
      </c>
      <c r="E65" s="109">
        <f t="shared" si="0"/>
        <v>0.22046528393236264</v>
      </c>
      <c r="F65" s="96">
        <f t="shared" si="1"/>
        <v>34.579979784791078</v>
      </c>
      <c r="G65" s="96">
        <f t="shared" si="2"/>
        <v>-14.966642334507782</v>
      </c>
    </row>
    <row r="66" spans="1:7">
      <c r="A66" s="95" t="s">
        <v>65</v>
      </c>
      <c r="B66" s="127">
        <v>72.510000000000005</v>
      </c>
      <c r="C66" s="127">
        <v>88.694034994341038</v>
      </c>
      <c r="D66" s="127">
        <v>89.505832290583783</v>
      </c>
      <c r="E66" s="109">
        <f t="shared" si="0"/>
        <v>0.23439294291247795</v>
      </c>
      <c r="F66" s="96">
        <f t="shared" si="1"/>
        <v>16.995832290583778</v>
      </c>
      <c r="G66" s="96">
        <f t="shared" si="2"/>
        <v>0.81179729624274444</v>
      </c>
    </row>
    <row r="67" spans="1:7">
      <c r="A67" s="95" t="s">
        <v>66</v>
      </c>
      <c r="B67" s="127">
        <v>63.72</v>
      </c>
      <c r="C67" s="127">
        <v>75.684539910603192</v>
      </c>
      <c r="D67" s="127">
        <v>81.234235587090637</v>
      </c>
      <c r="E67" s="109">
        <f t="shared" ref="E67:E90" si="3">(D67-B67)/B67</f>
        <v>0.27486245428579159</v>
      </c>
      <c r="F67" s="96">
        <f t="shared" ref="F67:F90" si="4">D67-B67</f>
        <v>17.514235587090639</v>
      </c>
      <c r="G67" s="96">
        <f t="shared" ref="G67:G90" si="5">D67-C67</f>
        <v>5.5496956764874454</v>
      </c>
    </row>
    <row r="68" spans="1:7">
      <c r="A68" s="95" t="s">
        <v>67</v>
      </c>
      <c r="B68" s="127">
        <v>60.82</v>
      </c>
      <c r="C68" s="127">
        <v>75.641387293384469</v>
      </c>
      <c r="D68" s="127">
        <v>78.41059801878076</v>
      </c>
      <c r="E68" s="109">
        <f t="shared" si="3"/>
        <v>0.28922390691846039</v>
      </c>
      <c r="F68" s="96">
        <f t="shared" si="4"/>
        <v>17.59059801878076</v>
      </c>
      <c r="G68" s="96">
        <f t="shared" si="5"/>
        <v>2.7692107253962917</v>
      </c>
    </row>
    <row r="69" spans="1:7">
      <c r="A69" s="95" t="s">
        <v>68</v>
      </c>
      <c r="B69" s="127">
        <v>82.67</v>
      </c>
      <c r="C69" s="127">
        <v>92.446448660355557</v>
      </c>
      <c r="D69" s="127">
        <v>102.78350892753896</v>
      </c>
      <c r="E69" s="109">
        <f t="shared" si="3"/>
        <v>0.2432987653022736</v>
      </c>
      <c r="F69" s="96">
        <f t="shared" si="4"/>
        <v>20.113508927538959</v>
      </c>
      <c r="G69" s="96">
        <f t="shared" si="5"/>
        <v>10.337060267183404</v>
      </c>
    </row>
    <row r="70" spans="1:7">
      <c r="A70" s="95" t="s">
        <v>69</v>
      </c>
      <c r="B70" s="127">
        <v>71.27</v>
      </c>
      <c r="C70" s="127">
        <v>78.910384744463258</v>
      </c>
      <c r="D70" s="127">
        <v>80.547201610961537</v>
      </c>
      <c r="E70" s="109">
        <f t="shared" si="3"/>
        <v>0.13016979950837015</v>
      </c>
      <c r="F70" s="96">
        <f t="shared" si="4"/>
        <v>9.2772016109615407</v>
      </c>
      <c r="G70" s="96">
        <f t="shared" si="5"/>
        <v>1.636816866498279</v>
      </c>
    </row>
    <row r="71" spans="1:7">
      <c r="A71" s="95" t="s">
        <v>70</v>
      </c>
      <c r="B71" s="127">
        <v>71.650000000000006</v>
      </c>
      <c r="C71" s="127">
        <v>83.932031620247528</v>
      </c>
      <c r="D71" s="127">
        <v>86.695747767115179</v>
      </c>
      <c r="E71" s="109">
        <f t="shared" si="3"/>
        <v>0.20998950128562696</v>
      </c>
      <c r="F71" s="96">
        <f t="shared" si="4"/>
        <v>15.045747767115174</v>
      </c>
      <c r="G71" s="96">
        <f t="shared" si="5"/>
        <v>2.763716146867651</v>
      </c>
    </row>
    <row r="72" spans="1:7">
      <c r="A72" s="95" t="s">
        <v>276</v>
      </c>
      <c r="B72" s="127">
        <v>57.84</v>
      </c>
      <c r="C72" s="127">
        <v>74.430993497750123</v>
      </c>
      <c r="D72" s="127">
        <v>74.868964666776122</v>
      </c>
      <c r="E72" s="109">
        <f t="shared" si="3"/>
        <v>0.29441501844357049</v>
      </c>
      <c r="F72" s="96">
        <f t="shared" si="4"/>
        <v>17.028964666776119</v>
      </c>
      <c r="G72" s="96">
        <f t="shared" si="5"/>
        <v>0.43797116902599953</v>
      </c>
    </row>
    <row r="73" spans="1:7">
      <c r="A73" s="95" t="s">
        <v>277</v>
      </c>
      <c r="B73" s="127">
        <v>53.34</v>
      </c>
      <c r="C73" s="127">
        <v>67.398899252122291</v>
      </c>
      <c r="D73" s="127">
        <v>67.401121866806633</v>
      </c>
      <c r="E73" s="109">
        <f t="shared" si="3"/>
        <v>0.2636130833672034</v>
      </c>
      <c r="F73" s="96">
        <f t="shared" si="4"/>
        <v>14.06112186680663</v>
      </c>
      <c r="G73" s="96">
        <f t="shared" si="5"/>
        <v>2.2226146843422612E-3</v>
      </c>
    </row>
    <row r="74" spans="1:7">
      <c r="A74" s="95" t="s">
        <v>73</v>
      </c>
      <c r="B74" s="127">
        <v>85.19</v>
      </c>
      <c r="C74" s="127">
        <v>101.18062385643303</v>
      </c>
      <c r="D74" s="127">
        <v>104.77588186686809</v>
      </c>
      <c r="E74" s="109">
        <f t="shared" si="3"/>
        <v>0.2299082271025718</v>
      </c>
      <c r="F74" s="96">
        <f t="shared" si="4"/>
        <v>19.585881866868093</v>
      </c>
      <c r="G74" s="96">
        <f t="shared" si="5"/>
        <v>3.5952580104350602</v>
      </c>
    </row>
    <row r="75" spans="1:7">
      <c r="A75" s="95" t="s">
        <v>74</v>
      </c>
      <c r="B75" s="127">
        <v>100.5</v>
      </c>
      <c r="C75" s="127">
        <v>99.209309585153648</v>
      </c>
      <c r="D75" s="127">
        <v>106.0836527910204</v>
      </c>
      <c r="E75" s="109">
        <f t="shared" si="3"/>
        <v>5.5558734239008936E-2</v>
      </c>
      <c r="F75" s="96">
        <f t="shared" si="4"/>
        <v>5.5836527910203984</v>
      </c>
      <c r="G75" s="96">
        <f t="shared" si="5"/>
        <v>6.8743432058667508</v>
      </c>
    </row>
    <row r="76" spans="1:7">
      <c r="A76" s="95" t="s">
        <v>75</v>
      </c>
      <c r="B76" s="127">
        <v>63.78</v>
      </c>
      <c r="C76" s="127">
        <v>75.232543189175829</v>
      </c>
      <c r="D76" s="127">
        <v>74.932178314996207</v>
      </c>
      <c r="E76" s="109">
        <f t="shared" si="3"/>
        <v>0.17485384626836323</v>
      </c>
      <c r="F76" s="96">
        <f t="shared" si="4"/>
        <v>11.152178314996206</v>
      </c>
      <c r="G76" s="96">
        <f t="shared" si="5"/>
        <v>-0.30036487417962121</v>
      </c>
    </row>
    <row r="77" spans="1:7">
      <c r="A77" s="95" t="s">
        <v>76</v>
      </c>
      <c r="B77" s="127">
        <v>77.760000000000005</v>
      </c>
      <c r="C77" s="127">
        <v>91.457836899181586</v>
      </c>
      <c r="D77" s="127">
        <v>91.652857370872908</v>
      </c>
      <c r="E77" s="109">
        <f t="shared" si="3"/>
        <v>0.17866328923447664</v>
      </c>
      <c r="F77" s="96">
        <f t="shared" si="4"/>
        <v>13.892857370872903</v>
      </c>
      <c r="G77" s="96">
        <f t="shared" si="5"/>
        <v>0.19502047169132197</v>
      </c>
    </row>
    <row r="78" spans="1:7">
      <c r="A78" s="95" t="s">
        <v>77</v>
      </c>
      <c r="B78" s="127">
        <v>60.69</v>
      </c>
      <c r="C78" s="127">
        <v>78.724134215366064</v>
      </c>
      <c r="D78" s="127">
        <v>79.949433424571126</v>
      </c>
      <c r="E78" s="109">
        <f t="shared" si="3"/>
        <v>0.31734113403478542</v>
      </c>
      <c r="F78" s="96">
        <f t="shared" si="4"/>
        <v>19.259433424571128</v>
      </c>
      <c r="G78" s="96">
        <f t="shared" si="5"/>
        <v>1.2252992092050619</v>
      </c>
    </row>
    <row r="79" spans="1:7">
      <c r="A79" s="95" t="s">
        <v>78</v>
      </c>
      <c r="B79" s="127">
        <v>59.33</v>
      </c>
      <c r="C79" s="127">
        <v>73.441579033521066</v>
      </c>
      <c r="D79" s="127">
        <v>73.795995315994048</v>
      </c>
      <c r="E79" s="109">
        <f t="shared" si="3"/>
        <v>0.24382260771943454</v>
      </c>
      <c r="F79" s="96">
        <f t="shared" si="4"/>
        <v>14.46599531599405</v>
      </c>
      <c r="G79" s="96">
        <f t="shared" si="5"/>
        <v>0.3544162824729824</v>
      </c>
    </row>
    <row r="80" spans="1:7">
      <c r="A80" s="95" t="s">
        <v>79</v>
      </c>
      <c r="B80" s="127">
        <v>80.81</v>
      </c>
      <c r="C80" s="127">
        <v>89.533578052412253</v>
      </c>
      <c r="D80" s="127">
        <v>91.431791217770964</v>
      </c>
      <c r="E80" s="109">
        <f t="shared" si="3"/>
        <v>0.13144154458323179</v>
      </c>
      <c r="F80" s="96">
        <f t="shared" si="4"/>
        <v>10.621791217770962</v>
      </c>
      <c r="G80" s="96">
        <f t="shared" si="5"/>
        <v>1.8982131653587118</v>
      </c>
    </row>
    <row r="81" spans="1:7">
      <c r="A81" s="95" t="s">
        <v>80</v>
      </c>
      <c r="B81" s="127">
        <v>83.15</v>
      </c>
      <c r="C81" s="127">
        <v>90.63635558367605</v>
      </c>
      <c r="D81" s="127">
        <v>95.788907399694565</v>
      </c>
      <c r="E81" s="109">
        <f t="shared" si="3"/>
        <v>0.15200129163793816</v>
      </c>
      <c r="F81" s="96">
        <f t="shared" si="4"/>
        <v>12.63890739969456</v>
      </c>
      <c r="G81" s="96">
        <f t="shared" si="5"/>
        <v>5.1525518160185158</v>
      </c>
    </row>
    <row r="82" spans="1:7">
      <c r="A82" s="95" t="s">
        <v>81</v>
      </c>
      <c r="B82" s="127">
        <v>46.23</v>
      </c>
      <c r="C82" s="127">
        <v>59.311315773818379</v>
      </c>
      <c r="D82" s="127">
        <v>63.3294715886802</v>
      </c>
      <c r="E82" s="109">
        <f t="shared" si="3"/>
        <v>0.36987825197231677</v>
      </c>
      <c r="F82" s="96">
        <f t="shared" si="4"/>
        <v>17.099471588680203</v>
      </c>
      <c r="G82" s="96">
        <f t="shared" si="5"/>
        <v>4.0181558148618208</v>
      </c>
    </row>
    <row r="83" spans="1:7">
      <c r="A83" s="95" t="s">
        <v>82</v>
      </c>
      <c r="B83" s="127">
        <v>72.040000000000006</v>
      </c>
      <c r="C83" s="127">
        <v>85.566634296225502</v>
      </c>
      <c r="D83" s="127">
        <v>88.603004162188341</v>
      </c>
      <c r="E83" s="109">
        <f t="shared" si="3"/>
        <v>0.22991399447790581</v>
      </c>
      <c r="F83" s="96">
        <f t="shared" si="4"/>
        <v>16.563004162188335</v>
      </c>
      <c r="G83" s="96">
        <f t="shared" si="5"/>
        <v>3.0363698659628398</v>
      </c>
    </row>
    <row r="84" spans="1:7">
      <c r="A84" s="95" t="s">
        <v>83</v>
      </c>
      <c r="B84" s="127">
        <v>87.51</v>
      </c>
      <c r="C84" s="127">
        <v>101.42800793661316</v>
      </c>
      <c r="D84" s="127">
        <v>106.20519946491346</v>
      </c>
      <c r="E84" s="109">
        <f t="shared" si="3"/>
        <v>0.21363500702677929</v>
      </c>
      <c r="F84" s="96">
        <f t="shared" si="4"/>
        <v>18.695199464913458</v>
      </c>
      <c r="G84" s="96">
        <f t="shared" si="5"/>
        <v>4.7771915283003068</v>
      </c>
    </row>
    <row r="85" spans="1:7">
      <c r="A85" s="95" t="s">
        <v>278</v>
      </c>
      <c r="B85" s="127">
        <v>60.65</v>
      </c>
      <c r="C85" s="127">
        <v>74.874811702255514</v>
      </c>
      <c r="D85" s="127">
        <v>76.489835352092328</v>
      </c>
      <c r="E85" s="109">
        <f t="shared" si="3"/>
        <v>0.26116793655552067</v>
      </c>
      <c r="F85" s="96">
        <f t="shared" si="4"/>
        <v>15.839835352092329</v>
      </c>
      <c r="G85" s="96">
        <f t="shared" si="5"/>
        <v>1.6150236498368145</v>
      </c>
    </row>
    <row r="86" spans="1:7">
      <c r="A86" s="95" t="s">
        <v>85</v>
      </c>
      <c r="B86" s="127">
        <v>46.86</v>
      </c>
      <c r="C86" s="127">
        <v>60.926848719912165</v>
      </c>
      <c r="D86" s="127">
        <v>60.818050674532806</v>
      </c>
      <c r="E86" s="109">
        <f t="shared" si="3"/>
        <v>0.29786706518422551</v>
      </c>
      <c r="F86" s="96">
        <f t="shared" si="4"/>
        <v>13.958050674532807</v>
      </c>
      <c r="G86" s="96">
        <f t="shared" si="5"/>
        <v>-0.10879804537935911</v>
      </c>
    </row>
    <row r="87" spans="1:7">
      <c r="A87" s="95" t="s">
        <v>86</v>
      </c>
      <c r="B87" s="127">
        <v>42.19</v>
      </c>
      <c r="C87" s="127">
        <v>56.76576966902023</v>
      </c>
      <c r="D87" s="127">
        <v>56.923177201796157</v>
      </c>
      <c r="E87" s="109">
        <f t="shared" si="3"/>
        <v>0.34921017306935676</v>
      </c>
      <c r="F87" s="96">
        <f t="shared" si="4"/>
        <v>14.73317720179616</v>
      </c>
      <c r="G87" s="96">
        <f t="shared" si="5"/>
        <v>0.15740753277592745</v>
      </c>
    </row>
    <row r="88" spans="1:7">
      <c r="A88" s="95" t="s">
        <v>87</v>
      </c>
      <c r="B88" s="127">
        <v>44.66</v>
      </c>
      <c r="C88" s="127">
        <v>59.861091798326584</v>
      </c>
      <c r="D88" s="127">
        <v>59.46155457295788</v>
      </c>
      <c r="E88" s="109">
        <f t="shared" si="3"/>
        <v>0.3314275542534233</v>
      </c>
      <c r="F88" s="96">
        <f t="shared" si="4"/>
        <v>14.801554572957883</v>
      </c>
      <c r="G88" s="96">
        <f t="shared" si="5"/>
        <v>-0.39953722536870373</v>
      </c>
    </row>
    <row r="89" spans="1:7">
      <c r="A89" s="95" t="s">
        <v>279</v>
      </c>
      <c r="B89" s="127">
        <v>120.61</v>
      </c>
      <c r="C89" s="127">
        <v>138.22357813047697</v>
      </c>
      <c r="D89" s="127">
        <v>144.24619141572597</v>
      </c>
      <c r="E89" s="109">
        <f t="shared" si="3"/>
        <v>0.19597207043964823</v>
      </c>
      <c r="F89" s="96">
        <f t="shared" si="4"/>
        <v>23.636191415725975</v>
      </c>
      <c r="G89" s="96">
        <f t="shared" si="5"/>
        <v>6.0226132852490082</v>
      </c>
    </row>
    <row r="90" spans="1:7">
      <c r="A90" s="95" t="s">
        <v>173</v>
      </c>
      <c r="B90" s="126">
        <v>66.3</v>
      </c>
      <c r="C90" s="126">
        <v>79.961369034322118</v>
      </c>
      <c r="D90" s="126">
        <v>82.526690719276743</v>
      </c>
      <c r="E90" s="93">
        <f t="shared" si="3"/>
        <v>0.24474646635409875</v>
      </c>
      <c r="F90" s="97">
        <f t="shared" si="4"/>
        <v>16.226690719276746</v>
      </c>
      <c r="G90" s="97">
        <f t="shared" si="5"/>
        <v>2.5653216849546254</v>
      </c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84"/>
  <sheetViews>
    <sheetView topLeftCell="E73" zoomScale="80" zoomScaleNormal="80" workbookViewId="0">
      <selection activeCell="S29" sqref="S29"/>
    </sheetView>
  </sheetViews>
  <sheetFormatPr defaultRowHeight="14.5"/>
  <cols>
    <col min="1" max="1" width="16.08984375" customWidth="1"/>
    <col min="5" max="5" width="30.54296875" customWidth="1"/>
    <col min="6" max="6" width="30" customWidth="1"/>
    <col min="7" max="7" width="33.453125" customWidth="1"/>
  </cols>
  <sheetData>
    <row r="1" spans="1:7" ht="49.5" customHeight="1">
      <c r="A1" s="54" t="s">
        <v>174</v>
      </c>
      <c r="B1" s="94">
        <v>42064</v>
      </c>
      <c r="C1" s="94">
        <v>42401</v>
      </c>
      <c r="D1" s="94">
        <v>42430</v>
      </c>
      <c r="E1" s="1" t="s">
        <v>312</v>
      </c>
      <c r="F1" s="1" t="s">
        <v>313</v>
      </c>
      <c r="G1" s="1" t="s">
        <v>314</v>
      </c>
    </row>
    <row r="2" spans="1:7">
      <c r="A2" s="98" t="s">
        <v>175</v>
      </c>
      <c r="B2" s="124">
        <v>61.18</v>
      </c>
      <c r="C2" s="124">
        <v>73.340699287490949</v>
      </c>
      <c r="D2" s="124">
        <v>75.987930733056658</v>
      </c>
      <c r="E2" s="109">
        <f>(D2-B2)/B2</f>
        <v>0.24203875013168777</v>
      </c>
      <c r="F2" s="99">
        <f>(D2-B2)</f>
        <v>14.807930733056658</v>
      </c>
      <c r="G2" s="99">
        <f>(D2-C2)</f>
        <v>2.6472314455657084</v>
      </c>
    </row>
    <row r="3" spans="1:7">
      <c r="A3" s="84" t="s">
        <v>176</v>
      </c>
      <c r="B3" s="125">
        <v>55.16</v>
      </c>
      <c r="C3" s="125">
        <v>65.715449650441485</v>
      </c>
      <c r="D3" s="125">
        <v>69.745028935382237</v>
      </c>
      <c r="E3" s="109">
        <f t="shared" ref="E3:E66" si="0">(D3-B3)/B3</f>
        <v>0.26441314241084557</v>
      </c>
      <c r="F3" s="99">
        <f t="shared" ref="F3:F66" si="1">(D3-B3)</f>
        <v>14.58502893538224</v>
      </c>
      <c r="G3" s="99">
        <f t="shared" ref="G3:G66" si="2">(D3-C3)</f>
        <v>4.0295792849407519</v>
      </c>
    </row>
    <row r="4" spans="1:7">
      <c r="A4" s="84" t="s">
        <v>177</v>
      </c>
      <c r="B4" s="125">
        <v>54.52</v>
      </c>
      <c r="C4" s="125">
        <v>68.303463306409611</v>
      </c>
      <c r="D4" s="125">
        <v>68.841429042694188</v>
      </c>
      <c r="E4" s="109">
        <f t="shared" si="0"/>
        <v>0.26268211743753089</v>
      </c>
      <c r="F4" s="99">
        <f t="shared" si="1"/>
        <v>14.321429042694184</v>
      </c>
      <c r="G4" s="99">
        <f t="shared" si="2"/>
        <v>0.53796573628457622</v>
      </c>
    </row>
    <row r="5" spans="1:7">
      <c r="A5" s="84" t="s">
        <v>178</v>
      </c>
      <c r="B5" s="125">
        <v>55.61</v>
      </c>
      <c r="C5" s="125">
        <v>70.970907457287751</v>
      </c>
      <c r="D5" s="125">
        <v>69.599079577925522</v>
      </c>
      <c r="E5" s="109">
        <f t="shared" si="0"/>
        <v>0.25155690663415792</v>
      </c>
      <c r="F5" s="99">
        <f t="shared" si="1"/>
        <v>13.989079577925523</v>
      </c>
      <c r="G5" s="99">
        <f t="shared" si="2"/>
        <v>-1.3718278793622289</v>
      </c>
    </row>
    <row r="6" spans="1:7">
      <c r="A6" s="84" t="s">
        <v>180</v>
      </c>
      <c r="B6" s="125">
        <v>54.37</v>
      </c>
      <c r="C6" s="125">
        <v>67.069988577676682</v>
      </c>
      <c r="D6" s="125">
        <v>68.772457223436191</v>
      </c>
      <c r="E6" s="109">
        <f t="shared" si="0"/>
        <v>0.26489713488019484</v>
      </c>
      <c r="F6" s="99">
        <f t="shared" si="1"/>
        <v>14.402457223436194</v>
      </c>
      <c r="G6" s="99">
        <f t="shared" si="2"/>
        <v>1.7024686457595095</v>
      </c>
    </row>
    <row r="7" spans="1:7">
      <c r="A7" s="84" t="s">
        <v>181</v>
      </c>
      <c r="B7" s="125">
        <v>71.040000000000006</v>
      </c>
      <c r="C7" s="125">
        <v>83.644732588547924</v>
      </c>
      <c r="D7" s="125">
        <v>86.097925158010412</v>
      </c>
      <c r="E7" s="109">
        <f t="shared" si="0"/>
        <v>0.21196403657109239</v>
      </c>
      <c r="F7" s="99">
        <f t="shared" si="1"/>
        <v>15.057925158010406</v>
      </c>
      <c r="G7" s="99">
        <f t="shared" si="2"/>
        <v>2.4531925694624874</v>
      </c>
    </row>
    <row r="8" spans="1:7">
      <c r="A8" s="84" t="s">
        <v>182</v>
      </c>
      <c r="B8" s="125">
        <v>59.9</v>
      </c>
      <c r="C8" s="125">
        <v>73.082429044725629</v>
      </c>
      <c r="D8" s="125">
        <v>73.831995286359231</v>
      </c>
      <c r="E8" s="109">
        <f t="shared" si="0"/>
        <v>0.23258756738496214</v>
      </c>
      <c r="F8" s="99">
        <f t="shared" si="1"/>
        <v>13.931995286359232</v>
      </c>
      <c r="G8" s="99">
        <f t="shared" si="2"/>
        <v>0.74956624163360175</v>
      </c>
    </row>
    <row r="9" spans="1:7">
      <c r="A9" s="84" t="s">
        <v>184</v>
      </c>
      <c r="B9" s="125">
        <v>65.27</v>
      </c>
      <c r="C9" s="125">
        <v>72.311694404219523</v>
      </c>
      <c r="D9" s="125">
        <v>74.950349376783066</v>
      </c>
      <c r="E9" s="109">
        <f t="shared" si="0"/>
        <v>0.14831238512001027</v>
      </c>
      <c r="F9" s="99">
        <f t="shared" si="1"/>
        <v>9.6803493767830702</v>
      </c>
      <c r="G9" s="99">
        <f t="shared" si="2"/>
        <v>2.6386549725635433</v>
      </c>
    </row>
    <row r="10" spans="1:7">
      <c r="A10" s="84" t="s">
        <v>185</v>
      </c>
      <c r="B10" s="125">
        <v>55.37</v>
      </c>
      <c r="C10" s="125">
        <v>67.759503851469773</v>
      </c>
      <c r="D10" s="125">
        <v>70.010230970274577</v>
      </c>
      <c r="E10" s="109">
        <f t="shared" si="0"/>
        <v>0.26440727777270329</v>
      </c>
      <c r="F10" s="99">
        <f t="shared" si="1"/>
        <v>14.64023097027458</v>
      </c>
      <c r="G10" s="99">
        <f t="shared" si="2"/>
        <v>2.2507271188048037</v>
      </c>
    </row>
    <row r="11" spans="1:7">
      <c r="A11" s="84" t="s">
        <v>186</v>
      </c>
      <c r="B11" s="125">
        <v>57.19</v>
      </c>
      <c r="C11" s="125">
        <v>69.600471635564759</v>
      </c>
      <c r="D11" s="125">
        <v>71.696336922896634</v>
      </c>
      <c r="E11" s="109">
        <f>(D11-B11)/B11</f>
        <v>0.2536516335530099</v>
      </c>
      <c r="F11" s="99">
        <f t="shared" si="1"/>
        <v>14.506336922896637</v>
      </c>
      <c r="G11" s="99">
        <f t="shared" si="2"/>
        <v>2.0958652873318755</v>
      </c>
    </row>
    <row r="12" spans="1:7">
      <c r="A12" s="84" t="s">
        <v>190</v>
      </c>
      <c r="B12" s="125">
        <v>69.81</v>
      </c>
      <c r="C12" s="125">
        <v>77.478427719215176</v>
      </c>
      <c r="D12" s="125">
        <v>84.971229384252908</v>
      </c>
      <c r="E12" s="109">
        <f t="shared" si="0"/>
        <v>0.2171784756374861</v>
      </c>
      <c r="F12" s="99">
        <f t="shared" si="1"/>
        <v>15.161229384252906</v>
      </c>
      <c r="G12" s="99">
        <f t="shared" si="2"/>
        <v>7.4928016650377316</v>
      </c>
    </row>
    <row r="13" spans="1:7">
      <c r="A13" s="84" t="s">
        <v>191</v>
      </c>
      <c r="B13" s="125">
        <v>54.88</v>
      </c>
      <c r="C13" s="125">
        <v>69.191705563679463</v>
      </c>
      <c r="D13" s="125">
        <v>70.12549040854897</v>
      </c>
      <c r="E13" s="109">
        <f t="shared" si="0"/>
        <v>0.27779683689046952</v>
      </c>
      <c r="F13" s="99">
        <f t="shared" si="1"/>
        <v>15.245490408548967</v>
      </c>
      <c r="G13" s="99">
        <f t="shared" si="2"/>
        <v>0.93378484486950697</v>
      </c>
    </row>
    <row r="14" spans="1:7">
      <c r="A14" s="84" t="s">
        <v>192</v>
      </c>
      <c r="B14" s="125">
        <v>59.77</v>
      </c>
      <c r="C14" s="125">
        <v>72.11253856254794</v>
      </c>
      <c r="D14" s="125">
        <v>71.615105453301851</v>
      </c>
      <c r="E14" s="109">
        <f t="shared" si="0"/>
        <v>0.19817810696506352</v>
      </c>
      <c r="F14" s="99">
        <f t="shared" si="1"/>
        <v>11.845105453301848</v>
      </c>
      <c r="G14" s="99">
        <f t="shared" si="2"/>
        <v>-0.49743310924608863</v>
      </c>
    </row>
    <row r="15" spans="1:7">
      <c r="A15" s="84" t="s">
        <v>193</v>
      </c>
      <c r="B15" s="125">
        <v>59.35</v>
      </c>
      <c r="C15" s="125">
        <v>70.260430115206489</v>
      </c>
      <c r="D15" s="125">
        <v>75.255872761731155</v>
      </c>
      <c r="E15" s="109">
        <f t="shared" si="0"/>
        <v>0.26800122597693604</v>
      </c>
      <c r="F15" s="99">
        <f t="shared" si="1"/>
        <v>15.905872761731153</v>
      </c>
      <c r="G15" s="99">
        <f t="shared" si="2"/>
        <v>4.9954426465246655</v>
      </c>
    </row>
    <row r="16" spans="1:7">
      <c r="A16" s="84" t="s">
        <v>194</v>
      </c>
      <c r="B16" s="125">
        <v>55.81</v>
      </c>
      <c r="C16" s="125">
        <v>68.710171305016544</v>
      </c>
      <c r="D16" s="125">
        <v>69.817233155389289</v>
      </c>
      <c r="E16" s="109">
        <f t="shared" si="0"/>
        <v>0.25098070516734072</v>
      </c>
      <c r="F16" s="99">
        <f t="shared" si="1"/>
        <v>14.007233155389287</v>
      </c>
      <c r="G16" s="99">
        <f t="shared" si="2"/>
        <v>1.1070618503727445</v>
      </c>
    </row>
    <row r="17" spans="1:7">
      <c r="A17" s="84" t="s">
        <v>195</v>
      </c>
      <c r="B17" s="125">
        <v>66.97</v>
      </c>
      <c r="C17" s="125">
        <v>81.178141094728019</v>
      </c>
      <c r="D17" s="125">
        <v>82.830074139339175</v>
      </c>
      <c r="E17" s="109">
        <f t="shared" si="0"/>
        <v>0.23682356486992945</v>
      </c>
      <c r="F17" s="99">
        <f t="shared" si="1"/>
        <v>15.860074139339176</v>
      </c>
      <c r="G17" s="99">
        <f t="shared" si="2"/>
        <v>1.6519330446111553</v>
      </c>
    </row>
    <row r="18" spans="1:7">
      <c r="A18" s="84" t="s">
        <v>196</v>
      </c>
      <c r="B18" s="125">
        <v>59.64</v>
      </c>
      <c r="C18" s="125">
        <v>73.208890662353269</v>
      </c>
      <c r="D18" s="125">
        <v>75.482114884439426</v>
      </c>
      <c r="E18" s="109">
        <f t="shared" si="0"/>
        <v>0.26562902220723383</v>
      </c>
      <c r="F18" s="99">
        <f t="shared" si="1"/>
        <v>15.842114884439425</v>
      </c>
      <c r="G18" s="99">
        <f t="shared" si="2"/>
        <v>2.2732242220861565</v>
      </c>
    </row>
    <row r="19" spans="1:7">
      <c r="A19" s="84" t="s">
        <v>197</v>
      </c>
      <c r="B19" s="125">
        <v>58.86</v>
      </c>
      <c r="C19" s="125">
        <v>70.656306636148344</v>
      </c>
      <c r="D19" s="125">
        <v>73.019924645728139</v>
      </c>
      <c r="E19" s="109">
        <f t="shared" si="0"/>
        <v>0.24056956584655351</v>
      </c>
      <c r="F19" s="99">
        <f t="shared" si="1"/>
        <v>14.15992464572814</v>
      </c>
      <c r="G19" s="99">
        <f t="shared" si="2"/>
        <v>2.3636180095797954</v>
      </c>
    </row>
    <row r="20" spans="1:7">
      <c r="A20" s="84" t="s">
        <v>198</v>
      </c>
      <c r="B20" s="125">
        <v>53.34</v>
      </c>
      <c r="C20" s="125">
        <v>67.484271734505739</v>
      </c>
      <c r="D20" s="125">
        <v>67.503809125266613</v>
      </c>
      <c r="E20" s="109">
        <f t="shared" si="0"/>
        <v>0.26553822882014638</v>
      </c>
      <c r="F20" s="99">
        <f t="shared" si="1"/>
        <v>14.16380912526661</v>
      </c>
      <c r="G20" s="99">
        <f t="shared" si="2"/>
        <v>1.9537390760874018E-2</v>
      </c>
    </row>
    <row r="21" spans="1:7">
      <c r="A21" s="84" t="s">
        <v>199</v>
      </c>
      <c r="B21" s="125">
        <v>53.8</v>
      </c>
      <c r="C21" s="125">
        <v>66.206384775550021</v>
      </c>
      <c r="D21" s="125">
        <v>69.012853170537426</v>
      </c>
      <c r="E21" s="109">
        <f t="shared" si="0"/>
        <v>0.28276678755645779</v>
      </c>
      <c r="F21" s="99">
        <f t="shared" si="1"/>
        <v>15.212853170537429</v>
      </c>
      <c r="G21" s="99">
        <f t="shared" si="2"/>
        <v>2.8064683949874052</v>
      </c>
    </row>
    <row r="22" spans="1:7">
      <c r="A22" s="84" t="s">
        <v>112</v>
      </c>
      <c r="B22" s="125">
        <v>57</v>
      </c>
      <c r="C22" s="125">
        <v>70.206476121899627</v>
      </c>
      <c r="D22" s="125">
        <v>71.671070532823819</v>
      </c>
      <c r="E22" s="109">
        <f t="shared" si="0"/>
        <v>0.25738720233024243</v>
      </c>
      <c r="F22" s="99">
        <f t="shared" si="1"/>
        <v>14.671070532823819</v>
      </c>
      <c r="G22" s="99">
        <f t="shared" si="2"/>
        <v>1.4645944109241924</v>
      </c>
    </row>
    <row r="23" spans="1:7">
      <c r="A23" s="84" t="s">
        <v>201</v>
      </c>
      <c r="B23" s="125">
        <v>55.16</v>
      </c>
      <c r="C23" s="125">
        <v>68.330345644942128</v>
      </c>
      <c r="D23" s="125">
        <v>70.708116454206149</v>
      </c>
      <c r="E23" s="109">
        <f t="shared" si="0"/>
        <v>0.28187303216472359</v>
      </c>
      <c r="F23" s="99">
        <f t="shared" si="1"/>
        <v>15.548116454206152</v>
      </c>
      <c r="G23" s="99">
        <f t="shared" si="2"/>
        <v>2.3777708092640211</v>
      </c>
    </row>
    <row r="24" spans="1:7">
      <c r="A24" s="84" t="s">
        <v>202</v>
      </c>
      <c r="B24" s="125">
        <v>58.12</v>
      </c>
      <c r="C24" s="125">
        <v>69.883233825206815</v>
      </c>
      <c r="D24" s="125">
        <v>71.838114319208501</v>
      </c>
      <c r="E24" s="109">
        <f t="shared" si="0"/>
        <v>0.23603087266360123</v>
      </c>
      <c r="F24" s="99">
        <f t="shared" si="1"/>
        <v>13.718114319208503</v>
      </c>
      <c r="G24" s="99">
        <f t="shared" si="2"/>
        <v>1.9548804940016851</v>
      </c>
    </row>
    <row r="25" spans="1:7">
      <c r="A25" s="84" t="s">
        <v>203</v>
      </c>
      <c r="B25" s="125">
        <v>62.19</v>
      </c>
      <c r="C25" s="125">
        <v>77.848556057787647</v>
      </c>
      <c r="D25" s="125">
        <v>76.834047398905824</v>
      </c>
      <c r="E25" s="109">
        <f t="shared" si="0"/>
        <v>0.23547270298932024</v>
      </c>
      <c r="F25" s="99">
        <f t="shared" si="1"/>
        <v>14.644047398905826</v>
      </c>
      <c r="G25" s="99">
        <f t="shared" si="2"/>
        <v>-1.0145086588818231</v>
      </c>
    </row>
    <row r="26" spans="1:7">
      <c r="A26" s="84" t="s">
        <v>204</v>
      </c>
      <c r="B26" s="125">
        <v>61.05</v>
      </c>
      <c r="C26" s="125">
        <v>74.351616920808198</v>
      </c>
      <c r="D26" s="125">
        <v>76.181405381143549</v>
      </c>
      <c r="E26" s="109">
        <f t="shared" si="0"/>
        <v>0.24785266799579939</v>
      </c>
      <c r="F26" s="99">
        <f t="shared" si="1"/>
        <v>15.131405381143551</v>
      </c>
      <c r="G26" s="99">
        <f t="shared" si="2"/>
        <v>1.8297884603353509</v>
      </c>
    </row>
    <row r="27" spans="1:7">
      <c r="A27" s="84" t="s">
        <v>205</v>
      </c>
      <c r="B27" s="125">
        <v>67.790000000000006</v>
      </c>
      <c r="C27" s="125">
        <v>78.834888920895239</v>
      </c>
      <c r="D27" s="125">
        <v>84.197059188538802</v>
      </c>
      <c r="E27" s="109">
        <f t="shared" si="0"/>
        <v>0.24202772073371875</v>
      </c>
      <c r="F27" s="99">
        <f t="shared" si="1"/>
        <v>16.407059188538796</v>
      </c>
      <c r="G27" s="99">
        <f t="shared" si="2"/>
        <v>5.3621702676435632</v>
      </c>
    </row>
    <row r="28" spans="1:7">
      <c r="A28" s="84" t="s">
        <v>206</v>
      </c>
      <c r="B28" s="125">
        <v>54.88</v>
      </c>
      <c r="C28" s="125">
        <v>69.317452964728645</v>
      </c>
      <c r="D28" s="125">
        <v>70.109944248352264</v>
      </c>
      <c r="E28" s="109">
        <f t="shared" si="0"/>
        <v>0.27751356137668115</v>
      </c>
      <c r="F28" s="99">
        <f t="shared" si="1"/>
        <v>15.229944248352261</v>
      </c>
      <c r="G28" s="99">
        <f t="shared" si="2"/>
        <v>0.79249128362361887</v>
      </c>
    </row>
    <row r="29" spans="1:7">
      <c r="A29" s="84" t="s">
        <v>207</v>
      </c>
      <c r="B29" s="125">
        <v>50.63</v>
      </c>
      <c r="C29" s="125">
        <v>64.506106542211285</v>
      </c>
      <c r="D29" s="125">
        <v>65.176468331847261</v>
      </c>
      <c r="E29" s="109">
        <f t="shared" si="0"/>
        <v>0.28730926983699895</v>
      </c>
      <c r="F29" s="99">
        <f t="shared" si="1"/>
        <v>14.546468331847258</v>
      </c>
      <c r="G29" s="99">
        <f t="shared" si="2"/>
        <v>0.67036178963597592</v>
      </c>
    </row>
    <row r="30" spans="1:7">
      <c r="A30" s="84" t="s">
        <v>208</v>
      </c>
      <c r="B30" s="125">
        <v>59.14</v>
      </c>
      <c r="C30" s="125">
        <v>70.121088534459744</v>
      </c>
      <c r="D30" s="125">
        <v>71.745367861622256</v>
      </c>
      <c r="E30" s="109">
        <f t="shared" si="0"/>
        <v>0.21314453604366343</v>
      </c>
      <c r="F30" s="99">
        <f t="shared" si="1"/>
        <v>12.605367861622256</v>
      </c>
      <c r="G30" s="99">
        <f t="shared" si="2"/>
        <v>1.6242793271625118</v>
      </c>
    </row>
    <row r="31" spans="1:7">
      <c r="A31" s="84" t="s">
        <v>209</v>
      </c>
      <c r="B31" s="125">
        <v>58.68</v>
      </c>
      <c r="C31" s="125">
        <v>70.87656928621405</v>
      </c>
      <c r="D31" s="125">
        <v>73.144256304497262</v>
      </c>
      <c r="E31" s="109">
        <f t="shared" si="0"/>
        <v>0.24649380205346391</v>
      </c>
      <c r="F31" s="99">
        <f t="shared" si="1"/>
        <v>14.464256304497262</v>
      </c>
      <c r="G31" s="99">
        <f t="shared" si="2"/>
        <v>2.2676870182832118</v>
      </c>
    </row>
    <row r="32" spans="1:7">
      <c r="A32" s="84" t="s">
        <v>210</v>
      </c>
      <c r="B32" s="125">
        <v>61.38</v>
      </c>
      <c r="C32" s="125">
        <v>73.383576559418387</v>
      </c>
      <c r="D32" s="125">
        <v>76.794002496554953</v>
      </c>
      <c r="E32" s="109">
        <f t="shared" si="0"/>
        <v>0.25112418534628461</v>
      </c>
      <c r="F32" s="99">
        <f t="shared" si="1"/>
        <v>15.41400249655495</v>
      </c>
      <c r="G32" s="99">
        <f t="shared" si="2"/>
        <v>3.4104259371365657</v>
      </c>
    </row>
    <row r="33" spans="1:7">
      <c r="A33" s="84" t="s">
        <v>212</v>
      </c>
      <c r="B33" s="125">
        <v>55.6</v>
      </c>
      <c r="C33" s="125">
        <v>68.919804999267527</v>
      </c>
      <c r="D33" s="125">
        <v>70.190991117393594</v>
      </c>
      <c r="E33" s="109">
        <f t="shared" si="0"/>
        <v>0.26242789779484876</v>
      </c>
      <c r="F33" s="99">
        <f t="shared" si="1"/>
        <v>14.590991117393592</v>
      </c>
      <c r="G33" s="99">
        <f t="shared" si="2"/>
        <v>1.2711861181260673</v>
      </c>
    </row>
    <row r="34" spans="1:7">
      <c r="A34" s="84" t="s">
        <v>230</v>
      </c>
      <c r="B34" s="125">
        <v>58.97</v>
      </c>
      <c r="C34" s="125">
        <v>70.108573464949941</v>
      </c>
      <c r="D34" s="125">
        <v>72.882398868737283</v>
      </c>
      <c r="E34" s="109">
        <f t="shared" si="0"/>
        <v>0.23592333167266891</v>
      </c>
      <c r="F34" s="99">
        <f t="shared" si="1"/>
        <v>13.912398868737284</v>
      </c>
      <c r="G34" s="99">
        <f t="shared" si="2"/>
        <v>2.7738254037873418</v>
      </c>
    </row>
    <row r="35" spans="1:7">
      <c r="A35" s="84" t="s">
        <v>213</v>
      </c>
      <c r="B35" s="125">
        <v>74.37</v>
      </c>
      <c r="C35" s="125">
        <v>89.627399338044782</v>
      </c>
      <c r="D35" s="125">
        <v>92.505393065824492</v>
      </c>
      <c r="E35" s="109">
        <f t="shared" si="0"/>
        <v>0.24385361121183927</v>
      </c>
      <c r="F35" s="99">
        <f t="shared" si="1"/>
        <v>18.135393065824488</v>
      </c>
      <c r="G35" s="99">
        <f t="shared" si="2"/>
        <v>2.8779937277797103</v>
      </c>
    </row>
    <row r="36" spans="1:7">
      <c r="A36" s="84" t="s">
        <v>214</v>
      </c>
      <c r="B36" s="125">
        <v>66.180000000000007</v>
      </c>
      <c r="C36" s="125">
        <v>79.827565199604848</v>
      </c>
      <c r="D36" s="125">
        <v>83.168492743070303</v>
      </c>
      <c r="E36" s="109">
        <f t="shared" si="0"/>
        <v>0.25670131071426855</v>
      </c>
      <c r="F36" s="99">
        <f t="shared" si="1"/>
        <v>16.988492743070296</v>
      </c>
      <c r="G36" s="99">
        <f t="shared" si="2"/>
        <v>3.3409275434654546</v>
      </c>
    </row>
    <row r="37" spans="1:7">
      <c r="A37" s="84" t="s">
        <v>218</v>
      </c>
      <c r="B37" s="125">
        <v>57.25</v>
      </c>
      <c r="C37" s="125">
        <v>74.890493602153796</v>
      </c>
      <c r="D37" s="125">
        <v>75.117084203201117</v>
      </c>
      <c r="E37" s="109">
        <f t="shared" si="0"/>
        <v>0.31208880704281428</v>
      </c>
      <c r="F37" s="99">
        <f t="shared" si="1"/>
        <v>17.867084203201117</v>
      </c>
      <c r="G37" s="99">
        <f t="shared" si="2"/>
        <v>0.22659060104732021</v>
      </c>
    </row>
    <row r="38" spans="1:7">
      <c r="A38" s="84" t="s">
        <v>219</v>
      </c>
      <c r="B38" s="125">
        <v>56.09</v>
      </c>
      <c r="C38" s="125">
        <v>70.050745833025587</v>
      </c>
      <c r="D38" s="125">
        <v>70.611697862493983</v>
      </c>
      <c r="E38" s="109">
        <f t="shared" si="0"/>
        <v>0.25889994406300548</v>
      </c>
      <c r="F38" s="99">
        <f t="shared" si="1"/>
        <v>14.52169786249398</v>
      </c>
      <c r="G38" s="99">
        <f t="shared" si="2"/>
        <v>0.56095202946839606</v>
      </c>
    </row>
    <row r="39" spans="1:7">
      <c r="A39" s="84" t="s">
        <v>220</v>
      </c>
      <c r="B39" s="125">
        <v>60.3</v>
      </c>
      <c r="C39" s="125">
        <v>72.518594097872523</v>
      </c>
      <c r="D39" s="125">
        <v>74.968795407454493</v>
      </c>
      <c r="E39" s="109">
        <f t="shared" si="0"/>
        <v>0.24326360543042283</v>
      </c>
      <c r="F39" s="99">
        <f t="shared" si="1"/>
        <v>14.668795407454496</v>
      </c>
      <c r="G39" s="99">
        <f t="shared" si="2"/>
        <v>2.4502013095819706</v>
      </c>
    </row>
    <row r="40" spans="1:7">
      <c r="A40" s="84" t="s">
        <v>130</v>
      </c>
      <c r="B40" s="125">
        <v>66.62</v>
      </c>
      <c r="C40" s="125">
        <v>75.129294131046862</v>
      </c>
      <c r="D40" s="125">
        <v>83.041550297894531</v>
      </c>
      <c r="E40" s="109">
        <f t="shared" si="0"/>
        <v>0.24649580152948852</v>
      </c>
      <c r="F40" s="99">
        <f t="shared" si="1"/>
        <v>16.421550297894527</v>
      </c>
      <c r="G40" s="99">
        <f t="shared" si="2"/>
        <v>7.9122561668476692</v>
      </c>
    </row>
    <row r="41" spans="1:7">
      <c r="A41" s="84" t="s">
        <v>223</v>
      </c>
      <c r="B41" s="125">
        <v>61.26</v>
      </c>
      <c r="C41" s="125">
        <v>70.985566199847284</v>
      </c>
      <c r="D41" s="125">
        <v>74.457817029832597</v>
      </c>
      <c r="E41" s="109">
        <f t="shared" si="0"/>
        <v>0.21543938997441398</v>
      </c>
      <c r="F41" s="99">
        <f t="shared" si="1"/>
        <v>13.197817029832599</v>
      </c>
      <c r="G41" s="99">
        <f t="shared" si="2"/>
        <v>3.4722508299853132</v>
      </c>
    </row>
    <row r="42" spans="1:7">
      <c r="A42" s="84" t="s">
        <v>224</v>
      </c>
      <c r="B42" s="125">
        <v>84.59</v>
      </c>
      <c r="C42" s="125">
        <v>97.011911649995568</v>
      </c>
      <c r="D42" s="125">
        <v>102.02183387175282</v>
      </c>
      <c r="E42" s="109">
        <f t="shared" si="0"/>
        <v>0.20607440444204769</v>
      </c>
      <c r="F42" s="99">
        <f t="shared" si="1"/>
        <v>17.431833871752815</v>
      </c>
      <c r="G42" s="99">
        <f t="shared" si="2"/>
        <v>5.0099222217572503</v>
      </c>
    </row>
    <row r="43" spans="1:7">
      <c r="A43" s="84" t="s">
        <v>225</v>
      </c>
      <c r="B43" s="125">
        <v>56.53</v>
      </c>
      <c r="C43" s="125">
        <v>69.888163929401571</v>
      </c>
      <c r="D43" s="125">
        <v>70.80059518629804</v>
      </c>
      <c r="E43" s="109">
        <f t="shared" si="0"/>
        <v>0.25244286549262407</v>
      </c>
      <c r="F43" s="99">
        <f t="shared" si="1"/>
        <v>14.270595186298038</v>
      </c>
      <c r="G43" s="99">
        <f t="shared" si="2"/>
        <v>0.91243125689646831</v>
      </c>
    </row>
    <row r="44" spans="1:7">
      <c r="A44" s="84" t="s">
        <v>226</v>
      </c>
      <c r="B44" s="125">
        <v>59.25</v>
      </c>
      <c r="C44" s="125">
        <v>74.296815507179119</v>
      </c>
      <c r="D44" s="125">
        <v>73.790073183245667</v>
      </c>
      <c r="E44" s="109">
        <f t="shared" si="0"/>
        <v>0.24540207904212097</v>
      </c>
      <c r="F44" s="99">
        <f t="shared" si="1"/>
        <v>14.540073183245667</v>
      </c>
      <c r="G44" s="99">
        <f t="shared" si="2"/>
        <v>-0.50674232393345164</v>
      </c>
    </row>
    <row r="45" spans="1:7">
      <c r="A45" s="84" t="s">
        <v>227</v>
      </c>
      <c r="B45" s="125">
        <v>53.57</v>
      </c>
      <c r="C45" s="125">
        <v>67.564185909494199</v>
      </c>
      <c r="D45" s="125">
        <v>68.841330457632836</v>
      </c>
      <c r="E45" s="109">
        <f t="shared" si="0"/>
        <v>0.28507243714080333</v>
      </c>
      <c r="F45" s="99">
        <f t="shared" si="1"/>
        <v>15.271330457632835</v>
      </c>
      <c r="G45" s="99">
        <f t="shared" si="2"/>
        <v>1.2771445481386365</v>
      </c>
    </row>
    <row r="46" spans="1:7">
      <c r="A46" s="84" t="s">
        <v>228</v>
      </c>
      <c r="B46" s="125">
        <v>63.67</v>
      </c>
      <c r="C46" s="125">
        <v>77.982917955341932</v>
      </c>
      <c r="D46" s="125">
        <v>80.316801899614873</v>
      </c>
      <c r="E46" s="109">
        <f t="shared" si="0"/>
        <v>0.26145440395185915</v>
      </c>
      <c r="F46" s="99">
        <f t="shared" si="1"/>
        <v>16.646801899614871</v>
      </c>
      <c r="G46" s="99">
        <f t="shared" si="2"/>
        <v>2.3338839442729409</v>
      </c>
    </row>
    <row r="47" spans="1:7">
      <c r="A47" s="84" t="s">
        <v>280</v>
      </c>
      <c r="B47" s="125">
        <v>57.51</v>
      </c>
      <c r="C47" s="125">
        <v>68.038707799001486</v>
      </c>
      <c r="D47" s="125">
        <v>72.883050077068731</v>
      </c>
      <c r="E47" s="109">
        <f t="shared" si="0"/>
        <v>0.26731090379184025</v>
      </c>
      <c r="F47" s="99">
        <f t="shared" si="1"/>
        <v>15.373050077068733</v>
      </c>
      <c r="G47" s="99">
        <f t="shared" si="2"/>
        <v>4.8443422780672449</v>
      </c>
    </row>
    <row r="48" spans="1:7">
      <c r="A48" s="84" t="s">
        <v>229</v>
      </c>
      <c r="B48" s="125">
        <v>50.68</v>
      </c>
      <c r="C48" s="125">
        <v>66.091777184516133</v>
      </c>
      <c r="D48" s="125">
        <v>65.741442505891641</v>
      </c>
      <c r="E48" s="109">
        <f t="shared" si="0"/>
        <v>0.29718710548326049</v>
      </c>
      <c r="F48" s="99">
        <f t="shared" si="1"/>
        <v>15.061442505891641</v>
      </c>
      <c r="G48" s="99">
        <f t="shared" si="2"/>
        <v>-0.35033467862449186</v>
      </c>
    </row>
    <row r="49" spans="1:7">
      <c r="A49" s="84" t="s">
        <v>231</v>
      </c>
      <c r="B49" s="125">
        <v>58.63</v>
      </c>
      <c r="C49" s="125">
        <v>71.165041485159477</v>
      </c>
      <c r="D49" s="125">
        <v>72.994776451261643</v>
      </c>
      <c r="E49" s="109">
        <f t="shared" si="0"/>
        <v>0.24500727360159713</v>
      </c>
      <c r="F49" s="99">
        <f t="shared" si="1"/>
        <v>14.36477645126164</v>
      </c>
      <c r="G49" s="99">
        <f t="shared" si="2"/>
        <v>1.8297349661021656</v>
      </c>
    </row>
    <row r="50" spans="1:7">
      <c r="A50" s="84" t="s">
        <v>232</v>
      </c>
      <c r="B50" s="125">
        <v>58.56</v>
      </c>
      <c r="C50" s="125">
        <v>72.09177188500918</v>
      </c>
      <c r="D50" s="125">
        <v>72.172776376197248</v>
      </c>
      <c r="E50" s="109">
        <f t="shared" si="0"/>
        <v>0.23245861298151033</v>
      </c>
      <c r="F50" s="99">
        <f t="shared" si="1"/>
        <v>13.612776376197246</v>
      </c>
      <c r="G50" s="99">
        <f t="shared" si="2"/>
        <v>8.1004491188068073E-2</v>
      </c>
    </row>
    <row r="51" spans="1:7">
      <c r="A51" s="84" t="s">
        <v>233</v>
      </c>
      <c r="B51" s="125">
        <v>51.64</v>
      </c>
      <c r="C51" s="125">
        <v>64.643891161954386</v>
      </c>
      <c r="D51" s="125">
        <v>65.578622455279927</v>
      </c>
      <c r="E51" s="109">
        <f t="shared" si="0"/>
        <v>0.26991910254221391</v>
      </c>
      <c r="F51" s="99">
        <f t="shared" si="1"/>
        <v>13.938622455279926</v>
      </c>
      <c r="G51" s="99">
        <f t="shared" si="2"/>
        <v>0.93473129332554095</v>
      </c>
    </row>
    <row r="52" spans="1:7">
      <c r="A52" s="84" t="s">
        <v>234</v>
      </c>
      <c r="B52" s="125">
        <v>52.92</v>
      </c>
      <c r="C52" s="125">
        <v>65.790579928267874</v>
      </c>
      <c r="D52" s="125">
        <v>67.829821918676359</v>
      </c>
      <c r="E52" s="109">
        <f t="shared" si="0"/>
        <v>0.28174266664165454</v>
      </c>
      <c r="F52" s="99">
        <f t="shared" si="1"/>
        <v>14.909821918676357</v>
      </c>
      <c r="G52" s="99">
        <f t="shared" si="2"/>
        <v>2.0392419904084846</v>
      </c>
    </row>
    <row r="53" spans="1:7">
      <c r="A53" s="84" t="s">
        <v>235</v>
      </c>
      <c r="B53" s="125">
        <v>52.12</v>
      </c>
      <c r="C53" s="125">
        <v>65.854116089730155</v>
      </c>
      <c r="D53" s="125">
        <v>66.624442604265496</v>
      </c>
      <c r="E53" s="109">
        <f t="shared" si="0"/>
        <v>0.27828938227677474</v>
      </c>
      <c r="F53" s="99">
        <f t="shared" si="1"/>
        <v>14.504442604265499</v>
      </c>
      <c r="G53" s="99">
        <f t="shared" si="2"/>
        <v>0.77032651453534129</v>
      </c>
    </row>
    <row r="54" spans="1:7">
      <c r="A54" s="84" t="s">
        <v>237</v>
      </c>
      <c r="B54" s="125">
        <v>54.68</v>
      </c>
      <c r="C54" s="125">
        <v>67.758816908407141</v>
      </c>
      <c r="D54" s="125">
        <v>67.970271811498563</v>
      </c>
      <c r="E54" s="109">
        <f t="shared" si="0"/>
        <v>0.24305544644291446</v>
      </c>
      <c r="F54" s="99">
        <f t="shared" si="1"/>
        <v>13.290271811498563</v>
      </c>
      <c r="G54" s="99">
        <f t="shared" si="2"/>
        <v>0.2114549030914219</v>
      </c>
    </row>
    <row r="55" spans="1:7">
      <c r="A55" s="84" t="s">
        <v>238</v>
      </c>
      <c r="B55" s="125">
        <v>65.34</v>
      </c>
      <c r="C55" s="125">
        <v>76.625120155361358</v>
      </c>
      <c r="D55" s="125">
        <v>81.635895779794851</v>
      </c>
      <c r="E55" s="109">
        <f t="shared" si="0"/>
        <v>0.24940152708593274</v>
      </c>
      <c r="F55" s="99">
        <f t="shared" si="1"/>
        <v>16.295895779794847</v>
      </c>
      <c r="G55" s="99">
        <f t="shared" si="2"/>
        <v>5.0107756244334922</v>
      </c>
    </row>
    <row r="56" spans="1:7">
      <c r="A56" s="84" t="s">
        <v>239</v>
      </c>
      <c r="B56" s="125">
        <v>56.94</v>
      </c>
      <c r="C56" s="125">
        <v>69.246127385799383</v>
      </c>
      <c r="D56" s="125">
        <v>72.205588594382903</v>
      </c>
      <c r="E56" s="109">
        <f t="shared" si="0"/>
        <v>0.26809955381775386</v>
      </c>
      <c r="F56" s="99">
        <f t="shared" si="1"/>
        <v>15.265588594382905</v>
      </c>
      <c r="G56" s="99">
        <f t="shared" si="2"/>
        <v>2.9594612085835195</v>
      </c>
    </row>
    <row r="57" spans="1:7">
      <c r="A57" s="84" t="s">
        <v>240</v>
      </c>
      <c r="B57" s="125">
        <v>58.32</v>
      </c>
      <c r="C57" s="125">
        <v>69.513566202817032</v>
      </c>
      <c r="D57" s="125">
        <v>69.370503865672859</v>
      </c>
      <c r="E57" s="109">
        <f t="shared" si="0"/>
        <v>0.18948051895872528</v>
      </c>
      <c r="F57" s="99">
        <f t="shared" si="1"/>
        <v>11.050503865672859</v>
      </c>
      <c r="G57" s="99">
        <f t="shared" si="2"/>
        <v>-0.1430623371441726</v>
      </c>
    </row>
    <row r="58" spans="1:7">
      <c r="A58" s="84" t="s">
        <v>241</v>
      </c>
      <c r="B58" s="125">
        <v>50.94</v>
      </c>
      <c r="C58" s="125">
        <v>63.835768479598158</v>
      </c>
      <c r="D58" s="125">
        <v>64.953604571574104</v>
      </c>
      <c r="E58" s="109">
        <f t="shared" si="0"/>
        <v>0.27510020752991965</v>
      </c>
      <c r="F58" s="99">
        <f t="shared" si="1"/>
        <v>14.013604571574106</v>
      </c>
      <c r="G58" s="99">
        <f t="shared" si="2"/>
        <v>1.1178360919759456</v>
      </c>
    </row>
    <row r="59" spans="1:7">
      <c r="A59" s="84" t="s">
        <v>242</v>
      </c>
      <c r="B59" s="125">
        <v>60.19</v>
      </c>
      <c r="C59" s="125">
        <v>74.472131044391077</v>
      </c>
      <c r="D59" s="125">
        <v>75.965247123013256</v>
      </c>
      <c r="E59" s="109">
        <f t="shared" si="0"/>
        <v>0.2620908310851181</v>
      </c>
      <c r="F59" s="99">
        <f t="shared" si="1"/>
        <v>15.775247123013258</v>
      </c>
      <c r="G59" s="99">
        <f t="shared" si="2"/>
        <v>1.4931160786221795</v>
      </c>
    </row>
    <row r="60" spans="1:7">
      <c r="A60" s="84" t="s">
        <v>245</v>
      </c>
      <c r="B60" s="125">
        <v>67.09</v>
      </c>
      <c r="C60" s="125">
        <v>80.287199661268176</v>
      </c>
      <c r="D60" s="125">
        <v>83.842964010397978</v>
      </c>
      <c r="E60" s="109">
        <f t="shared" si="0"/>
        <v>0.24970880921743888</v>
      </c>
      <c r="F60" s="99">
        <f t="shared" si="1"/>
        <v>16.752964010397974</v>
      </c>
      <c r="G60" s="99">
        <f t="shared" si="2"/>
        <v>3.5557643491298023</v>
      </c>
    </row>
    <row r="61" spans="1:7">
      <c r="A61" s="84" t="s">
        <v>246</v>
      </c>
      <c r="B61" s="125">
        <v>52.82</v>
      </c>
      <c r="C61" s="125">
        <v>67.559753837028254</v>
      </c>
      <c r="D61" s="125">
        <v>67.190962470053336</v>
      </c>
      <c r="E61" s="109">
        <f t="shared" si="0"/>
        <v>0.27207426107636001</v>
      </c>
      <c r="F61" s="99">
        <f t="shared" si="1"/>
        <v>14.370962470053335</v>
      </c>
      <c r="G61" s="99">
        <f t="shared" si="2"/>
        <v>-0.36879136697491788</v>
      </c>
    </row>
    <row r="62" spans="1:7">
      <c r="A62" s="84" t="s">
        <v>247</v>
      </c>
      <c r="B62" s="125">
        <v>54.71</v>
      </c>
      <c r="C62" s="125">
        <v>68.778163088805158</v>
      </c>
      <c r="D62" s="125">
        <v>69.967349696014409</v>
      </c>
      <c r="E62" s="109">
        <f t="shared" si="0"/>
        <v>0.27887679941536114</v>
      </c>
      <c r="F62" s="99">
        <f t="shared" si="1"/>
        <v>15.257349696014408</v>
      </c>
      <c r="G62" s="99">
        <f t="shared" si="2"/>
        <v>1.1891866072092512</v>
      </c>
    </row>
    <row r="63" spans="1:7">
      <c r="A63" s="84" t="s">
        <v>248</v>
      </c>
      <c r="B63" s="125">
        <v>59.77</v>
      </c>
      <c r="C63" s="125">
        <v>72.792207561261876</v>
      </c>
      <c r="D63" s="125">
        <v>73.324567101991448</v>
      </c>
      <c r="E63" s="109">
        <f t="shared" si="0"/>
        <v>0.22677877031941515</v>
      </c>
      <c r="F63" s="99">
        <f t="shared" si="1"/>
        <v>13.554567101991445</v>
      </c>
      <c r="G63" s="99">
        <f t="shared" si="2"/>
        <v>0.5323595407295727</v>
      </c>
    </row>
    <row r="64" spans="1:7">
      <c r="A64" s="84" t="s">
        <v>243</v>
      </c>
      <c r="B64" s="125">
        <v>55.63</v>
      </c>
      <c r="C64" s="125">
        <v>67.206828562375378</v>
      </c>
      <c r="D64" s="125">
        <v>70.207649095757446</v>
      </c>
      <c r="E64" s="109">
        <f t="shared" si="0"/>
        <v>0.26204654135821398</v>
      </c>
      <c r="F64" s="99">
        <f t="shared" si="1"/>
        <v>14.577649095757444</v>
      </c>
      <c r="G64" s="99">
        <f t="shared" si="2"/>
        <v>3.0008205333820683</v>
      </c>
    </row>
    <row r="65" spans="1:7">
      <c r="A65" s="84" t="s">
        <v>249</v>
      </c>
      <c r="B65" s="125">
        <v>52.96</v>
      </c>
      <c r="C65" s="125">
        <v>65.836552191346286</v>
      </c>
      <c r="D65" s="125">
        <v>68.156623068071497</v>
      </c>
      <c r="E65" s="109">
        <f t="shared" si="0"/>
        <v>0.28694529962370646</v>
      </c>
      <c r="F65" s="99">
        <f t="shared" si="1"/>
        <v>15.196623068071496</v>
      </c>
      <c r="G65" s="99">
        <f t="shared" si="2"/>
        <v>2.320070876725211</v>
      </c>
    </row>
    <row r="66" spans="1:7">
      <c r="A66" s="84" t="s">
        <v>250</v>
      </c>
      <c r="B66" s="125">
        <v>58.5</v>
      </c>
      <c r="C66" s="125">
        <v>70.820380640094129</v>
      </c>
      <c r="D66" s="125">
        <v>74.6719323576569</v>
      </c>
      <c r="E66" s="109">
        <f t="shared" si="0"/>
        <v>0.27644328816507518</v>
      </c>
      <c r="F66" s="99">
        <f t="shared" si="1"/>
        <v>16.1719323576569</v>
      </c>
      <c r="G66" s="99">
        <f t="shared" si="2"/>
        <v>3.8515517175627707</v>
      </c>
    </row>
    <row r="67" spans="1:7">
      <c r="A67" s="84" t="s">
        <v>252</v>
      </c>
      <c r="B67" s="125">
        <v>57.13</v>
      </c>
      <c r="C67" s="125">
        <v>72.538763538775314</v>
      </c>
      <c r="D67" s="125">
        <v>71.244646349838746</v>
      </c>
      <c r="E67" s="109">
        <f t="shared" ref="E67:E83" si="3">(D67-B67)/B67</f>
        <v>0.24706190004968917</v>
      </c>
      <c r="F67" s="99">
        <f t="shared" ref="F67:F83" si="4">(D67-B67)</f>
        <v>14.114646349838743</v>
      </c>
      <c r="G67" s="99">
        <f t="shared" ref="G67:G83" si="5">(D67-C67)</f>
        <v>-1.2941171889365677</v>
      </c>
    </row>
    <row r="68" spans="1:7">
      <c r="A68" s="84" t="s">
        <v>253</v>
      </c>
      <c r="B68" s="125">
        <v>72.569999999999993</v>
      </c>
      <c r="C68" s="125">
        <v>88.587431736514617</v>
      </c>
      <c r="D68" s="125">
        <v>107.23632365162048</v>
      </c>
      <c r="E68" s="109">
        <f t="shared" si="3"/>
        <v>0.47769496557283297</v>
      </c>
      <c r="F68" s="99">
        <f t="shared" si="4"/>
        <v>34.666323651620488</v>
      </c>
      <c r="G68" s="99">
        <f t="shared" si="5"/>
        <v>18.648891915105864</v>
      </c>
    </row>
    <row r="69" spans="1:7">
      <c r="A69" s="84" t="s">
        <v>179</v>
      </c>
      <c r="B69" s="125">
        <v>60.63</v>
      </c>
      <c r="C69" s="125">
        <v>70.312020152275807</v>
      </c>
      <c r="D69" s="125">
        <v>72.299190726902168</v>
      </c>
      <c r="E69" s="109">
        <f t="shared" si="3"/>
        <v>0.19246562307277199</v>
      </c>
      <c r="F69" s="99">
        <f t="shared" si="4"/>
        <v>11.669190726902166</v>
      </c>
      <c r="G69" s="99">
        <f t="shared" si="5"/>
        <v>1.9871705746263615</v>
      </c>
    </row>
    <row r="70" spans="1:7">
      <c r="A70" s="84" t="s">
        <v>189</v>
      </c>
      <c r="B70" s="125">
        <v>53.55</v>
      </c>
      <c r="C70" s="125">
        <v>65.274181169203459</v>
      </c>
      <c r="D70" s="125">
        <v>65.912839556185716</v>
      </c>
      <c r="E70" s="109">
        <f t="shared" si="3"/>
        <v>0.23086535118927581</v>
      </c>
      <c r="F70" s="99">
        <f t="shared" si="4"/>
        <v>12.362839556185719</v>
      </c>
      <c r="G70" s="99">
        <f t="shared" si="5"/>
        <v>0.6386583869822573</v>
      </c>
    </row>
    <row r="71" spans="1:7">
      <c r="A71" s="84" t="s">
        <v>217</v>
      </c>
      <c r="B71" s="125">
        <v>55.07</v>
      </c>
      <c r="C71" s="125">
        <v>70.709735022421484</v>
      </c>
      <c r="D71" s="125">
        <v>71.584729489246499</v>
      </c>
      <c r="E71" s="109">
        <f t="shared" si="3"/>
        <v>0.2998861356318594</v>
      </c>
      <c r="F71" s="99">
        <f t="shared" si="4"/>
        <v>16.514729489246498</v>
      </c>
      <c r="G71" s="99">
        <f t="shared" si="5"/>
        <v>0.87499446682501514</v>
      </c>
    </row>
    <row r="72" spans="1:7">
      <c r="A72" s="84" t="s">
        <v>222</v>
      </c>
      <c r="B72" s="125">
        <v>69.540000000000006</v>
      </c>
      <c r="C72" s="125">
        <v>84.874512181574872</v>
      </c>
      <c r="D72" s="125">
        <v>86.813867771482762</v>
      </c>
      <c r="E72" s="109">
        <f t="shared" si="3"/>
        <v>0.24840189490196657</v>
      </c>
      <c r="F72" s="99">
        <f t="shared" si="4"/>
        <v>17.273867771482756</v>
      </c>
      <c r="G72" s="99">
        <f t="shared" si="5"/>
        <v>1.9393555899078905</v>
      </c>
    </row>
    <row r="73" spans="1:7">
      <c r="A73" s="84" t="s">
        <v>188</v>
      </c>
      <c r="B73" s="125">
        <v>61.25</v>
      </c>
      <c r="C73" s="125">
        <v>77.794348758714236</v>
      </c>
      <c r="D73" s="125">
        <v>75.024772215274879</v>
      </c>
      <c r="E73" s="109">
        <f t="shared" si="3"/>
        <v>0.22489424024938579</v>
      </c>
      <c r="F73" s="99">
        <f t="shared" si="4"/>
        <v>13.774772215274879</v>
      </c>
      <c r="G73" s="99">
        <f t="shared" si="5"/>
        <v>-2.7695765434393564</v>
      </c>
    </row>
    <row r="74" spans="1:7">
      <c r="A74" s="84" t="s">
        <v>244</v>
      </c>
      <c r="B74" s="125">
        <v>51.23</v>
      </c>
      <c r="C74" s="125">
        <v>69.115384221195967</v>
      </c>
      <c r="D74" s="125">
        <v>66.949347117365789</v>
      </c>
      <c r="E74" s="109">
        <f t="shared" si="3"/>
        <v>0.30683871007936353</v>
      </c>
      <c r="F74" s="99">
        <f t="shared" si="4"/>
        <v>15.719347117365793</v>
      </c>
      <c r="G74" s="99">
        <f t="shared" si="5"/>
        <v>-2.1660371038301776</v>
      </c>
    </row>
    <row r="75" spans="1:7">
      <c r="A75" s="84" t="s">
        <v>187</v>
      </c>
      <c r="B75" s="125">
        <v>55.79</v>
      </c>
      <c r="C75" s="125">
        <v>66.983474098240691</v>
      </c>
      <c r="D75" s="125">
        <v>74.099604747667783</v>
      </c>
      <c r="E75" s="109">
        <f t="shared" si="3"/>
        <v>0.3281879323833623</v>
      </c>
      <c r="F75" s="99">
        <f t="shared" si="4"/>
        <v>18.309604747667784</v>
      </c>
      <c r="G75" s="99">
        <f t="shared" si="5"/>
        <v>7.1161306494270917</v>
      </c>
    </row>
    <row r="76" spans="1:7">
      <c r="A76" s="84" t="s">
        <v>183</v>
      </c>
      <c r="B76" s="125">
        <v>54.08</v>
      </c>
      <c r="C76" s="125">
        <v>66.880857423347294</v>
      </c>
      <c r="D76" s="125">
        <v>67.399144960338262</v>
      </c>
      <c r="E76" s="109">
        <f t="shared" si="3"/>
        <v>0.24628596450329629</v>
      </c>
      <c r="F76" s="99">
        <f t="shared" si="4"/>
        <v>13.319144960338264</v>
      </c>
      <c r="G76" s="99">
        <f t="shared" si="5"/>
        <v>0.51828753699096808</v>
      </c>
    </row>
    <row r="77" spans="1:7">
      <c r="A77" s="84" t="s">
        <v>211</v>
      </c>
      <c r="B77" s="125">
        <v>52.94</v>
      </c>
      <c r="C77" s="125">
        <v>66.714359935846758</v>
      </c>
      <c r="D77" s="125">
        <v>67.414553077373427</v>
      </c>
      <c r="E77" s="109">
        <f t="shared" si="3"/>
        <v>0.27341430066817962</v>
      </c>
      <c r="F77" s="99">
        <f t="shared" si="4"/>
        <v>14.474553077373429</v>
      </c>
      <c r="G77" s="99">
        <f t="shared" si="5"/>
        <v>0.70019314152666823</v>
      </c>
    </row>
    <row r="78" spans="1:7">
      <c r="A78" s="84" t="s">
        <v>251</v>
      </c>
      <c r="B78" s="125">
        <v>61.99</v>
      </c>
      <c r="C78" s="125">
        <v>77.797445158838443</v>
      </c>
      <c r="D78" s="125">
        <v>77.509701904541132</v>
      </c>
      <c r="E78" s="109">
        <f t="shared" si="3"/>
        <v>0.25035815300114744</v>
      </c>
      <c r="F78" s="99">
        <f t="shared" si="4"/>
        <v>15.51970190454113</v>
      </c>
      <c r="G78" s="99">
        <f t="shared" si="5"/>
        <v>-0.28774325429731107</v>
      </c>
    </row>
    <row r="79" spans="1:7">
      <c r="A79" s="84" t="s">
        <v>216</v>
      </c>
      <c r="B79" s="125">
        <v>64.48</v>
      </c>
      <c r="C79" s="125">
        <v>77.256835757956409</v>
      </c>
      <c r="D79" s="125">
        <v>79.570078217849144</v>
      </c>
      <c r="E79" s="109">
        <f t="shared" si="3"/>
        <v>0.23402726764654372</v>
      </c>
      <c r="F79" s="99">
        <f t="shared" si="4"/>
        <v>15.09007821784914</v>
      </c>
      <c r="G79" s="99">
        <f t="shared" si="5"/>
        <v>2.3132424598927344</v>
      </c>
    </row>
    <row r="80" spans="1:7">
      <c r="A80" s="84" t="s">
        <v>221</v>
      </c>
      <c r="B80" s="125">
        <v>48.58</v>
      </c>
      <c r="C80" s="125">
        <v>62.209231674941961</v>
      </c>
      <c r="D80" s="125">
        <v>62.629013167224848</v>
      </c>
      <c r="E80" s="109">
        <f t="shared" si="3"/>
        <v>0.28919335461557943</v>
      </c>
      <c r="F80" s="99">
        <f t="shared" si="4"/>
        <v>14.049013167224849</v>
      </c>
      <c r="G80" s="99">
        <f t="shared" si="5"/>
        <v>0.41978149228288686</v>
      </c>
    </row>
    <row r="81" spans="1:7">
      <c r="A81" s="84" t="s">
        <v>236</v>
      </c>
      <c r="B81" s="125">
        <v>54.77</v>
      </c>
      <c r="C81" s="125">
        <v>67.332485621444647</v>
      </c>
      <c r="D81" s="125">
        <v>68.741048336971815</v>
      </c>
      <c r="E81" s="109">
        <f t="shared" si="3"/>
        <v>0.2550857830376449</v>
      </c>
      <c r="F81" s="99">
        <f t="shared" si="4"/>
        <v>13.971048336971812</v>
      </c>
      <c r="G81" s="99">
        <f t="shared" si="5"/>
        <v>1.4085627155271681</v>
      </c>
    </row>
    <row r="82" spans="1:7">
      <c r="A82" s="84" t="s">
        <v>200</v>
      </c>
      <c r="B82" s="125">
        <v>54.75</v>
      </c>
      <c r="C82" s="125">
        <v>71.994029314556684</v>
      </c>
      <c r="D82" s="125">
        <v>71.012072737512455</v>
      </c>
      <c r="E82" s="109">
        <f t="shared" si="3"/>
        <v>0.29702415958926859</v>
      </c>
      <c r="F82" s="99">
        <f t="shared" si="4"/>
        <v>16.262072737512455</v>
      </c>
      <c r="G82" s="99">
        <f t="shared" si="5"/>
        <v>-0.98195657704422956</v>
      </c>
    </row>
    <row r="83" spans="1:7">
      <c r="A83" s="84" t="s">
        <v>173</v>
      </c>
      <c r="B83" s="126">
        <v>66.3</v>
      </c>
      <c r="C83" s="126">
        <v>79.961369034322118</v>
      </c>
      <c r="D83" s="126">
        <v>82.526690719276743</v>
      </c>
      <c r="E83" s="93">
        <f t="shared" si="3"/>
        <v>0.24474646635409875</v>
      </c>
      <c r="F83" s="100">
        <f t="shared" si="4"/>
        <v>16.226690719276746</v>
      </c>
      <c r="G83" s="100">
        <f t="shared" si="5"/>
        <v>2.5653216849546254</v>
      </c>
    </row>
    <row r="84" spans="1:7">
      <c r="B84" s="85"/>
      <c r="C84" s="86"/>
      <c r="D84" s="86"/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topLeftCell="A73" zoomScale="80" zoomScaleNormal="80" workbookViewId="0">
      <selection activeCell="S10" sqref="S10"/>
    </sheetView>
  </sheetViews>
  <sheetFormatPr defaultRowHeight="14.5"/>
  <cols>
    <col min="2" max="2" width="19.08984375" customWidth="1"/>
    <col min="3" max="3" width="9.90625" customWidth="1"/>
    <col min="4" max="4" width="10.54296875" customWidth="1"/>
    <col min="5" max="5" width="11.08984375" customWidth="1"/>
    <col min="6" max="6" width="31.1796875" customWidth="1"/>
    <col min="7" max="7" width="25.1796875" customWidth="1"/>
    <col min="8" max="8" width="29" customWidth="1"/>
    <col min="9" max="9" width="28.08984375" customWidth="1"/>
  </cols>
  <sheetData>
    <row r="1" spans="1:8" s="89" customFormat="1" ht="66.5" customHeight="1">
      <c r="A1" s="1" t="s">
        <v>91</v>
      </c>
      <c r="B1" s="1" t="s">
        <v>174</v>
      </c>
      <c r="C1" s="1">
        <v>42064</v>
      </c>
      <c r="D1" s="1">
        <v>42401</v>
      </c>
      <c r="E1" s="1">
        <v>42430</v>
      </c>
      <c r="F1" s="1" t="s">
        <v>315</v>
      </c>
      <c r="G1" s="1" t="s">
        <v>316</v>
      </c>
      <c r="H1" s="2" t="s">
        <v>317</v>
      </c>
    </row>
    <row r="2" spans="1:8">
      <c r="A2" s="90">
        <v>1</v>
      </c>
      <c r="B2" s="108" t="s">
        <v>92</v>
      </c>
      <c r="C2" s="101">
        <v>38653</v>
      </c>
      <c r="D2" s="101">
        <v>38717</v>
      </c>
      <c r="E2" s="101">
        <v>38850</v>
      </c>
      <c r="F2" s="109">
        <f>(E2-C2)/C2</f>
        <v>5.0966289809329162E-3</v>
      </c>
      <c r="G2" s="102">
        <f>E2-C2</f>
        <v>197</v>
      </c>
      <c r="H2" s="102">
        <f>E2-D2</f>
        <v>133</v>
      </c>
    </row>
    <row r="3" spans="1:8">
      <c r="A3" s="90">
        <v>2</v>
      </c>
      <c r="B3" s="108" t="s">
        <v>93</v>
      </c>
      <c r="C3" s="101">
        <v>5812</v>
      </c>
      <c r="D3" s="101">
        <v>6014</v>
      </c>
      <c r="E3" s="101">
        <v>6117</v>
      </c>
      <c r="F3" s="109">
        <f t="shared" ref="F3:F66" si="0">(E3-C3)/C3</f>
        <v>5.24776324845148E-2</v>
      </c>
      <c r="G3" s="102">
        <f t="shared" ref="G3:G66" si="1">E3-C3</f>
        <v>305</v>
      </c>
      <c r="H3" s="102">
        <f t="shared" ref="H3:H66" si="2">E3-D3</f>
        <v>103</v>
      </c>
    </row>
    <row r="4" spans="1:8">
      <c r="A4" s="90">
        <v>3</v>
      </c>
      <c r="B4" s="108" t="s">
        <v>94</v>
      </c>
      <c r="C4" s="101">
        <v>11589</v>
      </c>
      <c r="D4" s="101">
        <v>11993</v>
      </c>
      <c r="E4" s="101">
        <v>12110</v>
      </c>
      <c r="F4" s="109">
        <f t="shared" si="0"/>
        <v>4.4956424195357669E-2</v>
      </c>
      <c r="G4" s="102">
        <f t="shared" si="1"/>
        <v>521</v>
      </c>
      <c r="H4" s="102">
        <f t="shared" si="2"/>
        <v>117</v>
      </c>
    </row>
    <row r="5" spans="1:8">
      <c r="A5" s="90">
        <v>4</v>
      </c>
      <c r="B5" s="108" t="s">
        <v>95</v>
      </c>
      <c r="C5" s="101">
        <v>2246</v>
      </c>
      <c r="D5" s="101">
        <v>2285</v>
      </c>
      <c r="E5" s="101">
        <v>2306</v>
      </c>
      <c r="F5" s="109">
        <f t="shared" si="0"/>
        <v>2.6714158504007122E-2</v>
      </c>
      <c r="G5" s="102">
        <f t="shared" si="1"/>
        <v>60</v>
      </c>
      <c r="H5" s="102">
        <f t="shared" si="2"/>
        <v>21</v>
      </c>
    </row>
    <row r="6" spans="1:8">
      <c r="A6" s="90">
        <v>5</v>
      </c>
      <c r="B6" s="108" t="s">
        <v>96</v>
      </c>
      <c r="C6" s="101">
        <v>5407</v>
      </c>
      <c r="D6" s="101">
        <v>5368</v>
      </c>
      <c r="E6" s="101">
        <v>5429</v>
      </c>
      <c r="F6" s="109">
        <f t="shared" si="0"/>
        <v>4.0687997040872942E-3</v>
      </c>
      <c r="G6" s="102">
        <f t="shared" si="1"/>
        <v>22</v>
      </c>
      <c r="H6" s="102">
        <f t="shared" si="2"/>
        <v>61</v>
      </c>
    </row>
    <row r="7" spans="1:8">
      <c r="A7" s="90">
        <v>6</v>
      </c>
      <c r="B7" s="108" t="s">
        <v>97</v>
      </c>
      <c r="C7" s="101">
        <v>134456</v>
      </c>
      <c r="D7" s="101">
        <v>134798</v>
      </c>
      <c r="E7" s="101">
        <v>135773</v>
      </c>
      <c r="F7" s="109">
        <f t="shared" si="0"/>
        <v>9.7950258820729465E-3</v>
      </c>
      <c r="G7" s="102">
        <f t="shared" si="1"/>
        <v>1317</v>
      </c>
      <c r="H7" s="102">
        <f t="shared" si="2"/>
        <v>975</v>
      </c>
    </row>
    <row r="8" spans="1:8">
      <c r="A8" s="90">
        <v>7</v>
      </c>
      <c r="B8" s="108" t="s">
        <v>98</v>
      </c>
      <c r="C8" s="101">
        <v>65711</v>
      </c>
      <c r="D8" s="101">
        <v>66340</v>
      </c>
      <c r="E8" s="101">
        <v>66944</v>
      </c>
      <c r="F8" s="109">
        <f t="shared" si="0"/>
        <v>1.8763981677344738E-2</v>
      </c>
      <c r="G8" s="102">
        <f t="shared" si="1"/>
        <v>1233</v>
      </c>
      <c r="H8" s="102">
        <f t="shared" si="2"/>
        <v>604</v>
      </c>
    </row>
    <row r="9" spans="1:8">
      <c r="A9" s="90">
        <v>8</v>
      </c>
      <c r="B9" s="108" t="s">
        <v>99</v>
      </c>
      <c r="C9" s="101">
        <v>3246</v>
      </c>
      <c r="D9" s="101">
        <v>3367</v>
      </c>
      <c r="E9" s="101">
        <v>3394</v>
      </c>
      <c r="F9" s="109">
        <f t="shared" si="0"/>
        <v>4.5594577942082562E-2</v>
      </c>
      <c r="G9" s="102">
        <f t="shared" si="1"/>
        <v>148</v>
      </c>
      <c r="H9" s="102">
        <f t="shared" si="2"/>
        <v>27</v>
      </c>
    </row>
    <row r="10" spans="1:8">
      <c r="A10" s="90">
        <v>9</v>
      </c>
      <c r="B10" s="108" t="s">
        <v>100</v>
      </c>
      <c r="C10" s="101">
        <v>24480</v>
      </c>
      <c r="D10" s="101">
        <v>25273</v>
      </c>
      <c r="E10" s="101">
        <v>25515</v>
      </c>
      <c r="F10" s="109">
        <f t="shared" si="0"/>
        <v>4.2279411764705885E-2</v>
      </c>
      <c r="G10" s="102">
        <f t="shared" si="1"/>
        <v>1035</v>
      </c>
      <c r="H10" s="102">
        <f t="shared" si="2"/>
        <v>242</v>
      </c>
    </row>
    <row r="11" spans="1:8">
      <c r="A11" s="90">
        <v>10</v>
      </c>
      <c r="B11" s="108" t="s">
        <v>101</v>
      </c>
      <c r="C11" s="101">
        <v>26238</v>
      </c>
      <c r="D11" s="101">
        <v>26790</v>
      </c>
      <c r="E11" s="101">
        <v>26932</v>
      </c>
      <c r="F11" s="109">
        <f t="shared" si="0"/>
        <v>2.6450186752039029E-2</v>
      </c>
      <c r="G11" s="102">
        <f t="shared" si="1"/>
        <v>694</v>
      </c>
      <c r="H11" s="102">
        <f t="shared" si="2"/>
        <v>142</v>
      </c>
    </row>
    <row r="12" spans="1:8">
      <c r="A12" s="90">
        <v>11</v>
      </c>
      <c r="B12" s="108" t="s">
        <v>102</v>
      </c>
      <c r="C12" s="101">
        <v>4273</v>
      </c>
      <c r="D12" s="101">
        <v>4380</v>
      </c>
      <c r="E12" s="101">
        <v>4433</v>
      </c>
      <c r="F12" s="109">
        <f t="shared" si="0"/>
        <v>3.7444418441376082E-2</v>
      </c>
      <c r="G12" s="102">
        <f t="shared" si="1"/>
        <v>160</v>
      </c>
      <c r="H12" s="102">
        <f t="shared" si="2"/>
        <v>53</v>
      </c>
    </row>
    <row r="13" spans="1:8">
      <c r="A13" s="90">
        <v>12</v>
      </c>
      <c r="B13" s="108" t="s">
        <v>103</v>
      </c>
      <c r="C13" s="101">
        <v>1733</v>
      </c>
      <c r="D13" s="101">
        <v>1899</v>
      </c>
      <c r="E13" s="101">
        <v>1987</v>
      </c>
      <c r="F13" s="109">
        <f t="shared" si="0"/>
        <v>0.14656664743219849</v>
      </c>
      <c r="G13" s="102">
        <f t="shared" si="1"/>
        <v>254</v>
      </c>
      <c r="H13" s="102">
        <f t="shared" si="2"/>
        <v>88</v>
      </c>
    </row>
    <row r="14" spans="1:8">
      <c r="A14" s="90">
        <v>13</v>
      </c>
      <c r="B14" s="108" t="s">
        <v>104</v>
      </c>
      <c r="C14" s="101">
        <v>2351</v>
      </c>
      <c r="D14" s="101">
        <v>2378</v>
      </c>
      <c r="E14" s="101">
        <v>2366</v>
      </c>
      <c r="F14" s="109">
        <f t="shared" si="0"/>
        <v>6.3802637175669925E-3</v>
      </c>
      <c r="G14" s="102">
        <f t="shared" si="1"/>
        <v>15</v>
      </c>
      <c r="H14" s="102">
        <f t="shared" si="2"/>
        <v>-12</v>
      </c>
    </row>
    <row r="15" spans="1:8">
      <c r="A15" s="90">
        <v>14</v>
      </c>
      <c r="B15" s="108" t="s">
        <v>105</v>
      </c>
      <c r="C15" s="101">
        <v>6718</v>
      </c>
      <c r="D15" s="101">
        <v>6898</v>
      </c>
      <c r="E15" s="101">
        <v>6923</v>
      </c>
      <c r="F15" s="109">
        <f t="shared" si="0"/>
        <v>3.0515034236379874E-2</v>
      </c>
      <c r="G15" s="102">
        <f t="shared" si="1"/>
        <v>205</v>
      </c>
      <c r="H15" s="102">
        <f t="shared" si="2"/>
        <v>25</v>
      </c>
    </row>
    <row r="16" spans="1:8">
      <c r="A16" s="90">
        <v>15</v>
      </c>
      <c r="B16" s="108" t="s">
        <v>106</v>
      </c>
      <c r="C16" s="101">
        <v>5510</v>
      </c>
      <c r="D16" s="101">
        <v>5638</v>
      </c>
      <c r="E16" s="101">
        <v>5703</v>
      </c>
      <c r="F16" s="109">
        <f t="shared" si="0"/>
        <v>3.5027223230490019E-2</v>
      </c>
      <c r="G16" s="102">
        <f t="shared" si="1"/>
        <v>193</v>
      </c>
      <c r="H16" s="102">
        <f t="shared" si="2"/>
        <v>65</v>
      </c>
    </row>
    <row r="17" spans="1:8">
      <c r="A17" s="90">
        <v>16</v>
      </c>
      <c r="B17" s="108" t="s">
        <v>107</v>
      </c>
      <c r="C17" s="101">
        <v>69260</v>
      </c>
      <c r="D17" s="101">
        <v>70570</v>
      </c>
      <c r="E17" s="101">
        <v>70969</v>
      </c>
      <c r="F17" s="109">
        <f t="shared" si="0"/>
        <v>2.4675137164308403E-2</v>
      </c>
      <c r="G17" s="102">
        <f t="shared" si="1"/>
        <v>1709</v>
      </c>
      <c r="H17" s="102">
        <f t="shared" si="2"/>
        <v>399</v>
      </c>
    </row>
    <row r="18" spans="1:8">
      <c r="A18" s="90">
        <v>17</v>
      </c>
      <c r="B18" s="108" t="s">
        <v>108</v>
      </c>
      <c r="C18" s="101">
        <v>12772</v>
      </c>
      <c r="D18" s="101">
        <v>13239</v>
      </c>
      <c r="E18" s="101">
        <v>13371</v>
      </c>
      <c r="F18" s="109">
        <f t="shared" si="0"/>
        <v>4.6899467585342941E-2</v>
      </c>
      <c r="G18" s="102">
        <f t="shared" si="1"/>
        <v>599</v>
      </c>
      <c r="H18" s="102">
        <f t="shared" si="2"/>
        <v>132</v>
      </c>
    </row>
    <row r="19" spans="1:8">
      <c r="A19" s="90">
        <v>18</v>
      </c>
      <c r="B19" s="108" t="s">
        <v>109</v>
      </c>
      <c r="C19" s="101">
        <v>2724</v>
      </c>
      <c r="D19" s="101">
        <v>2817</v>
      </c>
      <c r="E19" s="101">
        <v>2876</v>
      </c>
      <c r="F19" s="109">
        <f t="shared" si="0"/>
        <v>5.5800293685756244E-2</v>
      </c>
      <c r="G19" s="102">
        <f t="shared" si="1"/>
        <v>152</v>
      </c>
      <c r="H19" s="102">
        <f t="shared" si="2"/>
        <v>59</v>
      </c>
    </row>
    <row r="20" spans="1:8">
      <c r="A20" s="90">
        <v>19</v>
      </c>
      <c r="B20" s="108" t="s">
        <v>110</v>
      </c>
      <c r="C20" s="101">
        <v>7853</v>
      </c>
      <c r="D20" s="101">
        <v>7920</v>
      </c>
      <c r="E20" s="101">
        <v>7987</v>
      </c>
      <c r="F20" s="109">
        <f t="shared" si="0"/>
        <v>1.7063542595186554E-2</v>
      </c>
      <c r="G20" s="102">
        <f t="shared" si="1"/>
        <v>134</v>
      </c>
      <c r="H20" s="102">
        <f t="shared" si="2"/>
        <v>67</v>
      </c>
    </row>
    <row r="21" spans="1:8">
      <c r="A21" s="90">
        <v>20</v>
      </c>
      <c r="B21" s="108" t="s">
        <v>111</v>
      </c>
      <c r="C21" s="101">
        <v>23411</v>
      </c>
      <c r="D21" s="101">
        <v>23784</v>
      </c>
      <c r="E21" s="101">
        <v>23979</v>
      </c>
      <c r="F21" s="109">
        <f t="shared" si="0"/>
        <v>2.4262099013284355E-2</v>
      </c>
      <c r="G21" s="102">
        <f t="shared" si="1"/>
        <v>568</v>
      </c>
      <c r="H21" s="102">
        <f t="shared" si="2"/>
        <v>195</v>
      </c>
    </row>
    <row r="22" spans="1:8">
      <c r="A22" s="90">
        <v>21</v>
      </c>
      <c r="B22" s="108" t="s">
        <v>112</v>
      </c>
      <c r="C22" s="101">
        <v>12733</v>
      </c>
      <c r="D22" s="101">
        <v>12853</v>
      </c>
      <c r="E22" s="101">
        <v>12958</v>
      </c>
      <c r="F22" s="109">
        <f t="shared" si="0"/>
        <v>1.767061964972905E-2</v>
      </c>
      <c r="G22" s="102">
        <f t="shared" si="1"/>
        <v>225</v>
      </c>
      <c r="H22" s="102">
        <f t="shared" si="2"/>
        <v>105</v>
      </c>
    </row>
    <row r="23" spans="1:8">
      <c r="A23" s="90">
        <v>22</v>
      </c>
      <c r="B23" s="108" t="s">
        <v>113</v>
      </c>
      <c r="C23" s="101">
        <v>9223</v>
      </c>
      <c r="D23" s="101">
        <v>9192</v>
      </c>
      <c r="E23" s="101">
        <v>9229</v>
      </c>
      <c r="F23" s="109">
        <f t="shared" si="0"/>
        <v>6.5054754418302071E-4</v>
      </c>
      <c r="G23" s="102">
        <f t="shared" si="1"/>
        <v>6</v>
      </c>
      <c r="H23" s="102">
        <f t="shared" si="2"/>
        <v>37</v>
      </c>
    </row>
    <row r="24" spans="1:8">
      <c r="A24" s="90">
        <v>23</v>
      </c>
      <c r="B24" s="108" t="s">
        <v>114</v>
      </c>
      <c r="C24" s="101">
        <v>6567</v>
      </c>
      <c r="D24" s="101">
        <v>6827</v>
      </c>
      <c r="E24" s="101">
        <v>6946</v>
      </c>
      <c r="F24" s="109">
        <f t="shared" si="0"/>
        <v>5.7712806456525052E-2</v>
      </c>
      <c r="G24" s="102">
        <f t="shared" si="1"/>
        <v>379</v>
      </c>
      <c r="H24" s="102">
        <f t="shared" si="2"/>
        <v>119</v>
      </c>
    </row>
    <row r="25" spans="1:8">
      <c r="A25" s="90">
        <v>24</v>
      </c>
      <c r="B25" s="108" t="s">
        <v>115</v>
      </c>
      <c r="C25" s="101">
        <v>3144</v>
      </c>
      <c r="D25" s="101">
        <v>3219</v>
      </c>
      <c r="E25" s="101">
        <v>3301</v>
      </c>
      <c r="F25" s="109">
        <f t="shared" si="0"/>
        <v>4.9936386768447839E-2</v>
      </c>
      <c r="G25" s="102">
        <f t="shared" si="1"/>
        <v>157</v>
      </c>
      <c r="H25" s="102">
        <f t="shared" si="2"/>
        <v>82</v>
      </c>
    </row>
    <row r="26" spans="1:8">
      <c r="A26" s="90">
        <v>25</v>
      </c>
      <c r="B26" s="108" t="s">
        <v>116</v>
      </c>
      <c r="C26" s="101">
        <v>8830</v>
      </c>
      <c r="D26" s="101">
        <v>9149</v>
      </c>
      <c r="E26" s="101">
        <v>9231</v>
      </c>
      <c r="F26" s="109">
        <f t="shared" si="0"/>
        <v>4.5413363533408836E-2</v>
      </c>
      <c r="G26" s="102">
        <f t="shared" si="1"/>
        <v>401</v>
      </c>
      <c r="H26" s="102">
        <f t="shared" si="2"/>
        <v>82</v>
      </c>
    </row>
    <row r="27" spans="1:8">
      <c r="A27" s="90">
        <v>26</v>
      </c>
      <c r="B27" s="108" t="s">
        <v>117</v>
      </c>
      <c r="C27" s="101">
        <v>18955</v>
      </c>
      <c r="D27" s="101">
        <v>19127</v>
      </c>
      <c r="E27" s="101">
        <v>19349</v>
      </c>
      <c r="F27" s="109">
        <f t="shared" si="0"/>
        <v>2.078607227644421E-2</v>
      </c>
      <c r="G27" s="102">
        <f t="shared" si="1"/>
        <v>394</v>
      </c>
      <c r="H27" s="102">
        <f t="shared" si="2"/>
        <v>222</v>
      </c>
    </row>
    <row r="28" spans="1:8">
      <c r="A28" s="90">
        <v>27</v>
      </c>
      <c r="B28" s="108" t="s">
        <v>118</v>
      </c>
      <c r="C28" s="101">
        <v>31504</v>
      </c>
      <c r="D28" s="101">
        <v>31598</v>
      </c>
      <c r="E28" s="101">
        <v>31752</v>
      </c>
      <c r="F28" s="109">
        <f t="shared" si="0"/>
        <v>7.8720162519045206E-3</v>
      </c>
      <c r="G28" s="102">
        <f t="shared" si="1"/>
        <v>248</v>
      </c>
      <c r="H28" s="102">
        <f t="shared" si="2"/>
        <v>154</v>
      </c>
    </row>
    <row r="29" spans="1:8">
      <c r="A29" s="90">
        <v>28</v>
      </c>
      <c r="B29" s="108" t="s">
        <v>119</v>
      </c>
      <c r="C29" s="101">
        <v>7430</v>
      </c>
      <c r="D29" s="101">
        <v>7545</v>
      </c>
      <c r="E29" s="101">
        <v>7627</v>
      </c>
      <c r="F29" s="109">
        <f t="shared" si="0"/>
        <v>2.6514131897711977E-2</v>
      </c>
      <c r="G29" s="102">
        <f t="shared" si="1"/>
        <v>197</v>
      </c>
      <c r="H29" s="102">
        <f t="shared" si="2"/>
        <v>82</v>
      </c>
    </row>
    <row r="30" spans="1:8">
      <c r="A30" s="90">
        <v>29</v>
      </c>
      <c r="B30" s="108" t="s">
        <v>120</v>
      </c>
      <c r="C30" s="101">
        <v>1920</v>
      </c>
      <c r="D30" s="101">
        <v>1915</v>
      </c>
      <c r="E30" s="101">
        <v>1985</v>
      </c>
      <c r="F30" s="109">
        <f t="shared" si="0"/>
        <v>3.3854166666666664E-2</v>
      </c>
      <c r="G30" s="102">
        <f t="shared" si="1"/>
        <v>65</v>
      </c>
      <c r="H30" s="102">
        <f t="shared" si="2"/>
        <v>70</v>
      </c>
    </row>
    <row r="31" spans="1:8">
      <c r="A31" s="90">
        <v>30</v>
      </c>
      <c r="B31" s="108" t="s">
        <v>121</v>
      </c>
      <c r="C31" s="101">
        <v>1132</v>
      </c>
      <c r="D31" s="101">
        <v>1097</v>
      </c>
      <c r="E31" s="101">
        <v>958</v>
      </c>
      <c r="F31" s="109">
        <f t="shared" si="0"/>
        <v>-0.15371024734982333</v>
      </c>
      <c r="G31" s="102">
        <f t="shared" si="1"/>
        <v>-174</v>
      </c>
      <c r="H31" s="102">
        <f t="shared" si="2"/>
        <v>-139</v>
      </c>
    </row>
    <row r="32" spans="1:8">
      <c r="A32" s="90">
        <v>31</v>
      </c>
      <c r="B32" s="108" t="s">
        <v>122</v>
      </c>
      <c r="C32" s="101">
        <v>20623</v>
      </c>
      <c r="D32" s="101">
        <v>20936</v>
      </c>
      <c r="E32" s="101">
        <v>21052</v>
      </c>
      <c r="F32" s="109">
        <f t="shared" si="0"/>
        <v>2.0802017165300876E-2</v>
      </c>
      <c r="G32" s="102">
        <f t="shared" si="1"/>
        <v>429</v>
      </c>
      <c r="H32" s="102">
        <f t="shared" si="2"/>
        <v>116</v>
      </c>
    </row>
    <row r="33" spans="1:8">
      <c r="A33" s="90">
        <v>32</v>
      </c>
      <c r="B33" s="108" t="s">
        <v>123</v>
      </c>
      <c r="C33" s="101">
        <v>8058</v>
      </c>
      <c r="D33" s="101">
        <v>8405</v>
      </c>
      <c r="E33" s="101">
        <v>8516</v>
      </c>
      <c r="F33" s="109">
        <f t="shared" si="0"/>
        <v>5.6837925043435093E-2</v>
      </c>
      <c r="G33" s="102">
        <f t="shared" si="1"/>
        <v>458</v>
      </c>
      <c r="H33" s="102">
        <f t="shared" si="2"/>
        <v>111</v>
      </c>
    </row>
    <row r="34" spans="1:8">
      <c r="A34" s="90">
        <v>33</v>
      </c>
      <c r="B34" s="108" t="s">
        <v>124</v>
      </c>
      <c r="C34" s="101">
        <v>33474</v>
      </c>
      <c r="D34" s="101">
        <v>34392</v>
      </c>
      <c r="E34" s="101">
        <v>34636</v>
      </c>
      <c r="F34" s="109">
        <f t="shared" si="0"/>
        <v>3.4713508992053534E-2</v>
      </c>
      <c r="G34" s="102">
        <f t="shared" si="1"/>
        <v>1162</v>
      </c>
      <c r="H34" s="102">
        <f t="shared" si="2"/>
        <v>244</v>
      </c>
    </row>
    <row r="35" spans="1:8">
      <c r="A35" s="90">
        <v>34</v>
      </c>
      <c r="B35" s="108" t="s">
        <v>125</v>
      </c>
      <c r="C35" s="101">
        <v>496189</v>
      </c>
      <c r="D35" s="101">
        <v>498859</v>
      </c>
      <c r="E35" s="101">
        <v>500989</v>
      </c>
      <c r="F35" s="109">
        <f t="shared" si="0"/>
        <v>9.6737331944077767E-3</v>
      </c>
      <c r="G35" s="102">
        <f t="shared" si="1"/>
        <v>4800</v>
      </c>
      <c r="H35" s="102">
        <f t="shared" si="2"/>
        <v>2130</v>
      </c>
    </row>
    <row r="36" spans="1:8">
      <c r="A36" s="90">
        <v>35</v>
      </c>
      <c r="B36" s="108" t="s">
        <v>126</v>
      </c>
      <c r="C36" s="101">
        <v>117802</v>
      </c>
      <c r="D36" s="101">
        <v>119703</v>
      </c>
      <c r="E36" s="101">
        <v>120285</v>
      </c>
      <c r="F36" s="109">
        <f t="shared" si="0"/>
        <v>2.1077740615609242E-2</v>
      </c>
      <c r="G36" s="102">
        <f t="shared" si="1"/>
        <v>2483</v>
      </c>
      <c r="H36" s="102">
        <f t="shared" si="2"/>
        <v>582</v>
      </c>
    </row>
    <row r="37" spans="1:8">
      <c r="A37" s="90">
        <v>36</v>
      </c>
      <c r="B37" s="108" t="s">
        <v>127</v>
      </c>
      <c r="C37" s="101">
        <v>2528</v>
      </c>
      <c r="D37" s="101">
        <v>2662</v>
      </c>
      <c r="E37" s="101">
        <v>2703</v>
      </c>
      <c r="F37" s="109">
        <f t="shared" si="0"/>
        <v>6.9224683544303792E-2</v>
      </c>
      <c r="G37" s="102">
        <f t="shared" si="1"/>
        <v>175</v>
      </c>
      <c r="H37" s="102">
        <f t="shared" si="2"/>
        <v>41</v>
      </c>
    </row>
    <row r="38" spans="1:8">
      <c r="A38" s="90">
        <v>37</v>
      </c>
      <c r="B38" s="108" t="s">
        <v>128</v>
      </c>
      <c r="C38" s="101">
        <v>6401</v>
      </c>
      <c r="D38" s="101">
        <v>6617</v>
      </c>
      <c r="E38" s="101">
        <v>6782</v>
      </c>
      <c r="F38" s="109">
        <f t="shared" si="0"/>
        <v>5.95219496953601E-2</v>
      </c>
      <c r="G38" s="102">
        <f t="shared" si="1"/>
        <v>381</v>
      </c>
      <c r="H38" s="102">
        <f t="shared" si="2"/>
        <v>165</v>
      </c>
    </row>
    <row r="39" spans="1:8">
      <c r="A39" s="90">
        <v>38</v>
      </c>
      <c r="B39" s="108" t="s">
        <v>129</v>
      </c>
      <c r="C39" s="101">
        <v>28087</v>
      </c>
      <c r="D39" s="101">
        <v>28653</v>
      </c>
      <c r="E39" s="101">
        <v>28885</v>
      </c>
      <c r="F39" s="109">
        <f t="shared" si="0"/>
        <v>2.8411720724890517E-2</v>
      </c>
      <c r="G39" s="102">
        <f t="shared" si="1"/>
        <v>798</v>
      </c>
      <c r="H39" s="102">
        <f t="shared" si="2"/>
        <v>232</v>
      </c>
    </row>
    <row r="40" spans="1:8">
      <c r="A40" s="90">
        <v>39</v>
      </c>
      <c r="B40" s="108" t="s">
        <v>130</v>
      </c>
      <c r="C40" s="101">
        <v>7457</v>
      </c>
      <c r="D40" s="101">
        <v>7698</v>
      </c>
      <c r="E40" s="101">
        <v>7739</v>
      </c>
      <c r="F40" s="109">
        <f t="shared" si="0"/>
        <v>3.781681641410755E-2</v>
      </c>
      <c r="G40" s="102">
        <f t="shared" si="1"/>
        <v>282</v>
      </c>
      <c r="H40" s="102">
        <f t="shared" si="2"/>
        <v>41</v>
      </c>
    </row>
    <row r="41" spans="1:8">
      <c r="A41" s="90">
        <v>40</v>
      </c>
      <c r="B41" s="108" t="s">
        <v>131</v>
      </c>
      <c r="C41" s="101">
        <v>3463</v>
      </c>
      <c r="D41" s="101">
        <v>3567</v>
      </c>
      <c r="E41" s="101">
        <v>3600</v>
      </c>
      <c r="F41" s="109">
        <f t="shared" si="0"/>
        <v>3.9561074213110017E-2</v>
      </c>
      <c r="G41" s="102">
        <f t="shared" si="1"/>
        <v>137</v>
      </c>
      <c r="H41" s="102">
        <f t="shared" si="2"/>
        <v>33</v>
      </c>
    </row>
    <row r="42" spans="1:8">
      <c r="A42" s="90">
        <v>41</v>
      </c>
      <c r="B42" s="108" t="s">
        <v>132</v>
      </c>
      <c r="C42" s="101">
        <v>40536</v>
      </c>
      <c r="D42" s="101">
        <v>42165</v>
      </c>
      <c r="E42" s="101">
        <v>42571</v>
      </c>
      <c r="F42" s="109">
        <f t="shared" si="0"/>
        <v>5.0202289323070852E-2</v>
      </c>
      <c r="G42" s="102">
        <f t="shared" si="1"/>
        <v>2035</v>
      </c>
      <c r="H42" s="102">
        <f t="shared" si="2"/>
        <v>406</v>
      </c>
    </row>
    <row r="43" spans="1:8">
      <c r="A43" s="90">
        <v>42</v>
      </c>
      <c r="B43" s="108" t="s">
        <v>133</v>
      </c>
      <c r="C43" s="101">
        <v>40592</v>
      </c>
      <c r="D43" s="101">
        <v>41836</v>
      </c>
      <c r="E43" s="101">
        <v>42420</v>
      </c>
      <c r="F43" s="109">
        <f t="shared" si="0"/>
        <v>4.5033504138746551E-2</v>
      </c>
      <c r="G43" s="102">
        <f t="shared" si="1"/>
        <v>1828</v>
      </c>
      <c r="H43" s="102">
        <f t="shared" si="2"/>
        <v>584</v>
      </c>
    </row>
    <row r="44" spans="1:8">
      <c r="A44" s="90">
        <v>43</v>
      </c>
      <c r="B44" s="108" t="s">
        <v>134</v>
      </c>
      <c r="C44" s="101">
        <v>9848</v>
      </c>
      <c r="D44" s="101">
        <v>9836</v>
      </c>
      <c r="E44" s="101">
        <v>9931</v>
      </c>
      <c r="F44" s="109">
        <f t="shared" si="0"/>
        <v>8.4281072298943941E-3</v>
      </c>
      <c r="G44" s="102">
        <f t="shared" si="1"/>
        <v>83</v>
      </c>
      <c r="H44" s="102">
        <f t="shared" si="2"/>
        <v>95</v>
      </c>
    </row>
    <row r="45" spans="1:8">
      <c r="A45" s="90">
        <v>44</v>
      </c>
      <c r="B45" s="108" t="s">
        <v>135</v>
      </c>
      <c r="C45" s="101">
        <v>10081</v>
      </c>
      <c r="D45" s="101">
        <v>10528</v>
      </c>
      <c r="E45" s="101">
        <v>10619</v>
      </c>
      <c r="F45" s="109">
        <f t="shared" si="0"/>
        <v>5.3367721456204741E-2</v>
      </c>
      <c r="G45" s="102">
        <f t="shared" si="1"/>
        <v>538</v>
      </c>
      <c r="H45" s="102">
        <f t="shared" si="2"/>
        <v>91</v>
      </c>
    </row>
    <row r="46" spans="1:8">
      <c r="A46" s="90">
        <v>45</v>
      </c>
      <c r="B46" s="108" t="s">
        <v>136</v>
      </c>
      <c r="C46" s="101">
        <v>25286</v>
      </c>
      <c r="D46" s="101">
        <v>25966</v>
      </c>
      <c r="E46" s="101">
        <v>26086</v>
      </c>
      <c r="F46" s="109">
        <f t="shared" si="0"/>
        <v>3.1638060586886022E-2</v>
      </c>
      <c r="G46" s="102">
        <f t="shared" si="1"/>
        <v>800</v>
      </c>
      <c r="H46" s="102">
        <f t="shared" si="2"/>
        <v>120</v>
      </c>
    </row>
    <row r="47" spans="1:8">
      <c r="A47" s="90">
        <v>46</v>
      </c>
      <c r="B47" s="108" t="s">
        <v>137</v>
      </c>
      <c r="C47" s="101">
        <v>13090</v>
      </c>
      <c r="D47" s="101">
        <v>13553</v>
      </c>
      <c r="E47" s="101">
        <v>13758</v>
      </c>
      <c r="F47" s="109">
        <f t="shared" si="0"/>
        <v>5.103132161955691E-2</v>
      </c>
      <c r="G47" s="102">
        <f t="shared" si="1"/>
        <v>668</v>
      </c>
      <c r="H47" s="102">
        <f t="shared" si="2"/>
        <v>205</v>
      </c>
    </row>
    <row r="48" spans="1:8">
      <c r="A48" s="90">
        <v>47</v>
      </c>
      <c r="B48" s="108" t="s">
        <v>138</v>
      </c>
      <c r="C48" s="101">
        <v>4848</v>
      </c>
      <c r="D48" s="101">
        <v>4859</v>
      </c>
      <c r="E48" s="101">
        <v>4828</v>
      </c>
      <c r="F48" s="109">
        <f t="shared" si="0"/>
        <v>-4.125412541254125E-3</v>
      </c>
      <c r="G48" s="102">
        <f t="shared" si="1"/>
        <v>-20</v>
      </c>
      <c r="H48" s="102">
        <f t="shared" si="2"/>
        <v>-31</v>
      </c>
    </row>
    <row r="49" spans="1:8">
      <c r="A49" s="90">
        <v>48</v>
      </c>
      <c r="B49" s="108" t="s">
        <v>139</v>
      </c>
      <c r="C49" s="101">
        <v>31747</v>
      </c>
      <c r="D49" s="101">
        <v>32010</v>
      </c>
      <c r="E49" s="101">
        <v>32310</v>
      </c>
      <c r="F49" s="109">
        <f t="shared" si="0"/>
        <v>1.7733959114247015E-2</v>
      </c>
      <c r="G49" s="102">
        <f t="shared" si="1"/>
        <v>563</v>
      </c>
      <c r="H49" s="102">
        <f t="shared" si="2"/>
        <v>300</v>
      </c>
    </row>
    <row r="50" spans="1:8">
      <c r="A50" s="90">
        <v>49</v>
      </c>
      <c r="B50" s="108" t="s">
        <v>140</v>
      </c>
      <c r="C50" s="101">
        <v>1821</v>
      </c>
      <c r="D50" s="101">
        <v>1957</v>
      </c>
      <c r="E50" s="101">
        <v>1952</v>
      </c>
      <c r="F50" s="109">
        <f t="shared" si="0"/>
        <v>7.1938495332235036E-2</v>
      </c>
      <c r="G50" s="102">
        <f t="shared" si="1"/>
        <v>131</v>
      </c>
      <c r="H50" s="102">
        <f t="shared" si="2"/>
        <v>-5</v>
      </c>
    </row>
    <row r="51" spans="1:8">
      <c r="A51" s="90">
        <v>50</v>
      </c>
      <c r="B51" s="108" t="s">
        <v>141</v>
      </c>
      <c r="C51" s="101">
        <v>5695</v>
      </c>
      <c r="D51" s="101">
        <v>5752</v>
      </c>
      <c r="E51" s="101">
        <v>5891</v>
      </c>
      <c r="F51" s="109">
        <f t="shared" si="0"/>
        <v>3.4416154521510096E-2</v>
      </c>
      <c r="G51" s="102">
        <f t="shared" si="1"/>
        <v>196</v>
      </c>
      <c r="H51" s="102">
        <f t="shared" si="2"/>
        <v>139</v>
      </c>
    </row>
    <row r="52" spans="1:8">
      <c r="A52" s="90">
        <v>51</v>
      </c>
      <c r="B52" s="108" t="s">
        <v>142</v>
      </c>
      <c r="C52" s="101">
        <v>5219</v>
      </c>
      <c r="D52" s="101">
        <v>5259</v>
      </c>
      <c r="E52" s="101">
        <v>5336</v>
      </c>
      <c r="F52" s="109">
        <f t="shared" si="0"/>
        <v>2.241808775627515E-2</v>
      </c>
      <c r="G52" s="102">
        <f t="shared" si="1"/>
        <v>117</v>
      </c>
      <c r="H52" s="102">
        <f t="shared" si="2"/>
        <v>77</v>
      </c>
    </row>
    <row r="53" spans="1:8">
      <c r="A53" s="90">
        <v>52</v>
      </c>
      <c r="B53" s="108" t="s">
        <v>143</v>
      </c>
      <c r="C53" s="101">
        <v>11054</v>
      </c>
      <c r="D53" s="101">
        <v>11150</v>
      </c>
      <c r="E53" s="101">
        <v>11301</v>
      </c>
      <c r="F53" s="109">
        <f t="shared" si="0"/>
        <v>2.234485254206622E-2</v>
      </c>
      <c r="G53" s="102">
        <f t="shared" si="1"/>
        <v>247</v>
      </c>
      <c r="H53" s="102">
        <f t="shared" si="2"/>
        <v>151</v>
      </c>
    </row>
    <row r="54" spans="1:8">
      <c r="A54" s="90">
        <v>53</v>
      </c>
      <c r="B54" s="108" t="s">
        <v>144</v>
      </c>
      <c r="C54" s="101">
        <v>6042</v>
      </c>
      <c r="D54" s="101">
        <v>6017</v>
      </c>
      <c r="E54" s="101">
        <v>6068</v>
      </c>
      <c r="F54" s="109">
        <f t="shared" si="0"/>
        <v>4.3032108573320092E-3</v>
      </c>
      <c r="G54" s="102">
        <f t="shared" si="1"/>
        <v>26</v>
      </c>
      <c r="H54" s="102">
        <f t="shared" si="2"/>
        <v>51</v>
      </c>
    </row>
    <row r="55" spans="1:8">
      <c r="A55" s="90">
        <v>54</v>
      </c>
      <c r="B55" s="108" t="s">
        <v>145</v>
      </c>
      <c r="C55" s="101">
        <v>20328</v>
      </c>
      <c r="D55" s="101">
        <v>21328</v>
      </c>
      <c r="E55" s="101">
        <v>21538</v>
      </c>
      <c r="F55" s="109">
        <f t="shared" si="0"/>
        <v>5.9523809523809521E-2</v>
      </c>
      <c r="G55" s="102">
        <f t="shared" si="1"/>
        <v>1210</v>
      </c>
      <c r="H55" s="102">
        <f t="shared" si="2"/>
        <v>210</v>
      </c>
    </row>
    <row r="56" spans="1:8">
      <c r="A56" s="90">
        <v>55</v>
      </c>
      <c r="B56" s="108" t="s">
        <v>146</v>
      </c>
      <c r="C56" s="101">
        <v>22809</v>
      </c>
      <c r="D56" s="101">
        <v>23295</v>
      </c>
      <c r="E56" s="101">
        <v>23480</v>
      </c>
      <c r="F56" s="109">
        <f t="shared" si="0"/>
        <v>2.9418212109255118E-2</v>
      </c>
      <c r="G56" s="102">
        <f t="shared" si="1"/>
        <v>671</v>
      </c>
      <c r="H56" s="102">
        <f t="shared" si="2"/>
        <v>185</v>
      </c>
    </row>
    <row r="57" spans="1:8">
      <c r="A57" s="90">
        <v>56</v>
      </c>
      <c r="B57" s="108" t="s">
        <v>147</v>
      </c>
      <c r="C57" s="101">
        <v>1897</v>
      </c>
      <c r="D57" s="101">
        <v>1947</v>
      </c>
      <c r="E57" s="101">
        <v>1970</v>
      </c>
      <c r="F57" s="109">
        <f t="shared" si="0"/>
        <v>3.8481813389562469E-2</v>
      </c>
      <c r="G57" s="102">
        <f t="shared" si="1"/>
        <v>73</v>
      </c>
      <c r="H57" s="102">
        <f t="shared" si="2"/>
        <v>23</v>
      </c>
    </row>
    <row r="58" spans="1:8">
      <c r="A58" s="90">
        <v>57</v>
      </c>
      <c r="B58" s="108" t="s">
        <v>148</v>
      </c>
      <c r="C58" s="101">
        <v>3675</v>
      </c>
      <c r="D58" s="101">
        <v>3767</v>
      </c>
      <c r="E58" s="101">
        <v>3856</v>
      </c>
      <c r="F58" s="109">
        <f t="shared" si="0"/>
        <v>4.9251700680272112E-2</v>
      </c>
      <c r="G58" s="102">
        <f t="shared" si="1"/>
        <v>181</v>
      </c>
      <c r="H58" s="102">
        <f t="shared" si="2"/>
        <v>89</v>
      </c>
    </row>
    <row r="59" spans="1:8">
      <c r="A59" s="90">
        <v>58</v>
      </c>
      <c r="B59" s="108" t="s">
        <v>149</v>
      </c>
      <c r="C59" s="101">
        <v>8321</v>
      </c>
      <c r="D59" s="101">
        <v>8662</v>
      </c>
      <c r="E59" s="101">
        <v>8889</v>
      </c>
      <c r="F59" s="109">
        <f t="shared" si="0"/>
        <v>6.8261026318952048E-2</v>
      </c>
      <c r="G59" s="102">
        <f t="shared" si="1"/>
        <v>568</v>
      </c>
      <c r="H59" s="102">
        <f t="shared" si="2"/>
        <v>227</v>
      </c>
    </row>
    <row r="60" spans="1:8">
      <c r="A60" s="90">
        <v>59</v>
      </c>
      <c r="B60" s="108" t="s">
        <v>150</v>
      </c>
      <c r="C60" s="101">
        <v>21083</v>
      </c>
      <c r="D60" s="101">
        <v>21760</v>
      </c>
      <c r="E60" s="101">
        <v>22100</v>
      </c>
      <c r="F60" s="109">
        <f t="shared" si="0"/>
        <v>4.8237916805008774E-2</v>
      </c>
      <c r="G60" s="102">
        <f t="shared" si="1"/>
        <v>1017</v>
      </c>
      <c r="H60" s="102">
        <f t="shared" si="2"/>
        <v>340</v>
      </c>
    </row>
    <row r="61" spans="1:8">
      <c r="A61" s="90">
        <v>60</v>
      </c>
      <c r="B61" s="108" t="s">
        <v>151</v>
      </c>
      <c r="C61" s="101">
        <v>7519</v>
      </c>
      <c r="D61" s="101">
        <v>7587</v>
      </c>
      <c r="E61" s="101">
        <v>7700</v>
      </c>
      <c r="F61" s="109">
        <f t="shared" si="0"/>
        <v>2.4072350046548743E-2</v>
      </c>
      <c r="G61" s="102">
        <f t="shared" si="1"/>
        <v>181</v>
      </c>
      <c r="H61" s="102">
        <f t="shared" si="2"/>
        <v>113</v>
      </c>
    </row>
    <row r="62" spans="1:8">
      <c r="A62" s="90">
        <v>61</v>
      </c>
      <c r="B62" s="108" t="s">
        <v>152</v>
      </c>
      <c r="C62" s="101">
        <v>15970</v>
      </c>
      <c r="D62" s="101">
        <v>15931</v>
      </c>
      <c r="E62" s="101">
        <v>16131</v>
      </c>
      <c r="F62" s="109">
        <f t="shared" si="0"/>
        <v>1.0081402629931121E-2</v>
      </c>
      <c r="G62" s="102">
        <f t="shared" si="1"/>
        <v>161</v>
      </c>
      <c r="H62" s="102">
        <f t="shared" si="2"/>
        <v>200</v>
      </c>
    </row>
    <row r="63" spans="1:8">
      <c r="A63" s="90">
        <v>62</v>
      </c>
      <c r="B63" s="108" t="s">
        <v>153</v>
      </c>
      <c r="C63" s="101">
        <v>1043</v>
      </c>
      <c r="D63" s="101">
        <v>1063</v>
      </c>
      <c r="E63" s="101">
        <v>1095</v>
      </c>
      <c r="F63" s="109">
        <f t="shared" si="0"/>
        <v>4.9856184084372007E-2</v>
      </c>
      <c r="G63" s="102">
        <f t="shared" si="1"/>
        <v>52</v>
      </c>
      <c r="H63" s="102">
        <f t="shared" si="2"/>
        <v>32</v>
      </c>
    </row>
    <row r="64" spans="1:8">
      <c r="A64" s="90">
        <v>63</v>
      </c>
      <c r="B64" s="108" t="s">
        <v>154</v>
      </c>
      <c r="C64" s="101">
        <v>10946</v>
      </c>
      <c r="D64" s="101">
        <v>11542</v>
      </c>
      <c r="E64" s="101">
        <v>11652</v>
      </c>
      <c r="F64" s="109">
        <f t="shared" si="0"/>
        <v>6.4498446921249772E-2</v>
      </c>
      <c r="G64" s="102">
        <f t="shared" si="1"/>
        <v>706</v>
      </c>
      <c r="H64" s="102">
        <f t="shared" si="2"/>
        <v>110</v>
      </c>
    </row>
    <row r="65" spans="1:8">
      <c r="A65" s="90">
        <v>64</v>
      </c>
      <c r="B65" s="108" t="s">
        <v>155</v>
      </c>
      <c r="C65" s="101">
        <v>7962</v>
      </c>
      <c r="D65" s="101">
        <v>8060</v>
      </c>
      <c r="E65" s="101">
        <v>8093</v>
      </c>
      <c r="F65" s="109">
        <f t="shared" si="0"/>
        <v>1.6453152474252702E-2</v>
      </c>
      <c r="G65" s="102">
        <f t="shared" si="1"/>
        <v>131</v>
      </c>
      <c r="H65" s="102">
        <f t="shared" si="2"/>
        <v>33</v>
      </c>
    </row>
    <row r="66" spans="1:8">
      <c r="A66" s="90">
        <v>65</v>
      </c>
      <c r="B66" s="108" t="s">
        <v>156</v>
      </c>
      <c r="C66" s="101">
        <v>6546</v>
      </c>
      <c r="D66" s="101">
        <v>6810</v>
      </c>
      <c r="E66" s="101">
        <v>6886</v>
      </c>
      <c r="F66" s="109">
        <f t="shared" si="0"/>
        <v>5.1940116101435993E-2</v>
      </c>
      <c r="G66" s="102">
        <f t="shared" si="1"/>
        <v>340</v>
      </c>
      <c r="H66" s="102">
        <f t="shared" si="2"/>
        <v>76</v>
      </c>
    </row>
    <row r="67" spans="1:8">
      <c r="A67" s="90">
        <v>66</v>
      </c>
      <c r="B67" s="108" t="s">
        <v>157</v>
      </c>
      <c r="C67" s="101">
        <v>5157</v>
      </c>
      <c r="D67" s="101">
        <v>5322</v>
      </c>
      <c r="E67" s="101">
        <v>5429</v>
      </c>
      <c r="F67" s="109">
        <f t="shared" ref="F67:F83" si="3">(E67-C67)/C67</f>
        <v>5.2743843319759551E-2</v>
      </c>
      <c r="G67" s="102">
        <f t="shared" ref="G67:G83" si="4">E67-C67</f>
        <v>272</v>
      </c>
      <c r="H67" s="102">
        <f t="shared" ref="H67:H83" si="5">E67-D67</f>
        <v>107</v>
      </c>
    </row>
    <row r="68" spans="1:8">
      <c r="A68" s="90">
        <v>67</v>
      </c>
      <c r="B68" s="108" t="s">
        <v>158</v>
      </c>
      <c r="C68" s="101">
        <v>10565</v>
      </c>
      <c r="D68" s="101">
        <v>10515</v>
      </c>
      <c r="E68" s="101">
        <v>10657</v>
      </c>
      <c r="F68" s="109">
        <f t="shared" si="3"/>
        <v>8.7079981069569327E-3</v>
      </c>
      <c r="G68" s="102">
        <f t="shared" si="4"/>
        <v>92</v>
      </c>
      <c r="H68" s="102">
        <f t="shared" si="5"/>
        <v>142</v>
      </c>
    </row>
    <row r="69" spans="1:8">
      <c r="A69" s="90">
        <v>68</v>
      </c>
      <c r="B69" s="108" t="s">
        <v>159</v>
      </c>
      <c r="C69" s="101">
        <v>5803</v>
      </c>
      <c r="D69" s="101">
        <v>6160</v>
      </c>
      <c r="E69" s="101">
        <v>6261</v>
      </c>
      <c r="F69" s="109">
        <f t="shared" si="3"/>
        <v>7.89246941237291E-2</v>
      </c>
      <c r="G69" s="102">
        <f t="shared" si="4"/>
        <v>458</v>
      </c>
      <c r="H69" s="102">
        <f t="shared" si="5"/>
        <v>101</v>
      </c>
    </row>
    <row r="70" spans="1:8">
      <c r="A70" s="90">
        <v>69</v>
      </c>
      <c r="B70" s="108" t="s">
        <v>160</v>
      </c>
      <c r="C70" s="101">
        <v>1008</v>
      </c>
      <c r="D70" s="101">
        <v>1022</v>
      </c>
      <c r="E70" s="101">
        <v>1046</v>
      </c>
      <c r="F70" s="109">
        <f t="shared" si="3"/>
        <v>3.7698412698412696E-2</v>
      </c>
      <c r="G70" s="102">
        <f t="shared" si="4"/>
        <v>38</v>
      </c>
      <c r="H70" s="102">
        <f t="shared" si="5"/>
        <v>24</v>
      </c>
    </row>
    <row r="71" spans="1:8">
      <c r="A71" s="90">
        <v>70</v>
      </c>
      <c r="B71" s="108" t="s">
        <v>161</v>
      </c>
      <c r="C71" s="101">
        <v>3850</v>
      </c>
      <c r="D71" s="101">
        <v>3965</v>
      </c>
      <c r="E71" s="101">
        <v>4088</v>
      </c>
      <c r="F71" s="109">
        <f t="shared" si="3"/>
        <v>6.1818181818181821E-2</v>
      </c>
      <c r="G71" s="102">
        <f t="shared" si="4"/>
        <v>238</v>
      </c>
      <c r="H71" s="102">
        <f t="shared" si="5"/>
        <v>123</v>
      </c>
    </row>
    <row r="72" spans="1:8">
      <c r="A72" s="90">
        <v>71</v>
      </c>
      <c r="B72" s="108" t="s">
        <v>162</v>
      </c>
      <c r="C72" s="101">
        <v>4449</v>
      </c>
      <c r="D72" s="101">
        <v>4525</v>
      </c>
      <c r="E72" s="101">
        <v>4600</v>
      </c>
      <c r="F72" s="109">
        <f t="shared" si="3"/>
        <v>3.3940211283434482E-2</v>
      </c>
      <c r="G72" s="102">
        <f t="shared" si="4"/>
        <v>151</v>
      </c>
      <c r="H72" s="102">
        <f t="shared" si="5"/>
        <v>75</v>
      </c>
    </row>
    <row r="73" spans="1:8">
      <c r="A73" s="90">
        <v>72</v>
      </c>
      <c r="B73" s="108" t="s">
        <v>163</v>
      </c>
      <c r="C73" s="101">
        <v>3366</v>
      </c>
      <c r="D73" s="101">
        <v>3463</v>
      </c>
      <c r="E73" s="101">
        <v>3527</v>
      </c>
      <c r="F73" s="109">
        <f t="shared" si="3"/>
        <v>4.7831253713606657E-2</v>
      </c>
      <c r="G73" s="102">
        <f t="shared" si="4"/>
        <v>161</v>
      </c>
      <c r="H73" s="102">
        <f t="shared" si="5"/>
        <v>64</v>
      </c>
    </row>
    <row r="74" spans="1:8">
      <c r="A74" s="90">
        <v>73</v>
      </c>
      <c r="B74" s="108" t="s">
        <v>164</v>
      </c>
      <c r="C74" s="101">
        <v>1965</v>
      </c>
      <c r="D74" s="101">
        <v>1299</v>
      </c>
      <c r="E74" s="101">
        <v>1547</v>
      </c>
      <c r="F74" s="109">
        <f t="shared" si="3"/>
        <v>-0.21272264631043258</v>
      </c>
      <c r="G74" s="102">
        <f t="shared" si="4"/>
        <v>-418</v>
      </c>
      <c r="H74" s="102">
        <f t="shared" si="5"/>
        <v>248</v>
      </c>
    </row>
    <row r="75" spans="1:8">
      <c r="A75" s="90">
        <v>74</v>
      </c>
      <c r="B75" s="108" t="s">
        <v>165</v>
      </c>
      <c r="C75" s="101">
        <v>3854</v>
      </c>
      <c r="D75" s="101">
        <v>3904</v>
      </c>
      <c r="E75" s="101">
        <v>3954</v>
      </c>
      <c r="F75" s="109">
        <f t="shared" si="3"/>
        <v>2.5947067981318111E-2</v>
      </c>
      <c r="G75" s="102">
        <f t="shared" si="4"/>
        <v>100</v>
      </c>
      <c r="H75" s="102">
        <f t="shared" si="5"/>
        <v>50</v>
      </c>
    </row>
    <row r="76" spans="1:8">
      <c r="A76" s="90">
        <v>75</v>
      </c>
      <c r="B76" s="108" t="s">
        <v>166</v>
      </c>
      <c r="C76" s="101">
        <v>1055</v>
      </c>
      <c r="D76" s="101">
        <v>1077</v>
      </c>
      <c r="E76" s="101">
        <v>1088</v>
      </c>
      <c r="F76" s="109">
        <f t="shared" si="3"/>
        <v>3.1279620853080566E-2</v>
      </c>
      <c r="G76" s="102">
        <f t="shared" si="4"/>
        <v>33</v>
      </c>
      <c r="H76" s="102">
        <f t="shared" si="5"/>
        <v>11</v>
      </c>
    </row>
    <row r="77" spans="1:8">
      <c r="A77" s="90">
        <v>76</v>
      </c>
      <c r="B77" s="108" t="s">
        <v>167</v>
      </c>
      <c r="C77" s="101">
        <v>1689</v>
      </c>
      <c r="D77" s="101">
        <v>1594</v>
      </c>
      <c r="E77" s="101">
        <v>1638</v>
      </c>
      <c r="F77" s="109">
        <f t="shared" si="3"/>
        <v>-3.0195381882770871E-2</v>
      </c>
      <c r="G77" s="102">
        <f t="shared" si="4"/>
        <v>-51</v>
      </c>
      <c r="H77" s="102">
        <f t="shared" si="5"/>
        <v>44</v>
      </c>
    </row>
    <row r="78" spans="1:8">
      <c r="A78" s="90">
        <v>77</v>
      </c>
      <c r="B78" s="108" t="s">
        <v>168</v>
      </c>
      <c r="C78" s="101">
        <v>6160</v>
      </c>
      <c r="D78" s="101">
        <v>6540</v>
      </c>
      <c r="E78" s="101">
        <v>6599</v>
      </c>
      <c r="F78" s="109">
        <f t="shared" si="3"/>
        <v>7.1266233766233769E-2</v>
      </c>
      <c r="G78" s="102">
        <f t="shared" si="4"/>
        <v>439</v>
      </c>
      <c r="H78" s="102">
        <f t="shared" si="5"/>
        <v>59</v>
      </c>
    </row>
    <row r="79" spans="1:8">
      <c r="A79" s="90">
        <v>78</v>
      </c>
      <c r="B79" s="108" t="s">
        <v>169</v>
      </c>
      <c r="C79" s="101">
        <v>4984</v>
      </c>
      <c r="D79" s="101">
        <v>4958</v>
      </c>
      <c r="E79" s="101">
        <v>5008</v>
      </c>
      <c r="F79" s="109">
        <f t="shared" si="3"/>
        <v>4.815409309791332E-3</v>
      </c>
      <c r="G79" s="102">
        <f t="shared" si="4"/>
        <v>24</v>
      </c>
      <c r="H79" s="102">
        <f t="shared" si="5"/>
        <v>50</v>
      </c>
    </row>
    <row r="80" spans="1:8">
      <c r="A80" s="90">
        <v>79</v>
      </c>
      <c r="B80" s="108" t="s">
        <v>170</v>
      </c>
      <c r="C80" s="101">
        <v>1519</v>
      </c>
      <c r="D80" s="101">
        <v>1512</v>
      </c>
      <c r="E80" s="101">
        <v>1529</v>
      </c>
      <c r="F80" s="109">
        <f t="shared" si="3"/>
        <v>6.5832784726793945E-3</v>
      </c>
      <c r="G80" s="102">
        <f t="shared" si="4"/>
        <v>10</v>
      </c>
      <c r="H80" s="102">
        <f t="shared" si="5"/>
        <v>17</v>
      </c>
    </row>
    <row r="81" spans="1:8">
      <c r="A81" s="90">
        <v>80</v>
      </c>
      <c r="B81" s="108" t="s">
        <v>171</v>
      </c>
      <c r="C81" s="101">
        <v>5877</v>
      </c>
      <c r="D81" s="101">
        <v>6030</v>
      </c>
      <c r="E81" s="101">
        <v>6072</v>
      </c>
      <c r="F81" s="109">
        <f t="shared" si="3"/>
        <v>3.3180193976518634E-2</v>
      </c>
      <c r="G81" s="102">
        <f t="shared" si="4"/>
        <v>195</v>
      </c>
      <c r="H81" s="102">
        <f t="shared" si="5"/>
        <v>42</v>
      </c>
    </row>
    <row r="82" spans="1:8">
      <c r="A82" s="90">
        <v>81</v>
      </c>
      <c r="B82" s="108" t="s">
        <v>172</v>
      </c>
      <c r="C82" s="101">
        <v>6818</v>
      </c>
      <c r="D82" s="101">
        <v>7220</v>
      </c>
      <c r="E82" s="101">
        <v>7263</v>
      </c>
      <c r="F82" s="109">
        <f t="shared" si="3"/>
        <v>6.5268407157524203E-2</v>
      </c>
      <c r="G82" s="102">
        <f t="shared" si="4"/>
        <v>445</v>
      </c>
      <c r="H82" s="102">
        <f t="shared" si="5"/>
        <v>43</v>
      </c>
    </row>
    <row r="83" spans="1:8">
      <c r="A83" s="131" t="s">
        <v>173</v>
      </c>
      <c r="B83" s="131"/>
      <c r="C83" s="112">
        <v>1682040</v>
      </c>
      <c r="D83" s="112">
        <v>1706228</v>
      </c>
      <c r="E83" s="112">
        <v>1719254</v>
      </c>
      <c r="F83" s="109">
        <f t="shared" si="3"/>
        <v>2.2124325224132602E-2</v>
      </c>
      <c r="G83" s="102">
        <f t="shared" si="4"/>
        <v>37214</v>
      </c>
      <c r="H83" s="102">
        <f t="shared" si="5"/>
        <v>13026</v>
      </c>
    </row>
  </sheetData>
  <mergeCells count="1">
    <mergeCell ref="A83:B8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1"/>
  <sheetViews>
    <sheetView topLeftCell="E70" zoomScale="80" zoomScaleNormal="80" workbookViewId="0">
      <selection activeCell="M11" sqref="M11"/>
    </sheetView>
  </sheetViews>
  <sheetFormatPr defaultRowHeight="14.5"/>
  <cols>
    <col min="2" max="2" width="34.6328125" customWidth="1"/>
    <col min="3" max="3" width="10.36328125" customWidth="1"/>
    <col min="4" max="4" width="10.54296875" customWidth="1"/>
    <col min="5" max="5" width="11.453125" customWidth="1"/>
    <col min="6" max="6" width="24.36328125" customWidth="1"/>
    <col min="7" max="7" width="23.6328125" customWidth="1"/>
    <col min="8" max="8" width="30.81640625" customWidth="1"/>
  </cols>
  <sheetData>
    <row r="1" spans="1:8" ht="29">
      <c r="A1" s="14" t="s">
        <v>1</v>
      </c>
      <c r="B1" s="6" t="s">
        <v>90</v>
      </c>
      <c r="C1" s="54">
        <v>42064</v>
      </c>
      <c r="D1" s="54">
        <v>42401</v>
      </c>
      <c r="E1" s="54">
        <v>42430</v>
      </c>
      <c r="F1" s="1" t="s">
        <v>318</v>
      </c>
      <c r="G1" s="1" t="s">
        <v>319</v>
      </c>
      <c r="H1" s="2" t="s">
        <v>320</v>
      </c>
    </row>
    <row r="2" spans="1:8">
      <c r="A2" s="103">
        <v>1</v>
      </c>
      <c r="B2" s="104" t="s">
        <v>2</v>
      </c>
      <c r="C2" s="101">
        <v>15234</v>
      </c>
      <c r="D2" s="101">
        <v>16168</v>
      </c>
      <c r="E2" s="101">
        <v>16322</v>
      </c>
      <c r="F2" s="109">
        <f>(E2-C2)/C2</f>
        <v>7.1419193908362877E-2</v>
      </c>
      <c r="G2" s="102">
        <f>E2-C2</f>
        <v>1088</v>
      </c>
      <c r="H2" s="102">
        <f>E2-D2</f>
        <v>154</v>
      </c>
    </row>
    <row r="3" spans="1:8">
      <c r="A3" s="103">
        <v>2</v>
      </c>
      <c r="B3" s="104" t="s">
        <v>3</v>
      </c>
      <c r="C3" s="101">
        <v>2478</v>
      </c>
      <c r="D3" s="101">
        <v>2613</v>
      </c>
      <c r="E3" s="101">
        <v>2655</v>
      </c>
      <c r="F3" s="109">
        <f t="shared" ref="F3:F66" si="0">(E3-C3)/C3</f>
        <v>7.1428571428571425E-2</v>
      </c>
      <c r="G3" s="102">
        <f t="shared" ref="G3:G66" si="1">E3-C3</f>
        <v>177</v>
      </c>
      <c r="H3" s="102">
        <f t="shared" ref="H3:H66" si="2">E3-D3</f>
        <v>42</v>
      </c>
    </row>
    <row r="4" spans="1:8">
      <c r="A4" s="103">
        <v>3</v>
      </c>
      <c r="B4" s="104" t="s">
        <v>4</v>
      </c>
      <c r="C4" s="101">
        <v>1152</v>
      </c>
      <c r="D4" s="101">
        <v>1165</v>
      </c>
      <c r="E4" s="101">
        <v>1161</v>
      </c>
      <c r="F4" s="109">
        <f t="shared" si="0"/>
        <v>7.8125E-3</v>
      </c>
      <c r="G4" s="102">
        <f t="shared" si="1"/>
        <v>9</v>
      </c>
      <c r="H4" s="102">
        <f t="shared" si="2"/>
        <v>-4</v>
      </c>
    </row>
    <row r="5" spans="1:8">
      <c r="A5" s="103">
        <v>5</v>
      </c>
      <c r="B5" s="104" t="s">
        <v>5</v>
      </c>
      <c r="C5" s="101">
        <v>659</v>
      </c>
      <c r="D5" s="101">
        <v>586</v>
      </c>
      <c r="E5" s="101">
        <v>575</v>
      </c>
      <c r="F5" s="109">
        <f t="shared" si="0"/>
        <v>-0.12746585735963581</v>
      </c>
      <c r="G5" s="102">
        <f t="shared" si="1"/>
        <v>-84</v>
      </c>
      <c r="H5" s="102">
        <f t="shared" si="2"/>
        <v>-11</v>
      </c>
    </row>
    <row r="6" spans="1:8">
      <c r="A6" s="103">
        <v>6</v>
      </c>
      <c r="B6" s="104" t="s">
        <v>6</v>
      </c>
      <c r="C6" s="101">
        <v>46</v>
      </c>
      <c r="D6" s="101">
        <v>38</v>
      </c>
      <c r="E6" s="101">
        <v>44</v>
      </c>
      <c r="F6" s="109">
        <f t="shared" si="0"/>
        <v>-4.3478260869565216E-2</v>
      </c>
      <c r="G6" s="102">
        <f t="shared" si="1"/>
        <v>-2</v>
      </c>
      <c r="H6" s="102">
        <f t="shared" si="2"/>
        <v>6</v>
      </c>
    </row>
    <row r="7" spans="1:8">
      <c r="A7" s="103">
        <v>7</v>
      </c>
      <c r="B7" s="104" t="s">
        <v>7</v>
      </c>
      <c r="C7" s="101">
        <v>871</v>
      </c>
      <c r="D7" s="101">
        <v>839</v>
      </c>
      <c r="E7" s="101">
        <v>843</v>
      </c>
      <c r="F7" s="109">
        <f t="shared" si="0"/>
        <v>-3.2146957520091848E-2</v>
      </c>
      <c r="G7" s="102">
        <f t="shared" si="1"/>
        <v>-28</v>
      </c>
      <c r="H7" s="102">
        <f t="shared" si="2"/>
        <v>4</v>
      </c>
    </row>
    <row r="8" spans="1:8">
      <c r="A8" s="103">
        <v>8</v>
      </c>
      <c r="B8" s="104" t="s">
        <v>281</v>
      </c>
      <c r="C8" s="101">
        <v>4484</v>
      </c>
      <c r="D8" s="101">
        <v>4535</v>
      </c>
      <c r="E8" s="101">
        <v>4583</v>
      </c>
      <c r="F8" s="109">
        <f t="shared" si="0"/>
        <v>2.207850133809099E-2</v>
      </c>
      <c r="G8" s="102">
        <f t="shared" si="1"/>
        <v>99</v>
      </c>
      <c r="H8" s="102">
        <f t="shared" si="2"/>
        <v>48</v>
      </c>
    </row>
    <row r="9" spans="1:8">
      <c r="A9" s="103">
        <v>9</v>
      </c>
      <c r="B9" s="104" t="s">
        <v>8</v>
      </c>
      <c r="C9" s="101">
        <v>444</v>
      </c>
      <c r="D9" s="101">
        <v>428</v>
      </c>
      <c r="E9" s="101">
        <v>445</v>
      </c>
      <c r="F9" s="109">
        <f t="shared" si="0"/>
        <v>2.2522522522522522E-3</v>
      </c>
      <c r="G9" s="102">
        <f t="shared" si="1"/>
        <v>1</v>
      </c>
      <c r="H9" s="102">
        <f t="shared" si="2"/>
        <v>17</v>
      </c>
    </row>
    <row r="10" spans="1:8">
      <c r="A10" s="105">
        <v>10</v>
      </c>
      <c r="B10" s="104" t="s">
        <v>9</v>
      </c>
      <c r="C10" s="101">
        <v>41265</v>
      </c>
      <c r="D10" s="101">
        <v>41352</v>
      </c>
      <c r="E10" s="101">
        <v>41375</v>
      </c>
      <c r="F10" s="109">
        <f t="shared" si="0"/>
        <v>2.6656973221858716E-3</v>
      </c>
      <c r="G10" s="102">
        <f t="shared" si="1"/>
        <v>110</v>
      </c>
      <c r="H10" s="102">
        <f t="shared" si="2"/>
        <v>23</v>
      </c>
    </row>
    <row r="11" spans="1:8">
      <c r="A11" s="105">
        <v>11</v>
      </c>
      <c r="B11" s="104" t="s">
        <v>10</v>
      </c>
      <c r="C11" s="101">
        <v>629</v>
      </c>
      <c r="D11" s="101">
        <v>644</v>
      </c>
      <c r="E11" s="101">
        <v>637</v>
      </c>
      <c r="F11" s="109">
        <f t="shared" si="0"/>
        <v>1.2718600953895072E-2</v>
      </c>
      <c r="G11" s="102">
        <f t="shared" si="1"/>
        <v>8</v>
      </c>
      <c r="H11" s="102">
        <f t="shared" si="2"/>
        <v>-7</v>
      </c>
    </row>
    <row r="12" spans="1:8">
      <c r="A12" s="105">
        <v>12</v>
      </c>
      <c r="B12" s="104" t="s">
        <v>11</v>
      </c>
      <c r="C12" s="101">
        <v>37</v>
      </c>
      <c r="D12" s="101">
        <v>40</v>
      </c>
      <c r="E12" s="101">
        <v>40</v>
      </c>
      <c r="F12" s="109">
        <f t="shared" si="0"/>
        <v>8.1081081081081086E-2</v>
      </c>
      <c r="G12" s="102">
        <f t="shared" si="1"/>
        <v>3</v>
      </c>
      <c r="H12" s="102">
        <f t="shared" si="2"/>
        <v>0</v>
      </c>
    </row>
    <row r="13" spans="1:8">
      <c r="A13" s="105">
        <v>13</v>
      </c>
      <c r="B13" s="104" t="s">
        <v>12</v>
      </c>
      <c r="C13" s="101">
        <v>16880</v>
      </c>
      <c r="D13" s="101">
        <v>16456</v>
      </c>
      <c r="E13" s="101">
        <v>16482</v>
      </c>
      <c r="F13" s="109">
        <f t="shared" si="0"/>
        <v>-2.3578199052132702E-2</v>
      </c>
      <c r="G13" s="102">
        <f t="shared" si="1"/>
        <v>-398</v>
      </c>
      <c r="H13" s="102">
        <f t="shared" si="2"/>
        <v>26</v>
      </c>
    </row>
    <row r="14" spans="1:8">
      <c r="A14" s="105">
        <v>14</v>
      </c>
      <c r="B14" s="104" t="s">
        <v>13</v>
      </c>
      <c r="C14" s="101">
        <v>33772</v>
      </c>
      <c r="D14" s="101">
        <v>32289</v>
      </c>
      <c r="E14" s="101">
        <v>32392</v>
      </c>
      <c r="F14" s="109">
        <f t="shared" si="0"/>
        <v>-4.0862252753760514E-2</v>
      </c>
      <c r="G14" s="102">
        <f t="shared" si="1"/>
        <v>-1380</v>
      </c>
      <c r="H14" s="102">
        <f t="shared" si="2"/>
        <v>103</v>
      </c>
    </row>
    <row r="15" spans="1:8">
      <c r="A15" s="105">
        <v>15</v>
      </c>
      <c r="B15" s="104" t="s">
        <v>14</v>
      </c>
      <c r="C15" s="101">
        <v>6661</v>
      </c>
      <c r="D15" s="101">
        <v>6411</v>
      </c>
      <c r="E15" s="101">
        <v>6427</v>
      </c>
      <c r="F15" s="109">
        <f t="shared" si="0"/>
        <v>-3.5129860381324124E-2</v>
      </c>
      <c r="G15" s="102">
        <f t="shared" si="1"/>
        <v>-234</v>
      </c>
      <c r="H15" s="102">
        <f t="shared" si="2"/>
        <v>16</v>
      </c>
    </row>
    <row r="16" spans="1:8">
      <c r="A16" s="105">
        <v>16</v>
      </c>
      <c r="B16" s="104" t="s">
        <v>15</v>
      </c>
      <c r="C16" s="101">
        <v>10567</v>
      </c>
      <c r="D16" s="101">
        <v>10398</v>
      </c>
      <c r="E16" s="101">
        <v>10435</v>
      </c>
      <c r="F16" s="109">
        <f t="shared" si="0"/>
        <v>-1.2491719504116589E-2</v>
      </c>
      <c r="G16" s="102">
        <f t="shared" si="1"/>
        <v>-132</v>
      </c>
      <c r="H16" s="102">
        <f t="shared" si="2"/>
        <v>37</v>
      </c>
    </row>
    <row r="17" spans="1:8">
      <c r="A17" s="105">
        <v>17</v>
      </c>
      <c r="B17" s="104" t="s">
        <v>16</v>
      </c>
      <c r="C17" s="101">
        <v>2263</v>
      </c>
      <c r="D17" s="101">
        <v>2349</v>
      </c>
      <c r="E17" s="101">
        <v>2356</v>
      </c>
      <c r="F17" s="109">
        <f t="shared" si="0"/>
        <v>4.1095890410958902E-2</v>
      </c>
      <c r="G17" s="102">
        <f t="shared" si="1"/>
        <v>93</v>
      </c>
      <c r="H17" s="102">
        <f t="shared" si="2"/>
        <v>7</v>
      </c>
    </row>
    <row r="18" spans="1:8">
      <c r="A18" s="105">
        <v>18</v>
      </c>
      <c r="B18" s="104" t="s">
        <v>17</v>
      </c>
      <c r="C18" s="101">
        <v>8771</v>
      </c>
      <c r="D18" s="101">
        <v>8136</v>
      </c>
      <c r="E18" s="101">
        <v>8120</v>
      </c>
      <c r="F18" s="109">
        <f t="shared" si="0"/>
        <v>-7.4221867517956897E-2</v>
      </c>
      <c r="G18" s="102">
        <f t="shared" si="1"/>
        <v>-651</v>
      </c>
      <c r="H18" s="102">
        <f t="shared" si="2"/>
        <v>-16</v>
      </c>
    </row>
    <row r="19" spans="1:8">
      <c r="A19" s="105">
        <v>19</v>
      </c>
      <c r="B19" s="104" t="s">
        <v>18</v>
      </c>
      <c r="C19" s="101">
        <v>310</v>
      </c>
      <c r="D19" s="101">
        <v>286</v>
      </c>
      <c r="E19" s="101">
        <v>288</v>
      </c>
      <c r="F19" s="109">
        <f t="shared" si="0"/>
        <v>-7.0967741935483872E-2</v>
      </c>
      <c r="G19" s="102">
        <f t="shared" si="1"/>
        <v>-22</v>
      </c>
      <c r="H19" s="102">
        <f t="shared" si="2"/>
        <v>2</v>
      </c>
    </row>
    <row r="20" spans="1:8">
      <c r="A20" s="105">
        <v>20</v>
      </c>
      <c r="B20" s="104" t="s">
        <v>19</v>
      </c>
      <c r="C20" s="101">
        <v>4281</v>
      </c>
      <c r="D20" s="101">
        <v>4320</v>
      </c>
      <c r="E20" s="101">
        <v>4321</v>
      </c>
      <c r="F20" s="109">
        <f t="shared" si="0"/>
        <v>9.3436113057696803E-3</v>
      </c>
      <c r="G20" s="102">
        <f t="shared" si="1"/>
        <v>40</v>
      </c>
      <c r="H20" s="102">
        <f t="shared" si="2"/>
        <v>1</v>
      </c>
    </row>
    <row r="21" spans="1:8">
      <c r="A21" s="105">
        <v>21</v>
      </c>
      <c r="B21" s="104" t="s">
        <v>20</v>
      </c>
      <c r="C21" s="101">
        <v>291</v>
      </c>
      <c r="D21" s="101">
        <v>317</v>
      </c>
      <c r="E21" s="101">
        <v>319</v>
      </c>
      <c r="F21" s="109">
        <f t="shared" si="0"/>
        <v>9.6219931271477668E-2</v>
      </c>
      <c r="G21" s="102">
        <f t="shared" si="1"/>
        <v>28</v>
      </c>
      <c r="H21" s="102">
        <f t="shared" si="2"/>
        <v>2</v>
      </c>
    </row>
    <row r="22" spans="1:8">
      <c r="A22" s="105">
        <v>22</v>
      </c>
      <c r="B22" s="104" t="s">
        <v>21</v>
      </c>
      <c r="C22" s="101">
        <v>12412</v>
      </c>
      <c r="D22" s="101">
        <v>12539</v>
      </c>
      <c r="E22" s="101">
        <v>12585</v>
      </c>
      <c r="F22" s="109">
        <f t="shared" si="0"/>
        <v>1.3938124395746052E-2</v>
      </c>
      <c r="G22" s="102">
        <f t="shared" si="1"/>
        <v>173</v>
      </c>
      <c r="H22" s="102">
        <f t="shared" si="2"/>
        <v>46</v>
      </c>
    </row>
    <row r="23" spans="1:8">
      <c r="A23" s="105">
        <v>23</v>
      </c>
      <c r="B23" s="104" t="s">
        <v>22</v>
      </c>
      <c r="C23" s="101">
        <v>13304</v>
      </c>
      <c r="D23" s="101">
        <v>13346</v>
      </c>
      <c r="E23" s="101">
        <v>13450</v>
      </c>
      <c r="F23" s="109">
        <f t="shared" si="0"/>
        <v>1.0974143114852676E-2</v>
      </c>
      <c r="G23" s="102">
        <f t="shared" si="1"/>
        <v>146</v>
      </c>
      <c r="H23" s="102">
        <f t="shared" si="2"/>
        <v>104</v>
      </c>
    </row>
    <row r="24" spans="1:8">
      <c r="A24" s="105">
        <v>24</v>
      </c>
      <c r="B24" s="104" t="s">
        <v>23</v>
      </c>
      <c r="C24" s="101">
        <v>7612</v>
      </c>
      <c r="D24" s="101">
        <v>7368</v>
      </c>
      <c r="E24" s="101">
        <v>7368</v>
      </c>
      <c r="F24" s="109">
        <f t="shared" si="0"/>
        <v>-3.2054650551760377E-2</v>
      </c>
      <c r="G24" s="102">
        <f t="shared" si="1"/>
        <v>-244</v>
      </c>
      <c r="H24" s="102">
        <f t="shared" si="2"/>
        <v>0</v>
      </c>
    </row>
    <row r="25" spans="1:8">
      <c r="A25" s="105">
        <v>25</v>
      </c>
      <c r="B25" s="104" t="s">
        <v>24</v>
      </c>
      <c r="C25" s="101">
        <v>34814</v>
      </c>
      <c r="D25" s="101">
        <v>34874</v>
      </c>
      <c r="E25" s="101">
        <v>34981</v>
      </c>
      <c r="F25" s="109">
        <f t="shared" si="0"/>
        <v>4.7969207789969551E-3</v>
      </c>
      <c r="G25" s="102">
        <f t="shared" si="1"/>
        <v>167</v>
      </c>
      <c r="H25" s="102">
        <f t="shared" si="2"/>
        <v>107</v>
      </c>
    </row>
    <row r="26" spans="1:8">
      <c r="A26" s="105">
        <v>26</v>
      </c>
      <c r="B26" s="104" t="s">
        <v>25</v>
      </c>
      <c r="C26" s="101">
        <v>1645</v>
      </c>
      <c r="D26" s="101">
        <v>1642</v>
      </c>
      <c r="E26" s="101">
        <v>1634</v>
      </c>
      <c r="F26" s="109">
        <f t="shared" si="0"/>
        <v>-6.6869300911854106E-3</v>
      </c>
      <c r="G26" s="102">
        <f t="shared" si="1"/>
        <v>-11</v>
      </c>
      <c r="H26" s="102">
        <f t="shared" si="2"/>
        <v>-8</v>
      </c>
    </row>
    <row r="27" spans="1:8">
      <c r="A27" s="105">
        <v>27</v>
      </c>
      <c r="B27" s="104" t="s">
        <v>26</v>
      </c>
      <c r="C27" s="101">
        <v>5305</v>
      </c>
      <c r="D27" s="101">
        <v>5536</v>
      </c>
      <c r="E27" s="101">
        <v>5583</v>
      </c>
      <c r="F27" s="109">
        <f t="shared" si="0"/>
        <v>5.2403393025447692E-2</v>
      </c>
      <c r="G27" s="102">
        <f t="shared" si="1"/>
        <v>278</v>
      </c>
      <c r="H27" s="102">
        <f t="shared" si="2"/>
        <v>47</v>
      </c>
    </row>
    <row r="28" spans="1:8">
      <c r="A28" s="105">
        <v>28</v>
      </c>
      <c r="B28" s="104" t="s">
        <v>27</v>
      </c>
      <c r="C28" s="101">
        <v>9505</v>
      </c>
      <c r="D28" s="101">
        <v>9939</v>
      </c>
      <c r="E28" s="101">
        <v>10024</v>
      </c>
      <c r="F28" s="109">
        <f t="shared" si="0"/>
        <v>5.4602840610205157E-2</v>
      </c>
      <c r="G28" s="102">
        <f t="shared" si="1"/>
        <v>519</v>
      </c>
      <c r="H28" s="102">
        <f t="shared" si="2"/>
        <v>85</v>
      </c>
    </row>
    <row r="29" spans="1:8">
      <c r="A29" s="105">
        <v>29</v>
      </c>
      <c r="B29" s="104" t="s">
        <v>28</v>
      </c>
      <c r="C29" s="101">
        <v>3350</v>
      </c>
      <c r="D29" s="101">
        <v>3416</v>
      </c>
      <c r="E29" s="101">
        <v>3424</v>
      </c>
      <c r="F29" s="109">
        <f t="shared" si="0"/>
        <v>2.208955223880597E-2</v>
      </c>
      <c r="G29" s="102">
        <f t="shared" si="1"/>
        <v>74</v>
      </c>
      <c r="H29" s="102">
        <f t="shared" si="2"/>
        <v>8</v>
      </c>
    </row>
    <row r="30" spans="1:8">
      <c r="A30" s="105">
        <v>30</v>
      </c>
      <c r="B30" s="104" t="s">
        <v>29</v>
      </c>
      <c r="C30" s="101">
        <v>1064</v>
      </c>
      <c r="D30" s="101">
        <v>1091</v>
      </c>
      <c r="E30" s="101">
        <v>1140</v>
      </c>
      <c r="F30" s="109">
        <f t="shared" si="0"/>
        <v>7.1428571428571425E-2</v>
      </c>
      <c r="G30" s="102">
        <f t="shared" si="1"/>
        <v>76</v>
      </c>
      <c r="H30" s="102">
        <f t="shared" si="2"/>
        <v>49</v>
      </c>
    </row>
    <row r="31" spans="1:8">
      <c r="A31" s="105">
        <v>31</v>
      </c>
      <c r="B31" s="104" t="s">
        <v>30</v>
      </c>
      <c r="C31" s="101">
        <v>20804</v>
      </c>
      <c r="D31" s="101">
        <v>21049</v>
      </c>
      <c r="E31" s="101">
        <v>21143</v>
      </c>
      <c r="F31" s="109">
        <f t="shared" si="0"/>
        <v>1.6294943280138436E-2</v>
      </c>
      <c r="G31" s="102">
        <f t="shared" si="1"/>
        <v>339</v>
      </c>
      <c r="H31" s="102">
        <f t="shared" si="2"/>
        <v>94</v>
      </c>
    </row>
    <row r="32" spans="1:8">
      <c r="A32" s="105">
        <v>32</v>
      </c>
      <c r="B32" s="104" t="s">
        <v>31</v>
      </c>
      <c r="C32" s="101">
        <v>6204</v>
      </c>
      <c r="D32" s="101">
        <v>6280</v>
      </c>
      <c r="E32" s="101">
        <v>6309</v>
      </c>
      <c r="F32" s="109">
        <f t="shared" si="0"/>
        <v>1.6924564796905222E-2</v>
      </c>
      <c r="G32" s="102">
        <f t="shared" si="1"/>
        <v>105</v>
      </c>
      <c r="H32" s="102">
        <f t="shared" si="2"/>
        <v>29</v>
      </c>
    </row>
    <row r="33" spans="1:8">
      <c r="A33" s="105">
        <v>33</v>
      </c>
      <c r="B33" s="104" t="s">
        <v>32</v>
      </c>
      <c r="C33" s="101">
        <v>20722</v>
      </c>
      <c r="D33" s="101">
        <v>20233</v>
      </c>
      <c r="E33" s="101">
        <v>20303</v>
      </c>
      <c r="F33" s="109">
        <f t="shared" si="0"/>
        <v>-2.0220055979152593E-2</v>
      </c>
      <c r="G33" s="102">
        <f t="shared" si="1"/>
        <v>-419</v>
      </c>
      <c r="H33" s="102">
        <f t="shared" si="2"/>
        <v>70</v>
      </c>
    </row>
    <row r="34" spans="1:8">
      <c r="A34" s="105">
        <v>35</v>
      </c>
      <c r="B34" s="104" t="s">
        <v>33</v>
      </c>
      <c r="C34" s="101">
        <v>19706</v>
      </c>
      <c r="D34" s="101">
        <v>18606</v>
      </c>
      <c r="E34" s="101">
        <v>18623</v>
      </c>
      <c r="F34" s="109">
        <f t="shared" si="0"/>
        <v>-5.495788084847255E-2</v>
      </c>
      <c r="G34" s="102">
        <f t="shared" si="1"/>
        <v>-1083</v>
      </c>
      <c r="H34" s="102">
        <f t="shared" si="2"/>
        <v>17</v>
      </c>
    </row>
    <row r="35" spans="1:8">
      <c r="A35" s="105">
        <v>36</v>
      </c>
      <c r="B35" s="104" t="s">
        <v>34</v>
      </c>
      <c r="C35" s="101">
        <v>853</v>
      </c>
      <c r="D35" s="101">
        <v>835</v>
      </c>
      <c r="E35" s="101">
        <v>846</v>
      </c>
      <c r="F35" s="109">
        <f t="shared" si="0"/>
        <v>-8.2063305978898014E-3</v>
      </c>
      <c r="G35" s="102">
        <f t="shared" si="1"/>
        <v>-7</v>
      </c>
      <c r="H35" s="102">
        <f t="shared" si="2"/>
        <v>11</v>
      </c>
    </row>
    <row r="36" spans="1:8">
      <c r="A36" s="105">
        <v>37</v>
      </c>
      <c r="B36" s="104" t="s">
        <v>35</v>
      </c>
      <c r="C36" s="101">
        <v>375</v>
      </c>
      <c r="D36" s="101">
        <v>446</v>
      </c>
      <c r="E36" s="101">
        <v>454</v>
      </c>
      <c r="F36" s="109">
        <f t="shared" si="0"/>
        <v>0.21066666666666667</v>
      </c>
      <c r="G36" s="102">
        <f t="shared" si="1"/>
        <v>79</v>
      </c>
      <c r="H36" s="102">
        <f t="shared" si="2"/>
        <v>8</v>
      </c>
    </row>
    <row r="37" spans="1:8">
      <c r="A37" s="105">
        <v>38</v>
      </c>
      <c r="B37" s="104" t="s">
        <v>36</v>
      </c>
      <c r="C37" s="101">
        <v>3058</v>
      </c>
      <c r="D37" s="101">
        <v>3163</v>
      </c>
      <c r="E37" s="101">
        <v>3245</v>
      </c>
      <c r="F37" s="109">
        <f t="shared" si="0"/>
        <v>6.1151079136690649E-2</v>
      </c>
      <c r="G37" s="102">
        <f t="shared" si="1"/>
        <v>187</v>
      </c>
      <c r="H37" s="102">
        <f t="shared" si="2"/>
        <v>82</v>
      </c>
    </row>
    <row r="38" spans="1:8">
      <c r="A38" s="105">
        <v>39</v>
      </c>
      <c r="B38" s="104" t="s">
        <v>37</v>
      </c>
      <c r="C38" s="101">
        <v>136</v>
      </c>
      <c r="D38" s="101">
        <v>131</v>
      </c>
      <c r="E38" s="101">
        <v>132</v>
      </c>
      <c r="F38" s="109">
        <f t="shared" si="0"/>
        <v>-2.9411764705882353E-2</v>
      </c>
      <c r="G38" s="102">
        <f t="shared" si="1"/>
        <v>-4</v>
      </c>
      <c r="H38" s="102">
        <f t="shared" si="2"/>
        <v>1</v>
      </c>
    </row>
    <row r="39" spans="1:8">
      <c r="A39" s="105">
        <v>41</v>
      </c>
      <c r="B39" s="104" t="s">
        <v>38</v>
      </c>
      <c r="C39" s="101">
        <v>115437</v>
      </c>
      <c r="D39" s="101">
        <v>120072</v>
      </c>
      <c r="E39" s="101">
        <v>124163</v>
      </c>
      <c r="F39" s="109">
        <f t="shared" si="0"/>
        <v>7.5591015012517651E-2</v>
      </c>
      <c r="G39" s="102">
        <f t="shared" si="1"/>
        <v>8726</v>
      </c>
      <c r="H39" s="102">
        <f t="shared" si="2"/>
        <v>4091</v>
      </c>
    </row>
    <row r="40" spans="1:8">
      <c r="A40" s="105">
        <v>42</v>
      </c>
      <c r="B40" s="104" t="s">
        <v>39</v>
      </c>
      <c r="C40" s="101">
        <v>12857</v>
      </c>
      <c r="D40" s="101">
        <v>12742</v>
      </c>
      <c r="E40" s="101">
        <v>13156</v>
      </c>
      <c r="F40" s="109">
        <f t="shared" si="0"/>
        <v>2.3255813953488372E-2</v>
      </c>
      <c r="G40" s="102">
        <f t="shared" si="1"/>
        <v>299</v>
      </c>
      <c r="H40" s="102">
        <f t="shared" si="2"/>
        <v>414</v>
      </c>
    </row>
    <row r="41" spans="1:8">
      <c r="A41" s="105">
        <v>43</v>
      </c>
      <c r="B41" s="104" t="s">
        <v>40</v>
      </c>
      <c r="C41" s="101">
        <v>51355</v>
      </c>
      <c r="D41" s="101">
        <v>52166</v>
      </c>
      <c r="E41" s="101">
        <v>52829</v>
      </c>
      <c r="F41" s="109">
        <f t="shared" si="0"/>
        <v>2.8702171161522735E-2</v>
      </c>
      <c r="G41" s="102">
        <f t="shared" si="1"/>
        <v>1474</v>
      </c>
      <c r="H41" s="102">
        <f t="shared" si="2"/>
        <v>663</v>
      </c>
    </row>
    <row r="42" spans="1:8">
      <c r="A42" s="105">
        <v>45</v>
      </c>
      <c r="B42" s="104" t="s">
        <v>41</v>
      </c>
      <c r="C42" s="101">
        <v>43131</v>
      </c>
      <c r="D42" s="101">
        <v>45662</v>
      </c>
      <c r="E42" s="101">
        <v>46033</v>
      </c>
      <c r="F42" s="109">
        <f t="shared" si="0"/>
        <v>6.7283392455542421E-2</v>
      </c>
      <c r="G42" s="102">
        <f t="shared" si="1"/>
        <v>2902</v>
      </c>
      <c r="H42" s="102">
        <f t="shared" si="2"/>
        <v>371</v>
      </c>
    </row>
    <row r="43" spans="1:8">
      <c r="A43" s="105">
        <v>46</v>
      </c>
      <c r="B43" s="104" t="s">
        <v>42</v>
      </c>
      <c r="C43" s="101">
        <v>115839</v>
      </c>
      <c r="D43" s="101">
        <v>121943</v>
      </c>
      <c r="E43" s="101">
        <v>122896</v>
      </c>
      <c r="F43" s="109">
        <f t="shared" si="0"/>
        <v>6.0920760710986802E-2</v>
      </c>
      <c r="G43" s="102">
        <f t="shared" si="1"/>
        <v>7057</v>
      </c>
      <c r="H43" s="102">
        <f t="shared" si="2"/>
        <v>953</v>
      </c>
    </row>
    <row r="44" spans="1:8">
      <c r="A44" s="105">
        <v>47</v>
      </c>
      <c r="B44" s="104" t="s">
        <v>43</v>
      </c>
      <c r="C44" s="101">
        <v>289613</v>
      </c>
      <c r="D44" s="101">
        <v>294762</v>
      </c>
      <c r="E44" s="101">
        <v>296097</v>
      </c>
      <c r="F44" s="109">
        <f t="shared" si="0"/>
        <v>2.2388497753899169E-2</v>
      </c>
      <c r="G44" s="102">
        <f t="shared" si="1"/>
        <v>6484</v>
      </c>
      <c r="H44" s="102">
        <f t="shared" si="2"/>
        <v>1335</v>
      </c>
    </row>
    <row r="45" spans="1:8">
      <c r="A45" s="105">
        <v>49</v>
      </c>
      <c r="B45" s="104" t="s">
        <v>44</v>
      </c>
      <c r="C45" s="101">
        <v>120942</v>
      </c>
      <c r="D45" s="101">
        <v>119381</v>
      </c>
      <c r="E45" s="101">
        <v>119695</v>
      </c>
      <c r="F45" s="109">
        <f t="shared" si="0"/>
        <v>-1.0310727456135999E-2</v>
      </c>
      <c r="G45" s="102">
        <f t="shared" si="1"/>
        <v>-1247</v>
      </c>
      <c r="H45" s="102">
        <f t="shared" si="2"/>
        <v>314</v>
      </c>
    </row>
    <row r="46" spans="1:8">
      <c r="A46" s="105">
        <v>50</v>
      </c>
      <c r="B46" s="104" t="s">
        <v>45</v>
      </c>
      <c r="C46" s="101">
        <v>2225</v>
      </c>
      <c r="D46" s="101">
        <v>2212</v>
      </c>
      <c r="E46" s="101">
        <v>2257</v>
      </c>
      <c r="F46" s="109">
        <f t="shared" si="0"/>
        <v>1.4382022471910113E-2</v>
      </c>
      <c r="G46" s="102">
        <f t="shared" si="1"/>
        <v>32</v>
      </c>
      <c r="H46" s="102">
        <f t="shared" si="2"/>
        <v>45</v>
      </c>
    </row>
    <row r="47" spans="1:8">
      <c r="A47" s="105">
        <v>51</v>
      </c>
      <c r="B47" s="104" t="s">
        <v>46</v>
      </c>
      <c r="C47" s="101">
        <v>287</v>
      </c>
      <c r="D47" s="101">
        <v>284</v>
      </c>
      <c r="E47" s="101">
        <v>287</v>
      </c>
      <c r="F47" s="109">
        <f t="shared" si="0"/>
        <v>0</v>
      </c>
      <c r="G47" s="102">
        <f t="shared" si="1"/>
        <v>0</v>
      </c>
      <c r="H47" s="102">
        <f t="shared" si="2"/>
        <v>3</v>
      </c>
    </row>
    <row r="48" spans="1:8">
      <c r="A48" s="105">
        <v>52</v>
      </c>
      <c r="B48" s="104" t="s">
        <v>47</v>
      </c>
      <c r="C48" s="101">
        <v>17954</v>
      </c>
      <c r="D48" s="101">
        <v>18152</v>
      </c>
      <c r="E48" s="101">
        <v>18240</v>
      </c>
      <c r="F48" s="109">
        <f t="shared" si="0"/>
        <v>1.5929597861200847E-2</v>
      </c>
      <c r="G48" s="102">
        <f t="shared" si="1"/>
        <v>286</v>
      </c>
      <c r="H48" s="102">
        <f t="shared" si="2"/>
        <v>88</v>
      </c>
    </row>
    <row r="49" spans="1:8">
      <c r="A49" s="105">
        <v>53</v>
      </c>
      <c r="B49" s="104" t="s">
        <v>48</v>
      </c>
      <c r="C49" s="101">
        <v>2599</v>
      </c>
      <c r="D49" s="101">
        <v>2672</v>
      </c>
      <c r="E49" s="101">
        <v>2723</v>
      </c>
      <c r="F49" s="109">
        <f t="shared" si="0"/>
        <v>4.7710657945363603E-2</v>
      </c>
      <c r="G49" s="102">
        <f t="shared" si="1"/>
        <v>124</v>
      </c>
      <c r="H49" s="102">
        <f t="shared" si="2"/>
        <v>51</v>
      </c>
    </row>
    <row r="50" spans="1:8">
      <c r="A50" s="105">
        <v>55</v>
      </c>
      <c r="B50" s="104" t="s">
        <v>49</v>
      </c>
      <c r="C50" s="101">
        <v>16671</v>
      </c>
      <c r="D50" s="101">
        <v>17296</v>
      </c>
      <c r="E50" s="101">
        <v>17387</v>
      </c>
      <c r="F50" s="109">
        <f t="shared" si="0"/>
        <v>4.2948833303341129E-2</v>
      </c>
      <c r="G50" s="102">
        <f t="shared" si="1"/>
        <v>716</v>
      </c>
      <c r="H50" s="102">
        <f t="shared" si="2"/>
        <v>91</v>
      </c>
    </row>
    <row r="51" spans="1:8">
      <c r="A51" s="105">
        <v>56</v>
      </c>
      <c r="B51" s="104" t="s">
        <v>50</v>
      </c>
      <c r="C51" s="101">
        <v>100491</v>
      </c>
      <c r="D51" s="101">
        <v>104320</v>
      </c>
      <c r="E51" s="101">
        <v>105276</v>
      </c>
      <c r="F51" s="109">
        <f t="shared" si="0"/>
        <v>4.7616204436218168E-2</v>
      </c>
      <c r="G51" s="102">
        <f t="shared" si="1"/>
        <v>4785</v>
      </c>
      <c r="H51" s="102">
        <f t="shared" si="2"/>
        <v>956</v>
      </c>
    </row>
    <row r="52" spans="1:8">
      <c r="A52" s="105">
        <v>58</v>
      </c>
      <c r="B52" s="104" t="s">
        <v>51</v>
      </c>
      <c r="C52" s="101">
        <v>2083</v>
      </c>
      <c r="D52" s="101">
        <v>2577</v>
      </c>
      <c r="E52" s="101">
        <v>2600</v>
      </c>
      <c r="F52" s="109">
        <f t="shared" si="0"/>
        <v>0.24819971195391263</v>
      </c>
      <c r="G52" s="102">
        <f t="shared" si="1"/>
        <v>517</v>
      </c>
      <c r="H52" s="102">
        <f t="shared" si="2"/>
        <v>23</v>
      </c>
    </row>
    <row r="53" spans="1:8">
      <c r="A53" s="105">
        <v>59</v>
      </c>
      <c r="B53" s="104" t="s">
        <v>52</v>
      </c>
      <c r="C53" s="101">
        <v>1940</v>
      </c>
      <c r="D53" s="101">
        <v>1969</v>
      </c>
      <c r="E53" s="101">
        <v>1972</v>
      </c>
      <c r="F53" s="109">
        <f t="shared" si="0"/>
        <v>1.6494845360824743E-2</v>
      </c>
      <c r="G53" s="102">
        <f t="shared" si="1"/>
        <v>32</v>
      </c>
      <c r="H53" s="102">
        <f t="shared" si="2"/>
        <v>3</v>
      </c>
    </row>
    <row r="54" spans="1:8">
      <c r="A54" s="105">
        <v>60</v>
      </c>
      <c r="B54" s="104" t="s">
        <v>53</v>
      </c>
      <c r="C54" s="101">
        <v>763</v>
      </c>
      <c r="D54" s="101">
        <v>833</v>
      </c>
      <c r="E54" s="101">
        <v>836</v>
      </c>
      <c r="F54" s="109">
        <f t="shared" si="0"/>
        <v>9.5674967234600256E-2</v>
      </c>
      <c r="G54" s="102">
        <f t="shared" si="1"/>
        <v>73</v>
      </c>
      <c r="H54" s="102">
        <f t="shared" si="2"/>
        <v>3</v>
      </c>
    </row>
    <row r="55" spans="1:8">
      <c r="A55" s="105">
        <v>61</v>
      </c>
      <c r="B55" s="104" t="s">
        <v>54</v>
      </c>
      <c r="C55" s="101">
        <v>3315</v>
      </c>
      <c r="D55" s="101">
        <v>3187</v>
      </c>
      <c r="E55" s="101">
        <v>3183</v>
      </c>
      <c r="F55" s="109">
        <f t="shared" si="0"/>
        <v>-3.9819004524886875E-2</v>
      </c>
      <c r="G55" s="102">
        <f t="shared" si="1"/>
        <v>-132</v>
      </c>
      <c r="H55" s="102">
        <f t="shared" si="2"/>
        <v>-4</v>
      </c>
    </row>
    <row r="56" spans="1:8">
      <c r="A56" s="105">
        <v>62</v>
      </c>
      <c r="B56" s="104" t="s">
        <v>55</v>
      </c>
      <c r="C56" s="101">
        <v>6593</v>
      </c>
      <c r="D56" s="101">
        <v>7122</v>
      </c>
      <c r="E56" s="101">
        <v>7185</v>
      </c>
      <c r="F56" s="109">
        <f t="shared" si="0"/>
        <v>8.9792203852570904E-2</v>
      </c>
      <c r="G56" s="102">
        <f t="shared" si="1"/>
        <v>592</v>
      </c>
      <c r="H56" s="102">
        <f t="shared" si="2"/>
        <v>63</v>
      </c>
    </row>
    <row r="57" spans="1:8">
      <c r="A57" s="105">
        <v>63</v>
      </c>
      <c r="B57" s="104" t="s">
        <v>56</v>
      </c>
      <c r="C57" s="101">
        <v>1675</v>
      </c>
      <c r="D57" s="101">
        <v>1714</v>
      </c>
      <c r="E57" s="101">
        <v>1719</v>
      </c>
      <c r="F57" s="109">
        <f t="shared" si="0"/>
        <v>2.6268656716417909E-2</v>
      </c>
      <c r="G57" s="102">
        <f t="shared" si="1"/>
        <v>44</v>
      </c>
      <c r="H57" s="102">
        <f t="shared" si="2"/>
        <v>5</v>
      </c>
    </row>
    <row r="58" spans="1:8">
      <c r="A58" s="105">
        <v>64</v>
      </c>
      <c r="B58" s="104" t="s">
        <v>57</v>
      </c>
      <c r="C58" s="101">
        <v>7729</v>
      </c>
      <c r="D58" s="101">
        <v>7646</v>
      </c>
      <c r="E58" s="101">
        <v>7640</v>
      </c>
      <c r="F58" s="109">
        <f t="shared" si="0"/>
        <v>-1.1515073101306767E-2</v>
      </c>
      <c r="G58" s="102">
        <f t="shared" si="1"/>
        <v>-89</v>
      </c>
      <c r="H58" s="102">
        <f t="shared" si="2"/>
        <v>-6</v>
      </c>
    </row>
    <row r="59" spans="1:8">
      <c r="A59" s="105">
        <v>65</v>
      </c>
      <c r="B59" s="104" t="s">
        <v>58</v>
      </c>
      <c r="C59" s="101">
        <v>4301</v>
      </c>
      <c r="D59" s="101">
        <v>4045</v>
      </c>
      <c r="E59" s="101">
        <v>4042</v>
      </c>
      <c r="F59" s="109">
        <f t="shared" si="0"/>
        <v>-6.0218553824691934E-2</v>
      </c>
      <c r="G59" s="102">
        <f t="shared" si="1"/>
        <v>-259</v>
      </c>
      <c r="H59" s="102">
        <f t="shared" si="2"/>
        <v>-3</v>
      </c>
    </row>
    <row r="60" spans="1:8">
      <c r="A60" s="105">
        <v>66</v>
      </c>
      <c r="B60" s="104" t="s">
        <v>59</v>
      </c>
      <c r="C60" s="101">
        <v>10934</v>
      </c>
      <c r="D60" s="101">
        <v>11067</v>
      </c>
      <c r="E60" s="101">
        <v>11099</v>
      </c>
      <c r="F60" s="109">
        <f t="shared" si="0"/>
        <v>1.5090543259557344E-2</v>
      </c>
      <c r="G60" s="102">
        <f t="shared" si="1"/>
        <v>165</v>
      </c>
      <c r="H60" s="102">
        <f t="shared" si="2"/>
        <v>32</v>
      </c>
    </row>
    <row r="61" spans="1:8">
      <c r="A61" s="105">
        <v>68</v>
      </c>
      <c r="B61" s="104" t="s">
        <v>60</v>
      </c>
      <c r="C61" s="101">
        <v>43836</v>
      </c>
      <c r="D61" s="101">
        <v>48401</v>
      </c>
      <c r="E61" s="101">
        <v>48788</v>
      </c>
      <c r="F61" s="109">
        <f t="shared" si="0"/>
        <v>0.11296651154302399</v>
      </c>
      <c r="G61" s="102">
        <f t="shared" si="1"/>
        <v>4952</v>
      </c>
      <c r="H61" s="102">
        <f t="shared" si="2"/>
        <v>387</v>
      </c>
    </row>
    <row r="62" spans="1:8">
      <c r="A62" s="105">
        <v>69</v>
      </c>
      <c r="B62" s="104" t="s">
        <v>61</v>
      </c>
      <c r="C62" s="101">
        <v>44096</v>
      </c>
      <c r="D62" s="101">
        <v>45641</v>
      </c>
      <c r="E62" s="101">
        <v>45790</v>
      </c>
      <c r="F62" s="109">
        <f t="shared" si="0"/>
        <v>3.8416182873730047E-2</v>
      </c>
      <c r="G62" s="102">
        <f t="shared" si="1"/>
        <v>1694</v>
      </c>
      <c r="H62" s="102">
        <f t="shared" si="2"/>
        <v>149</v>
      </c>
    </row>
    <row r="63" spans="1:8">
      <c r="A63" s="105">
        <v>70</v>
      </c>
      <c r="B63" s="104" t="s">
        <v>62</v>
      </c>
      <c r="C63" s="101">
        <v>22130</v>
      </c>
      <c r="D63" s="101">
        <v>21232</v>
      </c>
      <c r="E63" s="101">
        <v>21352</v>
      </c>
      <c r="F63" s="109">
        <f t="shared" si="0"/>
        <v>-3.515589697243561E-2</v>
      </c>
      <c r="G63" s="102">
        <f t="shared" si="1"/>
        <v>-778</v>
      </c>
      <c r="H63" s="102">
        <f t="shared" si="2"/>
        <v>120</v>
      </c>
    </row>
    <row r="64" spans="1:8">
      <c r="A64" s="105">
        <v>71</v>
      </c>
      <c r="B64" s="104" t="s">
        <v>63</v>
      </c>
      <c r="C64" s="101">
        <v>20562</v>
      </c>
      <c r="D64" s="101">
        <v>21731</v>
      </c>
      <c r="E64" s="101">
        <v>21929</v>
      </c>
      <c r="F64" s="109">
        <f t="shared" si="0"/>
        <v>6.6481859741270299E-2</v>
      </c>
      <c r="G64" s="102">
        <f t="shared" si="1"/>
        <v>1367</v>
      </c>
      <c r="H64" s="102">
        <f t="shared" si="2"/>
        <v>198</v>
      </c>
    </row>
    <row r="65" spans="1:8">
      <c r="A65" s="105">
        <v>72</v>
      </c>
      <c r="B65" s="104" t="s">
        <v>64</v>
      </c>
      <c r="C65" s="101">
        <v>784</v>
      </c>
      <c r="D65" s="101">
        <v>874</v>
      </c>
      <c r="E65" s="101">
        <v>926</v>
      </c>
      <c r="F65" s="109">
        <f t="shared" si="0"/>
        <v>0.18112244897959184</v>
      </c>
      <c r="G65" s="102">
        <f t="shared" si="1"/>
        <v>142</v>
      </c>
      <c r="H65" s="102">
        <f t="shared" si="2"/>
        <v>52</v>
      </c>
    </row>
    <row r="66" spans="1:8">
      <c r="A66" s="105">
        <v>73</v>
      </c>
      <c r="B66" s="104" t="s">
        <v>65</v>
      </c>
      <c r="C66" s="101">
        <v>6990</v>
      </c>
      <c r="D66" s="101">
        <v>7076</v>
      </c>
      <c r="E66" s="101">
        <v>7155</v>
      </c>
      <c r="F66" s="109">
        <f t="shared" si="0"/>
        <v>2.3605150214592276E-2</v>
      </c>
      <c r="G66" s="102">
        <f t="shared" si="1"/>
        <v>165</v>
      </c>
      <c r="H66" s="102">
        <f t="shared" si="2"/>
        <v>79</v>
      </c>
    </row>
    <row r="67" spans="1:8">
      <c r="A67" s="105">
        <v>74</v>
      </c>
      <c r="B67" s="104" t="s">
        <v>66</v>
      </c>
      <c r="C67" s="101">
        <v>6396</v>
      </c>
      <c r="D67" s="101">
        <v>7023</v>
      </c>
      <c r="E67" s="101">
        <v>7075</v>
      </c>
      <c r="F67" s="109">
        <f t="shared" ref="F67:F90" si="3">(E67-C67)/C67</f>
        <v>0.10616010006253909</v>
      </c>
      <c r="G67" s="102">
        <f t="shared" ref="G67:G90" si="4">E67-C67</f>
        <v>679</v>
      </c>
      <c r="H67" s="102">
        <f t="shared" ref="H67:H90" si="5">E67-D67</f>
        <v>52</v>
      </c>
    </row>
    <row r="68" spans="1:8">
      <c r="A68" s="105">
        <v>75</v>
      </c>
      <c r="B68" s="104" t="s">
        <v>67</v>
      </c>
      <c r="C68" s="101">
        <v>2012</v>
      </c>
      <c r="D68" s="101">
        <v>2128</v>
      </c>
      <c r="E68" s="101">
        <v>2150</v>
      </c>
      <c r="F68" s="109">
        <f t="shared" si="3"/>
        <v>6.8588469184890657E-2</v>
      </c>
      <c r="G68" s="102">
        <f t="shared" si="4"/>
        <v>138</v>
      </c>
      <c r="H68" s="102">
        <f t="shared" si="5"/>
        <v>22</v>
      </c>
    </row>
    <row r="69" spans="1:8">
      <c r="A69" s="105">
        <v>77</v>
      </c>
      <c r="B69" s="104" t="s">
        <v>68</v>
      </c>
      <c r="C69" s="101">
        <v>5640</v>
      </c>
      <c r="D69" s="101">
        <v>5576</v>
      </c>
      <c r="E69" s="101">
        <v>5595</v>
      </c>
      <c r="F69" s="109">
        <f t="shared" si="3"/>
        <v>-7.9787234042553185E-3</v>
      </c>
      <c r="G69" s="102">
        <f t="shared" si="4"/>
        <v>-45</v>
      </c>
      <c r="H69" s="102">
        <f t="shared" si="5"/>
        <v>19</v>
      </c>
    </row>
    <row r="70" spans="1:8">
      <c r="A70" s="105">
        <v>78</v>
      </c>
      <c r="B70" s="104" t="s">
        <v>69</v>
      </c>
      <c r="C70" s="101">
        <v>1043</v>
      </c>
      <c r="D70" s="101">
        <v>1322</v>
      </c>
      <c r="E70" s="101">
        <v>1359</v>
      </c>
      <c r="F70" s="109">
        <f t="shared" si="3"/>
        <v>0.30297219558964528</v>
      </c>
      <c r="G70" s="102">
        <f t="shared" si="4"/>
        <v>316</v>
      </c>
      <c r="H70" s="102">
        <f t="shared" si="5"/>
        <v>37</v>
      </c>
    </row>
    <row r="71" spans="1:8">
      <c r="A71" s="105">
        <v>79</v>
      </c>
      <c r="B71" s="104" t="s">
        <v>70</v>
      </c>
      <c r="C71" s="101">
        <v>7699</v>
      </c>
      <c r="D71" s="101">
        <v>7966</v>
      </c>
      <c r="E71" s="101">
        <v>8048</v>
      </c>
      <c r="F71" s="109">
        <f t="shared" si="3"/>
        <v>4.5330562410702692E-2</v>
      </c>
      <c r="G71" s="102">
        <f t="shared" si="4"/>
        <v>349</v>
      </c>
      <c r="H71" s="102">
        <f t="shared" si="5"/>
        <v>82</v>
      </c>
    </row>
    <row r="72" spans="1:8">
      <c r="A72" s="105">
        <v>80</v>
      </c>
      <c r="B72" s="104" t="s">
        <v>71</v>
      </c>
      <c r="C72" s="101">
        <v>19484</v>
      </c>
      <c r="D72" s="101">
        <v>19891</v>
      </c>
      <c r="E72" s="101">
        <v>20042</v>
      </c>
      <c r="F72" s="109">
        <f t="shared" si="3"/>
        <v>2.8638883186204066E-2</v>
      </c>
      <c r="G72" s="102">
        <f t="shared" si="4"/>
        <v>558</v>
      </c>
      <c r="H72" s="102">
        <f t="shared" si="5"/>
        <v>151</v>
      </c>
    </row>
    <row r="73" spans="1:8">
      <c r="A73" s="105">
        <v>81</v>
      </c>
      <c r="B73" s="104" t="s">
        <v>72</v>
      </c>
      <c r="C73" s="101">
        <v>54666</v>
      </c>
      <c r="D73" s="101">
        <v>54267</v>
      </c>
      <c r="E73" s="101">
        <v>54660</v>
      </c>
      <c r="F73" s="109">
        <f t="shared" si="3"/>
        <v>-1.0975743606629349E-4</v>
      </c>
      <c r="G73" s="102">
        <f t="shared" si="4"/>
        <v>-6</v>
      </c>
      <c r="H73" s="102">
        <f t="shared" si="5"/>
        <v>393</v>
      </c>
    </row>
    <row r="74" spans="1:8">
      <c r="A74" s="105">
        <v>82</v>
      </c>
      <c r="B74" s="104" t="s">
        <v>73</v>
      </c>
      <c r="C74" s="101">
        <v>51333</v>
      </c>
      <c r="D74" s="101">
        <v>51176</v>
      </c>
      <c r="E74" s="101">
        <v>51310</v>
      </c>
      <c r="F74" s="109">
        <f t="shared" si="3"/>
        <v>-4.4805485749907465E-4</v>
      </c>
      <c r="G74" s="102">
        <f t="shared" si="4"/>
        <v>-23</v>
      </c>
      <c r="H74" s="102">
        <f t="shared" si="5"/>
        <v>134</v>
      </c>
    </row>
    <row r="75" spans="1:8">
      <c r="A75" s="105">
        <v>84</v>
      </c>
      <c r="B75" s="104" t="s">
        <v>74</v>
      </c>
      <c r="C75" s="101">
        <v>926</v>
      </c>
      <c r="D75" s="101">
        <v>1668</v>
      </c>
      <c r="E75" s="101">
        <v>1816</v>
      </c>
      <c r="F75" s="109">
        <f t="shared" si="3"/>
        <v>0.9611231101511879</v>
      </c>
      <c r="G75" s="102">
        <f t="shared" si="4"/>
        <v>890</v>
      </c>
      <c r="H75" s="102">
        <f t="shared" si="5"/>
        <v>148</v>
      </c>
    </row>
    <row r="76" spans="1:8">
      <c r="A76" s="105">
        <v>85</v>
      </c>
      <c r="B76" s="104" t="s">
        <v>75</v>
      </c>
      <c r="C76" s="101">
        <v>30066</v>
      </c>
      <c r="D76" s="101">
        <v>31402</v>
      </c>
      <c r="E76" s="101">
        <v>31848</v>
      </c>
      <c r="F76" s="109">
        <f t="shared" si="3"/>
        <v>5.9269606864897226E-2</v>
      </c>
      <c r="G76" s="102">
        <f t="shared" si="4"/>
        <v>1782</v>
      </c>
      <c r="H76" s="102">
        <f t="shared" si="5"/>
        <v>446</v>
      </c>
    </row>
    <row r="77" spans="1:8">
      <c r="A77" s="105">
        <v>86</v>
      </c>
      <c r="B77" s="104" t="s">
        <v>76</v>
      </c>
      <c r="C77" s="101">
        <v>21037</v>
      </c>
      <c r="D77" s="101">
        <v>22271</v>
      </c>
      <c r="E77" s="101">
        <v>22402</v>
      </c>
      <c r="F77" s="109">
        <f t="shared" si="3"/>
        <v>6.4885677615629606E-2</v>
      </c>
      <c r="G77" s="102">
        <f t="shared" si="4"/>
        <v>1365</v>
      </c>
      <c r="H77" s="102">
        <f t="shared" si="5"/>
        <v>131</v>
      </c>
    </row>
    <row r="78" spans="1:8">
      <c r="A78" s="105">
        <v>87</v>
      </c>
      <c r="B78" s="104" t="s">
        <v>77</v>
      </c>
      <c r="C78" s="101">
        <v>1639</v>
      </c>
      <c r="D78" s="101">
        <v>1564</v>
      </c>
      <c r="E78" s="101">
        <v>1568</v>
      </c>
      <c r="F78" s="109">
        <f t="shared" si="3"/>
        <v>-4.3319097010372176E-2</v>
      </c>
      <c r="G78" s="102">
        <f t="shared" si="4"/>
        <v>-71</v>
      </c>
      <c r="H78" s="102">
        <f t="shared" si="5"/>
        <v>4</v>
      </c>
    </row>
    <row r="79" spans="1:8">
      <c r="A79" s="105">
        <v>88</v>
      </c>
      <c r="B79" s="104" t="s">
        <v>78</v>
      </c>
      <c r="C79" s="101">
        <v>4152</v>
      </c>
      <c r="D79" s="101">
        <v>4294</v>
      </c>
      <c r="E79" s="101">
        <v>4314</v>
      </c>
      <c r="F79" s="109">
        <f t="shared" si="3"/>
        <v>3.9017341040462429E-2</v>
      </c>
      <c r="G79" s="102">
        <f t="shared" si="4"/>
        <v>162</v>
      </c>
      <c r="H79" s="102">
        <f t="shared" si="5"/>
        <v>20</v>
      </c>
    </row>
    <row r="80" spans="1:8">
      <c r="A80" s="105">
        <v>90</v>
      </c>
      <c r="B80" s="104" t="s">
        <v>79</v>
      </c>
      <c r="C80" s="101">
        <v>1391</v>
      </c>
      <c r="D80" s="101">
        <v>1415</v>
      </c>
      <c r="E80" s="101">
        <v>1439</v>
      </c>
      <c r="F80" s="109">
        <f t="shared" si="3"/>
        <v>3.4507548526240113E-2</v>
      </c>
      <c r="G80" s="102">
        <f t="shared" si="4"/>
        <v>48</v>
      </c>
      <c r="H80" s="102">
        <f t="shared" si="5"/>
        <v>24</v>
      </c>
    </row>
    <row r="81" spans="1:8">
      <c r="A81" s="105">
        <v>91</v>
      </c>
      <c r="B81" s="104" t="s">
        <v>80</v>
      </c>
      <c r="C81" s="101">
        <v>332</v>
      </c>
      <c r="D81" s="101">
        <v>370</v>
      </c>
      <c r="E81" s="101">
        <v>369</v>
      </c>
      <c r="F81" s="109">
        <f t="shared" si="3"/>
        <v>0.11144578313253012</v>
      </c>
      <c r="G81" s="102">
        <f t="shared" si="4"/>
        <v>37</v>
      </c>
      <c r="H81" s="102">
        <f t="shared" si="5"/>
        <v>-1</v>
      </c>
    </row>
    <row r="82" spans="1:8">
      <c r="A82" s="105">
        <v>92</v>
      </c>
      <c r="B82" s="104" t="s">
        <v>81</v>
      </c>
      <c r="C82" s="101">
        <v>4130</v>
      </c>
      <c r="D82" s="101">
        <v>3892</v>
      </c>
      <c r="E82" s="101">
        <v>3881</v>
      </c>
      <c r="F82" s="109">
        <f t="shared" si="3"/>
        <v>-6.0290556900726391E-2</v>
      </c>
      <c r="G82" s="102">
        <f t="shared" si="4"/>
        <v>-249</v>
      </c>
      <c r="H82" s="102">
        <f t="shared" si="5"/>
        <v>-11</v>
      </c>
    </row>
    <row r="83" spans="1:8">
      <c r="A83" s="105">
        <v>93</v>
      </c>
      <c r="B83" s="104" t="s">
        <v>82</v>
      </c>
      <c r="C83" s="101">
        <v>6600</v>
      </c>
      <c r="D83" s="101">
        <v>6940</v>
      </c>
      <c r="E83" s="101">
        <v>6982</v>
      </c>
      <c r="F83" s="109">
        <f t="shared" si="3"/>
        <v>5.7878787878787877E-2</v>
      </c>
      <c r="G83" s="102">
        <f t="shared" si="4"/>
        <v>382</v>
      </c>
      <c r="H83" s="102">
        <f t="shared" si="5"/>
        <v>42</v>
      </c>
    </row>
    <row r="84" spans="1:8">
      <c r="A84" s="105">
        <v>94</v>
      </c>
      <c r="B84" s="104" t="s">
        <v>83</v>
      </c>
      <c r="C84" s="101">
        <v>10064</v>
      </c>
      <c r="D84" s="101">
        <v>10306</v>
      </c>
      <c r="E84" s="101">
        <v>10346</v>
      </c>
      <c r="F84" s="109">
        <f t="shared" si="3"/>
        <v>2.802066772655008E-2</v>
      </c>
      <c r="G84" s="102">
        <f t="shared" si="4"/>
        <v>282</v>
      </c>
      <c r="H84" s="102">
        <f t="shared" si="5"/>
        <v>40</v>
      </c>
    </row>
    <row r="85" spans="1:8">
      <c r="A85" s="105">
        <v>95</v>
      </c>
      <c r="B85" s="104" t="s">
        <v>84</v>
      </c>
      <c r="C85" s="101">
        <v>11661</v>
      </c>
      <c r="D85" s="101">
        <v>11589</v>
      </c>
      <c r="E85" s="101">
        <v>11639</v>
      </c>
      <c r="F85" s="109">
        <f t="shared" si="3"/>
        <v>-1.8866306491724552E-3</v>
      </c>
      <c r="G85" s="102">
        <f t="shared" si="4"/>
        <v>-22</v>
      </c>
      <c r="H85" s="102">
        <f t="shared" si="5"/>
        <v>50</v>
      </c>
    </row>
    <row r="86" spans="1:8">
      <c r="A86" s="105">
        <v>96</v>
      </c>
      <c r="B86" s="104" t="s">
        <v>85</v>
      </c>
      <c r="C86" s="101">
        <v>27611</v>
      </c>
      <c r="D86" s="101">
        <v>27926</v>
      </c>
      <c r="E86" s="101">
        <v>28127</v>
      </c>
      <c r="F86" s="109">
        <f t="shared" si="3"/>
        <v>1.8688203976675963E-2</v>
      </c>
      <c r="G86" s="102">
        <f t="shared" si="4"/>
        <v>516</v>
      </c>
      <c r="H86" s="102">
        <f t="shared" si="5"/>
        <v>201</v>
      </c>
    </row>
    <row r="87" spans="1:8">
      <c r="A87" s="105">
        <v>97</v>
      </c>
      <c r="B87" s="104" t="s">
        <v>86</v>
      </c>
      <c r="C87" s="101">
        <v>33996</v>
      </c>
      <c r="D87" s="101">
        <v>25588</v>
      </c>
      <c r="E87" s="101">
        <v>24966</v>
      </c>
      <c r="F87" s="109">
        <f t="shared" si="3"/>
        <v>-0.26561948464525237</v>
      </c>
      <c r="G87" s="102">
        <f t="shared" si="4"/>
        <v>-9030</v>
      </c>
      <c r="H87" s="102">
        <f t="shared" si="5"/>
        <v>-622</v>
      </c>
    </row>
    <row r="88" spans="1:8">
      <c r="A88" s="105">
        <v>98</v>
      </c>
      <c r="B88" s="104" t="s">
        <v>87</v>
      </c>
      <c r="C88" s="101">
        <v>569</v>
      </c>
      <c r="D88" s="101">
        <v>519</v>
      </c>
      <c r="E88" s="101">
        <v>511</v>
      </c>
      <c r="F88" s="109">
        <f t="shared" si="3"/>
        <v>-0.10193321616871705</v>
      </c>
      <c r="G88" s="102">
        <f t="shared" si="4"/>
        <v>-58</v>
      </c>
      <c r="H88" s="102">
        <f t="shared" si="5"/>
        <v>-8</v>
      </c>
    </row>
    <row r="89" spans="1:8">
      <c r="A89" s="105">
        <v>99</v>
      </c>
      <c r="B89" s="104" t="s">
        <v>88</v>
      </c>
      <c r="C89" s="101">
        <v>497</v>
      </c>
      <c r="D89" s="101">
        <v>492</v>
      </c>
      <c r="E89" s="101">
        <v>488</v>
      </c>
      <c r="F89" s="109">
        <f t="shared" si="3"/>
        <v>-1.8108651911468814E-2</v>
      </c>
      <c r="G89" s="102">
        <f t="shared" si="4"/>
        <v>-9</v>
      </c>
      <c r="H89" s="102">
        <f t="shared" si="5"/>
        <v>-4</v>
      </c>
    </row>
    <row r="90" spans="1:8" ht="14.5" customHeight="1">
      <c r="A90" s="132" t="s">
        <v>89</v>
      </c>
      <c r="B90" s="132"/>
      <c r="C90" s="112">
        <v>1682040</v>
      </c>
      <c r="D90" s="112">
        <v>1706228</v>
      </c>
      <c r="E90" s="112">
        <v>1719254</v>
      </c>
      <c r="F90" s="109">
        <f t="shared" si="3"/>
        <v>2.2124325224132602E-2</v>
      </c>
      <c r="G90" s="102">
        <f t="shared" si="4"/>
        <v>37214</v>
      </c>
      <c r="H90" s="102">
        <f t="shared" si="5"/>
        <v>13026</v>
      </c>
    </row>
    <row r="91" spans="1:8">
      <c r="A91" s="9"/>
      <c r="B91" s="9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topLeftCell="H64" zoomScale="80" zoomScaleNormal="80" workbookViewId="0">
      <selection activeCell="P15" sqref="P15"/>
    </sheetView>
  </sheetViews>
  <sheetFormatPr defaultRowHeight="14.5"/>
  <cols>
    <col min="2" max="2" width="19.08984375" customWidth="1"/>
    <col min="3" max="3" width="11.54296875" customWidth="1"/>
    <col min="4" max="4" width="12.453125" customWidth="1"/>
    <col min="5" max="5" width="13.1796875" customWidth="1"/>
    <col min="6" max="6" width="34.81640625" customWidth="1"/>
    <col min="7" max="7" width="34.6328125" customWidth="1"/>
    <col min="8" max="8" width="31" customWidth="1"/>
  </cols>
  <sheetData>
    <row r="1" spans="1:8" ht="43.5" customHeight="1">
      <c r="A1" s="1" t="s">
        <v>91</v>
      </c>
      <c r="B1" s="1" t="s">
        <v>174</v>
      </c>
      <c r="C1" s="1">
        <v>42064</v>
      </c>
      <c r="D1" s="1">
        <v>42401</v>
      </c>
      <c r="E1" s="1">
        <v>42430</v>
      </c>
      <c r="F1" s="1" t="s">
        <v>321</v>
      </c>
      <c r="G1" s="1" t="s">
        <v>322</v>
      </c>
      <c r="H1" s="2" t="s">
        <v>323</v>
      </c>
    </row>
    <row r="2" spans="1:8">
      <c r="A2" s="90">
        <v>1</v>
      </c>
      <c r="B2" s="108" t="s">
        <v>92</v>
      </c>
      <c r="C2" s="32">
        <v>240655</v>
      </c>
      <c r="D2" s="32">
        <v>244200</v>
      </c>
      <c r="E2" s="32">
        <v>246043</v>
      </c>
      <c r="F2" s="109">
        <f>(E2-C2)/C2</f>
        <v>2.2388896968689617E-2</v>
      </c>
      <c r="G2" s="32">
        <f>E2-C2</f>
        <v>5388</v>
      </c>
      <c r="H2" s="32">
        <f>E2-D2</f>
        <v>1843</v>
      </c>
    </row>
    <row r="3" spans="1:8">
      <c r="A3" s="90">
        <v>2</v>
      </c>
      <c r="B3" s="108" t="s">
        <v>93</v>
      </c>
      <c r="C3" s="32">
        <v>39046</v>
      </c>
      <c r="D3" s="32">
        <v>40042</v>
      </c>
      <c r="E3" s="32">
        <v>41643</v>
      </c>
      <c r="F3" s="109">
        <f t="shared" ref="F3:F66" si="0">(E3-C3)/C3</f>
        <v>6.6511294370742199E-2</v>
      </c>
      <c r="G3" s="32">
        <f t="shared" ref="G3:G66" si="1">E3-C3</f>
        <v>2597</v>
      </c>
      <c r="H3" s="32">
        <f t="shared" ref="H3:H66" si="2">E3-D3</f>
        <v>1601</v>
      </c>
    </row>
    <row r="4" spans="1:8">
      <c r="A4" s="90">
        <v>3</v>
      </c>
      <c r="B4" s="108" t="s">
        <v>94</v>
      </c>
      <c r="C4" s="32">
        <v>75071</v>
      </c>
      <c r="D4" s="32">
        <v>77600</v>
      </c>
      <c r="E4" s="32">
        <v>79356</v>
      </c>
      <c r="F4" s="109">
        <f t="shared" si="0"/>
        <v>5.707929826430979E-2</v>
      </c>
      <c r="G4" s="32">
        <f t="shared" si="1"/>
        <v>4285</v>
      </c>
      <c r="H4" s="32">
        <f t="shared" si="2"/>
        <v>1756</v>
      </c>
    </row>
    <row r="5" spans="1:8">
      <c r="A5" s="90">
        <v>4</v>
      </c>
      <c r="B5" s="108" t="s">
        <v>95</v>
      </c>
      <c r="C5" s="32">
        <v>16540</v>
      </c>
      <c r="D5" s="32">
        <v>18085</v>
      </c>
      <c r="E5" s="32">
        <v>18523</v>
      </c>
      <c r="F5" s="109">
        <f t="shared" si="0"/>
        <v>0.11989117291414753</v>
      </c>
      <c r="G5" s="32">
        <f t="shared" si="1"/>
        <v>1983</v>
      </c>
      <c r="H5" s="32">
        <f t="shared" si="2"/>
        <v>438</v>
      </c>
    </row>
    <row r="6" spans="1:8">
      <c r="A6" s="90">
        <v>5</v>
      </c>
      <c r="B6" s="108" t="s">
        <v>96</v>
      </c>
      <c r="C6" s="32">
        <v>33152</v>
      </c>
      <c r="D6" s="32">
        <v>32427</v>
      </c>
      <c r="E6" s="32">
        <v>33260</v>
      </c>
      <c r="F6" s="109">
        <f t="shared" si="0"/>
        <v>3.2577220077220077E-3</v>
      </c>
      <c r="G6" s="32">
        <f t="shared" si="1"/>
        <v>108</v>
      </c>
      <c r="H6" s="32">
        <f t="shared" si="2"/>
        <v>833</v>
      </c>
    </row>
    <row r="7" spans="1:8">
      <c r="A7" s="90">
        <v>6</v>
      </c>
      <c r="B7" s="108" t="s">
        <v>97</v>
      </c>
      <c r="C7" s="32">
        <v>888679</v>
      </c>
      <c r="D7" s="32">
        <v>871899</v>
      </c>
      <c r="E7" s="32">
        <v>888944</v>
      </c>
      <c r="F7" s="109">
        <f t="shared" si="0"/>
        <v>2.9819541139151483E-4</v>
      </c>
      <c r="G7" s="32">
        <f t="shared" si="1"/>
        <v>265</v>
      </c>
      <c r="H7" s="32">
        <f t="shared" si="2"/>
        <v>17045</v>
      </c>
    </row>
    <row r="8" spans="1:8">
      <c r="A8" s="90">
        <v>7</v>
      </c>
      <c r="B8" s="108" t="s">
        <v>98</v>
      </c>
      <c r="C8" s="32">
        <v>405124</v>
      </c>
      <c r="D8" s="32">
        <v>385208</v>
      </c>
      <c r="E8" s="32">
        <v>394212</v>
      </c>
      <c r="F8" s="109">
        <f t="shared" si="0"/>
        <v>-2.6934963122402029E-2</v>
      </c>
      <c r="G8" s="32">
        <f t="shared" si="1"/>
        <v>-10912</v>
      </c>
      <c r="H8" s="32">
        <f t="shared" si="2"/>
        <v>9004</v>
      </c>
    </row>
    <row r="9" spans="1:8">
      <c r="A9" s="90">
        <v>8</v>
      </c>
      <c r="B9" s="108" t="s">
        <v>99</v>
      </c>
      <c r="C9" s="32">
        <v>19658</v>
      </c>
      <c r="D9" s="32">
        <v>21191</v>
      </c>
      <c r="E9" s="32">
        <v>21732</v>
      </c>
      <c r="F9" s="109">
        <f t="shared" si="0"/>
        <v>0.10550412045986367</v>
      </c>
      <c r="G9" s="32">
        <f t="shared" si="1"/>
        <v>2074</v>
      </c>
      <c r="H9" s="32">
        <f t="shared" si="2"/>
        <v>541</v>
      </c>
    </row>
    <row r="10" spans="1:8">
      <c r="A10" s="90">
        <v>9</v>
      </c>
      <c r="B10" s="108" t="s">
        <v>100</v>
      </c>
      <c r="C10" s="32">
        <v>125049</v>
      </c>
      <c r="D10" s="32">
        <v>133742</v>
      </c>
      <c r="E10" s="32">
        <v>134259</v>
      </c>
      <c r="F10" s="109">
        <f t="shared" si="0"/>
        <v>7.3651128757527051E-2</v>
      </c>
      <c r="G10" s="32">
        <f t="shared" si="1"/>
        <v>9210</v>
      </c>
      <c r="H10" s="32">
        <f t="shared" si="2"/>
        <v>517</v>
      </c>
    </row>
    <row r="11" spans="1:8">
      <c r="A11" s="90">
        <v>10</v>
      </c>
      <c r="B11" s="108" t="s">
        <v>101</v>
      </c>
      <c r="C11" s="32">
        <v>138579</v>
      </c>
      <c r="D11" s="32">
        <v>143028</v>
      </c>
      <c r="E11" s="32">
        <v>145563</v>
      </c>
      <c r="F11" s="109">
        <f t="shared" si="0"/>
        <v>5.0397246336024937E-2</v>
      </c>
      <c r="G11" s="32">
        <f t="shared" si="1"/>
        <v>6984</v>
      </c>
      <c r="H11" s="32">
        <f t="shared" si="2"/>
        <v>2535</v>
      </c>
    </row>
    <row r="12" spans="1:8">
      <c r="A12" s="90">
        <v>11</v>
      </c>
      <c r="B12" s="108" t="s">
        <v>102</v>
      </c>
      <c r="C12" s="32">
        <v>28206</v>
      </c>
      <c r="D12" s="32">
        <v>29080</v>
      </c>
      <c r="E12" s="32">
        <v>29410</v>
      </c>
      <c r="F12" s="109">
        <f t="shared" si="0"/>
        <v>4.2685953343260301E-2</v>
      </c>
      <c r="G12" s="32">
        <f t="shared" si="1"/>
        <v>1204</v>
      </c>
      <c r="H12" s="32">
        <f t="shared" si="2"/>
        <v>330</v>
      </c>
    </row>
    <row r="13" spans="1:8">
      <c r="A13" s="90">
        <v>12</v>
      </c>
      <c r="B13" s="108" t="s">
        <v>103</v>
      </c>
      <c r="C13" s="32">
        <v>16651</v>
      </c>
      <c r="D13" s="32">
        <v>17169</v>
      </c>
      <c r="E13" s="32">
        <v>19280</v>
      </c>
      <c r="F13" s="109">
        <f t="shared" si="0"/>
        <v>0.1578884151102036</v>
      </c>
      <c r="G13" s="32">
        <f t="shared" si="1"/>
        <v>2629</v>
      </c>
      <c r="H13" s="32">
        <f t="shared" si="2"/>
        <v>2111</v>
      </c>
    </row>
    <row r="14" spans="1:8">
      <c r="A14" s="90">
        <v>13</v>
      </c>
      <c r="B14" s="108" t="s">
        <v>104</v>
      </c>
      <c r="C14" s="32">
        <v>17120</v>
      </c>
      <c r="D14" s="32">
        <v>18240</v>
      </c>
      <c r="E14" s="32">
        <v>18417</v>
      </c>
      <c r="F14" s="109">
        <f t="shared" si="0"/>
        <v>7.575934579439253E-2</v>
      </c>
      <c r="G14" s="32">
        <f t="shared" si="1"/>
        <v>1297</v>
      </c>
      <c r="H14" s="32">
        <f t="shared" si="2"/>
        <v>177</v>
      </c>
    </row>
    <row r="15" spans="1:8">
      <c r="A15" s="90">
        <v>14</v>
      </c>
      <c r="B15" s="108" t="s">
        <v>105</v>
      </c>
      <c r="C15" s="32">
        <v>43404</v>
      </c>
      <c r="D15" s="32">
        <v>43299</v>
      </c>
      <c r="E15" s="32">
        <v>44310</v>
      </c>
      <c r="F15" s="109">
        <f t="shared" si="0"/>
        <v>2.0873652197954104E-2</v>
      </c>
      <c r="G15" s="32">
        <f t="shared" si="1"/>
        <v>906</v>
      </c>
      <c r="H15" s="32">
        <f t="shared" si="2"/>
        <v>1011</v>
      </c>
    </row>
    <row r="16" spans="1:8">
      <c r="A16" s="90">
        <v>15</v>
      </c>
      <c r="B16" s="108" t="s">
        <v>106</v>
      </c>
      <c r="C16" s="32">
        <v>33838</v>
      </c>
      <c r="D16" s="32">
        <v>33399</v>
      </c>
      <c r="E16" s="32">
        <v>34381</v>
      </c>
      <c r="F16" s="109">
        <f t="shared" si="0"/>
        <v>1.6047047697854484E-2</v>
      </c>
      <c r="G16" s="32">
        <f t="shared" si="1"/>
        <v>543</v>
      </c>
      <c r="H16" s="32">
        <f t="shared" si="2"/>
        <v>982</v>
      </c>
    </row>
    <row r="17" spans="1:8">
      <c r="A17" s="90">
        <v>16</v>
      </c>
      <c r="B17" s="108" t="s">
        <v>107</v>
      </c>
      <c r="C17" s="32">
        <v>496192</v>
      </c>
      <c r="D17" s="32">
        <v>495614</v>
      </c>
      <c r="E17" s="32">
        <v>497886</v>
      </c>
      <c r="F17" s="109">
        <f t="shared" si="0"/>
        <v>3.4140010318586354E-3</v>
      </c>
      <c r="G17" s="32">
        <f t="shared" si="1"/>
        <v>1694</v>
      </c>
      <c r="H17" s="32">
        <f t="shared" si="2"/>
        <v>2272</v>
      </c>
    </row>
    <row r="18" spans="1:8">
      <c r="A18" s="90">
        <v>17</v>
      </c>
      <c r="B18" s="108" t="s">
        <v>108</v>
      </c>
      <c r="C18" s="32">
        <v>62215</v>
      </c>
      <c r="D18" s="32">
        <v>64096</v>
      </c>
      <c r="E18" s="32">
        <v>65423</v>
      </c>
      <c r="F18" s="109">
        <f t="shared" si="0"/>
        <v>5.156312786305553E-2</v>
      </c>
      <c r="G18" s="32">
        <f t="shared" si="1"/>
        <v>3208</v>
      </c>
      <c r="H18" s="32">
        <f t="shared" si="2"/>
        <v>1327</v>
      </c>
    </row>
    <row r="19" spans="1:8">
      <c r="A19" s="90">
        <v>18</v>
      </c>
      <c r="B19" s="108" t="s">
        <v>109</v>
      </c>
      <c r="C19" s="32">
        <v>17435</v>
      </c>
      <c r="D19" s="32">
        <v>17958</v>
      </c>
      <c r="E19" s="32">
        <v>18869</v>
      </c>
      <c r="F19" s="109">
        <f t="shared" si="0"/>
        <v>8.2248351018067101E-2</v>
      </c>
      <c r="G19" s="32">
        <f t="shared" si="1"/>
        <v>1434</v>
      </c>
      <c r="H19" s="32">
        <f t="shared" si="2"/>
        <v>911</v>
      </c>
    </row>
    <row r="20" spans="1:8">
      <c r="A20" s="90">
        <v>19</v>
      </c>
      <c r="B20" s="108" t="s">
        <v>110</v>
      </c>
      <c r="C20" s="32">
        <v>46845</v>
      </c>
      <c r="D20" s="32">
        <v>48839</v>
      </c>
      <c r="E20" s="32">
        <v>50249</v>
      </c>
      <c r="F20" s="109">
        <f t="shared" si="0"/>
        <v>7.2665172376987941E-2</v>
      </c>
      <c r="G20" s="32">
        <f t="shared" si="1"/>
        <v>3404</v>
      </c>
      <c r="H20" s="32">
        <f t="shared" si="2"/>
        <v>1410</v>
      </c>
    </row>
    <row r="21" spans="1:8">
      <c r="A21" s="90">
        <v>20</v>
      </c>
      <c r="B21" s="108" t="s">
        <v>111</v>
      </c>
      <c r="C21" s="32">
        <v>160741</v>
      </c>
      <c r="D21" s="32">
        <v>161043</v>
      </c>
      <c r="E21" s="32">
        <v>162791</v>
      </c>
      <c r="F21" s="109">
        <f t="shared" si="0"/>
        <v>1.2753435651140654E-2</v>
      </c>
      <c r="G21" s="32">
        <f t="shared" si="1"/>
        <v>2050</v>
      </c>
      <c r="H21" s="32">
        <f t="shared" si="2"/>
        <v>1748</v>
      </c>
    </row>
    <row r="22" spans="1:8">
      <c r="A22" s="90">
        <v>21</v>
      </c>
      <c r="B22" s="108" t="s">
        <v>112</v>
      </c>
      <c r="C22" s="32">
        <v>107170</v>
      </c>
      <c r="D22" s="32">
        <v>104813</v>
      </c>
      <c r="E22" s="32">
        <v>105053</v>
      </c>
      <c r="F22" s="109">
        <f t="shared" si="0"/>
        <v>-1.9753662405523936E-2</v>
      </c>
      <c r="G22" s="32">
        <f t="shared" si="1"/>
        <v>-2117</v>
      </c>
      <c r="H22" s="32">
        <f t="shared" si="2"/>
        <v>240</v>
      </c>
    </row>
    <row r="23" spans="1:8">
      <c r="A23" s="90">
        <v>22</v>
      </c>
      <c r="B23" s="108" t="s">
        <v>113</v>
      </c>
      <c r="C23" s="32">
        <v>47606</v>
      </c>
      <c r="D23" s="32">
        <v>46841</v>
      </c>
      <c r="E23" s="32">
        <v>48083</v>
      </c>
      <c r="F23" s="109">
        <f t="shared" si="0"/>
        <v>1.0019745410242406E-2</v>
      </c>
      <c r="G23" s="32">
        <f t="shared" si="1"/>
        <v>477</v>
      </c>
      <c r="H23" s="32">
        <f t="shared" si="2"/>
        <v>1242</v>
      </c>
    </row>
    <row r="24" spans="1:8">
      <c r="A24" s="90">
        <v>23</v>
      </c>
      <c r="B24" s="108" t="s">
        <v>114</v>
      </c>
      <c r="C24" s="32">
        <v>47481</v>
      </c>
      <c r="D24" s="32">
        <v>46932</v>
      </c>
      <c r="E24" s="32">
        <v>48884</v>
      </c>
      <c r="F24" s="109">
        <f t="shared" si="0"/>
        <v>2.9548661569891114E-2</v>
      </c>
      <c r="G24" s="32">
        <f t="shared" si="1"/>
        <v>1403</v>
      </c>
      <c r="H24" s="32">
        <f t="shared" si="2"/>
        <v>1952</v>
      </c>
    </row>
    <row r="25" spans="1:8">
      <c r="A25" s="90">
        <v>24</v>
      </c>
      <c r="B25" s="108" t="s">
        <v>115</v>
      </c>
      <c r="C25" s="32">
        <v>21907</v>
      </c>
      <c r="D25" s="32">
        <v>22314</v>
      </c>
      <c r="E25" s="32">
        <v>23291</v>
      </c>
      <c r="F25" s="109">
        <f t="shared" si="0"/>
        <v>6.3176153740813437E-2</v>
      </c>
      <c r="G25" s="32">
        <f t="shared" si="1"/>
        <v>1384</v>
      </c>
      <c r="H25" s="32">
        <f t="shared" si="2"/>
        <v>977</v>
      </c>
    </row>
    <row r="26" spans="1:8">
      <c r="A26" s="90">
        <v>25</v>
      </c>
      <c r="B26" s="108" t="s">
        <v>116</v>
      </c>
      <c r="C26" s="32">
        <v>59282</v>
      </c>
      <c r="D26" s="32">
        <v>63922</v>
      </c>
      <c r="E26" s="32">
        <v>63320</v>
      </c>
      <c r="F26" s="109">
        <f t="shared" si="0"/>
        <v>6.8115110826220432E-2</v>
      </c>
      <c r="G26" s="32">
        <f t="shared" si="1"/>
        <v>4038</v>
      </c>
      <c r="H26" s="32">
        <f t="shared" si="2"/>
        <v>-602</v>
      </c>
    </row>
    <row r="27" spans="1:8">
      <c r="A27" s="90">
        <v>26</v>
      </c>
      <c r="B27" s="108" t="s">
        <v>117</v>
      </c>
      <c r="C27" s="32">
        <v>116053</v>
      </c>
      <c r="D27" s="32">
        <v>115619</v>
      </c>
      <c r="E27" s="32">
        <v>117835</v>
      </c>
      <c r="F27" s="109">
        <f t="shared" si="0"/>
        <v>1.5355053294615392E-2</v>
      </c>
      <c r="G27" s="32">
        <f t="shared" si="1"/>
        <v>1782</v>
      </c>
      <c r="H27" s="32">
        <f t="shared" si="2"/>
        <v>2216</v>
      </c>
    </row>
    <row r="28" spans="1:8">
      <c r="A28" s="90">
        <v>27</v>
      </c>
      <c r="B28" s="108" t="s">
        <v>118</v>
      </c>
      <c r="C28" s="32">
        <v>204111</v>
      </c>
      <c r="D28" s="32">
        <v>200237</v>
      </c>
      <c r="E28" s="32">
        <v>201202</v>
      </c>
      <c r="F28" s="109">
        <f t="shared" si="0"/>
        <v>-1.4252049130130175E-2</v>
      </c>
      <c r="G28" s="32">
        <f t="shared" si="1"/>
        <v>-2909</v>
      </c>
      <c r="H28" s="32">
        <f t="shared" si="2"/>
        <v>965</v>
      </c>
    </row>
    <row r="29" spans="1:8">
      <c r="A29" s="90">
        <v>28</v>
      </c>
      <c r="B29" s="108" t="s">
        <v>119</v>
      </c>
      <c r="C29" s="32">
        <v>41612</v>
      </c>
      <c r="D29" s="32">
        <v>43849</v>
      </c>
      <c r="E29" s="32">
        <v>45183</v>
      </c>
      <c r="F29" s="109">
        <f t="shared" si="0"/>
        <v>8.5816591367874645E-2</v>
      </c>
      <c r="G29" s="32">
        <f t="shared" si="1"/>
        <v>3571</v>
      </c>
      <c r="H29" s="32">
        <f t="shared" si="2"/>
        <v>1334</v>
      </c>
    </row>
    <row r="30" spans="1:8">
      <c r="A30" s="90">
        <v>29</v>
      </c>
      <c r="B30" s="108" t="s">
        <v>120</v>
      </c>
      <c r="C30" s="32">
        <v>10831</v>
      </c>
      <c r="D30" s="32">
        <v>12097</v>
      </c>
      <c r="E30" s="32">
        <v>12693</v>
      </c>
      <c r="F30" s="109">
        <f t="shared" si="0"/>
        <v>0.17191395069707321</v>
      </c>
      <c r="G30" s="32">
        <f t="shared" si="1"/>
        <v>1862</v>
      </c>
      <c r="H30" s="32">
        <f t="shared" si="2"/>
        <v>596</v>
      </c>
    </row>
    <row r="31" spans="1:8">
      <c r="A31" s="90">
        <v>30</v>
      </c>
      <c r="B31" s="108" t="s">
        <v>121</v>
      </c>
      <c r="C31" s="32">
        <v>9769</v>
      </c>
      <c r="D31" s="32">
        <v>10294</v>
      </c>
      <c r="E31" s="32">
        <v>9700</v>
      </c>
      <c r="F31" s="109">
        <f t="shared" si="0"/>
        <v>-7.0631589722591872E-3</v>
      </c>
      <c r="G31" s="32">
        <f t="shared" si="1"/>
        <v>-69</v>
      </c>
      <c r="H31" s="32">
        <f t="shared" si="2"/>
        <v>-594</v>
      </c>
    </row>
    <row r="32" spans="1:8">
      <c r="A32" s="90">
        <v>31</v>
      </c>
      <c r="B32" s="108" t="s">
        <v>122</v>
      </c>
      <c r="C32" s="32">
        <v>127899</v>
      </c>
      <c r="D32" s="32">
        <v>130187</v>
      </c>
      <c r="E32" s="32">
        <v>130321</v>
      </c>
      <c r="F32" s="109">
        <f t="shared" si="0"/>
        <v>1.8936817332426369E-2</v>
      </c>
      <c r="G32" s="32">
        <f t="shared" si="1"/>
        <v>2422</v>
      </c>
      <c r="H32" s="32">
        <f t="shared" si="2"/>
        <v>134</v>
      </c>
    </row>
    <row r="33" spans="1:8">
      <c r="A33" s="90">
        <v>32</v>
      </c>
      <c r="B33" s="108" t="s">
        <v>123</v>
      </c>
      <c r="C33" s="32">
        <v>46133</v>
      </c>
      <c r="D33" s="32">
        <v>48654</v>
      </c>
      <c r="E33" s="32">
        <v>49724</v>
      </c>
      <c r="F33" s="109">
        <f t="shared" si="0"/>
        <v>7.7840157804608415E-2</v>
      </c>
      <c r="G33" s="32">
        <f t="shared" si="1"/>
        <v>3591</v>
      </c>
      <c r="H33" s="32">
        <f t="shared" si="2"/>
        <v>1070</v>
      </c>
    </row>
    <row r="34" spans="1:8">
      <c r="A34" s="90">
        <v>33</v>
      </c>
      <c r="B34" s="108" t="s">
        <v>124</v>
      </c>
      <c r="C34" s="32">
        <v>198542</v>
      </c>
      <c r="D34" s="32">
        <v>200504</v>
      </c>
      <c r="E34" s="32">
        <v>203013</v>
      </c>
      <c r="F34" s="109">
        <f t="shared" si="0"/>
        <v>2.2519164710741304E-2</v>
      </c>
      <c r="G34" s="32">
        <f t="shared" si="1"/>
        <v>4471</v>
      </c>
      <c r="H34" s="32">
        <f t="shared" si="2"/>
        <v>2509</v>
      </c>
    </row>
    <row r="35" spans="1:8">
      <c r="A35" s="90">
        <v>34</v>
      </c>
      <c r="B35" s="108" t="s">
        <v>125</v>
      </c>
      <c r="C35" s="32">
        <v>3292521</v>
      </c>
      <c r="D35" s="32">
        <v>3294267</v>
      </c>
      <c r="E35" s="32">
        <v>3311127</v>
      </c>
      <c r="F35" s="109">
        <f t="shared" si="0"/>
        <v>5.6509890141930759E-3</v>
      </c>
      <c r="G35" s="32">
        <f t="shared" si="1"/>
        <v>18606</v>
      </c>
      <c r="H35" s="32">
        <f t="shared" si="2"/>
        <v>16860</v>
      </c>
    </row>
    <row r="36" spans="1:8">
      <c r="A36" s="90">
        <v>35</v>
      </c>
      <c r="B36" s="108" t="s">
        <v>126</v>
      </c>
      <c r="C36" s="32">
        <v>712353</v>
      </c>
      <c r="D36" s="32">
        <v>721932</v>
      </c>
      <c r="E36" s="32">
        <v>724063</v>
      </c>
      <c r="F36" s="109">
        <f t="shared" si="0"/>
        <v>1.6438479237119798E-2</v>
      </c>
      <c r="G36" s="32">
        <f t="shared" si="1"/>
        <v>11710</v>
      </c>
      <c r="H36" s="32">
        <f t="shared" si="2"/>
        <v>2131</v>
      </c>
    </row>
    <row r="37" spans="1:8">
      <c r="A37" s="90">
        <v>36</v>
      </c>
      <c r="B37" s="108" t="s">
        <v>127</v>
      </c>
      <c r="C37" s="32">
        <v>17004</v>
      </c>
      <c r="D37" s="32">
        <v>17929</v>
      </c>
      <c r="E37" s="32">
        <v>18404</v>
      </c>
      <c r="F37" s="109">
        <f t="shared" si="0"/>
        <v>8.2333568572100682E-2</v>
      </c>
      <c r="G37" s="32">
        <f t="shared" si="1"/>
        <v>1400</v>
      </c>
      <c r="H37" s="32">
        <f t="shared" si="2"/>
        <v>475</v>
      </c>
    </row>
    <row r="38" spans="1:8">
      <c r="A38" s="90">
        <v>37</v>
      </c>
      <c r="B38" s="108" t="s">
        <v>128</v>
      </c>
      <c r="C38" s="32">
        <v>37160</v>
      </c>
      <c r="D38" s="32">
        <v>38209</v>
      </c>
      <c r="E38" s="32">
        <v>39919</v>
      </c>
      <c r="F38" s="109">
        <f t="shared" si="0"/>
        <v>7.4246501614639401E-2</v>
      </c>
      <c r="G38" s="32">
        <f t="shared" si="1"/>
        <v>2759</v>
      </c>
      <c r="H38" s="32">
        <f t="shared" si="2"/>
        <v>1710</v>
      </c>
    </row>
    <row r="39" spans="1:8">
      <c r="A39" s="90">
        <v>38</v>
      </c>
      <c r="B39" s="108" t="s">
        <v>129</v>
      </c>
      <c r="C39" s="32">
        <v>172359</v>
      </c>
      <c r="D39" s="32">
        <v>167331</v>
      </c>
      <c r="E39" s="32">
        <v>174153</v>
      </c>
      <c r="F39" s="109">
        <f t="shared" si="0"/>
        <v>1.0408507823786399E-2</v>
      </c>
      <c r="G39" s="32">
        <f t="shared" si="1"/>
        <v>1794</v>
      </c>
      <c r="H39" s="32">
        <f t="shared" si="2"/>
        <v>6822</v>
      </c>
    </row>
    <row r="40" spans="1:8">
      <c r="A40" s="90">
        <v>39</v>
      </c>
      <c r="B40" s="108" t="s">
        <v>130</v>
      </c>
      <c r="C40" s="32">
        <v>46326</v>
      </c>
      <c r="D40" s="32">
        <v>47442</v>
      </c>
      <c r="E40" s="32">
        <v>49103</v>
      </c>
      <c r="F40" s="109">
        <f t="shared" si="0"/>
        <v>5.9944739455165569E-2</v>
      </c>
      <c r="G40" s="32">
        <f t="shared" si="1"/>
        <v>2777</v>
      </c>
      <c r="H40" s="32">
        <f t="shared" si="2"/>
        <v>1661</v>
      </c>
    </row>
    <row r="41" spans="1:8">
      <c r="A41" s="90">
        <v>40</v>
      </c>
      <c r="B41" s="108" t="s">
        <v>131</v>
      </c>
      <c r="C41" s="32">
        <v>20140</v>
      </c>
      <c r="D41" s="32">
        <v>20029</v>
      </c>
      <c r="E41" s="32">
        <v>20994</v>
      </c>
      <c r="F41" s="109">
        <f t="shared" si="0"/>
        <v>4.240317775571003E-2</v>
      </c>
      <c r="G41" s="32">
        <f t="shared" si="1"/>
        <v>854</v>
      </c>
      <c r="H41" s="32">
        <f t="shared" si="2"/>
        <v>965</v>
      </c>
    </row>
    <row r="42" spans="1:8">
      <c r="A42" s="90">
        <v>41</v>
      </c>
      <c r="B42" s="108" t="s">
        <v>132</v>
      </c>
      <c r="C42" s="32">
        <v>336426</v>
      </c>
      <c r="D42" s="32">
        <v>343932</v>
      </c>
      <c r="E42" s="32">
        <v>349781</v>
      </c>
      <c r="F42" s="109">
        <f t="shared" si="0"/>
        <v>3.9696694072396309E-2</v>
      </c>
      <c r="G42" s="32">
        <f t="shared" si="1"/>
        <v>13355</v>
      </c>
      <c r="H42" s="32">
        <f t="shared" si="2"/>
        <v>5849</v>
      </c>
    </row>
    <row r="43" spans="1:8">
      <c r="A43" s="90">
        <v>42</v>
      </c>
      <c r="B43" s="108" t="s">
        <v>133</v>
      </c>
      <c r="C43" s="32">
        <v>246446</v>
      </c>
      <c r="D43" s="32">
        <v>248215</v>
      </c>
      <c r="E43" s="32">
        <v>256186</v>
      </c>
      <c r="F43" s="109">
        <f t="shared" si="0"/>
        <v>3.9521842513167184E-2</v>
      </c>
      <c r="G43" s="32">
        <f t="shared" si="1"/>
        <v>9740</v>
      </c>
      <c r="H43" s="32">
        <f t="shared" si="2"/>
        <v>7971</v>
      </c>
    </row>
    <row r="44" spans="1:8">
      <c r="A44" s="90">
        <v>43</v>
      </c>
      <c r="B44" s="108" t="s">
        <v>134</v>
      </c>
      <c r="C44" s="32">
        <v>61345</v>
      </c>
      <c r="D44" s="32">
        <v>60138</v>
      </c>
      <c r="E44" s="32">
        <v>60748</v>
      </c>
      <c r="F44" s="109">
        <f t="shared" si="0"/>
        <v>-9.7318444861031871E-3</v>
      </c>
      <c r="G44" s="32">
        <f t="shared" si="1"/>
        <v>-597</v>
      </c>
      <c r="H44" s="32">
        <f t="shared" si="2"/>
        <v>610</v>
      </c>
    </row>
    <row r="45" spans="1:8">
      <c r="A45" s="90">
        <v>44</v>
      </c>
      <c r="B45" s="108" t="s">
        <v>135</v>
      </c>
      <c r="C45" s="32">
        <v>71786</v>
      </c>
      <c r="D45" s="32">
        <v>70401</v>
      </c>
      <c r="E45" s="32">
        <v>72779</v>
      </c>
      <c r="F45" s="109">
        <f t="shared" si="0"/>
        <v>1.3832780765051681E-2</v>
      </c>
      <c r="G45" s="32">
        <f t="shared" si="1"/>
        <v>993</v>
      </c>
      <c r="H45" s="32">
        <f t="shared" si="2"/>
        <v>2378</v>
      </c>
    </row>
    <row r="46" spans="1:8">
      <c r="A46" s="90">
        <v>45</v>
      </c>
      <c r="B46" s="108" t="s">
        <v>136</v>
      </c>
      <c r="C46" s="32">
        <v>158922</v>
      </c>
      <c r="D46" s="32">
        <v>163068</v>
      </c>
      <c r="E46" s="32">
        <v>164716</v>
      </c>
      <c r="F46" s="109">
        <f t="shared" si="0"/>
        <v>3.6458136695989227E-2</v>
      </c>
      <c r="G46" s="32">
        <f t="shared" si="1"/>
        <v>5794</v>
      </c>
      <c r="H46" s="32">
        <f t="shared" si="2"/>
        <v>1648</v>
      </c>
    </row>
    <row r="47" spans="1:8">
      <c r="A47" s="90">
        <v>46</v>
      </c>
      <c r="B47" s="108" t="s">
        <v>137</v>
      </c>
      <c r="C47" s="32">
        <v>97252</v>
      </c>
      <c r="D47" s="32">
        <v>99915</v>
      </c>
      <c r="E47" s="32">
        <v>102971</v>
      </c>
      <c r="F47" s="109">
        <f t="shared" si="0"/>
        <v>5.8805988565787851E-2</v>
      </c>
      <c r="G47" s="32">
        <f t="shared" si="1"/>
        <v>5719</v>
      </c>
      <c r="H47" s="32">
        <f t="shared" si="2"/>
        <v>3056</v>
      </c>
    </row>
    <row r="48" spans="1:8">
      <c r="A48" s="90">
        <v>47</v>
      </c>
      <c r="B48" s="108" t="s">
        <v>138</v>
      </c>
      <c r="C48" s="32">
        <v>51649</v>
      </c>
      <c r="D48" s="32">
        <v>51317</v>
      </c>
      <c r="E48" s="32">
        <v>51449</v>
      </c>
      <c r="F48" s="109">
        <f t="shared" si="0"/>
        <v>-3.8722918159112469E-3</v>
      </c>
      <c r="G48" s="32">
        <f t="shared" si="1"/>
        <v>-200</v>
      </c>
      <c r="H48" s="32">
        <f t="shared" si="2"/>
        <v>132</v>
      </c>
    </row>
    <row r="49" spans="1:8">
      <c r="A49" s="90">
        <v>48</v>
      </c>
      <c r="B49" s="108" t="s">
        <v>139</v>
      </c>
      <c r="C49" s="32">
        <v>158053</v>
      </c>
      <c r="D49" s="32">
        <v>155420</v>
      </c>
      <c r="E49" s="32">
        <v>159548</v>
      </c>
      <c r="F49" s="109">
        <f t="shared" si="0"/>
        <v>9.4588524102674418E-3</v>
      </c>
      <c r="G49" s="32">
        <f t="shared" si="1"/>
        <v>1495</v>
      </c>
      <c r="H49" s="32">
        <f t="shared" si="2"/>
        <v>4128</v>
      </c>
    </row>
    <row r="50" spans="1:8">
      <c r="A50" s="90">
        <v>49</v>
      </c>
      <c r="B50" s="108" t="s">
        <v>140</v>
      </c>
      <c r="C50" s="32">
        <v>15509</v>
      </c>
      <c r="D50" s="32">
        <v>16483</v>
      </c>
      <c r="E50" s="32">
        <v>16844</v>
      </c>
      <c r="F50" s="109">
        <f t="shared" si="0"/>
        <v>8.6079050873686253E-2</v>
      </c>
      <c r="G50" s="32">
        <f t="shared" si="1"/>
        <v>1335</v>
      </c>
      <c r="H50" s="32">
        <f t="shared" si="2"/>
        <v>361</v>
      </c>
    </row>
    <row r="51" spans="1:8">
      <c r="A51" s="90">
        <v>50</v>
      </c>
      <c r="B51" s="108" t="s">
        <v>141</v>
      </c>
      <c r="C51" s="32">
        <v>36686</v>
      </c>
      <c r="D51" s="32">
        <v>36496</v>
      </c>
      <c r="E51" s="32">
        <v>38413</v>
      </c>
      <c r="F51" s="109">
        <f t="shared" si="0"/>
        <v>4.7075178542223192E-2</v>
      </c>
      <c r="G51" s="32">
        <f t="shared" si="1"/>
        <v>1727</v>
      </c>
      <c r="H51" s="32">
        <f t="shared" si="2"/>
        <v>1917</v>
      </c>
    </row>
    <row r="52" spans="1:8">
      <c r="A52" s="90">
        <v>51</v>
      </c>
      <c r="B52" s="108" t="s">
        <v>142</v>
      </c>
      <c r="C52" s="32">
        <v>33570</v>
      </c>
      <c r="D52" s="32">
        <v>34313</v>
      </c>
      <c r="E52" s="32">
        <v>36064</v>
      </c>
      <c r="F52" s="109">
        <f t="shared" si="0"/>
        <v>7.4292523086088774E-2</v>
      </c>
      <c r="G52" s="32">
        <f t="shared" si="1"/>
        <v>2494</v>
      </c>
      <c r="H52" s="32">
        <f t="shared" si="2"/>
        <v>1751</v>
      </c>
    </row>
    <row r="53" spans="1:8">
      <c r="A53" s="90">
        <v>52</v>
      </c>
      <c r="B53" s="108" t="s">
        <v>143</v>
      </c>
      <c r="C53" s="32">
        <v>62448</v>
      </c>
      <c r="D53" s="32">
        <v>65023</v>
      </c>
      <c r="E53" s="32">
        <v>66213</v>
      </c>
      <c r="F53" s="109">
        <f t="shared" si="0"/>
        <v>6.0290161414296696E-2</v>
      </c>
      <c r="G53" s="32">
        <f t="shared" si="1"/>
        <v>3765</v>
      </c>
      <c r="H53" s="32">
        <f t="shared" si="2"/>
        <v>1190</v>
      </c>
    </row>
    <row r="54" spans="1:8">
      <c r="A54" s="90">
        <v>53</v>
      </c>
      <c r="B54" s="108" t="s">
        <v>144</v>
      </c>
      <c r="C54" s="32">
        <v>41339</v>
      </c>
      <c r="D54" s="32">
        <v>44661</v>
      </c>
      <c r="E54" s="32">
        <v>45501</v>
      </c>
      <c r="F54" s="109">
        <f t="shared" si="0"/>
        <v>0.10067974551875952</v>
      </c>
      <c r="G54" s="32">
        <f t="shared" si="1"/>
        <v>4162</v>
      </c>
      <c r="H54" s="32">
        <f t="shared" si="2"/>
        <v>840</v>
      </c>
    </row>
    <row r="55" spans="1:8">
      <c r="A55" s="90">
        <v>54</v>
      </c>
      <c r="B55" s="108" t="s">
        <v>145</v>
      </c>
      <c r="C55" s="32">
        <v>126551</v>
      </c>
      <c r="D55" s="32">
        <v>131811</v>
      </c>
      <c r="E55" s="32">
        <v>133169</v>
      </c>
      <c r="F55" s="109">
        <f t="shared" si="0"/>
        <v>5.2295122124677004E-2</v>
      </c>
      <c r="G55" s="32">
        <f t="shared" si="1"/>
        <v>6618</v>
      </c>
      <c r="H55" s="32">
        <f t="shared" si="2"/>
        <v>1358</v>
      </c>
    </row>
    <row r="56" spans="1:8">
      <c r="A56" s="90">
        <v>55</v>
      </c>
      <c r="B56" s="108" t="s">
        <v>146</v>
      </c>
      <c r="C56" s="32">
        <v>134815</v>
      </c>
      <c r="D56" s="32">
        <v>140596</v>
      </c>
      <c r="E56" s="32">
        <v>142850</v>
      </c>
      <c r="F56" s="109">
        <f t="shared" si="0"/>
        <v>5.9600192856877947E-2</v>
      </c>
      <c r="G56" s="32">
        <f t="shared" si="1"/>
        <v>8035</v>
      </c>
      <c r="H56" s="32">
        <f t="shared" si="2"/>
        <v>2254</v>
      </c>
    </row>
    <row r="57" spans="1:8">
      <c r="A57" s="90">
        <v>56</v>
      </c>
      <c r="B57" s="108" t="s">
        <v>147</v>
      </c>
      <c r="C57" s="32">
        <v>17123</v>
      </c>
      <c r="D57" s="32">
        <v>17389</v>
      </c>
      <c r="E57" s="32">
        <v>17797</v>
      </c>
      <c r="F57" s="109">
        <f t="shared" si="0"/>
        <v>3.9362261285989603E-2</v>
      </c>
      <c r="G57" s="32">
        <f t="shared" si="1"/>
        <v>674</v>
      </c>
      <c r="H57" s="32">
        <f t="shared" si="2"/>
        <v>408</v>
      </c>
    </row>
    <row r="58" spans="1:8">
      <c r="A58" s="90">
        <v>57</v>
      </c>
      <c r="B58" s="108" t="s">
        <v>148</v>
      </c>
      <c r="C58" s="32">
        <v>20620</v>
      </c>
      <c r="D58" s="32">
        <v>22538</v>
      </c>
      <c r="E58" s="32">
        <v>23048</v>
      </c>
      <c r="F58" s="109">
        <f t="shared" si="0"/>
        <v>0.11774975751697381</v>
      </c>
      <c r="G58" s="32">
        <f t="shared" si="1"/>
        <v>2428</v>
      </c>
      <c r="H58" s="32">
        <f t="shared" si="2"/>
        <v>510</v>
      </c>
    </row>
    <row r="59" spans="1:8">
      <c r="A59" s="90">
        <v>58</v>
      </c>
      <c r="B59" s="108" t="s">
        <v>149</v>
      </c>
      <c r="C59" s="32">
        <v>55859</v>
      </c>
      <c r="D59" s="32">
        <v>57946</v>
      </c>
      <c r="E59" s="32">
        <v>62546</v>
      </c>
      <c r="F59" s="109">
        <f t="shared" si="0"/>
        <v>0.11971213233319608</v>
      </c>
      <c r="G59" s="32">
        <f t="shared" si="1"/>
        <v>6687</v>
      </c>
      <c r="H59" s="32">
        <f t="shared" si="2"/>
        <v>4600</v>
      </c>
    </row>
    <row r="60" spans="1:8">
      <c r="A60" s="90">
        <v>59</v>
      </c>
      <c r="B60" s="108" t="s">
        <v>150</v>
      </c>
      <c r="C60" s="32">
        <v>169873</v>
      </c>
      <c r="D60" s="32">
        <v>174584</v>
      </c>
      <c r="E60" s="32">
        <v>178279</v>
      </c>
      <c r="F60" s="109">
        <f t="shared" si="0"/>
        <v>4.9484026302002083E-2</v>
      </c>
      <c r="G60" s="32">
        <f t="shared" si="1"/>
        <v>8406</v>
      </c>
      <c r="H60" s="32">
        <f t="shared" si="2"/>
        <v>3695</v>
      </c>
    </row>
    <row r="61" spans="1:8">
      <c r="A61" s="90">
        <v>60</v>
      </c>
      <c r="B61" s="108" t="s">
        <v>151</v>
      </c>
      <c r="C61" s="32">
        <v>47273</v>
      </c>
      <c r="D61" s="32">
        <v>46592</v>
      </c>
      <c r="E61" s="32">
        <v>47974</v>
      </c>
      <c r="F61" s="109">
        <f t="shared" si="0"/>
        <v>1.4828760603304212E-2</v>
      </c>
      <c r="G61" s="32">
        <f t="shared" si="1"/>
        <v>701</v>
      </c>
      <c r="H61" s="32">
        <f t="shared" si="2"/>
        <v>1382</v>
      </c>
    </row>
    <row r="62" spans="1:8">
      <c r="A62" s="90">
        <v>61</v>
      </c>
      <c r="B62" s="108" t="s">
        <v>152</v>
      </c>
      <c r="C62" s="32">
        <v>101960</v>
      </c>
      <c r="D62" s="32">
        <v>101601</v>
      </c>
      <c r="E62" s="32">
        <v>102865</v>
      </c>
      <c r="F62" s="109">
        <f t="shared" si="0"/>
        <v>8.8760298156139658E-3</v>
      </c>
      <c r="G62" s="32">
        <f t="shared" si="1"/>
        <v>905</v>
      </c>
      <c r="H62" s="32">
        <f t="shared" si="2"/>
        <v>1264</v>
      </c>
    </row>
    <row r="63" spans="1:8">
      <c r="A63" s="90">
        <v>62</v>
      </c>
      <c r="B63" s="108" t="s">
        <v>153</v>
      </c>
      <c r="C63" s="32">
        <v>5844</v>
      </c>
      <c r="D63" s="32">
        <v>5624</v>
      </c>
      <c r="E63" s="32">
        <v>6299</v>
      </c>
      <c r="F63" s="109">
        <f t="shared" si="0"/>
        <v>7.7857631759069137E-2</v>
      </c>
      <c r="G63" s="32">
        <f t="shared" si="1"/>
        <v>455</v>
      </c>
      <c r="H63" s="32">
        <f t="shared" si="2"/>
        <v>675</v>
      </c>
    </row>
    <row r="64" spans="1:8">
      <c r="A64" s="90">
        <v>63</v>
      </c>
      <c r="B64" s="108" t="s">
        <v>154</v>
      </c>
      <c r="C64" s="32">
        <v>93058</v>
      </c>
      <c r="D64" s="32">
        <v>95237</v>
      </c>
      <c r="E64" s="32">
        <v>97662</v>
      </c>
      <c r="F64" s="109">
        <f t="shared" si="0"/>
        <v>4.9474521266307032E-2</v>
      </c>
      <c r="G64" s="32">
        <f t="shared" si="1"/>
        <v>4604</v>
      </c>
      <c r="H64" s="32">
        <f t="shared" si="2"/>
        <v>2425</v>
      </c>
    </row>
    <row r="65" spans="1:8">
      <c r="A65" s="90">
        <v>64</v>
      </c>
      <c r="B65" s="108" t="s">
        <v>155</v>
      </c>
      <c r="C65" s="32">
        <v>48103</v>
      </c>
      <c r="D65" s="32">
        <v>48968</v>
      </c>
      <c r="E65" s="32">
        <v>49697</v>
      </c>
      <c r="F65" s="109">
        <f t="shared" si="0"/>
        <v>3.3137226368417767E-2</v>
      </c>
      <c r="G65" s="32">
        <f t="shared" si="1"/>
        <v>1594</v>
      </c>
      <c r="H65" s="32">
        <f t="shared" si="2"/>
        <v>729</v>
      </c>
    </row>
    <row r="66" spans="1:8">
      <c r="A66" s="90">
        <v>65</v>
      </c>
      <c r="B66" s="108" t="s">
        <v>156</v>
      </c>
      <c r="C66" s="32">
        <v>51804</v>
      </c>
      <c r="D66" s="32">
        <v>53320</v>
      </c>
      <c r="E66" s="32">
        <v>55267</v>
      </c>
      <c r="F66" s="109">
        <f t="shared" si="0"/>
        <v>6.6848119836306077E-2</v>
      </c>
      <c r="G66" s="32">
        <f t="shared" si="1"/>
        <v>3463</v>
      </c>
      <c r="H66" s="32">
        <f t="shared" si="2"/>
        <v>1947</v>
      </c>
    </row>
    <row r="67" spans="1:8">
      <c r="A67" s="90">
        <v>66</v>
      </c>
      <c r="B67" s="108" t="s">
        <v>157</v>
      </c>
      <c r="C67" s="32">
        <v>31200</v>
      </c>
      <c r="D67" s="32">
        <v>32401</v>
      </c>
      <c r="E67" s="32">
        <v>34068</v>
      </c>
      <c r="F67" s="109">
        <f t="shared" ref="F67:F83" si="3">(E67-C67)/C67</f>
        <v>9.1923076923076927E-2</v>
      </c>
      <c r="G67" s="32">
        <f t="shared" ref="G67:G83" si="4">E67-C67</f>
        <v>2868</v>
      </c>
      <c r="H67" s="32">
        <f t="shared" ref="H67:H83" si="5">E67-D67</f>
        <v>1667</v>
      </c>
    </row>
    <row r="68" spans="1:8">
      <c r="A68" s="90">
        <v>67</v>
      </c>
      <c r="B68" s="108" t="s">
        <v>158</v>
      </c>
      <c r="C68" s="32">
        <v>64005</v>
      </c>
      <c r="D68" s="32">
        <v>61452</v>
      </c>
      <c r="E68" s="32">
        <v>63955</v>
      </c>
      <c r="F68" s="109">
        <f t="shared" si="3"/>
        <v>-7.8118896961174912E-4</v>
      </c>
      <c r="G68" s="32">
        <f t="shared" si="4"/>
        <v>-50</v>
      </c>
      <c r="H68" s="32">
        <f t="shared" si="5"/>
        <v>2503</v>
      </c>
    </row>
    <row r="69" spans="1:8">
      <c r="A69" s="90">
        <v>68</v>
      </c>
      <c r="B69" s="108" t="s">
        <v>159</v>
      </c>
      <c r="C69" s="32">
        <v>35799</v>
      </c>
      <c r="D69" s="32">
        <v>36695</v>
      </c>
      <c r="E69" s="32">
        <v>38355</v>
      </c>
      <c r="F69" s="109">
        <f t="shared" si="3"/>
        <v>7.1398642420179334E-2</v>
      </c>
      <c r="G69" s="32">
        <f t="shared" si="4"/>
        <v>2556</v>
      </c>
      <c r="H69" s="32">
        <f t="shared" si="5"/>
        <v>1660</v>
      </c>
    </row>
    <row r="70" spans="1:8">
      <c r="A70" s="90">
        <v>69</v>
      </c>
      <c r="B70" s="108" t="s">
        <v>160</v>
      </c>
      <c r="C70" s="32">
        <v>5935</v>
      </c>
      <c r="D70" s="32">
        <v>6171</v>
      </c>
      <c r="E70" s="32">
        <v>6546</v>
      </c>
      <c r="F70" s="109">
        <f t="shared" si="3"/>
        <v>0.10294860994102781</v>
      </c>
      <c r="G70" s="32">
        <f t="shared" si="4"/>
        <v>611</v>
      </c>
      <c r="H70" s="32">
        <f t="shared" si="5"/>
        <v>375</v>
      </c>
    </row>
    <row r="71" spans="1:8">
      <c r="A71" s="90">
        <v>70</v>
      </c>
      <c r="B71" s="108" t="s">
        <v>161</v>
      </c>
      <c r="C71" s="32">
        <v>26483</v>
      </c>
      <c r="D71" s="32">
        <v>26943</v>
      </c>
      <c r="E71" s="32">
        <v>28349</v>
      </c>
      <c r="F71" s="109">
        <f t="shared" si="3"/>
        <v>7.0460295283766947E-2</v>
      </c>
      <c r="G71" s="32">
        <f t="shared" si="4"/>
        <v>1866</v>
      </c>
      <c r="H71" s="32">
        <f t="shared" si="5"/>
        <v>1406</v>
      </c>
    </row>
    <row r="72" spans="1:8">
      <c r="A72" s="90">
        <v>71</v>
      </c>
      <c r="B72" s="108" t="s">
        <v>162</v>
      </c>
      <c r="C72" s="32">
        <v>27395</v>
      </c>
      <c r="D72" s="32">
        <v>27956</v>
      </c>
      <c r="E72" s="32">
        <v>29041</v>
      </c>
      <c r="F72" s="109">
        <f t="shared" si="3"/>
        <v>6.0083956926446434E-2</v>
      </c>
      <c r="G72" s="32">
        <f t="shared" si="4"/>
        <v>1646</v>
      </c>
      <c r="H72" s="32">
        <f t="shared" si="5"/>
        <v>1085</v>
      </c>
    </row>
    <row r="73" spans="1:8">
      <c r="A73" s="90">
        <v>72</v>
      </c>
      <c r="B73" s="108" t="s">
        <v>163</v>
      </c>
      <c r="C73" s="32">
        <v>37455</v>
      </c>
      <c r="D73" s="32">
        <v>38948</v>
      </c>
      <c r="E73" s="32">
        <v>39623</v>
      </c>
      <c r="F73" s="109">
        <f t="shared" si="3"/>
        <v>5.7882792684554797E-2</v>
      </c>
      <c r="G73" s="32">
        <f t="shared" si="4"/>
        <v>2168</v>
      </c>
      <c r="H73" s="32">
        <f t="shared" si="5"/>
        <v>675</v>
      </c>
    </row>
    <row r="74" spans="1:8">
      <c r="A74" s="90">
        <v>73</v>
      </c>
      <c r="B74" s="108" t="s">
        <v>164</v>
      </c>
      <c r="C74" s="32">
        <v>24309</v>
      </c>
      <c r="D74" s="32">
        <v>17232</v>
      </c>
      <c r="E74" s="32">
        <v>20810</v>
      </c>
      <c r="F74" s="109">
        <f t="shared" si="3"/>
        <v>-0.14393845900695215</v>
      </c>
      <c r="G74" s="32">
        <f t="shared" si="4"/>
        <v>-3499</v>
      </c>
      <c r="H74" s="32">
        <f t="shared" si="5"/>
        <v>3578</v>
      </c>
    </row>
    <row r="75" spans="1:8">
      <c r="A75" s="90">
        <v>74</v>
      </c>
      <c r="B75" s="108" t="s">
        <v>165</v>
      </c>
      <c r="C75" s="32">
        <v>23027</v>
      </c>
      <c r="D75" s="32">
        <v>22636</v>
      </c>
      <c r="E75" s="32">
        <v>23579</v>
      </c>
      <c r="F75" s="109">
        <f t="shared" si="3"/>
        <v>2.3971859121900377E-2</v>
      </c>
      <c r="G75" s="32">
        <f t="shared" si="4"/>
        <v>552</v>
      </c>
      <c r="H75" s="32">
        <f t="shared" si="5"/>
        <v>943</v>
      </c>
    </row>
    <row r="76" spans="1:8">
      <c r="A76" s="90">
        <v>75</v>
      </c>
      <c r="B76" s="108" t="s">
        <v>166</v>
      </c>
      <c r="C76" s="32">
        <v>6545</v>
      </c>
      <c r="D76" s="32">
        <v>7887</v>
      </c>
      <c r="E76" s="32">
        <v>8109</v>
      </c>
      <c r="F76" s="109">
        <f t="shared" si="3"/>
        <v>0.23896103896103896</v>
      </c>
      <c r="G76" s="32">
        <f t="shared" si="4"/>
        <v>1564</v>
      </c>
      <c r="H76" s="32">
        <f t="shared" si="5"/>
        <v>222</v>
      </c>
    </row>
    <row r="77" spans="1:8">
      <c r="A77" s="90">
        <v>76</v>
      </c>
      <c r="B77" s="108" t="s">
        <v>167</v>
      </c>
      <c r="C77" s="32">
        <v>13475</v>
      </c>
      <c r="D77" s="32">
        <v>13091</v>
      </c>
      <c r="E77" s="32">
        <v>13292</v>
      </c>
      <c r="F77" s="109">
        <f t="shared" si="3"/>
        <v>-1.3580705009276437E-2</v>
      </c>
      <c r="G77" s="32">
        <f t="shared" si="4"/>
        <v>-183</v>
      </c>
      <c r="H77" s="32">
        <f t="shared" si="5"/>
        <v>201</v>
      </c>
    </row>
    <row r="78" spans="1:8">
      <c r="A78" s="90">
        <v>77</v>
      </c>
      <c r="B78" s="108" t="s">
        <v>168</v>
      </c>
      <c r="C78" s="32">
        <v>36205</v>
      </c>
      <c r="D78" s="32">
        <v>38508</v>
      </c>
      <c r="E78" s="32">
        <v>39976</v>
      </c>
      <c r="F78" s="109">
        <f t="shared" si="3"/>
        <v>0.10415688440823091</v>
      </c>
      <c r="G78" s="32">
        <f t="shared" si="4"/>
        <v>3771</v>
      </c>
      <c r="H78" s="32">
        <f t="shared" si="5"/>
        <v>1468</v>
      </c>
    </row>
    <row r="79" spans="1:8">
      <c r="A79" s="90">
        <v>78</v>
      </c>
      <c r="B79" s="108" t="s">
        <v>169</v>
      </c>
      <c r="C79" s="32">
        <v>29930</v>
      </c>
      <c r="D79" s="32">
        <v>32542</v>
      </c>
      <c r="E79" s="32">
        <v>30697</v>
      </c>
      <c r="F79" s="109">
        <f t="shared" si="3"/>
        <v>2.5626461744069497E-2</v>
      </c>
      <c r="G79" s="32">
        <f t="shared" si="4"/>
        <v>767</v>
      </c>
      <c r="H79" s="32">
        <f t="shared" si="5"/>
        <v>-1845</v>
      </c>
    </row>
    <row r="80" spans="1:8">
      <c r="A80" s="90">
        <v>79</v>
      </c>
      <c r="B80" s="108" t="s">
        <v>170</v>
      </c>
      <c r="C80" s="32">
        <v>11777</v>
      </c>
      <c r="D80" s="32">
        <v>12047</v>
      </c>
      <c r="E80" s="32">
        <v>12485</v>
      </c>
      <c r="F80" s="109">
        <f t="shared" si="3"/>
        <v>6.0117177549460811E-2</v>
      </c>
      <c r="G80" s="32">
        <f t="shared" si="4"/>
        <v>708</v>
      </c>
      <c r="H80" s="32">
        <f t="shared" si="5"/>
        <v>438</v>
      </c>
    </row>
    <row r="81" spans="1:8">
      <c r="A81" s="90">
        <v>80</v>
      </c>
      <c r="B81" s="108" t="s">
        <v>171</v>
      </c>
      <c r="C81" s="32">
        <v>43218</v>
      </c>
      <c r="D81" s="32">
        <v>44352</v>
      </c>
      <c r="E81" s="32">
        <v>44722</v>
      </c>
      <c r="F81" s="109">
        <f t="shared" si="3"/>
        <v>3.4800314683696605E-2</v>
      </c>
      <c r="G81" s="32">
        <f t="shared" si="4"/>
        <v>1504</v>
      </c>
      <c r="H81" s="32">
        <f t="shared" si="5"/>
        <v>370</v>
      </c>
    </row>
    <row r="82" spans="1:8">
      <c r="A82" s="90">
        <v>81</v>
      </c>
      <c r="B82" s="108" t="s">
        <v>172</v>
      </c>
      <c r="C82" s="32">
        <v>55543</v>
      </c>
      <c r="D82" s="32">
        <v>56722</v>
      </c>
      <c r="E82" s="32">
        <v>56887</v>
      </c>
      <c r="F82" s="109">
        <f t="shared" si="3"/>
        <v>2.4197468627909908E-2</v>
      </c>
      <c r="G82" s="32">
        <f t="shared" si="4"/>
        <v>1344</v>
      </c>
      <c r="H82" s="32">
        <f t="shared" si="5"/>
        <v>165</v>
      </c>
    </row>
    <row r="83" spans="1:8">
      <c r="A83" s="131" t="s">
        <v>173</v>
      </c>
      <c r="B83" s="131"/>
      <c r="C83" s="78">
        <v>10957074</v>
      </c>
      <c r="D83" s="78">
        <v>11010732</v>
      </c>
      <c r="E83" s="78">
        <v>11169776</v>
      </c>
      <c r="F83" s="109">
        <f t="shared" si="3"/>
        <v>1.9412299305453261E-2</v>
      </c>
      <c r="G83" s="32">
        <f t="shared" si="4"/>
        <v>212702</v>
      </c>
      <c r="H83" s="32">
        <f t="shared" si="5"/>
        <v>159044</v>
      </c>
    </row>
  </sheetData>
  <mergeCells count="1">
    <mergeCell ref="A83:B8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0"/>
  <sheetViews>
    <sheetView topLeftCell="A70" zoomScale="80" zoomScaleNormal="80" workbookViewId="0">
      <selection activeCell="P18" sqref="P18"/>
    </sheetView>
  </sheetViews>
  <sheetFormatPr defaultRowHeight="14.5"/>
  <cols>
    <col min="2" max="2" width="39.6328125" customWidth="1"/>
    <col min="3" max="3" width="15.7265625" customWidth="1"/>
    <col min="4" max="4" width="13.1796875" customWidth="1"/>
    <col min="5" max="5" width="19.36328125" customWidth="1"/>
    <col min="6" max="6" width="41.1796875" customWidth="1"/>
    <col min="7" max="7" width="29.08984375" customWidth="1"/>
    <col min="8" max="8" width="23.453125" customWidth="1"/>
  </cols>
  <sheetData>
    <row r="1" spans="1:8" ht="62" customHeight="1">
      <c r="A1" s="14" t="s">
        <v>1</v>
      </c>
      <c r="B1" s="6" t="s">
        <v>90</v>
      </c>
      <c r="C1" s="54">
        <v>42064</v>
      </c>
      <c r="D1" s="54">
        <v>42401</v>
      </c>
      <c r="E1" s="54">
        <v>42430</v>
      </c>
      <c r="F1" s="1" t="s">
        <v>324</v>
      </c>
      <c r="G1" s="1" t="s">
        <v>325</v>
      </c>
      <c r="H1" s="2" t="s">
        <v>326</v>
      </c>
    </row>
    <row r="2" spans="1:8">
      <c r="A2" s="103">
        <v>1</v>
      </c>
      <c r="B2" s="104" t="s">
        <v>2</v>
      </c>
      <c r="C2" s="32">
        <v>96688</v>
      </c>
      <c r="D2" s="32">
        <v>98643</v>
      </c>
      <c r="E2" s="32">
        <v>98533</v>
      </c>
      <c r="F2" s="109">
        <f>(E2-C2)/C2</f>
        <v>1.9081995697501242E-2</v>
      </c>
      <c r="G2" s="32">
        <f>E2-C2</f>
        <v>1845</v>
      </c>
      <c r="H2" s="32">
        <f>E2-D2</f>
        <v>-110</v>
      </c>
    </row>
    <row r="3" spans="1:8">
      <c r="A3" s="103">
        <v>2</v>
      </c>
      <c r="B3" s="104" t="s">
        <v>3</v>
      </c>
      <c r="C3" s="32">
        <v>33036</v>
      </c>
      <c r="D3" s="32">
        <v>35459</v>
      </c>
      <c r="E3" s="32">
        <v>33773</v>
      </c>
      <c r="F3" s="109">
        <f t="shared" ref="F3:F66" si="0">(E3-C3)/C3</f>
        <v>2.2308996246518949E-2</v>
      </c>
      <c r="G3" s="32">
        <f t="shared" ref="G3:G66" si="1">E3-C3</f>
        <v>737</v>
      </c>
      <c r="H3" s="32">
        <f t="shared" ref="H3:H66" si="2">E3-D3</f>
        <v>-1686</v>
      </c>
    </row>
    <row r="4" spans="1:8">
      <c r="A4" s="103">
        <v>3</v>
      </c>
      <c r="B4" s="104" t="s">
        <v>4</v>
      </c>
      <c r="C4" s="32">
        <v>7512</v>
      </c>
      <c r="D4" s="32">
        <v>7932</v>
      </c>
      <c r="E4" s="32">
        <v>7829</v>
      </c>
      <c r="F4" s="109">
        <f t="shared" si="0"/>
        <v>4.2199148029818959E-2</v>
      </c>
      <c r="G4" s="32">
        <f t="shared" si="1"/>
        <v>317</v>
      </c>
      <c r="H4" s="32">
        <f t="shared" si="2"/>
        <v>-103</v>
      </c>
    </row>
    <row r="5" spans="1:8">
      <c r="A5" s="103">
        <v>5</v>
      </c>
      <c r="B5" s="104" t="s">
        <v>5</v>
      </c>
      <c r="C5" s="32">
        <v>17076</v>
      </c>
      <c r="D5" s="32">
        <v>14344</v>
      </c>
      <c r="E5" s="32">
        <v>13933</v>
      </c>
      <c r="F5" s="109">
        <f t="shared" si="0"/>
        <v>-0.18405949871164207</v>
      </c>
      <c r="G5" s="32">
        <f t="shared" si="1"/>
        <v>-3143</v>
      </c>
      <c r="H5" s="32">
        <f t="shared" si="2"/>
        <v>-411</v>
      </c>
    </row>
    <row r="6" spans="1:8">
      <c r="A6" s="103">
        <v>6</v>
      </c>
      <c r="B6" s="104" t="s">
        <v>6</v>
      </c>
      <c r="C6" s="32">
        <v>1790</v>
      </c>
      <c r="D6" s="32">
        <v>1334</v>
      </c>
      <c r="E6" s="32">
        <v>1742</v>
      </c>
      <c r="F6" s="109">
        <f t="shared" si="0"/>
        <v>-2.6815642458100558E-2</v>
      </c>
      <c r="G6" s="32">
        <f t="shared" si="1"/>
        <v>-48</v>
      </c>
      <c r="H6" s="32">
        <f t="shared" si="2"/>
        <v>408</v>
      </c>
    </row>
    <row r="7" spans="1:8">
      <c r="A7" s="103">
        <v>7</v>
      </c>
      <c r="B7" s="104" t="s">
        <v>7</v>
      </c>
      <c r="C7" s="32">
        <v>14900</v>
      </c>
      <c r="D7" s="32">
        <v>12125</v>
      </c>
      <c r="E7" s="32">
        <v>12314</v>
      </c>
      <c r="F7" s="109">
        <f t="shared" si="0"/>
        <v>-0.17355704697986576</v>
      </c>
      <c r="G7" s="32">
        <f t="shared" si="1"/>
        <v>-2586</v>
      </c>
      <c r="H7" s="32">
        <f t="shared" si="2"/>
        <v>189</v>
      </c>
    </row>
    <row r="8" spans="1:8">
      <c r="A8" s="103">
        <v>8</v>
      </c>
      <c r="B8" s="104" t="s">
        <v>281</v>
      </c>
      <c r="C8" s="32">
        <v>53450</v>
      </c>
      <c r="D8" s="32">
        <v>51478</v>
      </c>
      <c r="E8" s="32">
        <v>55947</v>
      </c>
      <c r="F8" s="109">
        <f t="shared" si="0"/>
        <v>4.6716557530402242E-2</v>
      </c>
      <c r="G8" s="32">
        <f t="shared" si="1"/>
        <v>2497</v>
      </c>
      <c r="H8" s="32">
        <f t="shared" si="2"/>
        <v>4469</v>
      </c>
    </row>
    <row r="9" spans="1:8">
      <c r="A9" s="103">
        <v>9</v>
      </c>
      <c r="B9" s="104" t="s">
        <v>8</v>
      </c>
      <c r="C9" s="32">
        <v>5547</v>
      </c>
      <c r="D9" s="32">
        <v>4357</v>
      </c>
      <c r="E9" s="32">
        <v>4754</v>
      </c>
      <c r="F9" s="109">
        <f t="shared" si="0"/>
        <v>-0.14296015864431225</v>
      </c>
      <c r="G9" s="32">
        <f t="shared" si="1"/>
        <v>-793</v>
      </c>
      <c r="H9" s="32">
        <f t="shared" si="2"/>
        <v>397</v>
      </c>
    </row>
    <row r="10" spans="1:8">
      <c r="A10" s="105">
        <v>10</v>
      </c>
      <c r="B10" s="104" t="s">
        <v>9</v>
      </c>
      <c r="C10" s="32">
        <v>328314</v>
      </c>
      <c r="D10" s="32">
        <v>331010</v>
      </c>
      <c r="E10" s="32">
        <v>330752</v>
      </c>
      <c r="F10" s="109">
        <f t="shared" si="0"/>
        <v>7.4258179669462769E-3</v>
      </c>
      <c r="G10" s="32">
        <f t="shared" si="1"/>
        <v>2438</v>
      </c>
      <c r="H10" s="32">
        <f t="shared" si="2"/>
        <v>-258</v>
      </c>
    </row>
    <row r="11" spans="1:8">
      <c r="A11" s="105">
        <v>11</v>
      </c>
      <c r="B11" s="104" t="s">
        <v>10</v>
      </c>
      <c r="C11" s="32">
        <v>13460</v>
      </c>
      <c r="D11" s="32">
        <v>13350</v>
      </c>
      <c r="E11" s="32">
        <v>13504</v>
      </c>
      <c r="F11" s="109">
        <f t="shared" si="0"/>
        <v>3.2689450222882616E-3</v>
      </c>
      <c r="G11" s="32">
        <f t="shared" si="1"/>
        <v>44</v>
      </c>
      <c r="H11" s="32">
        <f t="shared" si="2"/>
        <v>154</v>
      </c>
    </row>
    <row r="12" spans="1:8">
      <c r="A12" s="105">
        <v>12</v>
      </c>
      <c r="B12" s="104" t="s">
        <v>11</v>
      </c>
      <c r="C12" s="32">
        <v>948</v>
      </c>
      <c r="D12" s="32">
        <v>1243</v>
      </c>
      <c r="E12" s="32">
        <v>1106</v>
      </c>
      <c r="F12" s="109">
        <f t="shared" si="0"/>
        <v>0.16666666666666666</v>
      </c>
      <c r="G12" s="32">
        <f t="shared" si="1"/>
        <v>158</v>
      </c>
      <c r="H12" s="32">
        <f t="shared" si="2"/>
        <v>-137</v>
      </c>
    </row>
    <row r="13" spans="1:8">
      <c r="A13" s="105">
        <v>13</v>
      </c>
      <c r="B13" s="104" t="s">
        <v>12</v>
      </c>
      <c r="C13" s="32">
        <v>278990</v>
      </c>
      <c r="D13" s="32">
        <v>270679</v>
      </c>
      <c r="E13" s="32">
        <v>270874</v>
      </c>
      <c r="F13" s="109">
        <f t="shared" si="0"/>
        <v>-2.9090648410337289E-2</v>
      </c>
      <c r="G13" s="32">
        <f t="shared" si="1"/>
        <v>-8116</v>
      </c>
      <c r="H13" s="32">
        <f t="shared" si="2"/>
        <v>195</v>
      </c>
    </row>
    <row r="14" spans="1:8">
      <c r="A14" s="105">
        <v>14</v>
      </c>
      <c r="B14" s="104" t="s">
        <v>13</v>
      </c>
      <c r="C14" s="32">
        <v>388707</v>
      </c>
      <c r="D14" s="32">
        <v>375388</v>
      </c>
      <c r="E14" s="32">
        <v>375871</v>
      </c>
      <c r="F14" s="109">
        <f t="shared" si="0"/>
        <v>-3.3022302145317685E-2</v>
      </c>
      <c r="G14" s="32">
        <f t="shared" si="1"/>
        <v>-12836</v>
      </c>
      <c r="H14" s="32">
        <f t="shared" si="2"/>
        <v>483</v>
      </c>
    </row>
    <row r="15" spans="1:8">
      <c r="A15" s="105">
        <v>15</v>
      </c>
      <c r="B15" s="104" t="s">
        <v>14</v>
      </c>
      <c r="C15" s="32">
        <v>57677</v>
      </c>
      <c r="D15" s="32">
        <v>54778</v>
      </c>
      <c r="E15" s="32">
        <v>55311</v>
      </c>
      <c r="F15" s="109">
        <f t="shared" si="0"/>
        <v>-4.1021551051545674E-2</v>
      </c>
      <c r="G15" s="32">
        <f t="shared" si="1"/>
        <v>-2366</v>
      </c>
      <c r="H15" s="32">
        <f t="shared" si="2"/>
        <v>533</v>
      </c>
    </row>
    <row r="16" spans="1:8">
      <c r="A16" s="105">
        <v>16</v>
      </c>
      <c r="B16" s="104" t="s">
        <v>15</v>
      </c>
      <c r="C16" s="32">
        <v>56853</v>
      </c>
      <c r="D16" s="32">
        <v>55713</v>
      </c>
      <c r="E16" s="32">
        <v>55684</v>
      </c>
      <c r="F16" s="109">
        <f t="shared" si="0"/>
        <v>-2.0561799729125991E-2</v>
      </c>
      <c r="G16" s="32">
        <f t="shared" si="1"/>
        <v>-1169</v>
      </c>
      <c r="H16" s="32">
        <f t="shared" si="2"/>
        <v>-29</v>
      </c>
    </row>
    <row r="17" spans="1:8">
      <c r="A17" s="105">
        <v>17</v>
      </c>
      <c r="B17" s="104" t="s">
        <v>16</v>
      </c>
      <c r="C17" s="32">
        <v>42383</v>
      </c>
      <c r="D17" s="32">
        <v>42200</v>
      </c>
      <c r="E17" s="32">
        <v>42564</v>
      </c>
      <c r="F17" s="109">
        <f t="shared" si="0"/>
        <v>4.2705801854517143E-3</v>
      </c>
      <c r="G17" s="32">
        <f t="shared" si="1"/>
        <v>181</v>
      </c>
      <c r="H17" s="32">
        <f t="shared" si="2"/>
        <v>364</v>
      </c>
    </row>
    <row r="18" spans="1:8">
      <c r="A18" s="105">
        <v>18</v>
      </c>
      <c r="B18" s="104" t="s">
        <v>17</v>
      </c>
      <c r="C18" s="32">
        <v>60185</v>
      </c>
      <c r="D18" s="32">
        <v>54319</v>
      </c>
      <c r="E18" s="32">
        <v>53929</v>
      </c>
      <c r="F18" s="109">
        <f t="shared" si="0"/>
        <v>-0.10394616598820304</v>
      </c>
      <c r="G18" s="32">
        <f t="shared" si="1"/>
        <v>-6256</v>
      </c>
      <c r="H18" s="32">
        <f t="shared" si="2"/>
        <v>-390</v>
      </c>
    </row>
    <row r="19" spans="1:8">
      <c r="A19" s="105">
        <v>19</v>
      </c>
      <c r="B19" s="104" t="s">
        <v>18</v>
      </c>
      <c r="C19" s="32">
        <v>3753</v>
      </c>
      <c r="D19" s="32">
        <v>3362</v>
      </c>
      <c r="E19" s="32">
        <v>3309</v>
      </c>
      <c r="F19" s="109">
        <f t="shared" si="0"/>
        <v>-0.11830535571542766</v>
      </c>
      <c r="G19" s="32">
        <f t="shared" si="1"/>
        <v>-444</v>
      </c>
      <c r="H19" s="32">
        <f t="shared" si="2"/>
        <v>-53</v>
      </c>
    </row>
    <row r="20" spans="1:8">
      <c r="A20" s="105">
        <v>20</v>
      </c>
      <c r="B20" s="104" t="s">
        <v>19</v>
      </c>
      <c r="C20" s="32">
        <v>53879</v>
      </c>
      <c r="D20" s="32">
        <v>54108</v>
      </c>
      <c r="E20" s="32">
        <v>54352</v>
      </c>
      <c r="F20" s="109">
        <f t="shared" si="0"/>
        <v>8.7789305666400638E-3</v>
      </c>
      <c r="G20" s="32">
        <f t="shared" si="1"/>
        <v>473</v>
      </c>
      <c r="H20" s="32">
        <f t="shared" si="2"/>
        <v>244</v>
      </c>
    </row>
    <row r="21" spans="1:8">
      <c r="A21" s="105">
        <v>21</v>
      </c>
      <c r="B21" s="104" t="s">
        <v>20</v>
      </c>
      <c r="C21" s="32">
        <v>8947</v>
      </c>
      <c r="D21" s="32">
        <v>9952</v>
      </c>
      <c r="E21" s="32">
        <v>9798</v>
      </c>
      <c r="F21" s="109">
        <f t="shared" si="0"/>
        <v>9.5115681233933158E-2</v>
      </c>
      <c r="G21" s="32">
        <f t="shared" si="1"/>
        <v>851</v>
      </c>
      <c r="H21" s="32">
        <f t="shared" si="2"/>
        <v>-154</v>
      </c>
    </row>
    <row r="22" spans="1:8">
      <c r="A22" s="105">
        <v>22</v>
      </c>
      <c r="B22" s="104" t="s">
        <v>21</v>
      </c>
      <c r="C22" s="32">
        <v>152542</v>
      </c>
      <c r="D22" s="32">
        <v>150733</v>
      </c>
      <c r="E22" s="32">
        <v>151410</v>
      </c>
      <c r="F22" s="109">
        <f t="shared" si="0"/>
        <v>-7.4209070288838485E-3</v>
      </c>
      <c r="G22" s="32">
        <f t="shared" si="1"/>
        <v>-1132</v>
      </c>
      <c r="H22" s="32">
        <f t="shared" si="2"/>
        <v>677</v>
      </c>
    </row>
    <row r="23" spans="1:8">
      <c r="A23" s="105">
        <v>23</v>
      </c>
      <c r="B23" s="104" t="s">
        <v>22</v>
      </c>
      <c r="C23" s="32">
        <v>169901</v>
      </c>
      <c r="D23" s="32">
        <v>165302</v>
      </c>
      <c r="E23" s="32">
        <v>172107</v>
      </c>
      <c r="F23" s="109">
        <f t="shared" si="0"/>
        <v>1.298403187738742E-2</v>
      </c>
      <c r="G23" s="32">
        <f t="shared" si="1"/>
        <v>2206</v>
      </c>
      <c r="H23" s="32">
        <f t="shared" si="2"/>
        <v>6805</v>
      </c>
    </row>
    <row r="24" spans="1:8">
      <c r="A24" s="105">
        <v>24</v>
      </c>
      <c r="B24" s="104" t="s">
        <v>23</v>
      </c>
      <c r="C24" s="32">
        <v>90081</v>
      </c>
      <c r="D24" s="32">
        <v>89290</v>
      </c>
      <c r="E24" s="32">
        <v>89395</v>
      </c>
      <c r="F24" s="109">
        <f t="shared" si="0"/>
        <v>-7.6153683906706191E-3</v>
      </c>
      <c r="G24" s="32">
        <f t="shared" si="1"/>
        <v>-686</v>
      </c>
      <c r="H24" s="32">
        <f t="shared" si="2"/>
        <v>105</v>
      </c>
    </row>
    <row r="25" spans="1:8">
      <c r="A25" s="105">
        <v>25</v>
      </c>
      <c r="B25" s="104" t="s">
        <v>24</v>
      </c>
      <c r="C25" s="32">
        <v>327105</v>
      </c>
      <c r="D25" s="32">
        <v>320972</v>
      </c>
      <c r="E25" s="32">
        <v>321175</v>
      </c>
      <c r="F25" s="109">
        <f t="shared" si="0"/>
        <v>-1.8128735421347884E-2</v>
      </c>
      <c r="G25" s="32">
        <f t="shared" si="1"/>
        <v>-5930</v>
      </c>
      <c r="H25" s="32">
        <f t="shared" si="2"/>
        <v>203</v>
      </c>
    </row>
    <row r="26" spans="1:8">
      <c r="A26" s="105">
        <v>26</v>
      </c>
      <c r="B26" s="104" t="s">
        <v>25</v>
      </c>
      <c r="C26" s="32">
        <v>19463</v>
      </c>
      <c r="D26" s="32">
        <v>18468</v>
      </c>
      <c r="E26" s="32">
        <v>18382</v>
      </c>
      <c r="F26" s="109">
        <f t="shared" si="0"/>
        <v>-5.5541283460925857E-2</v>
      </c>
      <c r="G26" s="32">
        <f t="shared" si="1"/>
        <v>-1081</v>
      </c>
      <c r="H26" s="32">
        <f t="shared" si="2"/>
        <v>-86</v>
      </c>
    </row>
    <row r="27" spans="1:8">
      <c r="A27" s="105">
        <v>27</v>
      </c>
      <c r="B27" s="104" t="s">
        <v>26</v>
      </c>
      <c r="C27" s="32">
        <v>67226</v>
      </c>
      <c r="D27" s="32">
        <v>69510</v>
      </c>
      <c r="E27" s="32">
        <v>70743</v>
      </c>
      <c r="F27" s="109">
        <f t="shared" si="0"/>
        <v>5.2316068187903492E-2</v>
      </c>
      <c r="G27" s="32">
        <f t="shared" si="1"/>
        <v>3517</v>
      </c>
      <c r="H27" s="32">
        <f t="shared" si="2"/>
        <v>1233</v>
      </c>
    </row>
    <row r="28" spans="1:8">
      <c r="A28" s="105">
        <v>28</v>
      </c>
      <c r="B28" s="104" t="s">
        <v>27</v>
      </c>
      <c r="C28" s="32">
        <v>114476</v>
      </c>
      <c r="D28" s="32">
        <v>116036</v>
      </c>
      <c r="E28" s="32">
        <v>117288</v>
      </c>
      <c r="F28" s="109">
        <f t="shared" si="0"/>
        <v>2.4564100772214263E-2</v>
      </c>
      <c r="G28" s="32">
        <f t="shared" si="1"/>
        <v>2812</v>
      </c>
      <c r="H28" s="32">
        <f t="shared" si="2"/>
        <v>1252</v>
      </c>
    </row>
    <row r="29" spans="1:8">
      <c r="A29" s="105">
        <v>29</v>
      </c>
      <c r="B29" s="104" t="s">
        <v>28</v>
      </c>
      <c r="C29" s="32">
        <v>60160</v>
      </c>
      <c r="D29" s="32">
        <v>64607</v>
      </c>
      <c r="E29" s="32">
        <v>64088</v>
      </c>
      <c r="F29" s="109">
        <f t="shared" si="0"/>
        <v>6.5292553191489355E-2</v>
      </c>
      <c r="G29" s="32">
        <f t="shared" si="1"/>
        <v>3928</v>
      </c>
      <c r="H29" s="32">
        <f t="shared" si="2"/>
        <v>-519</v>
      </c>
    </row>
    <row r="30" spans="1:8">
      <c r="A30" s="105">
        <v>30</v>
      </c>
      <c r="B30" s="104" t="s">
        <v>29</v>
      </c>
      <c r="C30" s="32">
        <v>18942</v>
      </c>
      <c r="D30" s="32">
        <v>19083</v>
      </c>
      <c r="E30" s="32">
        <v>21184</v>
      </c>
      <c r="F30" s="109">
        <f t="shared" si="0"/>
        <v>0.1183613134832647</v>
      </c>
      <c r="G30" s="32">
        <f t="shared" si="1"/>
        <v>2242</v>
      </c>
      <c r="H30" s="32">
        <f t="shared" si="2"/>
        <v>2101</v>
      </c>
    </row>
    <row r="31" spans="1:8">
      <c r="A31" s="105">
        <v>31</v>
      </c>
      <c r="B31" s="104" t="s">
        <v>30</v>
      </c>
      <c r="C31" s="32">
        <v>146454</v>
      </c>
      <c r="D31" s="32">
        <v>141473</v>
      </c>
      <c r="E31" s="32">
        <v>141799</v>
      </c>
      <c r="F31" s="109">
        <f t="shared" si="0"/>
        <v>-3.1784724213746299E-2</v>
      </c>
      <c r="G31" s="32">
        <f t="shared" si="1"/>
        <v>-4655</v>
      </c>
      <c r="H31" s="32">
        <f t="shared" si="2"/>
        <v>326</v>
      </c>
    </row>
    <row r="32" spans="1:8">
      <c r="A32" s="105">
        <v>32</v>
      </c>
      <c r="B32" s="104" t="s">
        <v>31</v>
      </c>
      <c r="C32" s="32">
        <v>46747</v>
      </c>
      <c r="D32" s="32">
        <v>47812</v>
      </c>
      <c r="E32" s="32">
        <v>47581</v>
      </c>
      <c r="F32" s="109">
        <f t="shared" si="0"/>
        <v>1.7840717051361584E-2</v>
      </c>
      <c r="G32" s="32">
        <f t="shared" si="1"/>
        <v>834</v>
      </c>
      <c r="H32" s="32">
        <f t="shared" si="2"/>
        <v>-231</v>
      </c>
    </row>
    <row r="33" spans="1:8">
      <c r="A33" s="105">
        <v>33</v>
      </c>
      <c r="B33" s="104" t="s">
        <v>32</v>
      </c>
      <c r="C33" s="32">
        <v>138873</v>
      </c>
      <c r="D33" s="32">
        <v>129016</v>
      </c>
      <c r="E33" s="32">
        <v>130317</v>
      </c>
      <c r="F33" s="109">
        <f t="shared" si="0"/>
        <v>-6.1610248212395496E-2</v>
      </c>
      <c r="G33" s="32">
        <f t="shared" si="1"/>
        <v>-8556</v>
      </c>
      <c r="H33" s="32">
        <f t="shared" si="2"/>
        <v>1301</v>
      </c>
    </row>
    <row r="34" spans="1:8">
      <c r="A34" s="105">
        <v>35</v>
      </c>
      <c r="B34" s="104" t="s">
        <v>33</v>
      </c>
      <c r="C34" s="32">
        <v>69515</v>
      </c>
      <c r="D34" s="32">
        <v>68068</v>
      </c>
      <c r="E34" s="32">
        <v>69267</v>
      </c>
      <c r="F34" s="109">
        <f t="shared" si="0"/>
        <v>-3.5675753434510535E-3</v>
      </c>
      <c r="G34" s="32">
        <f t="shared" si="1"/>
        <v>-248</v>
      </c>
      <c r="H34" s="32">
        <f t="shared" si="2"/>
        <v>1199</v>
      </c>
    </row>
    <row r="35" spans="1:8">
      <c r="A35" s="105">
        <v>36</v>
      </c>
      <c r="B35" s="104" t="s">
        <v>34</v>
      </c>
      <c r="C35" s="32">
        <v>12423</v>
      </c>
      <c r="D35" s="32">
        <v>12748</v>
      </c>
      <c r="E35" s="32">
        <v>13257</v>
      </c>
      <c r="F35" s="109">
        <f t="shared" si="0"/>
        <v>6.7133542622554943E-2</v>
      </c>
      <c r="G35" s="32">
        <f t="shared" si="1"/>
        <v>834</v>
      </c>
      <c r="H35" s="32">
        <f t="shared" si="2"/>
        <v>509</v>
      </c>
    </row>
    <row r="36" spans="1:8">
      <c r="A36" s="105">
        <v>37</v>
      </c>
      <c r="B36" s="104" t="s">
        <v>35</v>
      </c>
      <c r="C36" s="32">
        <v>6654</v>
      </c>
      <c r="D36" s="32">
        <v>8065</v>
      </c>
      <c r="E36" s="32">
        <v>8137</v>
      </c>
      <c r="F36" s="109">
        <f t="shared" si="0"/>
        <v>0.22287345957318905</v>
      </c>
      <c r="G36" s="32">
        <f t="shared" si="1"/>
        <v>1483</v>
      </c>
      <c r="H36" s="32">
        <f t="shared" si="2"/>
        <v>72</v>
      </c>
    </row>
    <row r="37" spans="1:8">
      <c r="A37" s="105">
        <v>38</v>
      </c>
      <c r="B37" s="104" t="s">
        <v>36</v>
      </c>
      <c r="C37" s="32">
        <v>51560</v>
      </c>
      <c r="D37" s="32">
        <v>52724</v>
      </c>
      <c r="E37" s="32">
        <v>54266</v>
      </c>
      <c r="F37" s="109">
        <f t="shared" si="0"/>
        <v>5.2482544608223429E-2</v>
      </c>
      <c r="G37" s="32">
        <f t="shared" si="1"/>
        <v>2706</v>
      </c>
      <c r="H37" s="32">
        <f t="shared" si="2"/>
        <v>1542</v>
      </c>
    </row>
    <row r="38" spans="1:8">
      <c r="A38" s="105">
        <v>39</v>
      </c>
      <c r="B38" s="104" t="s">
        <v>37</v>
      </c>
      <c r="C38" s="32">
        <v>1450</v>
      </c>
      <c r="D38" s="32">
        <v>1562</v>
      </c>
      <c r="E38" s="32">
        <v>1507</v>
      </c>
      <c r="F38" s="109">
        <f t="shared" si="0"/>
        <v>3.9310344827586205E-2</v>
      </c>
      <c r="G38" s="32">
        <f t="shared" si="1"/>
        <v>57</v>
      </c>
      <c r="H38" s="32">
        <f t="shared" si="2"/>
        <v>-55</v>
      </c>
    </row>
    <row r="39" spans="1:8">
      <c r="A39" s="105">
        <v>41</v>
      </c>
      <c r="B39" s="104" t="s">
        <v>38</v>
      </c>
      <c r="C39" s="32">
        <v>976834</v>
      </c>
      <c r="D39" s="32">
        <v>947367</v>
      </c>
      <c r="E39" s="32">
        <v>1024729</v>
      </c>
      <c r="F39" s="109">
        <f t="shared" si="0"/>
        <v>4.9030848639584616E-2</v>
      </c>
      <c r="G39" s="32">
        <f t="shared" si="1"/>
        <v>47895</v>
      </c>
      <c r="H39" s="32">
        <f t="shared" si="2"/>
        <v>77362</v>
      </c>
    </row>
    <row r="40" spans="1:8">
      <c r="A40" s="105">
        <v>42</v>
      </c>
      <c r="B40" s="104" t="s">
        <v>39</v>
      </c>
      <c r="C40" s="32">
        <v>222426</v>
      </c>
      <c r="D40" s="32">
        <v>215361</v>
      </c>
      <c r="E40" s="32">
        <v>232395</v>
      </c>
      <c r="F40" s="109">
        <f t="shared" si="0"/>
        <v>4.4819400609640958E-2</v>
      </c>
      <c r="G40" s="32">
        <f t="shared" si="1"/>
        <v>9969</v>
      </c>
      <c r="H40" s="32">
        <f t="shared" si="2"/>
        <v>17034</v>
      </c>
    </row>
    <row r="41" spans="1:8">
      <c r="A41" s="105">
        <v>43</v>
      </c>
      <c r="B41" s="104" t="s">
        <v>40</v>
      </c>
      <c r="C41" s="32">
        <v>310812</v>
      </c>
      <c r="D41" s="32">
        <v>298801</v>
      </c>
      <c r="E41" s="32">
        <v>306164</v>
      </c>
      <c r="F41" s="109">
        <f t="shared" si="0"/>
        <v>-1.4954377565859748E-2</v>
      </c>
      <c r="G41" s="32">
        <f t="shared" si="1"/>
        <v>-4648</v>
      </c>
      <c r="H41" s="32">
        <f t="shared" si="2"/>
        <v>7363</v>
      </c>
    </row>
    <row r="42" spans="1:8">
      <c r="A42" s="105">
        <v>45</v>
      </c>
      <c r="B42" s="104" t="s">
        <v>41</v>
      </c>
      <c r="C42" s="32">
        <v>174385</v>
      </c>
      <c r="D42" s="32">
        <v>184605</v>
      </c>
      <c r="E42" s="32">
        <v>186271</v>
      </c>
      <c r="F42" s="109">
        <f t="shared" si="0"/>
        <v>6.8159532069845458E-2</v>
      </c>
      <c r="G42" s="32">
        <f t="shared" si="1"/>
        <v>11886</v>
      </c>
      <c r="H42" s="32">
        <f t="shared" si="2"/>
        <v>1666</v>
      </c>
    </row>
    <row r="43" spans="1:8">
      <c r="A43" s="105">
        <v>46</v>
      </c>
      <c r="B43" s="104" t="s">
        <v>42</v>
      </c>
      <c r="C43" s="32">
        <v>616472</v>
      </c>
      <c r="D43" s="32">
        <v>635466</v>
      </c>
      <c r="E43" s="32">
        <v>638893</v>
      </c>
      <c r="F43" s="109">
        <f t="shared" si="0"/>
        <v>3.6369859458337116E-2</v>
      </c>
      <c r="G43" s="32">
        <f t="shared" si="1"/>
        <v>22421</v>
      </c>
      <c r="H43" s="32">
        <f t="shared" si="2"/>
        <v>3427</v>
      </c>
    </row>
    <row r="44" spans="1:8">
      <c r="A44" s="105">
        <v>47</v>
      </c>
      <c r="B44" s="104" t="s">
        <v>43</v>
      </c>
      <c r="C44" s="32">
        <v>1215721</v>
      </c>
      <c r="D44" s="32">
        <v>1216062</v>
      </c>
      <c r="E44" s="32">
        <v>1219376</v>
      </c>
      <c r="F44" s="109">
        <f t="shared" si="0"/>
        <v>3.0064463803783927E-3</v>
      </c>
      <c r="G44" s="32">
        <f t="shared" si="1"/>
        <v>3655</v>
      </c>
      <c r="H44" s="32">
        <f t="shared" si="2"/>
        <v>3314</v>
      </c>
    </row>
    <row r="45" spans="1:8">
      <c r="A45" s="105">
        <v>49</v>
      </c>
      <c r="B45" s="104" t="s">
        <v>44</v>
      </c>
      <c r="C45" s="32">
        <v>522298</v>
      </c>
      <c r="D45" s="32">
        <v>503465</v>
      </c>
      <c r="E45" s="32">
        <v>506641</v>
      </c>
      <c r="F45" s="109">
        <f t="shared" si="0"/>
        <v>-2.997713948741906E-2</v>
      </c>
      <c r="G45" s="32">
        <f t="shared" si="1"/>
        <v>-15657</v>
      </c>
      <c r="H45" s="32">
        <f t="shared" si="2"/>
        <v>3176</v>
      </c>
    </row>
    <row r="46" spans="1:8">
      <c r="A46" s="105">
        <v>50</v>
      </c>
      <c r="B46" s="104" t="s">
        <v>45</v>
      </c>
      <c r="C46" s="32">
        <v>14963</v>
      </c>
      <c r="D46" s="32">
        <v>14204</v>
      </c>
      <c r="E46" s="32">
        <v>14430</v>
      </c>
      <c r="F46" s="109">
        <f t="shared" si="0"/>
        <v>-3.5621198957428324E-2</v>
      </c>
      <c r="G46" s="32">
        <f t="shared" si="1"/>
        <v>-533</v>
      </c>
      <c r="H46" s="32">
        <f t="shared" si="2"/>
        <v>226</v>
      </c>
    </row>
    <row r="47" spans="1:8">
      <c r="A47" s="105">
        <v>51</v>
      </c>
      <c r="B47" s="104" t="s">
        <v>46</v>
      </c>
      <c r="C47" s="32">
        <v>5249</v>
      </c>
      <c r="D47" s="32">
        <v>5070</v>
      </c>
      <c r="E47" s="32">
        <v>4855</v>
      </c>
      <c r="F47" s="109">
        <f t="shared" si="0"/>
        <v>-7.5061916555534389E-2</v>
      </c>
      <c r="G47" s="32">
        <f t="shared" si="1"/>
        <v>-394</v>
      </c>
      <c r="H47" s="32">
        <f t="shared" si="2"/>
        <v>-215</v>
      </c>
    </row>
    <row r="48" spans="1:8">
      <c r="A48" s="105">
        <v>52</v>
      </c>
      <c r="B48" s="104" t="s">
        <v>47</v>
      </c>
      <c r="C48" s="32">
        <v>179382</v>
      </c>
      <c r="D48" s="32">
        <v>183191</v>
      </c>
      <c r="E48" s="32">
        <v>183740</v>
      </c>
      <c r="F48" s="109">
        <f t="shared" si="0"/>
        <v>2.4294522304356067E-2</v>
      </c>
      <c r="G48" s="32">
        <f t="shared" si="1"/>
        <v>4358</v>
      </c>
      <c r="H48" s="32">
        <f t="shared" si="2"/>
        <v>549</v>
      </c>
    </row>
    <row r="49" spans="1:8">
      <c r="A49" s="105">
        <v>53</v>
      </c>
      <c r="B49" s="104" t="s">
        <v>48</v>
      </c>
      <c r="C49" s="32">
        <v>24045</v>
      </c>
      <c r="D49" s="32">
        <v>23596</v>
      </c>
      <c r="E49" s="32">
        <v>25024</v>
      </c>
      <c r="F49" s="109">
        <f t="shared" si="0"/>
        <v>4.0715325431482638E-2</v>
      </c>
      <c r="G49" s="32">
        <f t="shared" si="1"/>
        <v>979</v>
      </c>
      <c r="H49" s="32">
        <f t="shared" si="2"/>
        <v>1428</v>
      </c>
    </row>
    <row r="50" spans="1:8">
      <c r="A50" s="105">
        <v>55</v>
      </c>
      <c r="B50" s="104" t="s">
        <v>49</v>
      </c>
      <c r="C50" s="32">
        <v>190248</v>
      </c>
      <c r="D50" s="32">
        <v>176703</v>
      </c>
      <c r="E50" s="32">
        <v>181770</v>
      </c>
      <c r="F50" s="109">
        <f t="shared" si="0"/>
        <v>-4.4562886337832723E-2</v>
      </c>
      <c r="G50" s="32">
        <f t="shared" si="1"/>
        <v>-8478</v>
      </c>
      <c r="H50" s="32">
        <f t="shared" si="2"/>
        <v>5067</v>
      </c>
    </row>
    <row r="51" spans="1:8">
      <c r="A51" s="105">
        <v>56</v>
      </c>
      <c r="B51" s="104" t="s">
        <v>50</v>
      </c>
      <c r="C51" s="32">
        <v>551471</v>
      </c>
      <c r="D51" s="32">
        <v>568268</v>
      </c>
      <c r="E51" s="32">
        <v>573127</v>
      </c>
      <c r="F51" s="109">
        <f t="shared" si="0"/>
        <v>3.9269517345427052E-2</v>
      </c>
      <c r="G51" s="32">
        <f t="shared" si="1"/>
        <v>21656</v>
      </c>
      <c r="H51" s="32">
        <f t="shared" si="2"/>
        <v>4859</v>
      </c>
    </row>
    <row r="52" spans="1:8">
      <c r="A52" s="105">
        <v>58</v>
      </c>
      <c r="B52" s="104" t="s">
        <v>51</v>
      </c>
      <c r="C52" s="32">
        <v>15917</v>
      </c>
      <c r="D52" s="32">
        <v>19887</v>
      </c>
      <c r="E52" s="32">
        <v>19532</v>
      </c>
      <c r="F52" s="109">
        <f t="shared" si="0"/>
        <v>0.22711566249921467</v>
      </c>
      <c r="G52" s="32">
        <f t="shared" si="1"/>
        <v>3615</v>
      </c>
      <c r="H52" s="32">
        <f t="shared" si="2"/>
        <v>-355</v>
      </c>
    </row>
    <row r="53" spans="1:8">
      <c r="A53" s="105">
        <v>59</v>
      </c>
      <c r="B53" s="104" t="s">
        <v>52</v>
      </c>
      <c r="C53" s="32">
        <v>18104</v>
      </c>
      <c r="D53" s="32">
        <v>16329</v>
      </c>
      <c r="E53" s="32">
        <v>16211</v>
      </c>
      <c r="F53" s="109">
        <f t="shared" si="0"/>
        <v>-0.10456252761820592</v>
      </c>
      <c r="G53" s="32">
        <f t="shared" si="1"/>
        <v>-1893</v>
      </c>
      <c r="H53" s="32">
        <f t="shared" si="2"/>
        <v>-118</v>
      </c>
    </row>
    <row r="54" spans="1:8">
      <c r="A54" s="105">
        <v>60</v>
      </c>
      <c r="B54" s="104" t="s">
        <v>53</v>
      </c>
      <c r="C54" s="32">
        <v>8123</v>
      </c>
      <c r="D54" s="32">
        <v>8739</v>
      </c>
      <c r="E54" s="32">
        <v>8699</v>
      </c>
      <c r="F54" s="109">
        <f t="shared" si="0"/>
        <v>7.0909762403053064E-2</v>
      </c>
      <c r="G54" s="32">
        <f t="shared" si="1"/>
        <v>576</v>
      </c>
      <c r="H54" s="32">
        <f t="shared" si="2"/>
        <v>-40</v>
      </c>
    </row>
    <row r="55" spans="1:8">
      <c r="A55" s="105">
        <v>61</v>
      </c>
      <c r="B55" s="104" t="s">
        <v>54</v>
      </c>
      <c r="C55" s="32">
        <v>16164</v>
      </c>
      <c r="D55" s="32">
        <v>18112</v>
      </c>
      <c r="E55" s="32">
        <v>18231</v>
      </c>
      <c r="F55" s="109">
        <f t="shared" si="0"/>
        <v>0.12787676317743132</v>
      </c>
      <c r="G55" s="32">
        <f t="shared" si="1"/>
        <v>2067</v>
      </c>
      <c r="H55" s="32">
        <f t="shared" si="2"/>
        <v>119</v>
      </c>
    </row>
    <row r="56" spans="1:8">
      <c r="A56" s="105">
        <v>62</v>
      </c>
      <c r="B56" s="104" t="s">
        <v>55</v>
      </c>
      <c r="C56" s="32">
        <v>48992</v>
      </c>
      <c r="D56" s="32">
        <v>54420</v>
      </c>
      <c r="E56" s="32">
        <v>54886</v>
      </c>
      <c r="F56" s="109">
        <f t="shared" si="0"/>
        <v>0.12030535597648595</v>
      </c>
      <c r="G56" s="32">
        <f t="shared" si="1"/>
        <v>5894</v>
      </c>
      <c r="H56" s="32">
        <f t="shared" si="2"/>
        <v>466</v>
      </c>
    </row>
    <row r="57" spans="1:8">
      <c r="A57" s="105">
        <v>63</v>
      </c>
      <c r="B57" s="104" t="s">
        <v>56</v>
      </c>
      <c r="C57" s="32">
        <v>25227</v>
      </c>
      <c r="D57" s="32">
        <v>24416</v>
      </c>
      <c r="E57" s="32">
        <v>23953</v>
      </c>
      <c r="F57" s="109">
        <f t="shared" si="0"/>
        <v>-5.0501446862488607E-2</v>
      </c>
      <c r="G57" s="32">
        <f t="shared" si="1"/>
        <v>-1274</v>
      </c>
      <c r="H57" s="32">
        <f t="shared" si="2"/>
        <v>-463</v>
      </c>
    </row>
    <row r="58" spans="1:8">
      <c r="A58" s="105">
        <v>64</v>
      </c>
      <c r="B58" s="104" t="s">
        <v>57</v>
      </c>
      <c r="C58" s="32">
        <v>68547</v>
      </c>
      <c r="D58" s="32">
        <v>65525</v>
      </c>
      <c r="E58" s="32">
        <v>66082</v>
      </c>
      <c r="F58" s="109">
        <f t="shared" si="0"/>
        <v>-3.5960727675901208E-2</v>
      </c>
      <c r="G58" s="32">
        <f t="shared" si="1"/>
        <v>-2465</v>
      </c>
      <c r="H58" s="32">
        <f t="shared" si="2"/>
        <v>557</v>
      </c>
    </row>
    <row r="59" spans="1:8">
      <c r="A59" s="105">
        <v>65</v>
      </c>
      <c r="B59" s="104" t="s">
        <v>58</v>
      </c>
      <c r="C59" s="32">
        <v>21896</v>
      </c>
      <c r="D59" s="32">
        <v>20722</v>
      </c>
      <c r="E59" s="32">
        <v>20595</v>
      </c>
      <c r="F59" s="109">
        <f t="shared" si="0"/>
        <v>-5.9417245158933138E-2</v>
      </c>
      <c r="G59" s="32">
        <f t="shared" si="1"/>
        <v>-1301</v>
      </c>
      <c r="H59" s="32">
        <f t="shared" si="2"/>
        <v>-127</v>
      </c>
    </row>
    <row r="60" spans="1:8">
      <c r="A60" s="105">
        <v>66</v>
      </c>
      <c r="B60" s="104" t="s">
        <v>59</v>
      </c>
      <c r="C60" s="32">
        <v>42833</v>
      </c>
      <c r="D60" s="32">
        <v>44874</v>
      </c>
      <c r="E60" s="32">
        <v>45272</v>
      </c>
      <c r="F60" s="109">
        <f t="shared" si="0"/>
        <v>5.6942077370251906E-2</v>
      </c>
      <c r="G60" s="32">
        <f t="shared" si="1"/>
        <v>2439</v>
      </c>
      <c r="H60" s="32">
        <f t="shared" si="2"/>
        <v>398</v>
      </c>
    </row>
    <row r="61" spans="1:8">
      <c r="A61" s="105">
        <v>68</v>
      </c>
      <c r="B61" s="104" t="s">
        <v>60</v>
      </c>
      <c r="C61" s="32">
        <v>88465</v>
      </c>
      <c r="D61" s="32">
        <v>99231</v>
      </c>
      <c r="E61" s="32">
        <v>99968</v>
      </c>
      <c r="F61" s="109">
        <f t="shared" si="0"/>
        <v>0.13002882495902335</v>
      </c>
      <c r="G61" s="32">
        <f t="shared" si="1"/>
        <v>11503</v>
      </c>
      <c r="H61" s="32">
        <f t="shared" si="2"/>
        <v>737</v>
      </c>
    </row>
    <row r="62" spans="1:8">
      <c r="A62" s="105">
        <v>69</v>
      </c>
      <c r="B62" s="104" t="s">
        <v>61</v>
      </c>
      <c r="C62" s="32">
        <v>133763</v>
      </c>
      <c r="D62" s="32">
        <v>137187</v>
      </c>
      <c r="E62" s="32">
        <v>136926</v>
      </c>
      <c r="F62" s="109">
        <f t="shared" si="0"/>
        <v>2.3646299798898051E-2</v>
      </c>
      <c r="G62" s="32">
        <f t="shared" si="1"/>
        <v>3163</v>
      </c>
      <c r="H62" s="32">
        <f t="shared" si="2"/>
        <v>-261</v>
      </c>
    </row>
    <row r="63" spans="1:8">
      <c r="A63" s="105">
        <v>70</v>
      </c>
      <c r="B63" s="104" t="s">
        <v>62</v>
      </c>
      <c r="C63" s="32">
        <v>177580</v>
      </c>
      <c r="D63" s="32">
        <v>173844</v>
      </c>
      <c r="E63" s="32">
        <v>175362</v>
      </c>
      <c r="F63" s="109">
        <f t="shared" si="0"/>
        <v>-1.2490145286631378E-2</v>
      </c>
      <c r="G63" s="32">
        <f t="shared" si="1"/>
        <v>-2218</v>
      </c>
      <c r="H63" s="32">
        <f t="shared" si="2"/>
        <v>1518</v>
      </c>
    </row>
    <row r="64" spans="1:8">
      <c r="A64" s="105">
        <v>71</v>
      </c>
      <c r="B64" s="104" t="s">
        <v>63</v>
      </c>
      <c r="C64" s="32">
        <v>127252</v>
      </c>
      <c r="D64" s="32">
        <v>131770</v>
      </c>
      <c r="E64" s="32">
        <v>133157</v>
      </c>
      <c r="F64" s="109">
        <f t="shared" si="0"/>
        <v>4.6403985791971837E-2</v>
      </c>
      <c r="G64" s="32">
        <f t="shared" si="1"/>
        <v>5905</v>
      </c>
      <c r="H64" s="32">
        <f t="shared" si="2"/>
        <v>1387</v>
      </c>
    </row>
    <row r="65" spans="1:8">
      <c r="A65" s="105">
        <v>72</v>
      </c>
      <c r="B65" s="104" t="s">
        <v>64</v>
      </c>
      <c r="C65" s="32">
        <v>6782</v>
      </c>
      <c r="D65" s="32">
        <v>7010</v>
      </c>
      <c r="E65" s="32">
        <v>8013</v>
      </c>
      <c r="F65" s="109">
        <f t="shared" si="0"/>
        <v>0.18150987909171337</v>
      </c>
      <c r="G65" s="32">
        <f t="shared" si="1"/>
        <v>1231</v>
      </c>
      <c r="H65" s="32">
        <f t="shared" si="2"/>
        <v>1003</v>
      </c>
    </row>
    <row r="66" spans="1:8">
      <c r="A66" s="105">
        <v>73</v>
      </c>
      <c r="B66" s="104" t="s">
        <v>65</v>
      </c>
      <c r="C66" s="32">
        <v>49598</v>
      </c>
      <c r="D66" s="32">
        <v>47265</v>
      </c>
      <c r="E66" s="32">
        <v>46896</v>
      </c>
      <c r="F66" s="109">
        <f t="shared" si="0"/>
        <v>-5.4478003145288119E-2</v>
      </c>
      <c r="G66" s="32">
        <f t="shared" si="1"/>
        <v>-2702</v>
      </c>
      <c r="H66" s="32">
        <f t="shared" si="2"/>
        <v>-369</v>
      </c>
    </row>
    <row r="67" spans="1:8">
      <c r="A67" s="105">
        <v>74</v>
      </c>
      <c r="B67" s="104" t="s">
        <v>66</v>
      </c>
      <c r="C67" s="32">
        <v>25327</v>
      </c>
      <c r="D67" s="32">
        <v>28429</v>
      </c>
      <c r="E67" s="32">
        <v>28882</v>
      </c>
      <c r="F67" s="109">
        <f t="shared" ref="F67:F90" si="3">(E67-C67)/C67</f>
        <v>0.14036403837801556</v>
      </c>
      <c r="G67" s="32">
        <f t="shared" ref="G67:G90" si="4">E67-C67</f>
        <v>3555</v>
      </c>
      <c r="H67" s="32">
        <f t="shared" ref="H67:H90" si="5">E67-D67</f>
        <v>453</v>
      </c>
    </row>
    <row r="68" spans="1:8">
      <c r="A68" s="105">
        <v>75</v>
      </c>
      <c r="B68" s="104" t="s">
        <v>67</v>
      </c>
      <c r="C68" s="32">
        <v>6269</v>
      </c>
      <c r="D68" s="32">
        <v>6543</v>
      </c>
      <c r="E68" s="32">
        <v>6626</v>
      </c>
      <c r="F68" s="109">
        <f t="shared" si="3"/>
        <v>5.6946881480299888E-2</v>
      </c>
      <c r="G68" s="32">
        <f t="shared" si="4"/>
        <v>357</v>
      </c>
      <c r="H68" s="32">
        <f t="shared" si="5"/>
        <v>83</v>
      </c>
    </row>
    <row r="69" spans="1:8">
      <c r="A69" s="105">
        <v>77</v>
      </c>
      <c r="B69" s="104" t="s">
        <v>68</v>
      </c>
      <c r="C69" s="32">
        <v>26920</v>
      </c>
      <c r="D69" s="32">
        <v>25803</v>
      </c>
      <c r="E69" s="32">
        <v>25845</v>
      </c>
      <c r="F69" s="109">
        <f t="shared" si="3"/>
        <v>-3.9933135215453192E-2</v>
      </c>
      <c r="G69" s="32">
        <f t="shared" si="4"/>
        <v>-1075</v>
      </c>
      <c r="H69" s="32">
        <f t="shared" si="5"/>
        <v>42</v>
      </c>
    </row>
    <row r="70" spans="1:8">
      <c r="A70" s="105">
        <v>78</v>
      </c>
      <c r="B70" s="104" t="s">
        <v>69</v>
      </c>
      <c r="C70" s="32">
        <v>23034</v>
      </c>
      <c r="D70" s="32">
        <v>29174</v>
      </c>
      <c r="E70" s="32">
        <v>29554</v>
      </c>
      <c r="F70" s="109">
        <f t="shared" si="3"/>
        <v>0.28305982460710255</v>
      </c>
      <c r="G70" s="32">
        <f t="shared" si="4"/>
        <v>6520</v>
      </c>
      <c r="H70" s="32">
        <f t="shared" si="5"/>
        <v>380</v>
      </c>
    </row>
    <row r="71" spans="1:8">
      <c r="A71" s="105">
        <v>79</v>
      </c>
      <c r="B71" s="104" t="s">
        <v>70</v>
      </c>
      <c r="C71" s="32">
        <v>46025</v>
      </c>
      <c r="D71" s="32">
        <v>44425</v>
      </c>
      <c r="E71" s="32">
        <v>43798</v>
      </c>
      <c r="F71" s="109">
        <f t="shared" si="3"/>
        <v>-4.8386746333514391E-2</v>
      </c>
      <c r="G71" s="32">
        <f t="shared" si="4"/>
        <v>-2227</v>
      </c>
      <c r="H71" s="32">
        <f t="shared" si="5"/>
        <v>-627</v>
      </c>
    </row>
    <row r="72" spans="1:8">
      <c r="A72" s="105">
        <v>80</v>
      </c>
      <c r="B72" s="104" t="s">
        <v>71</v>
      </c>
      <c r="C72" s="32">
        <v>205923</v>
      </c>
      <c r="D72" s="32">
        <v>207252</v>
      </c>
      <c r="E72" s="32">
        <v>212016</v>
      </c>
      <c r="F72" s="109">
        <f t="shared" si="3"/>
        <v>2.9588729767922962E-2</v>
      </c>
      <c r="G72" s="32">
        <f t="shared" si="4"/>
        <v>6093</v>
      </c>
      <c r="H72" s="32">
        <f t="shared" si="5"/>
        <v>4764</v>
      </c>
    </row>
    <row r="73" spans="1:8">
      <c r="A73" s="105">
        <v>81</v>
      </c>
      <c r="B73" s="104" t="s">
        <v>72</v>
      </c>
      <c r="C73" s="32">
        <v>465239</v>
      </c>
      <c r="D73" s="32">
        <v>519736</v>
      </c>
      <c r="E73" s="32">
        <v>521507</v>
      </c>
      <c r="F73" s="109">
        <f t="shared" si="3"/>
        <v>0.12094428884938709</v>
      </c>
      <c r="G73" s="32">
        <f t="shared" si="4"/>
        <v>56268</v>
      </c>
      <c r="H73" s="32">
        <f t="shared" si="5"/>
        <v>1771</v>
      </c>
    </row>
    <row r="74" spans="1:8">
      <c r="A74" s="105">
        <v>82</v>
      </c>
      <c r="B74" s="104" t="s">
        <v>73</v>
      </c>
      <c r="C74" s="32">
        <v>308051</v>
      </c>
      <c r="D74" s="32">
        <v>309336</v>
      </c>
      <c r="E74" s="32">
        <v>311901</v>
      </c>
      <c r="F74" s="109">
        <f t="shared" si="3"/>
        <v>1.2497930537475938E-2</v>
      </c>
      <c r="G74" s="32">
        <f t="shared" si="4"/>
        <v>3850</v>
      </c>
      <c r="H74" s="32">
        <f t="shared" si="5"/>
        <v>2565</v>
      </c>
    </row>
    <row r="75" spans="1:8">
      <c r="A75" s="105">
        <v>84</v>
      </c>
      <c r="B75" s="104" t="s">
        <v>74</v>
      </c>
      <c r="C75" s="32">
        <v>20256</v>
      </c>
      <c r="D75" s="32">
        <v>35112</v>
      </c>
      <c r="E75" s="32">
        <v>36799</v>
      </c>
      <c r="F75" s="109">
        <f t="shared" si="3"/>
        <v>0.81669628751974721</v>
      </c>
      <c r="G75" s="32">
        <f t="shared" si="4"/>
        <v>16543</v>
      </c>
      <c r="H75" s="32">
        <f t="shared" si="5"/>
        <v>1687</v>
      </c>
    </row>
    <row r="76" spans="1:8">
      <c r="A76" s="105">
        <v>85</v>
      </c>
      <c r="B76" s="104" t="s">
        <v>75</v>
      </c>
      <c r="C76" s="32">
        <v>421253</v>
      </c>
      <c r="D76" s="32">
        <v>455609</v>
      </c>
      <c r="E76" s="32">
        <v>451163</v>
      </c>
      <c r="F76" s="109">
        <f t="shared" si="3"/>
        <v>7.1002461703536829E-2</v>
      </c>
      <c r="G76" s="32">
        <f t="shared" si="4"/>
        <v>29910</v>
      </c>
      <c r="H76" s="32">
        <f t="shared" si="5"/>
        <v>-4446</v>
      </c>
    </row>
    <row r="77" spans="1:8">
      <c r="A77" s="105">
        <v>86</v>
      </c>
      <c r="B77" s="104" t="s">
        <v>76</v>
      </c>
      <c r="C77" s="32">
        <v>172348</v>
      </c>
      <c r="D77" s="32">
        <v>183955</v>
      </c>
      <c r="E77" s="32">
        <v>185067</v>
      </c>
      <c r="F77" s="109">
        <f t="shared" si="3"/>
        <v>7.3798361454731121E-2</v>
      </c>
      <c r="G77" s="32">
        <f t="shared" si="4"/>
        <v>12719</v>
      </c>
      <c r="H77" s="32">
        <f t="shared" si="5"/>
        <v>1112</v>
      </c>
    </row>
    <row r="78" spans="1:8">
      <c r="A78" s="105">
        <v>87</v>
      </c>
      <c r="B78" s="104" t="s">
        <v>77</v>
      </c>
      <c r="C78" s="32">
        <v>19999</v>
      </c>
      <c r="D78" s="32">
        <v>19775</v>
      </c>
      <c r="E78" s="32">
        <v>20482</v>
      </c>
      <c r="F78" s="109">
        <f t="shared" si="3"/>
        <v>2.4151207560378019E-2</v>
      </c>
      <c r="G78" s="32">
        <f t="shared" si="4"/>
        <v>483</v>
      </c>
      <c r="H78" s="32">
        <f t="shared" si="5"/>
        <v>707</v>
      </c>
    </row>
    <row r="79" spans="1:8">
      <c r="A79" s="105">
        <v>88</v>
      </c>
      <c r="B79" s="104" t="s">
        <v>78</v>
      </c>
      <c r="C79" s="32">
        <v>36775</v>
      </c>
      <c r="D79" s="32">
        <v>40204</v>
      </c>
      <c r="E79" s="32">
        <v>39800</v>
      </c>
      <c r="F79" s="109">
        <f t="shared" si="3"/>
        <v>8.2256968048946291E-2</v>
      </c>
      <c r="G79" s="32">
        <f t="shared" si="4"/>
        <v>3025</v>
      </c>
      <c r="H79" s="32">
        <f t="shared" si="5"/>
        <v>-404</v>
      </c>
    </row>
    <row r="80" spans="1:8">
      <c r="A80" s="105">
        <v>90</v>
      </c>
      <c r="B80" s="104" t="s">
        <v>79</v>
      </c>
      <c r="C80" s="32">
        <v>11450</v>
      </c>
      <c r="D80" s="32">
        <v>10555</v>
      </c>
      <c r="E80" s="32">
        <v>10578</v>
      </c>
      <c r="F80" s="109">
        <f t="shared" si="3"/>
        <v>-7.6157205240174677E-2</v>
      </c>
      <c r="G80" s="32">
        <f t="shared" si="4"/>
        <v>-872</v>
      </c>
      <c r="H80" s="32">
        <f t="shared" si="5"/>
        <v>23</v>
      </c>
    </row>
    <row r="81" spans="1:8">
      <c r="A81" s="105">
        <v>91</v>
      </c>
      <c r="B81" s="104" t="s">
        <v>80</v>
      </c>
      <c r="C81" s="32">
        <v>2430</v>
      </c>
      <c r="D81" s="32">
        <v>2900</v>
      </c>
      <c r="E81" s="32">
        <v>2720</v>
      </c>
      <c r="F81" s="109">
        <f t="shared" si="3"/>
        <v>0.11934156378600823</v>
      </c>
      <c r="G81" s="32">
        <f t="shared" si="4"/>
        <v>290</v>
      </c>
      <c r="H81" s="32">
        <f t="shared" si="5"/>
        <v>-180</v>
      </c>
    </row>
    <row r="82" spans="1:8">
      <c r="A82" s="105">
        <v>92</v>
      </c>
      <c r="B82" s="104" t="s">
        <v>81</v>
      </c>
      <c r="C82" s="32">
        <v>11026</v>
      </c>
      <c r="D82" s="32">
        <v>10076</v>
      </c>
      <c r="E82" s="32">
        <v>10127</v>
      </c>
      <c r="F82" s="109">
        <f t="shared" si="3"/>
        <v>-8.1534554688917099E-2</v>
      </c>
      <c r="G82" s="32">
        <f t="shared" si="4"/>
        <v>-899</v>
      </c>
      <c r="H82" s="32">
        <f t="shared" si="5"/>
        <v>51</v>
      </c>
    </row>
    <row r="83" spans="1:8">
      <c r="A83" s="105">
        <v>93</v>
      </c>
      <c r="B83" s="104" t="s">
        <v>82</v>
      </c>
      <c r="C83" s="32">
        <v>39983</v>
      </c>
      <c r="D83" s="32">
        <v>40799</v>
      </c>
      <c r="E83" s="32">
        <v>40644</v>
      </c>
      <c r="F83" s="109">
        <f t="shared" si="3"/>
        <v>1.6532026111097217E-2</v>
      </c>
      <c r="G83" s="32">
        <f t="shared" si="4"/>
        <v>661</v>
      </c>
      <c r="H83" s="32">
        <f t="shared" si="5"/>
        <v>-155</v>
      </c>
    </row>
    <row r="84" spans="1:8">
      <c r="A84" s="105">
        <v>94</v>
      </c>
      <c r="B84" s="104" t="s">
        <v>83</v>
      </c>
      <c r="C84" s="32">
        <v>40237</v>
      </c>
      <c r="D84" s="32">
        <v>42284</v>
      </c>
      <c r="E84" s="32">
        <v>42686</v>
      </c>
      <c r="F84" s="109">
        <f t="shared" si="3"/>
        <v>6.086437855704948E-2</v>
      </c>
      <c r="G84" s="32">
        <f t="shared" si="4"/>
        <v>2449</v>
      </c>
      <c r="H84" s="32">
        <f t="shared" si="5"/>
        <v>402</v>
      </c>
    </row>
    <row r="85" spans="1:8">
      <c r="A85" s="105">
        <v>95</v>
      </c>
      <c r="B85" s="104" t="s">
        <v>84</v>
      </c>
      <c r="C85" s="32">
        <v>60217</v>
      </c>
      <c r="D85" s="32">
        <v>58559</v>
      </c>
      <c r="E85" s="32">
        <v>58407</v>
      </c>
      <c r="F85" s="109">
        <f t="shared" si="3"/>
        <v>-3.0057957055316605E-2</v>
      </c>
      <c r="G85" s="32">
        <f t="shared" si="4"/>
        <v>-1810</v>
      </c>
      <c r="H85" s="32">
        <f t="shared" si="5"/>
        <v>-152</v>
      </c>
    </row>
    <row r="86" spans="1:8">
      <c r="A86" s="105">
        <v>96</v>
      </c>
      <c r="B86" s="104" t="s">
        <v>85</v>
      </c>
      <c r="C86" s="32">
        <v>100617</v>
      </c>
      <c r="D86" s="32">
        <v>97172</v>
      </c>
      <c r="E86" s="32">
        <v>98560</v>
      </c>
      <c r="F86" s="109">
        <f t="shared" si="3"/>
        <v>-2.0443861375314312E-2</v>
      </c>
      <c r="G86" s="32">
        <f t="shared" si="4"/>
        <v>-2057</v>
      </c>
      <c r="H86" s="32">
        <f t="shared" si="5"/>
        <v>1388</v>
      </c>
    </row>
    <row r="87" spans="1:8">
      <c r="A87" s="105">
        <v>97</v>
      </c>
      <c r="B87" s="104" t="s">
        <v>86</v>
      </c>
      <c r="C87" s="32">
        <v>37881</v>
      </c>
      <c r="D87" s="32">
        <v>29212</v>
      </c>
      <c r="E87" s="32">
        <v>28571</v>
      </c>
      <c r="F87" s="109">
        <f t="shared" si="3"/>
        <v>-0.24576964705261212</v>
      </c>
      <c r="G87" s="32">
        <f t="shared" si="4"/>
        <v>-9310</v>
      </c>
      <c r="H87" s="32">
        <f t="shared" si="5"/>
        <v>-641</v>
      </c>
    </row>
    <row r="88" spans="1:8">
      <c r="A88" s="105">
        <v>98</v>
      </c>
      <c r="B88" s="104" t="s">
        <v>87</v>
      </c>
      <c r="C88" s="32">
        <v>1200</v>
      </c>
      <c r="D88" s="32">
        <v>1117</v>
      </c>
      <c r="E88" s="32">
        <v>1091</v>
      </c>
      <c r="F88" s="109">
        <f t="shared" si="3"/>
        <v>-9.0833333333333335E-2</v>
      </c>
      <c r="G88" s="32">
        <f t="shared" si="4"/>
        <v>-109</v>
      </c>
      <c r="H88" s="32">
        <f t="shared" si="5"/>
        <v>-26</v>
      </c>
    </row>
    <row r="89" spans="1:8">
      <c r="A89" s="105">
        <v>99</v>
      </c>
      <c r="B89" s="104" t="s">
        <v>88</v>
      </c>
      <c r="C89" s="32">
        <v>3398</v>
      </c>
      <c r="D89" s="32">
        <v>3972</v>
      </c>
      <c r="E89" s="32">
        <v>3972</v>
      </c>
      <c r="F89" s="109">
        <f t="shared" si="3"/>
        <v>0.16892289582107123</v>
      </c>
      <c r="G89" s="32">
        <f t="shared" si="4"/>
        <v>574</v>
      </c>
      <c r="H89" s="32">
        <f t="shared" si="5"/>
        <v>0</v>
      </c>
    </row>
    <row r="90" spans="1:8" ht="14.5" customHeight="1">
      <c r="A90" s="132" t="s">
        <v>89</v>
      </c>
      <c r="B90" s="132"/>
      <c r="C90" s="78">
        <v>10957074</v>
      </c>
      <c r="D90" s="78">
        <v>11010732</v>
      </c>
      <c r="E90" s="78">
        <v>11169776</v>
      </c>
      <c r="F90" s="109">
        <f t="shared" si="3"/>
        <v>1.9412299305453261E-2</v>
      </c>
      <c r="G90" s="32">
        <f t="shared" si="4"/>
        <v>212702</v>
      </c>
      <c r="H90" s="32">
        <f t="shared" si="5"/>
        <v>159044</v>
      </c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20</vt:i4>
      </vt:variant>
    </vt:vector>
  </HeadingPairs>
  <TitlesOfParts>
    <vt:vector size="20" baseType="lpstr">
      <vt:lpstr>Endeksler</vt:lpstr>
      <vt:lpstr>4a_Sektör</vt:lpstr>
      <vt:lpstr>4a_İmalat_Sektör</vt:lpstr>
      <vt:lpstr>4a_İşyeri_Sektör</vt:lpstr>
      <vt:lpstr>4a_İl</vt:lpstr>
      <vt:lpstr>4b_Esnaf_İl</vt:lpstr>
      <vt:lpstr>4b_Tarım_İl</vt:lpstr>
      <vt:lpstr>4c_Kamu_İl </vt:lpstr>
      <vt:lpstr>4a_İşyeri_İl</vt:lpstr>
      <vt:lpstr>4a_Kadın_Sektör</vt:lpstr>
      <vt:lpstr>4a_Kadın_İmalat_Sektör</vt:lpstr>
      <vt:lpstr>4a_Kadın_İl</vt:lpstr>
      <vt:lpstr>İşsizlikSigortası_Başvuru</vt:lpstr>
      <vt:lpstr>İşsizlikSigortası_Ödeme</vt:lpstr>
      <vt:lpstr>Ortalama_Günlük_Kazanç_Sektör</vt:lpstr>
      <vt:lpstr>Ortalama_Günlük_Kazanç_İl</vt:lpstr>
      <vt:lpstr>KOBİ_İşyeri_İl</vt:lpstr>
      <vt:lpstr>KOBİ_İşyeri_Sektör</vt:lpstr>
      <vt:lpstr>KOBİ_Sigortalı_İl</vt:lpstr>
      <vt:lpstr>KOBİ_Sigortalı_Sektör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tepav</dc:creator>
  <cp:lastModifiedBy>ASUS 10</cp:lastModifiedBy>
  <dcterms:created xsi:type="dcterms:W3CDTF">2011-08-11T09:01:00Z</dcterms:created>
  <dcterms:modified xsi:type="dcterms:W3CDTF">2016-06-19T15:33:16Z</dcterms:modified>
</cp:coreProperties>
</file>