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E95" i="35" l="1"/>
  <c r="G95" i="35"/>
  <c r="C95" i="35"/>
  <c r="D94" i="35"/>
  <c r="F94" i="35"/>
  <c r="B94" i="35"/>
  <c r="H92" i="36"/>
  <c r="G92" i="36"/>
  <c r="C92" i="36"/>
  <c r="E92" i="36"/>
  <c r="I143" i="27"/>
  <c r="G143" i="27"/>
  <c r="E143" i="27"/>
  <c r="C143" i="27"/>
  <c r="H91" i="36" l="1"/>
  <c r="G91" i="36"/>
  <c r="E91" i="36"/>
  <c r="C91" i="36"/>
  <c r="I142" i="27"/>
  <c r="G142" i="27"/>
  <c r="E142" i="27"/>
  <c r="C142" i="27"/>
  <c r="H90" i="36" l="1"/>
  <c r="G90" i="36"/>
  <c r="E90" i="36"/>
  <c r="C90" i="36"/>
  <c r="I141" i="27"/>
  <c r="G141" i="27"/>
  <c r="E141" i="27"/>
  <c r="C141" i="27"/>
  <c r="H89" i="36" l="1"/>
  <c r="G89" i="36"/>
  <c r="E89" i="36"/>
  <c r="C89" i="36"/>
  <c r="I140" i="27"/>
  <c r="G140" i="27"/>
  <c r="E140" i="27"/>
  <c r="C140" i="27"/>
  <c r="H84" i="36" l="1"/>
  <c r="H88" i="36"/>
  <c r="G88" i="36"/>
  <c r="C88" i="36"/>
  <c r="E88" i="36"/>
  <c r="I139" i="27"/>
  <c r="G139" i="27"/>
  <c r="E139" i="27"/>
  <c r="C139" i="27"/>
  <c r="H87" i="36" l="1"/>
  <c r="G87" i="36"/>
  <c r="E87" i="36"/>
  <c r="C87" i="36"/>
  <c r="I138" i="27"/>
  <c r="G138" i="27"/>
  <c r="E138" i="27"/>
  <c r="C138" i="27"/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G84" i="36" l="1"/>
  <c r="E84" i="36"/>
  <c r="C84" i="36"/>
  <c r="C87" i="24" l="1"/>
  <c r="I134" i="27" l="1"/>
  <c r="G134" i="27"/>
  <c r="E134" i="27"/>
  <c r="C134" i="27"/>
  <c r="G83" i="36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12" i="17" l="1"/>
  <c r="L24" i="17"/>
  <c r="L36" i="17"/>
  <c r="L48" i="17"/>
  <c r="L60" i="17"/>
  <c r="L72" i="17"/>
  <c r="L84" i="17"/>
  <c r="L8" i="26"/>
  <c r="L20" i="26"/>
  <c r="L32" i="26"/>
  <c r="L44" i="26"/>
  <c r="L56" i="26"/>
  <c r="L68" i="26"/>
  <c r="L80" i="26"/>
  <c r="L76" i="24"/>
  <c r="M76" i="30"/>
  <c r="L4" i="26"/>
  <c r="L16" i="26"/>
  <c r="L28" i="26"/>
  <c r="L40" i="26"/>
  <c r="L52" i="26"/>
  <c r="L64" i="26"/>
  <c r="L76" i="26"/>
  <c r="L88" i="17"/>
  <c r="L3" i="23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<sst xmlns="http://schemas.openxmlformats.org/spreadsheetml/2006/main" count="1692" uniqueCount="357">
  <si>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</si>
  <si>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</si>
  <si>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</si>
  <si>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</si>
  <si>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</si>
  <si>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</si>
  <si>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</si>
  <si>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</si>
  <si>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</si>
  <si>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</si>
  <si>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</si>
  <si>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</si>
  <si>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</si>
  <si>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</si>
  <si>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</si>
  <si>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</si>
  <si>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</si>
  <si>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</si>
  <si>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</si>
  <si>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</si>
  <si>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</si>
  <si>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</si>
  <si>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</si>
  <si>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</si>
  <si>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</si>
  <si>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</si>
  <si>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</si>
  <si>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</si>
  <si>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</si>
  <si>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</si>
  <si>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</si>
  <si>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</si>
  <si>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</si>
  <si>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</si>
  <si>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</si>
  <si>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</si>
  <si>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</si>
  <si>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</si>
  <si>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</si>
  <si>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</si>
  <si>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</si>
  <si>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</si>
  <si>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</si>
  <si>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</si>
  <si>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</si>
  <si>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</si>
  <si>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</si>
  <si>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</si>
  <si>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</si>
  <si>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</si>
  <si>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</si>
  <si>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</si>
  <si>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</si>
  <si>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</si>
  <si>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</si>
  <si>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</si>
  <si>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</si>
  <si>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</si>
  <si>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</si>
  <si>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</si>
  <si>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</si>
  <si>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</si>
  <si>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</si>
  <si>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</si>
  <si>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</si>
  <si>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</si>
  <si>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</si>
  <si>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</si>
  <si>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</si>
  <si>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</si>
  <si>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</si>
  <si>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</si>
  <si>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</si>
  <si>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</si>
  <si>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</si>
  <si>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</si>
  <si>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</si>
  <si>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</si>
  <si>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</si>
  <si>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</si>
  <si>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</si>
  <si>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</si>
  <si>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</si>
  <si>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</si>
  <si>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</si>
  <si>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</si>
  <si>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</si>
  <si>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</si>
  <si>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</si>
  <si>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</si>
  <si>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</si>
  <si>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</si>
  <si>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</si>
  <si>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</si>
  <si>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</si>
  <si>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</si>
  <si>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</si>
  <si>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</si>
  <si>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</si>
  <si>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</si>
  <si>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</si>
  <si>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</si>
  <si>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</si>
  <si>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</si>
  <si>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</si>
  <si>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</si>
  <si>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</si>
  <si>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</si>
  <si>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</si>
  <si>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</si>
  <si>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</si>
  <si>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</si>
  <si>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</si>
  <si>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</si>
  <si>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</si>
  <si>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</si>
  <si>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</si>
  <si>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</si>
  <si>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</si>
  <si>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</si>
  <si>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</si>
  <si>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</si>
  <si>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</si>
  <si>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</si>
  <si>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</si>
  <si>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</si>
  <si>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</si>
  <si>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</si>
  <si>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</si>
  <si>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</si>
  <si>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</si>
  <si>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</si>
  <si>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</si>
  <si>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</si>
  <si>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</si>
  <si>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</si>
  <si>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</si>
  <si>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</si>
  <si>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</si>
  <si>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</si>
  <si>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</si>
  <si>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</si>
  <si>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</si>
  <si>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</si>
  <si>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</si>
  <si>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</si>
  <si>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</si>
  <si>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</si>
  <si>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</si>
  <si>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</si>
  <si>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</si>
  <si>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</si>
  <si>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</si>
  <si>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</si>
  <si>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</si>
  <si>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</si>
  <si>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</si>
  <si>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</si>
  <si>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</si>
  <si>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</si>
  <si>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</si>
  <si>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</si>
  <si>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</si>
  <si>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</si>
  <si>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</si>
  <si>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</si>
  <si>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</si>
  <si>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</si>
  <si>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</si>
  <si>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</si>
  <si>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</si>
  <si>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</si>
  <si>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</si>
  <si>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</si>
  <si>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</si>
  <si>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</si>
  <si>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</si>
  <si>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</si>
  <si>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</si>
  <si>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</si>
  <si>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</si>
  <si>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</si>
  <si>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</si>
  <si>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</si>
  <si>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</si>
  <si>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</si>
  <si>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</si>
  <si>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</si>
  <si>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</si>
  <si>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</si>
  <si>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</si>
  <si>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</si>
  <si>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</si>
  <si>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</si>
  <si>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</si>
  <si>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</si>
  <si>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</si>
  <si>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</si>
  <si>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</si>
  <si>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</si>
  <si>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</si>
  <si>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</si>
  <si>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</si>
  <si>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</si>
  <si>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</si>
  <si>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</si>
  <si>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</si>
  <si>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</si>
  <si>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</si>
  <si>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</si>
  <si>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</si>
  <si>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</si>
  <si>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</si>
  <si>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</si>
  <si>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</si>
  <si>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</si>
  <si>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</si>
  <si>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</si>
  <si>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</si>
  <si>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</si>
  <si>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</si>
  <si>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</si>
  <si>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</si>
  <si>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</si>
  <si>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</si>
  <si>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</si>
  <si>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</si>
  <si>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</si>
  <si>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</si>
  <si>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</si>
  <si>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</si>
  <si>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</si>
  <si>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</si>
  <si>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</si>
  <si>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</si>
  <si>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</si>
  <si>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</si>
  <si>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</si>
  <si>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</si>
  <si>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</si>
  <si>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</si>
  <si>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</si>
  <si>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</si>
  <si>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</si>
  <si>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</si>
  <si>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</si>
  <si>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</si>
  <si>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</si>
  <si>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</si>
  <si>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</si>
  <si>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</si>
  <si>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</si>
  <si>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</si>
  <si>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</si>
  <si>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</si>
  <si>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</si>
  <si>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</si>
  <si>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</si>
  <si>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</si>
  <si>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</si>
  <si>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</si>
  <si>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</si>
  <si>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</si>
  <si>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</si>
  <si>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</si>
  <si>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</si>
  <si>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</si>
  <si>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</si>
  <si>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</si>
  <si>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</si>
  <si>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</si>
  <si>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</si>
  <si>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</si>
  <si>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</si>
  <si>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</si>
  <si>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</si>
  <si>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</si>
  <si>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</si>
  <si>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</si>
  <si>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</si>
  <si>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</si>
  <si>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</si>
  <si>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</si>
  <si>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</si>
  <si>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</si>
  <si>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</si>
  <si>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</si>
  <si>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</si>
  <si>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</si>
  <si>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</si>
  <si>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</si>
  <si>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</si>
  <si>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</si>
  <si>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</si>
  <si>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</si>
  <si>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</si>
  <si>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</si>
  <si>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</si>
  <si>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</si>
  <si>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</si>
  <si>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f</t>
  </si>
  <si>
    <t>Sektörün payı (Temmuz 2020)</t>
  </si>
  <si>
    <t>Çalışan Sayısında Değişim (Temmuz 2020 - Temmuz 2019)</t>
  </si>
  <si>
    <t>Çalışan Sayısındaki Fark (Temmuz 2020 - Temmuz 2019)</t>
  </si>
  <si>
    <t>Artışta Sektörün Payı (%) (Temmuz 2020)</t>
  </si>
  <si>
    <t>Çalışan Sayısındaki Fark (Temmuz 2020- Haziran 2020)</t>
  </si>
  <si>
    <t>Çalışan Sayısındaki Fark-MA (Temmuz 2020- Haziran 2020)</t>
  </si>
  <si>
    <t>İlin Payı (Temmuz 2019)</t>
  </si>
  <si>
    <t>Artışta İlin Payı (%) (Temmuz 2020)</t>
  </si>
  <si>
    <t>İlin Payı (Temmuz 2020)</t>
  </si>
  <si>
    <t>Esnaf Sayısında Değişim (Temmuz 2020 - Temmuz 2019)</t>
  </si>
  <si>
    <t>Esnaf Sayısındaki Fark (Temmuz 2020 - Temmuz 2019)</t>
  </si>
  <si>
    <t>Esnaf Sayısındaki Fark (Temmuz 2020- Mayıs 2020)</t>
  </si>
  <si>
    <t>Esnaf Sayısındaki Fark-MA (Temmuz 2020- Mayıs 2020)</t>
  </si>
  <si>
    <t>Çiftçi Sayısında Değişim (Temmuz 2020 - Temmuz 2019)</t>
  </si>
  <si>
    <t>Çiftçi Sayısındaki Fark (Temmuz 2020 - Temmuz 2019)</t>
  </si>
  <si>
    <t>Çiftçi Sayısındaki Fark (Temmuz 2020- Haziran 2020)</t>
  </si>
  <si>
    <t>Çiftçi Sayısındaki Fark-MA (Temmuz 2020- Haziran 2020)</t>
  </si>
  <si>
    <t>Çalışan Sayısındaki Fark-MA (Temmuz 2020 - Haziran 2020)</t>
  </si>
  <si>
    <t>İşyeri Sayısında Değişim (Temmuz 2020 - Temmuz 2019)</t>
  </si>
  <si>
    <t>İşyeri Sayısındaki Fark (Temmuz 2020 - Temmuz 2019)</t>
  </si>
  <si>
    <t>İşyeri Sayısındaki Fark (Temmuz 2020- Haziran 2020)</t>
  </si>
  <si>
    <t>İşyeri Sayısındaki Fark-MA (Temmuz 2020- Haziran 2020)</t>
  </si>
  <si>
    <t>İşyeri Sayısındaki Fark-MA(Temmuz 2020- Haziran 2020)</t>
  </si>
  <si>
    <t>Sektörün Sigortalı Kadın İstihdamındaki Payı (Temmuz 2020)</t>
  </si>
  <si>
    <t xml:space="preserve">DİĞER MADENCİLİK VE TAŞ TemmuzÇILIĞI  </t>
  </si>
  <si>
    <t>Çalışan Sayısındaki Fark (Temmuz 2020-Haziran 2020)</t>
  </si>
  <si>
    <t>İldeki Kadın İstihdamının Toplam İstihdama Oranı (Temmuz 2020)</t>
  </si>
  <si>
    <t>Kadın İstihdamındaki Değişim (Temmuz 2020 - Temmuz 2019)</t>
  </si>
  <si>
    <t>Kadın İstihdamındaki Fark (Temmuz 2020 - Temmuz 2019)</t>
  </si>
  <si>
    <t>Çalışan Sayısındaki Fark (Temmuz 2020 - Haziran 2020)</t>
  </si>
  <si>
    <t>Başvuru Sayısındaki Değişim (Temmuz 2020 - Temmuz 2019)</t>
  </si>
  <si>
    <t>Başvuru Sayısındaki Fark (Temmuz 2020 - Temmuz 2019)</t>
  </si>
  <si>
    <t>Ödeme Yapılan Kişi Sayısındaki Değişim (Temmuz 2020 - Temmuz 2019)</t>
  </si>
  <si>
    <t>Ödeme Yapılan Kişi Sayısındaki Fark (Temmuz 2020 - Temmuz 2019)</t>
  </si>
  <si>
    <t>Ortalama Günlük Kazanç Değişim (Temmuz 2020 - Temmuz 2019)</t>
  </si>
  <si>
    <t>Ortalama Günlük Kazanç Fark (TL) (Temmuz 2020 - Temmuz 2019)</t>
  </si>
  <si>
    <t xml:space="preserve">DİĞER MADENCİLİK VE TAŞ Temmuz.  </t>
  </si>
  <si>
    <t>Ortalama Günlük Kazanç Fark (TL) (Temmuz 2020- Haziran 2020)</t>
  </si>
  <si>
    <t>Ortalama Günlük Kazanç Fark-MA (TL) (Temmuz 2020 - Haziran 2020)</t>
  </si>
  <si>
    <t>Ortalama Günlük Kazanç Fark- MA(TL) (Temmuz 2020 - Haziran 2020)</t>
  </si>
  <si>
    <t>KOBİ İşyeri Sayısı Değişim (Temmuz 2019 - Temmuz 2018)</t>
  </si>
  <si>
    <t>KOBİ İşyeri Sayısı Fark (Temmuz 2020 - Temmuz 2019)</t>
  </si>
  <si>
    <t>KOBİ İşyeri Sayısı Fark (Temmuz 2020- Haziran 2020)</t>
  </si>
  <si>
    <t>KOBİ İşyeri Sayısı Fark- MA (Temmuz 2020 - Haziran 2020)</t>
  </si>
  <si>
    <t>KOBİ İşyeri Sektör Değişim (Temmuz 2020 - Temmuz 2019)</t>
  </si>
  <si>
    <t>KOBİ İşyeri Sektör Fark (Temmuz 2020 - Temmuz 2019)</t>
  </si>
  <si>
    <t>KOBİ İşyeri Sektör Fark (Temmuz 2020 - Haziran 2020)</t>
  </si>
  <si>
    <t>KOBİ İşyeri Sektör Fark- MA (Temmuz 2020 - Haziran 2020)</t>
  </si>
  <si>
    <t>KOBİ Sigortalı Sayısı Değişim (Temmuz 2020 - Temmuz 2019)</t>
  </si>
  <si>
    <t>KOBİ Sigortalı Sayısı Fark (Temmuz 2020 - Temmuz 2019)</t>
  </si>
  <si>
    <t>KOBİ Sigortalı Sayısı Fark (Temmuz 2020 - Haziran 2020)</t>
  </si>
  <si>
    <t>KOBİ Sigortalı Sayısı Fark- MA (Temmuz 2020 - Haziran 2020)</t>
  </si>
  <si>
    <t>KOBİ Sigortalı Sektör Değişim (Temmuz 2020 - Temmuz 2019)</t>
  </si>
  <si>
    <t>KOBİ Sigortalı Sektör Fark (Temmuz 2020 - Temmuz 2019)</t>
  </si>
  <si>
    <t>KOBİ Sigortalı Sektör Fark (Temmuz 2020 - Haziran 2020)</t>
  </si>
  <si>
    <t>KOBİ Sigortalı Sektör Fark- MA (Temmuz 2020 - Haziran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</si>
</sst>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1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143"/>
  <sheetViews>
    <sheetView tabSelected="1" zoomScaleNormal="100" workbookViewId="0">
      <pane ySplit="1" topLeftCell="A128" activePane="bottomLeft" state="frozen"/>
      <selection pane="bottomLeft" activeCell="D144" sqref="D144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6" width="17.7109375" style="4" bestFit="1" customWidth="1"/>
    <col min="7" max="7" width="18" style="4" customWidth="1"/>
    <col min="8" max="8" width="17.7109375" style="4" bestFit="1" customWidth="1"/>
    <col min="9" max="9" width="11.42578125" style="4" bestFit="1" customWidth="1"/>
    <col min="10" max="10" width="9.85546875" style="4" bestFit="1" customWidth="1"/>
    <col min="11" max="11" width="9.140625" style="4" bestFit="1" customWidth="1"/>
    <col min="12" max="16384" width="8.85546875" style="4"/>
  </cols>
  <sheetData>
    <row r="1" spans="1:37">
      <c r="A1" s="23" t="s">
        <v>0</v>
      </c>
      <c r="B1" s="25" t="s">
        <v>255</v>
      </c>
      <c r="C1" s="25" t="s">
        <v>256</v>
      </c>
      <c r="D1" s="25" t="s">
        <v>261</v>
      </c>
      <c r="E1" s="26" t="s">
        <v>282</v>
      </c>
      <c r="F1" s="25" t="s">
        <v>259</v>
      </c>
      <c r="G1" s="27" t="s">
        <v>260</v>
      </c>
      <c r="H1" s="25" t="s">
        <v>258</v>
      </c>
      <c r="I1" s="28" t="s">
        <v>257</v>
      </c>
    </row>
    <row r="2" spans="1:37">
      <c r="A2" s="30">
        <v>39722</v>
      </c>
      <c r="B2" s="34">
        <v>9119936</v>
      </c>
      <c r="C2" s="32">
        <f>(B2/$B$2)*100</f>
        <v>100</v>
      </c>
      <c r="D2" s="34">
        <v>1910373</v>
      </c>
      <c r="E2" s="32">
        <f t="shared" ref="E2:E65" si="0">(D2/$D$2)*100</f>
        <v>100</v>
      </c>
      <c r="F2" s="34">
        <v>1137405</v>
      </c>
      <c r="G2" s="32">
        <f>(F2/$F$2)*100</f>
        <v>100</v>
      </c>
      <c r="H2" s="34">
        <v>2187772</v>
      </c>
      <c r="I2" s="33">
        <f>(H2/$H$2)*100</f>
        <v>100</v>
      </c>
      <c r="J2" s="5"/>
      <c r="K2" s="13"/>
    </row>
    <row r="3" spans="1:37">
      <c r="A3" s="30">
        <v>39753</v>
      </c>
      <c r="B3" s="34">
        <v>9022823</v>
      </c>
      <c r="C3" s="32">
        <f t="shared" ref="C3:C66" si="1">(B3/$B$2)*100</f>
        <v>98.935157001101757</v>
      </c>
      <c r="D3" s="34">
        <v>1911654</v>
      </c>
      <c r="E3" s="32">
        <f t="shared" si="0"/>
        <v>100.06705496779948</v>
      </c>
      <c r="F3" s="34">
        <v>1140518</v>
      </c>
      <c r="G3" s="32">
        <f t="shared" ref="G3:G66" si="2">(F3/$F$2)*100</f>
        <v>100.27369318756291</v>
      </c>
      <c r="H3" s="34">
        <v>2199425</v>
      </c>
      <c r="I3" s="33">
        <f t="shared" ref="I3:I66" si="3">(H3/$H$2)*100</f>
        <v>100.53264234115804</v>
      </c>
      <c r="J3" s="5"/>
      <c r="K3" s="13"/>
    </row>
    <row r="4" spans="1:37">
      <c r="A4" s="30">
        <v>39783</v>
      </c>
      <c r="B4" s="34">
        <v>8802989</v>
      </c>
      <c r="C4" s="32">
        <f t="shared" si="1"/>
        <v>96.524679559154805</v>
      </c>
      <c r="D4" s="34">
        <v>1897864</v>
      </c>
      <c r="E4" s="32">
        <f t="shared" si="0"/>
        <v>99.345206407335112</v>
      </c>
      <c r="F4" s="34">
        <v>1141467</v>
      </c>
      <c r="G4" s="32">
        <f t="shared" si="2"/>
        <v>100.35712872723437</v>
      </c>
      <c r="H4" s="34">
        <v>2205676</v>
      </c>
      <c r="I4" s="33">
        <f t="shared" si="3"/>
        <v>100.81836681336081</v>
      </c>
      <c r="J4" s="5"/>
      <c r="K4" s="13"/>
    </row>
    <row r="5" spans="1:37">
      <c r="A5" s="30">
        <v>39814</v>
      </c>
      <c r="B5" s="34">
        <v>8481011</v>
      </c>
      <c r="C5" s="32">
        <f t="shared" si="1"/>
        <v>92.994194257503565</v>
      </c>
      <c r="D5" s="34">
        <v>1912296</v>
      </c>
      <c r="E5" s="32">
        <f t="shared" si="0"/>
        <v>100.10066097039687</v>
      </c>
      <c r="F5" s="34">
        <v>1144082</v>
      </c>
      <c r="G5" s="32">
        <f t="shared" si="2"/>
        <v>100.58703803834166</v>
      </c>
      <c r="H5" s="34">
        <v>2208984</v>
      </c>
      <c r="I5" s="33">
        <f t="shared" si="3"/>
        <v>100.96957086935933</v>
      </c>
      <c r="J5" s="5"/>
      <c r="K5" s="13"/>
    </row>
    <row r="6" spans="1:37">
      <c r="A6" s="30">
        <v>39845</v>
      </c>
      <c r="B6" s="34">
        <v>8362290</v>
      </c>
      <c r="C6" s="32">
        <f t="shared" si="1"/>
        <v>91.692419771366815</v>
      </c>
      <c r="D6" s="34">
        <v>1918636</v>
      </c>
      <c r="E6" s="32">
        <f t="shared" si="0"/>
        <v>100.43253333249579</v>
      </c>
      <c r="F6" s="34">
        <v>1146634</v>
      </c>
      <c r="G6" s="32">
        <f t="shared" si="2"/>
        <v>100.81140842531904</v>
      </c>
      <c r="H6" s="34">
        <v>2213460</v>
      </c>
      <c r="I6" s="33">
        <f t="shared" si="3"/>
        <v>101.17416257269953</v>
      </c>
      <c r="J6" s="5"/>
      <c r="K6" s="13"/>
    </row>
    <row r="7" spans="1:37">
      <c r="A7" s="30">
        <v>39873</v>
      </c>
      <c r="B7" s="34">
        <v>8410234</v>
      </c>
      <c r="C7" s="32">
        <f t="shared" si="1"/>
        <v>92.218125214913798</v>
      </c>
      <c r="D7" s="34">
        <v>1916016</v>
      </c>
      <c r="E7" s="32">
        <f t="shared" si="0"/>
        <v>100.29538734058741</v>
      </c>
      <c r="F7" s="34">
        <v>1150295</v>
      </c>
      <c r="G7" s="32">
        <f t="shared" si="2"/>
        <v>101.13328146086926</v>
      </c>
      <c r="H7" s="34">
        <v>2279020</v>
      </c>
      <c r="I7" s="33">
        <f t="shared" si="3"/>
        <v>104.17081853136432</v>
      </c>
      <c r="J7" s="5"/>
      <c r="K7" s="13"/>
    </row>
    <row r="8" spans="1:37">
      <c r="A8" s="30">
        <v>39904</v>
      </c>
      <c r="B8" s="34">
        <v>8503053</v>
      </c>
      <c r="C8" s="32">
        <f t="shared" si="1"/>
        <v>93.235884550067013</v>
      </c>
      <c r="D8" s="34">
        <v>1931510</v>
      </c>
      <c r="E8" s="32">
        <f t="shared" si="0"/>
        <v>101.10643314159067</v>
      </c>
      <c r="F8" s="34">
        <v>1149546</v>
      </c>
      <c r="G8" s="32">
        <f t="shared" si="2"/>
        <v>101.06742980732457</v>
      </c>
      <c r="H8" s="34">
        <v>2271908</v>
      </c>
      <c r="I8" s="33">
        <f t="shared" si="3"/>
        <v>103.84573895268794</v>
      </c>
      <c r="J8" s="5"/>
      <c r="K8" s="13"/>
    </row>
    <row r="9" spans="1:37">
      <c r="A9" s="30">
        <v>39934</v>
      </c>
      <c r="B9" s="34">
        <v>8674726</v>
      </c>
      <c r="C9" s="32">
        <f t="shared" si="1"/>
        <v>95.118277145804527</v>
      </c>
      <c r="D9" s="34">
        <v>1945342</v>
      </c>
      <c r="E9" s="32">
        <f t="shared" si="0"/>
        <v>101.83048022558945</v>
      </c>
      <c r="F9" s="34">
        <v>1153672</v>
      </c>
      <c r="G9" s="32">
        <f t="shared" si="2"/>
        <v>101.4301853781195</v>
      </c>
      <c r="H9" s="34">
        <v>2270276</v>
      </c>
      <c r="I9" s="33">
        <f t="shared" si="3"/>
        <v>103.77114251393655</v>
      </c>
      <c r="J9" s="5"/>
      <c r="K9" s="13"/>
    </row>
    <row r="10" spans="1:37">
      <c r="A10" s="30">
        <v>39965</v>
      </c>
      <c r="B10" s="34">
        <v>8922743</v>
      </c>
      <c r="C10" s="32">
        <f t="shared" si="1"/>
        <v>97.837780879164058</v>
      </c>
      <c r="D10" s="34">
        <v>1894680</v>
      </c>
      <c r="E10" s="32">
        <f t="shared" si="0"/>
        <v>99.178537385107518</v>
      </c>
      <c r="F10" s="34">
        <v>1158562</v>
      </c>
      <c r="G10" s="32">
        <f t="shared" si="2"/>
        <v>101.86011139391861</v>
      </c>
      <c r="H10" s="34">
        <v>2271485</v>
      </c>
      <c r="I10" s="33">
        <f t="shared" si="3"/>
        <v>103.82640421396745</v>
      </c>
      <c r="J10" s="5"/>
      <c r="K10" s="13"/>
    </row>
    <row r="11" spans="1:37">
      <c r="A11" s="30">
        <v>39995</v>
      </c>
      <c r="B11" s="34">
        <v>9013349</v>
      </c>
      <c r="C11" s="32">
        <f t="shared" si="1"/>
        <v>98.831274693155748</v>
      </c>
      <c r="D11" s="34">
        <v>1830370</v>
      </c>
      <c r="E11" s="32">
        <f t="shared" si="0"/>
        <v>95.812179087539448</v>
      </c>
      <c r="F11" s="34">
        <v>1049015</v>
      </c>
      <c r="G11" s="32">
        <f t="shared" si="2"/>
        <v>92.228801526281316</v>
      </c>
      <c r="H11" s="34">
        <v>2260614</v>
      </c>
      <c r="I11" s="33">
        <f t="shared" si="3"/>
        <v>103.32950599971112</v>
      </c>
      <c r="J11" s="5"/>
      <c r="K11" s="13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>
      <c r="A12" s="30">
        <v>40026</v>
      </c>
      <c r="B12" s="34">
        <v>8977653</v>
      </c>
      <c r="C12" s="32">
        <f t="shared" si="1"/>
        <v>98.439868437673255</v>
      </c>
      <c r="D12" s="34">
        <v>1786003</v>
      </c>
      <c r="E12" s="32">
        <f t="shared" si="0"/>
        <v>93.489753048226703</v>
      </c>
      <c r="F12" s="34">
        <v>1053385</v>
      </c>
      <c r="G12" s="32">
        <f t="shared" si="2"/>
        <v>92.613009438150883</v>
      </c>
      <c r="H12" s="34">
        <v>2248048</v>
      </c>
      <c r="I12" s="33">
        <f t="shared" si="3"/>
        <v>102.75513170476631</v>
      </c>
      <c r="J12" s="5"/>
      <c r="K12" s="13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>
      <c r="A13" s="30">
        <v>40057</v>
      </c>
      <c r="B13" s="34">
        <v>8950211</v>
      </c>
      <c r="C13" s="32">
        <f t="shared" si="1"/>
        <v>98.138967203278611</v>
      </c>
      <c r="D13" s="34">
        <v>1820914</v>
      </c>
      <c r="E13" s="32">
        <f t="shared" si="0"/>
        <v>95.317197217506731</v>
      </c>
      <c r="F13" s="34">
        <v>1059182</v>
      </c>
      <c r="G13" s="32">
        <f t="shared" si="2"/>
        <v>93.122678377534825</v>
      </c>
      <c r="H13" s="34">
        <v>2262750</v>
      </c>
      <c r="I13" s="33">
        <f t="shared" si="3"/>
        <v>103.42713957395927</v>
      </c>
      <c r="J13" s="5"/>
      <c r="K13" s="13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37">
      <c r="A14" s="30">
        <v>40087</v>
      </c>
      <c r="B14" s="34">
        <v>9046769</v>
      </c>
      <c r="C14" s="32">
        <f t="shared" si="1"/>
        <v>99.197724633155318</v>
      </c>
      <c r="D14" s="34">
        <v>1831341</v>
      </c>
      <c r="E14" s="32">
        <f t="shared" si="0"/>
        <v>95.863006857823052</v>
      </c>
      <c r="F14" s="34">
        <v>1061647</v>
      </c>
      <c r="G14" s="32">
        <f t="shared" si="2"/>
        <v>93.339399774047067</v>
      </c>
      <c r="H14" s="34">
        <v>2279402</v>
      </c>
      <c r="I14" s="33">
        <f t="shared" si="3"/>
        <v>104.1882792173956</v>
      </c>
      <c r="J14" s="5"/>
      <c r="K14" s="13"/>
    </row>
    <row r="15" spans="1:37">
      <c r="A15" s="30">
        <v>40118</v>
      </c>
      <c r="B15" s="34">
        <v>8975981</v>
      </c>
      <c r="C15" s="32">
        <f t="shared" si="1"/>
        <v>98.42153497568404</v>
      </c>
      <c r="D15" s="34">
        <v>1833978</v>
      </c>
      <c r="E15" s="32">
        <f t="shared" si="0"/>
        <v>96.001042728304881</v>
      </c>
      <c r="F15" s="34">
        <v>1066653</v>
      </c>
      <c r="G15" s="32">
        <f t="shared" si="2"/>
        <v>93.779524443799701</v>
      </c>
      <c r="H15" s="34">
        <v>2266276</v>
      </c>
      <c r="I15" s="33">
        <f t="shared" si="3"/>
        <v>103.58830810523216</v>
      </c>
      <c r="J15" s="5"/>
      <c r="K15" s="13"/>
    </row>
    <row r="16" spans="1:37">
      <c r="A16" s="30">
        <v>40148</v>
      </c>
      <c r="B16" s="34">
        <v>9030202</v>
      </c>
      <c r="C16" s="32">
        <f t="shared" si="1"/>
        <v>99.016067656615135</v>
      </c>
      <c r="D16" s="34">
        <v>1832133</v>
      </c>
      <c r="E16" s="32">
        <f t="shared" si="0"/>
        <v>95.904464730186206</v>
      </c>
      <c r="F16" s="34">
        <v>1016692</v>
      </c>
      <c r="G16" s="32">
        <f t="shared" si="2"/>
        <v>89.386981769906058</v>
      </c>
      <c r="H16" s="34">
        <v>2241418</v>
      </c>
      <c r="I16" s="33">
        <f t="shared" si="3"/>
        <v>102.4520836723388</v>
      </c>
      <c r="J16" s="5"/>
      <c r="K16" s="13"/>
    </row>
    <row r="17" spans="1:11">
      <c r="A17" s="30">
        <v>40179</v>
      </c>
      <c r="B17" s="34">
        <v>8874966</v>
      </c>
      <c r="C17" s="32">
        <f t="shared" si="1"/>
        <v>97.31390658881817</v>
      </c>
      <c r="D17" s="34">
        <v>1829450</v>
      </c>
      <c r="E17" s="32">
        <f t="shared" si="0"/>
        <v>95.76402095297621</v>
      </c>
      <c r="F17" s="34">
        <v>1023665</v>
      </c>
      <c r="G17" s="32">
        <f t="shared" si="2"/>
        <v>90.000043959715313</v>
      </c>
      <c r="H17" s="34">
        <v>2224741</v>
      </c>
      <c r="I17" s="33">
        <f t="shared" si="3"/>
        <v>101.68980131384806</v>
      </c>
      <c r="J17" s="5"/>
      <c r="K17" s="13"/>
    </row>
    <row r="18" spans="1:11">
      <c r="A18" s="30">
        <v>40210</v>
      </c>
      <c r="B18" s="34">
        <v>8900113</v>
      </c>
      <c r="C18" s="32">
        <f t="shared" si="1"/>
        <v>97.589643172934544</v>
      </c>
      <c r="D18" s="34">
        <v>1836308</v>
      </c>
      <c r="E18" s="32">
        <f t="shared" si="0"/>
        <v>96.123008438666176</v>
      </c>
      <c r="F18" s="34">
        <v>1036251</v>
      </c>
      <c r="G18" s="32">
        <f t="shared" si="2"/>
        <v>91.106597913671919</v>
      </c>
      <c r="H18" s="34">
        <v>2232394</v>
      </c>
      <c r="I18" s="33">
        <f t="shared" si="3"/>
        <v>102.03960924630171</v>
      </c>
      <c r="J18" s="5"/>
      <c r="K18" s="13"/>
    </row>
    <row r="19" spans="1:11">
      <c r="A19" s="30">
        <v>40238</v>
      </c>
      <c r="B19" s="34">
        <v>9136036</v>
      </c>
      <c r="C19" s="32">
        <f t="shared" si="1"/>
        <v>100.17653632657071</v>
      </c>
      <c r="D19" s="34">
        <v>1836519</v>
      </c>
      <c r="E19" s="32">
        <f t="shared" si="0"/>
        <v>96.134053402136658</v>
      </c>
      <c r="F19" s="34">
        <v>1044023</v>
      </c>
      <c r="G19" s="32">
        <f t="shared" si="2"/>
        <v>91.789907728557552</v>
      </c>
      <c r="H19" s="34">
        <v>2233661</v>
      </c>
      <c r="I19" s="33">
        <f t="shared" si="3"/>
        <v>102.09752204525884</v>
      </c>
      <c r="J19" s="5"/>
      <c r="K19" s="13"/>
    </row>
    <row r="20" spans="1:11">
      <c r="A20" s="30">
        <v>40269</v>
      </c>
      <c r="B20" s="34">
        <v>9361665</v>
      </c>
      <c r="C20" s="32">
        <f t="shared" si="1"/>
        <v>102.65055588109391</v>
      </c>
      <c r="D20" s="34">
        <v>1840882</v>
      </c>
      <c r="E20" s="32">
        <f t="shared" si="0"/>
        <v>96.362438120723027</v>
      </c>
      <c r="F20" s="34">
        <v>1049270</v>
      </c>
      <c r="G20" s="32">
        <f t="shared" si="2"/>
        <v>92.251220981092928</v>
      </c>
      <c r="H20" s="34">
        <v>2228659</v>
      </c>
      <c r="I20" s="33">
        <f t="shared" si="3"/>
        <v>101.86888761717401</v>
      </c>
      <c r="J20" s="5"/>
      <c r="K20" s="13"/>
    </row>
    <row r="21" spans="1:11">
      <c r="A21" s="30">
        <v>40299</v>
      </c>
      <c r="B21" s="34">
        <v>9604589</v>
      </c>
      <c r="C21" s="32">
        <f t="shared" si="1"/>
        <v>105.31421492431525</v>
      </c>
      <c r="D21" s="34">
        <v>1850444</v>
      </c>
      <c r="E21" s="32">
        <f t="shared" si="0"/>
        <v>96.862968645390197</v>
      </c>
      <c r="F21" s="34">
        <v>1047511</v>
      </c>
      <c r="G21" s="32">
        <f t="shared" si="2"/>
        <v>92.096570702608133</v>
      </c>
      <c r="H21" s="34">
        <v>2220134</v>
      </c>
      <c r="I21" s="33">
        <f t="shared" si="3"/>
        <v>101.47922178362279</v>
      </c>
      <c r="J21" s="5"/>
      <c r="K21" s="13"/>
    </row>
    <row r="22" spans="1:11">
      <c r="A22" s="30">
        <v>40330</v>
      </c>
      <c r="B22" s="34">
        <v>9743072</v>
      </c>
      <c r="C22" s="32">
        <f t="shared" si="1"/>
        <v>106.83267952757562</v>
      </c>
      <c r="D22" s="34">
        <v>1849129</v>
      </c>
      <c r="E22" s="32">
        <f t="shared" si="0"/>
        <v>96.794133920443798</v>
      </c>
      <c r="F22" s="34">
        <v>1054916</v>
      </c>
      <c r="G22" s="32">
        <f t="shared" si="2"/>
        <v>92.747614086451179</v>
      </c>
      <c r="H22" s="34">
        <v>2250200</v>
      </c>
      <c r="I22" s="33">
        <f t="shared" si="3"/>
        <v>102.85349661664927</v>
      </c>
      <c r="J22" s="5"/>
      <c r="K22" s="13"/>
    </row>
    <row r="23" spans="1:11">
      <c r="A23" s="30">
        <v>40360</v>
      </c>
      <c r="B23" s="34">
        <v>9976855</v>
      </c>
      <c r="C23" s="32">
        <f t="shared" si="1"/>
        <v>109.39610760426388</v>
      </c>
      <c r="D23" s="34">
        <v>1859828.0926363636</v>
      </c>
      <c r="E23" s="32">
        <f t="shared" si="0"/>
        <v>97.354186467059762</v>
      </c>
      <c r="F23" s="34">
        <v>1068099</v>
      </c>
      <c r="G23" s="32">
        <f t="shared" si="2"/>
        <v>93.906655940496137</v>
      </c>
      <c r="H23" s="34">
        <v>2238882</v>
      </c>
      <c r="I23" s="33">
        <f t="shared" si="3"/>
        <v>102.33616665722023</v>
      </c>
      <c r="J23" s="5"/>
      <c r="K23" s="13"/>
    </row>
    <row r="24" spans="1:11">
      <c r="A24" s="30">
        <v>40391</v>
      </c>
      <c r="B24" s="34">
        <v>9937919</v>
      </c>
      <c r="C24" s="32">
        <f t="shared" si="1"/>
        <v>108.96917478368269</v>
      </c>
      <c r="D24" s="34">
        <v>1861234</v>
      </c>
      <c r="E24" s="32">
        <f t="shared" si="0"/>
        <v>97.427779810539619</v>
      </c>
      <c r="F24" s="34">
        <v>1075781</v>
      </c>
      <c r="G24" s="32">
        <f t="shared" si="2"/>
        <v>94.582053006624733</v>
      </c>
      <c r="H24" s="34">
        <v>2244534</v>
      </c>
      <c r="I24" s="33">
        <f t="shared" si="3"/>
        <v>102.59451167671952</v>
      </c>
      <c r="J24" s="5"/>
      <c r="K24" s="13"/>
    </row>
    <row r="25" spans="1:11">
      <c r="A25" s="30">
        <v>40422</v>
      </c>
      <c r="B25" s="34">
        <v>9959685</v>
      </c>
      <c r="C25" s="32">
        <f t="shared" si="1"/>
        <v>109.20783873921923</v>
      </c>
      <c r="D25" s="34">
        <v>1817693.7794000001</v>
      </c>
      <c r="E25" s="32">
        <f t="shared" si="0"/>
        <v>95.14863219905223</v>
      </c>
      <c r="F25" s="34">
        <v>1083929</v>
      </c>
      <c r="G25" s="32">
        <f t="shared" si="2"/>
        <v>95.298420527428661</v>
      </c>
      <c r="H25" s="34">
        <v>2246537</v>
      </c>
      <c r="I25" s="33">
        <f t="shared" si="3"/>
        <v>102.68606600687824</v>
      </c>
      <c r="J25" s="5"/>
      <c r="K25" s="13"/>
    </row>
    <row r="26" spans="1:11">
      <c r="A26" s="30">
        <v>40452</v>
      </c>
      <c r="B26" s="34">
        <v>9992591</v>
      </c>
      <c r="C26" s="32">
        <f t="shared" si="1"/>
        <v>109.56865267475561</v>
      </c>
      <c r="D26" s="34">
        <v>1824281.3330515001</v>
      </c>
      <c r="E26" s="32">
        <f t="shared" si="0"/>
        <v>95.493462954695246</v>
      </c>
      <c r="F26" s="34">
        <v>1089543</v>
      </c>
      <c r="G26" s="32">
        <f t="shared" si="2"/>
        <v>95.792000211006638</v>
      </c>
      <c r="H26" s="34">
        <v>2263441</v>
      </c>
      <c r="I26" s="33">
        <f t="shared" si="3"/>
        <v>103.45872421806294</v>
      </c>
      <c r="J26" s="5"/>
      <c r="K26" s="13"/>
    </row>
    <row r="27" spans="1:11">
      <c r="A27" s="30">
        <v>40483</v>
      </c>
      <c r="B27" s="34">
        <v>9914876</v>
      </c>
      <c r="C27" s="32">
        <f t="shared" si="1"/>
        <v>108.71650853690203</v>
      </c>
      <c r="D27" s="34">
        <v>1832451.5024645755</v>
      </c>
      <c r="E27" s="32">
        <f t="shared" si="0"/>
        <v>95.921136995998964</v>
      </c>
      <c r="F27" s="34">
        <v>1095643</v>
      </c>
      <c r="G27" s="32">
        <f t="shared" si="2"/>
        <v>96.328308737872618</v>
      </c>
      <c r="H27" s="34">
        <v>2260299</v>
      </c>
      <c r="I27" s="33">
        <f t="shared" si="3"/>
        <v>103.31510779002566</v>
      </c>
      <c r="J27" s="5"/>
      <c r="K27" s="13"/>
    </row>
    <row r="28" spans="1:11">
      <c r="A28" s="30">
        <v>40513</v>
      </c>
      <c r="B28" s="34">
        <v>10030810</v>
      </c>
      <c r="C28" s="32">
        <f t="shared" si="1"/>
        <v>109.98772359806033</v>
      </c>
      <c r="D28" s="34">
        <v>1862191.7550279992</v>
      </c>
      <c r="E28" s="32">
        <f t="shared" si="0"/>
        <v>97.477914262188548</v>
      </c>
      <c r="F28" s="34">
        <v>1101131</v>
      </c>
      <c r="G28" s="32">
        <f t="shared" si="2"/>
        <v>96.810810573190736</v>
      </c>
      <c r="H28" s="34">
        <v>2282511</v>
      </c>
      <c r="I28" s="33">
        <f t="shared" si="3"/>
        <v>104.33038726156107</v>
      </c>
      <c r="J28" s="5"/>
      <c r="K28" s="13"/>
    </row>
    <row r="29" spans="1:11">
      <c r="A29" s="30">
        <v>40544</v>
      </c>
      <c r="B29" s="34">
        <v>9960858</v>
      </c>
      <c r="C29" s="32">
        <f t="shared" si="1"/>
        <v>109.22070067158367</v>
      </c>
      <c r="D29" s="34">
        <v>1876534.0000000005</v>
      </c>
      <c r="E29" s="32">
        <f t="shared" si="0"/>
        <v>98.228670526645871</v>
      </c>
      <c r="F29" s="34">
        <v>1115031</v>
      </c>
      <c r="G29" s="32">
        <f t="shared" si="2"/>
        <v>98.032890659000088</v>
      </c>
      <c r="H29" s="34">
        <v>2287486</v>
      </c>
      <c r="I29" s="33">
        <f t="shared" si="3"/>
        <v>104.55778755738716</v>
      </c>
      <c r="J29" s="5"/>
      <c r="K29" s="13"/>
    </row>
    <row r="30" spans="1:11">
      <c r="A30" s="30">
        <v>40575</v>
      </c>
      <c r="B30" s="34">
        <v>9970036</v>
      </c>
      <c r="C30" s="32">
        <f t="shared" si="1"/>
        <v>109.32133734271821</v>
      </c>
      <c r="D30" s="34">
        <v>1883401.7738148256</v>
      </c>
      <c r="E30" s="32">
        <f t="shared" si="0"/>
        <v>98.588169630476642</v>
      </c>
      <c r="F30" s="34">
        <v>1144364</v>
      </c>
      <c r="G30" s="32">
        <f t="shared" si="2"/>
        <v>100.61183131778037</v>
      </c>
      <c r="H30" s="34">
        <v>2301439</v>
      </c>
      <c r="I30" s="33">
        <f t="shared" si="3"/>
        <v>105.19555968355021</v>
      </c>
      <c r="J30" s="5"/>
      <c r="K30" s="13"/>
    </row>
    <row r="31" spans="1:11">
      <c r="A31" s="30">
        <v>40603</v>
      </c>
      <c r="B31" s="34">
        <v>10252034</v>
      </c>
      <c r="C31" s="32">
        <f t="shared" si="1"/>
        <v>112.41344237503421</v>
      </c>
      <c r="D31" s="34">
        <v>1901118.7959576449</v>
      </c>
      <c r="E31" s="32">
        <f t="shared" si="0"/>
        <v>99.515581300491846</v>
      </c>
      <c r="F31" s="34">
        <v>1157888</v>
      </c>
      <c r="G31" s="32">
        <f t="shared" si="2"/>
        <v>101.80085369767144</v>
      </c>
      <c r="H31" s="34">
        <v>2306478</v>
      </c>
      <c r="I31" s="33">
        <f t="shared" si="3"/>
        <v>105.42588532991554</v>
      </c>
      <c r="J31" s="5"/>
      <c r="K31" s="13"/>
    </row>
    <row r="32" spans="1:11">
      <c r="A32" s="30">
        <v>40634</v>
      </c>
      <c r="B32" s="34">
        <v>10511792</v>
      </c>
      <c r="C32" s="32">
        <f t="shared" si="1"/>
        <v>115.26168604691962</v>
      </c>
      <c r="D32" s="34">
        <v>1906281.7196028521</v>
      </c>
      <c r="E32" s="32">
        <f t="shared" si="0"/>
        <v>99.785838660976268</v>
      </c>
      <c r="F32" s="34">
        <v>1195761</v>
      </c>
      <c r="G32" s="32">
        <f t="shared" si="2"/>
        <v>105.13062629406411</v>
      </c>
      <c r="H32" s="34">
        <v>2305863</v>
      </c>
      <c r="I32" s="33">
        <f t="shared" si="3"/>
        <v>105.39777453957726</v>
      </c>
      <c r="J32" s="5"/>
      <c r="K32" s="13"/>
    </row>
    <row r="33" spans="1:11">
      <c r="A33" s="30">
        <v>40664</v>
      </c>
      <c r="B33" s="34">
        <v>10771209</v>
      </c>
      <c r="C33" s="32">
        <f t="shared" si="1"/>
        <v>118.10619065747829</v>
      </c>
      <c r="D33" s="34">
        <v>1885039.9718485156</v>
      </c>
      <c r="E33" s="32">
        <f t="shared" si="0"/>
        <v>98.673922414550219</v>
      </c>
      <c r="F33" s="34">
        <v>1218210</v>
      </c>
      <c r="G33" s="32">
        <f t="shared" si="2"/>
        <v>107.10432959236155</v>
      </c>
      <c r="H33" s="34">
        <v>2312096</v>
      </c>
      <c r="I33" s="33">
        <f t="shared" si="3"/>
        <v>105.68267625694085</v>
      </c>
      <c r="J33" s="5"/>
      <c r="K33" s="13"/>
    </row>
    <row r="34" spans="1:11">
      <c r="A34" s="30">
        <v>40695</v>
      </c>
      <c r="B34" s="34">
        <v>11045909</v>
      </c>
      <c r="C34" s="32">
        <f t="shared" si="1"/>
        <v>121.1182731984084</v>
      </c>
      <c r="D34" s="34">
        <v>1889623.9999999995</v>
      </c>
      <c r="E34" s="32">
        <f t="shared" si="0"/>
        <v>98.913877028203373</v>
      </c>
      <c r="F34" s="34">
        <v>1199684</v>
      </c>
      <c r="G34" s="32">
        <f t="shared" si="2"/>
        <v>105.47553422044038</v>
      </c>
      <c r="H34" s="34">
        <v>2370551</v>
      </c>
      <c r="I34" s="33">
        <f t="shared" si="3"/>
        <v>108.3545725971445</v>
      </c>
      <c r="J34" s="5"/>
      <c r="K34" s="13"/>
    </row>
    <row r="35" spans="1:11">
      <c r="A35" s="30">
        <v>40725</v>
      </c>
      <c r="B35" s="34">
        <v>11112453</v>
      </c>
      <c r="C35" s="32">
        <f t="shared" si="1"/>
        <v>121.84792744159607</v>
      </c>
      <c r="D35" s="34">
        <v>1868398.0000000002</v>
      </c>
      <c r="E35" s="32">
        <f t="shared" si="0"/>
        <v>97.802785110551724</v>
      </c>
      <c r="F35" s="34">
        <v>1184844</v>
      </c>
      <c r="G35" s="32">
        <f t="shared" si="2"/>
        <v>104.1708098698353</v>
      </c>
      <c r="H35" s="34">
        <v>2376533</v>
      </c>
      <c r="I35" s="33">
        <f t="shared" si="3"/>
        <v>108.62800145536188</v>
      </c>
      <c r="J35" s="5"/>
      <c r="K35" s="13"/>
    </row>
    <row r="36" spans="1:11">
      <c r="A36" s="30">
        <v>40756</v>
      </c>
      <c r="B36" s="34">
        <v>10886860</v>
      </c>
      <c r="C36" s="32">
        <f t="shared" si="1"/>
        <v>119.37430262668509</v>
      </c>
      <c r="D36" s="34">
        <v>1876833</v>
      </c>
      <c r="E36" s="32">
        <f t="shared" si="0"/>
        <v>98.244321920378894</v>
      </c>
      <c r="F36" s="34">
        <v>1166692</v>
      </c>
      <c r="G36" s="32">
        <f t="shared" si="2"/>
        <v>102.57489636497115</v>
      </c>
      <c r="H36" s="34">
        <v>2509484</v>
      </c>
      <c r="I36" s="33">
        <f t="shared" si="3"/>
        <v>114.70500582327591</v>
      </c>
      <c r="J36" s="5"/>
      <c r="K36" s="13"/>
    </row>
    <row r="37" spans="1:11">
      <c r="A37" s="30">
        <v>40787</v>
      </c>
      <c r="B37" s="34">
        <v>11061597</v>
      </c>
      <c r="C37" s="32">
        <f t="shared" si="1"/>
        <v>121.29029194941718</v>
      </c>
      <c r="D37" s="34">
        <v>1864766</v>
      </c>
      <c r="E37" s="32">
        <f t="shared" si="0"/>
        <v>97.612665170623742</v>
      </c>
      <c r="F37" s="34">
        <v>1155959</v>
      </c>
      <c r="G37" s="32">
        <f t="shared" si="2"/>
        <v>101.63125711597891</v>
      </c>
      <c r="H37" s="34">
        <v>2537648</v>
      </c>
      <c r="I37" s="33">
        <f t="shared" si="3"/>
        <v>115.99234289496346</v>
      </c>
      <c r="J37" s="5"/>
      <c r="K37" s="13"/>
    </row>
    <row r="38" spans="1:11">
      <c r="A38" s="30">
        <v>40817</v>
      </c>
      <c r="B38" s="34">
        <v>11078121</v>
      </c>
      <c r="C38" s="32">
        <f t="shared" si="1"/>
        <v>121.47147743142057</v>
      </c>
      <c r="D38" s="34">
        <v>1869097</v>
      </c>
      <c r="E38" s="32">
        <f t="shared" si="0"/>
        <v>97.839374823660094</v>
      </c>
      <c r="F38" s="34">
        <v>1154076</v>
      </c>
      <c r="G38" s="32">
        <f t="shared" si="2"/>
        <v>101.46570482809554</v>
      </c>
      <c r="H38" s="34">
        <v>2579366</v>
      </c>
      <c r="I38" s="33">
        <f t="shared" si="3"/>
        <v>117.8992143605458</v>
      </c>
      <c r="J38" s="5"/>
      <c r="K38" s="13"/>
    </row>
    <row r="39" spans="1:11">
      <c r="A39" s="30">
        <v>40848</v>
      </c>
      <c r="B39" s="34">
        <v>10984191</v>
      </c>
      <c r="C39" s="32">
        <f t="shared" si="1"/>
        <v>120.44153599323504</v>
      </c>
      <c r="D39" s="34">
        <v>1878909</v>
      </c>
      <c r="E39" s="32">
        <f t="shared" si="0"/>
        <v>98.352991797936838</v>
      </c>
      <c r="F39" s="34">
        <v>1142647</v>
      </c>
      <c r="G39" s="32">
        <f t="shared" si="2"/>
        <v>100.46087365538222</v>
      </c>
      <c r="H39" s="34">
        <v>2543634</v>
      </c>
      <c r="I39" s="33">
        <f t="shared" si="3"/>
        <v>116.26595458758958</v>
      </c>
      <c r="J39" s="5"/>
      <c r="K39" s="13"/>
    </row>
    <row r="40" spans="1:11">
      <c r="A40" s="30">
        <v>40878</v>
      </c>
      <c r="B40" s="34">
        <v>11030939</v>
      </c>
      <c r="C40" s="32">
        <f t="shared" si="1"/>
        <v>120.95412730966532</v>
      </c>
      <c r="D40" s="34">
        <v>1880740</v>
      </c>
      <c r="E40" s="32">
        <f t="shared" si="0"/>
        <v>98.448836954877393</v>
      </c>
      <c r="F40" s="34">
        <v>1121777</v>
      </c>
      <c r="G40" s="32">
        <f t="shared" si="2"/>
        <v>98.625995138055487</v>
      </c>
      <c r="H40" s="34">
        <v>2554200</v>
      </c>
      <c r="I40" s="33">
        <f t="shared" si="3"/>
        <v>116.74891167818218</v>
      </c>
      <c r="J40" s="5"/>
      <c r="K40" s="13"/>
    </row>
    <row r="41" spans="1:11">
      <c r="A41" s="30">
        <v>40909</v>
      </c>
      <c r="B41" s="34">
        <v>10957242</v>
      </c>
      <c r="C41" s="32">
        <f t="shared" si="1"/>
        <v>120.14604049852981</v>
      </c>
      <c r="D41" s="34">
        <v>1900471</v>
      </c>
      <c r="E41" s="32">
        <f t="shared" si="0"/>
        <v>99.481671903863798</v>
      </c>
      <c r="F41" s="34">
        <v>1139504</v>
      </c>
      <c r="G41" s="32">
        <f t="shared" si="2"/>
        <v>100.18454288490028</v>
      </c>
      <c r="H41" s="34">
        <v>2563237</v>
      </c>
      <c r="I41" s="33">
        <f t="shared" si="3"/>
        <v>117.16198031604756</v>
      </c>
      <c r="J41" s="5"/>
      <c r="K41" s="13"/>
    </row>
    <row r="42" spans="1:11">
      <c r="A42" s="30">
        <v>40940</v>
      </c>
      <c r="B42" s="34">
        <v>10845430</v>
      </c>
      <c r="C42" s="32">
        <f t="shared" si="1"/>
        <v>118.92002312296927</v>
      </c>
      <c r="D42" s="34">
        <v>1921116</v>
      </c>
      <c r="E42" s="32">
        <f t="shared" si="0"/>
        <v>100.56235091262282</v>
      </c>
      <c r="F42" s="34">
        <v>1138592</v>
      </c>
      <c r="G42" s="32">
        <f t="shared" si="2"/>
        <v>100.10436036416228</v>
      </c>
      <c r="H42" s="34">
        <v>2576419</v>
      </c>
      <c r="I42" s="33">
        <f t="shared" si="3"/>
        <v>117.76451110993284</v>
      </c>
      <c r="J42" s="5"/>
      <c r="K42" s="13"/>
    </row>
    <row r="43" spans="1:11">
      <c r="A43" s="30">
        <v>40969</v>
      </c>
      <c r="B43" s="34">
        <v>11257343</v>
      </c>
      <c r="C43" s="32">
        <f t="shared" si="1"/>
        <v>123.43664473084021</v>
      </c>
      <c r="D43" s="34">
        <v>1932074</v>
      </c>
      <c r="E43" s="32">
        <f t="shared" si="0"/>
        <v>101.1359561719099</v>
      </c>
      <c r="F43" s="34">
        <v>1136096</v>
      </c>
      <c r="G43" s="32">
        <f t="shared" si="2"/>
        <v>99.8849134653004</v>
      </c>
      <c r="H43" s="34">
        <v>2574644</v>
      </c>
      <c r="I43" s="33">
        <f t="shared" si="3"/>
        <v>117.68337834107028</v>
      </c>
      <c r="J43" s="5"/>
      <c r="K43" s="13"/>
    </row>
    <row r="44" spans="1:11">
      <c r="A44" s="30">
        <v>41000</v>
      </c>
      <c r="B44" s="34">
        <v>11521869</v>
      </c>
      <c r="C44" s="32">
        <f t="shared" si="1"/>
        <v>126.3371694713647</v>
      </c>
      <c r="D44" s="34">
        <v>1937480</v>
      </c>
      <c r="E44" s="32">
        <f t="shared" si="0"/>
        <v>101.4189375582674</v>
      </c>
      <c r="F44" s="34">
        <v>1121103</v>
      </c>
      <c r="G44" s="32">
        <f t="shared" si="2"/>
        <v>98.566737441808328</v>
      </c>
      <c r="H44" s="34">
        <v>2569269</v>
      </c>
      <c r="I44" s="33">
        <f t="shared" si="3"/>
        <v>117.43769460437376</v>
      </c>
      <c r="J44" s="5"/>
      <c r="K44" s="13"/>
    </row>
    <row r="45" spans="1:11">
      <c r="A45" s="30">
        <v>41030</v>
      </c>
      <c r="B45" s="34">
        <v>11820778</v>
      </c>
      <c r="C45" s="32">
        <f t="shared" si="1"/>
        <v>129.61470343651536</v>
      </c>
      <c r="D45" s="34">
        <v>1931182</v>
      </c>
      <c r="E45" s="32">
        <f t="shared" si="0"/>
        <v>101.0892637197029</v>
      </c>
      <c r="F45" s="34">
        <v>1113613</v>
      </c>
      <c r="G45" s="32">
        <f t="shared" si="2"/>
        <v>97.908220906361407</v>
      </c>
      <c r="H45" s="34">
        <v>2574350</v>
      </c>
      <c r="I45" s="33">
        <f t="shared" si="3"/>
        <v>117.66994001203051</v>
      </c>
      <c r="J45" s="5"/>
      <c r="K45" s="13"/>
    </row>
    <row r="46" spans="1:11">
      <c r="A46" s="30">
        <v>41061</v>
      </c>
      <c r="B46" s="34">
        <v>12087084</v>
      </c>
      <c r="C46" s="32">
        <f t="shared" si="1"/>
        <v>132.53474585786566</v>
      </c>
      <c r="D46" s="34">
        <v>1935759</v>
      </c>
      <c r="E46" s="32">
        <f t="shared" si="0"/>
        <v>101.32885043915508</v>
      </c>
      <c r="F46" s="34">
        <v>1104403</v>
      </c>
      <c r="G46" s="32">
        <f t="shared" si="2"/>
        <v>97.098482950224422</v>
      </c>
      <c r="H46" s="34">
        <v>2610813</v>
      </c>
      <c r="I46" s="33">
        <f t="shared" si="3"/>
        <v>119.33661277317746</v>
      </c>
      <c r="J46" s="5"/>
      <c r="K46" s="13"/>
    </row>
    <row r="47" spans="1:11">
      <c r="A47" s="30">
        <v>41091</v>
      </c>
      <c r="B47" s="34">
        <v>12107944</v>
      </c>
      <c r="C47" s="32">
        <f t="shared" si="1"/>
        <v>132.76347553316162</v>
      </c>
      <c r="D47" s="34">
        <v>1938997</v>
      </c>
      <c r="E47" s="32">
        <f t="shared" si="0"/>
        <v>101.49834613449835</v>
      </c>
      <c r="F47" s="34">
        <v>1103934</v>
      </c>
      <c r="G47" s="32">
        <f t="shared" si="2"/>
        <v>97.057248737257169</v>
      </c>
      <c r="H47" s="34">
        <v>2613791</v>
      </c>
      <c r="I47" s="33">
        <f t="shared" si="3"/>
        <v>119.47273299045787</v>
      </c>
      <c r="J47" s="5"/>
      <c r="K47" s="13"/>
    </row>
    <row r="48" spans="1:11">
      <c r="A48" s="30">
        <v>41122</v>
      </c>
      <c r="B48" s="34">
        <v>11716148</v>
      </c>
      <c r="C48" s="32">
        <f t="shared" si="1"/>
        <v>128.46743661359028</v>
      </c>
      <c r="D48" s="34">
        <v>1937355</v>
      </c>
      <c r="E48" s="32">
        <f t="shared" si="0"/>
        <v>101.41239433346263</v>
      </c>
      <c r="F48" s="34">
        <v>1101083</v>
      </c>
      <c r="G48" s="32">
        <f t="shared" si="2"/>
        <v>96.80659044052031</v>
      </c>
      <c r="H48" s="34">
        <v>2600540</v>
      </c>
      <c r="I48" s="33">
        <f t="shared" si="3"/>
        <v>118.86704830302244</v>
      </c>
      <c r="J48" s="5"/>
      <c r="K48" s="13"/>
    </row>
    <row r="49" spans="1:11">
      <c r="A49" s="30">
        <v>41153</v>
      </c>
      <c r="B49" s="34">
        <v>12069085</v>
      </c>
      <c r="C49" s="32">
        <f t="shared" si="1"/>
        <v>132.33738701675099</v>
      </c>
      <c r="D49" s="34">
        <v>1937908</v>
      </c>
      <c r="E49" s="32">
        <f t="shared" si="0"/>
        <v>101.44134155999902</v>
      </c>
      <c r="F49" s="34">
        <v>1097163</v>
      </c>
      <c r="G49" s="32">
        <f t="shared" si="2"/>
        <v>96.461946272435938</v>
      </c>
      <c r="H49" s="34">
        <v>2613470</v>
      </c>
      <c r="I49" s="33">
        <f t="shared" si="3"/>
        <v>119.45806052915935</v>
      </c>
      <c r="J49" s="5"/>
      <c r="K49" s="13"/>
    </row>
    <row r="50" spans="1:11">
      <c r="A50" s="30">
        <v>41183</v>
      </c>
      <c r="B50" s="34">
        <v>11743906</v>
      </c>
      <c r="C50" s="32">
        <f t="shared" si="1"/>
        <v>128.77180278458093</v>
      </c>
      <c r="D50" s="34">
        <v>1987922</v>
      </c>
      <c r="E50" s="32">
        <f t="shared" si="0"/>
        <v>104.05936432309292</v>
      </c>
      <c r="F50" s="34">
        <v>1079239</v>
      </c>
      <c r="G50" s="32">
        <f t="shared" si="2"/>
        <v>94.886078397756307</v>
      </c>
      <c r="H50" s="34">
        <v>2688851</v>
      </c>
      <c r="I50" s="33">
        <f t="shared" si="3"/>
        <v>122.90362066979557</v>
      </c>
      <c r="J50" s="5"/>
      <c r="K50" s="13"/>
    </row>
    <row r="51" spans="1:11">
      <c r="A51" s="30">
        <v>41214</v>
      </c>
      <c r="B51" s="34">
        <v>11996881</v>
      </c>
      <c r="C51" s="32">
        <f t="shared" si="1"/>
        <v>131.54567093453286</v>
      </c>
      <c r="D51" s="34">
        <v>1933781</v>
      </c>
      <c r="E51" s="32">
        <f t="shared" si="0"/>
        <v>101.22531044984409</v>
      </c>
      <c r="F51" s="34">
        <v>1071133</v>
      </c>
      <c r="G51" s="32">
        <f t="shared" si="2"/>
        <v>94.173403493038975</v>
      </c>
      <c r="H51" s="34">
        <v>2622715</v>
      </c>
      <c r="I51" s="33">
        <f t="shared" si="3"/>
        <v>119.88063655627734</v>
      </c>
      <c r="J51" s="5"/>
      <c r="K51" s="13"/>
    </row>
    <row r="52" spans="1:11">
      <c r="A52" s="30">
        <v>41244</v>
      </c>
      <c r="B52" s="34">
        <v>11939620</v>
      </c>
      <c r="C52" s="32">
        <f t="shared" si="1"/>
        <v>130.91780468634869</v>
      </c>
      <c r="D52" s="34">
        <v>1910505</v>
      </c>
      <c r="E52" s="32">
        <f t="shared" si="0"/>
        <v>100.00690964539385</v>
      </c>
      <c r="F52" s="34">
        <v>1056852</v>
      </c>
      <c r="G52" s="32">
        <f t="shared" si="2"/>
        <v>92.917826104158152</v>
      </c>
      <c r="H52" s="34">
        <v>2662608</v>
      </c>
      <c r="I52" s="33">
        <f t="shared" si="3"/>
        <v>121.70408982288832</v>
      </c>
      <c r="J52" s="5"/>
      <c r="K52" s="13"/>
    </row>
    <row r="53" spans="1:11">
      <c r="A53" s="30">
        <v>41275</v>
      </c>
      <c r="B53" s="34">
        <v>11698045</v>
      </c>
      <c r="C53" s="32">
        <f t="shared" si="1"/>
        <v>128.26893741359589</v>
      </c>
      <c r="D53" s="34">
        <v>1913440</v>
      </c>
      <c r="E53" s="32">
        <f t="shared" si="0"/>
        <v>100.16054456381032</v>
      </c>
      <c r="F53" s="34">
        <v>1050279</v>
      </c>
      <c r="G53" s="32">
        <f t="shared" si="2"/>
        <v>92.339931686602398</v>
      </c>
      <c r="H53" s="34">
        <v>2667984</v>
      </c>
      <c r="I53" s="33">
        <f t="shared" si="3"/>
        <v>121.949819268187</v>
      </c>
      <c r="J53" s="5"/>
      <c r="K53" s="13"/>
    </row>
    <row r="54" spans="1:11">
      <c r="A54" s="30">
        <v>41306</v>
      </c>
      <c r="B54" s="34">
        <v>11620928</v>
      </c>
      <c r="C54" s="32">
        <f t="shared" si="1"/>
        <v>127.42335033930064</v>
      </c>
      <c r="D54" s="34">
        <v>1927111.9999999998</v>
      </c>
      <c r="E54" s="32">
        <f t="shared" si="0"/>
        <v>100.87621632005894</v>
      </c>
      <c r="F54" s="34">
        <v>1042120</v>
      </c>
      <c r="G54" s="32">
        <f t="shared" si="2"/>
        <v>91.622597052061494</v>
      </c>
      <c r="H54" s="34">
        <v>2670744</v>
      </c>
      <c r="I54" s="33">
        <f t="shared" si="3"/>
        <v>122.07597501019303</v>
      </c>
      <c r="K54" s="13"/>
    </row>
    <row r="55" spans="1:11">
      <c r="A55" s="30">
        <v>41334</v>
      </c>
      <c r="B55" s="34">
        <v>11896801</v>
      </c>
      <c r="C55" s="32">
        <f t="shared" si="1"/>
        <v>130.44829481259518</v>
      </c>
      <c r="D55" s="34">
        <v>1938193</v>
      </c>
      <c r="E55" s="32">
        <f t="shared" si="0"/>
        <v>101.45626011255393</v>
      </c>
      <c r="F55" s="34">
        <v>1034903</v>
      </c>
      <c r="G55" s="32">
        <f t="shared" si="2"/>
        <v>90.988082521177589</v>
      </c>
      <c r="H55" s="34">
        <v>2651342</v>
      </c>
      <c r="I55" s="33">
        <f t="shared" si="3"/>
        <v>121.18913671077243</v>
      </c>
      <c r="K55" s="13"/>
    </row>
    <row r="56" spans="1:11">
      <c r="A56" s="30">
        <v>41365</v>
      </c>
      <c r="B56" s="34">
        <v>12132681</v>
      </c>
      <c r="C56" s="32">
        <f t="shared" si="1"/>
        <v>133.03471647169454</v>
      </c>
      <c r="D56" s="34">
        <v>1948982</v>
      </c>
      <c r="E56" s="32">
        <f t="shared" si="0"/>
        <v>102.02101893190492</v>
      </c>
      <c r="F56" s="34">
        <v>1027778</v>
      </c>
      <c r="G56" s="32">
        <f t="shared" si="2"/>
        <v>90.361656577912001</v>
      </c>
      <c r="H56" s="34">
        <v>2649513</v>
      </c>
      <c r="I56" s="33">
        <f t="shared" si="3"/>
        <v>121.10553567739235</v>
      </c>
      <c r="J56" s="6"/>
      <c r="K56" s="13"/>
    </row>
    <row r="57" spans="1:11">
      <c r="A57" s="30">
        <v>41395</v>
      </c>
      <c r="B57" s="34">
        <v>12216079</v>
      </c>
      <c r="C57" s="32">
        <f t="shared" si="1"/>
        <v>133.94917464333082</v>
      </c>
      <c r="D57" s="34">
        <v>1958586</v>
      </c>
      <c r="E57" s="32">
        <f t="shared" si="0"/>
        <v>102.52374798010651</v>
      </c>
      <c r="F57" s="34">
        <v>1022716</v>
      </c>
      <c r="G57" s="32">
        <f t="shared" si="2"/>
        <v>89.916608420043872</v>
      </c>
      <c r="H57" s="34">
        <v>2650756</v>
      </c>
      <c r="I57" s="33">
        <f t="shared" si="3"/>
        <v>121.16235146989722</v>
      </c>
      <c r="K57" s="13"/>
    </row>
    <row r="58" spans="1:11">
      <c r="A58" s="30">
        <v>41426</v>
      </c>
      <c r="B58" s="34">
        <v>12274403</v>
      </c>
      <c r="C58" s="32">
        <f t="shared" si="1"/>
        <v>134.5886966750644</v>
      </c>
      <c r="D58" s="34">
        <v>1961927</v>
      </c>
      <c r="E58" s="32">
        <f t="shared" si="0"/>
        <v>102.69863529268892</v>
      </c>
      <c r="F58" s="34">
        <v>1012428</v>
      </c>
      <c r="G58" s="32">
        <f t="shared" si="2"/>
        <v>89.012093317683679</v>
      </c>
      <c r="H58" s="34">
        <v>2663305</v>
      </c>
      <c r="I58" s="33">
        <f t="shared" si="3"/>
        <v>121.73594871860504</v>
      </c>
      <c r="K58" s="13"/>
    </row>
    <row r="59" spans="1:11">
      <c r="A59" s="30">
        <v>41456</v>
      </c>
      <c r="B59" s="34">
        <v>12200031</v>
      </c>
      <c r="C59" s="32">
        <f t="shared" si="1"/>
        <v>133.77320849619997</v>
      </c>
      <c r="D59" s="34">
        <v>1966920</v>
      </c>
      <c r="E59" s="32">
        <f t="shared" si="0"/>
        <v>102.95999786429142</v>
      </c>
      <c r="F59" s="34">
        <v>1003774</v>
      </c>
      <c r="G59" s="32">
        <f t="shared" si="2"/>
        <v>88.251238564979047</v>
      </c>
      <c r="H59" s="34">
        <v>2668898</v>
      </c>
      <c r="I59" s="33">
        <f t="shared" si="3"/>
        <v>121.99159693057595</v>
      </c>
      <c r="K59" s="13"/>
    </row>
    <row r="60" spans="1:11">
      <c r="A60" s="30">
        <v>41487</v>
      </c>
      <c r="B60" s="34">
        <v>12236880</v>
      </c>
      <c r="C60" s="32">
        <f t="shared" si="1"/>
        <v>134.17725738426233</v>
      </c>
      <c r="D60" s="34">
        <v>1945347</v>
      </c>
      <c r="E60" s="32">
        <f t="shared" si="0"/>
        <v>101.83074195458164</v>
      </c>
      <c r="F60" s="34">
        <v>986334</v>
      </c>
      <c r="G60" s="32">
        <f t="shared" si="2"/>
        <v>86.717923694726153</v>
      </c>
      <c r="H60" s="34">
        <v>2663081</v>
      </c>
      <c r="I60" s="33">
        <f t="shared" si="3"/>
        <v>121.72570999171761</v>
      </c>
      <c r="K60" s="13"/>
    </row>
    <row r="61" spans="1:11">
      <c r="A61" s="30">
        <v>41518</v>
      </c>
      <c r="B61" s="34">
        <v>12523723</v>
      </c>
      <c r="C61" s="32">
        <f t="shared" si="1"/>
        <v>137.32248778938799</v>
      </c>
      <c r="D61" s="34">
        <v>1913073</v>
      </c>
      <c r="E61" s="32">
        <f t="shared" si="0"/>
        <v>100.14133365578346</v>
      </c>
      <c r="F61" s="34">
        <v>970007</v>
      </c>
      <c r="G61" s="32">
        <f t="shared" si="2"/>
        <v>85.282463150768635</v>
      </c>
      <c r="H61" s="34">
        <v>2707070</v>
      </c>
      <c r="I61" s="33">
        <f t="shared" si="3"/>
        <v>123.73638569284185</v>
      </c>
      <c r="K61" s="13"/>
    </row>
    <row r="62" spans="1:11">
      <c r="A62" s="30">
        <v>41548</v>
      </c>
      <c r="B62" s="34">
        <v>12297151</v>
      </c>
      <c r="C62" s="32">
        <f t="shared" si="1"/>
        <v>134.83812825002281</v>
      </c>
      <c r="D62" s="34">
        <v>1896377</v>
      </c>
      <c r="E62" s="32">
        <f t="shared" si="0"/>
        <v>99.267368205057338</v>
      </c>
      <c r="F62" s="34">
        <v>960369</v>
      </c>
      <c r="G62" s="32">
        <f t="shared" si="2"/>
        <v>84.43509567832038</v>
      </c>
      <c r="H62" s="34">
        <v>2756891</v>
      </c>
      <c r="I62" s="33">
        <f t="shared" si="3"/>
        <v>126.0136339618571</v>
      </c>
    </row>
    <row r="63" spans="1:11">
      <c r="A63" s="30">
        <v>41579</v>
      </c>
      <c r="B63" s="34">
        <v>12433976</v>
      </c>
      <c r="C63" s="32">
        <f t="shared" si="1"/>
        <v>136.33841290114316</v>
      </c>
      <c r="D63" s="34">
        <v>1860055</v>
      </c>
      <c r="E63" s="32">
        <f t="shared" si="0"/>
        <v>97.366064114180844</v>
      </c>
      <c r="F63" s="34">
        <v>940806</v>
      </c>
      <c r="G63" s="32">
        <f t="shared" si="2"/>
        <v>82.715127856831998</v>
      </c>
      <c r="H63" s="34">
        <v>2766055</v>
      </c>
      <c r="I63" s="33">
        <f t="shared" si="3"/>
        <v>126.43250759219882</v>
      </c>
    </row>
    <row r="64" spans="1:11">
      <c r="A64" s="30">
        <v>41609</v>
      </c>
      <c r="B64" s="34">
        <v>12363785</v>
      </c>
      <c r="C64" s="32">
        <f t="shared" si="1"/>
        <v>135.56876934224101</v>
      </c>
      <c r="D64" s="34">
        <v>1832463</v>
      </c>
      <c r="E64" s="32">
        <f t="shared" si="0"/>
        <v>95.921738843670852</v>
      </c>
      <c r="F64" s="34">
        <v>928454</v>
      </c>
      <c r="G64" s="32">
        <f t="shared" si="2"/>
        <v>81.629147049643706</v>
      </c>
      <c r="H64" s="34">
        <v>2823400</v>
      </c>
      <c r="I64" s="33">
        <f t="shared" si="3"/>
        <v>129.053667383987</v>
      </c>
    </row>
    <row r="65" spans="1:9">
      <c r="A65" s="30">
        <v>41640</v>
      </c>
      <c r="B65" s="34">
        <v>12329012</v>
      </c>
      <c r="C65" s="32">
        <f t="shared" si="1"/>
        <v>135.18748377181595</v>
      </c>
      <c r="D65" s="34">
        <v>1812824</v>
      </c>
      <c r="E65" s="32">
        <f t="shared" si="0"/>
        <v>94.893719708140765</v>
      </c>
      <c r="F65" s="34">
        <v>908141</v>
      </c>
      <c r="G65" s="32">
        <f t="shared" si="2"/>
        <v>79.84323965518</v>
      </c>
      <c r="H65" s="34">
        <v>2838873</v>
      </c>
      <c r="I65" s="33">
        <f t="shared" si="3"/>
        <v>129.76091658545772</v>
      </c>
    </row>
    <row r="66" spans="1:9">
      <c r="A66" s="30">
        <v>41671</v>
      </c>
      <c r="B66" s="34">
        <v>12355589</v>
      </c>
      <c r="C66" s="32">
        <f t="shared" si="1"/>
        <v>135.47890029052837</v>
      </c>
      <c r="D66" s="34">
        <v>1925354</v>
      </c>
      <c r="E66" s="32">
        <f t="shared" ref="E66:E76" si="4">(D66/$D$2)*100</f>
        <v>100.7841924064044</v>
      </c>
      <c r="F66" s="34">
        <v>929946</v>
      </c>
      <c r="G66" s="32">
        <f t="shared" si="2"/>
        <v>81.760322840149286</v>
      </c>
      <c r="H66" s="34">
        <v>2836699</v>
      </c>
      <c r="I66" s="33">
        <f t="shared" si="3"/>
        <v>129.66154608432689</v>
      </c>
    </row>
    <row r="67" spans="1:9">
      <c r="A67" s="30">
        <v>41699</v>
      </c>
      <c r="B67" s="34">
        <v>12566310</v>
      </c>
      <c r="C67" s="32">
        <f t="shared" ref="C67:C76" si="5">(B67/$B$2)*100</f>
        <v>137.7894537856406</v>
      </c>
      <c r="D67" s="34">
        <v>1928800</v>
      </c>
      <c r="E67" s="32">
        <f t="shared" si="4"/>
        <v>100.96457602782283</v>
      </c>
      <c r="F67" s="34">
        <v>942484</v>
      </c>
      <c r="G67" s="32">
        <f t="shared" ref="G67:G143" si="6">(F67/$F$2)*100</f>
        <v>82.862656661435466</v>
      </c>
      <c r="H67" s="34">
        <v>2849623</v>
      </c>
      <c r="I67" s="33">
        <f t="shared" ref="I67:I88" si="7">(H67/$H$2)*100</f>
        <v>130.25228405885073</v>
      </c>
    </row>
    <row r="68" spans="1:9">
      <c r="A68" s="30">
        <v>41730</v>
      </c>
      <c r="B68" s="34">
        <v>12730077</v>
      </c>
      <c r="C68" s="32">
        <f t="shared" si="5"/>
        <v>139.5851571765416</v>
      </c>
      <c r="D68" s="34">
        <v>1902614</v>
      </c>
      <c r="E68" s="32">
        <f t="shared" si="4"/>
        <v>99.593848949917103</v>
      </c>
      <c r="F68" s="34">
        <v>912476</v>
      </c>
      <c r="G68" s="32">
        <f t="shared" si="6"/>
        <v>80.22437038697737</v>
      </c>
      <c r="H68" s="34">
        <v>2844868</v>
      </c>
      <c r="I68" s="33">
        <f t="shared" si="7"/>
        <v>130.03493965550342</v>
      </c>
    </row>
    <row r="69" spans="1:9">
      <c r="A69" s="30">
        <v>41760</v>
      </c>
      <c r="B69" s="34">
        <v>12922571</v>
      </c>
      <c r="C69" s="32">
        <f t="shared" si="5"/>
        <v>141.69585181299519</v>
      </c>
      <c r="D69" s="34">
        <v>1904808</v>
      </c>
      <c r="E69" s="32">
        <f t="shared" si="4"/>
        <v>99.708695631690773</v>
      </c>
      <c r="F69" s="34">
        <v>910468</v>
      </c>
      <c r="G69" s="32">
        <f t="shared" si="6"/>
        <v>80.047828170264765</v>
      </c>
      <c r="H69" s="34">
        <v>2849314</v>
      </c>
      <c r="I69" s="33">
        <f t="shared" si="7"/>
        <v>130.23816010077834</v>
      </c>
    </row>
    <row r="70" spans="1:9">
      <c r="A70" s="30">
        <v>41791</v>
      </c>
      <c r="B70" s="34">
        <v>13034290</v>
      </c>
      <c r="C70" s="32">
        <f t="shared" si="5"/>
        <v>142.92084944455749</v>
      </c>
      <c r="D70" s="34">
        <v>1906518</v>
      </c>
      <c r="E70" s="32">
        <f t="shared" si="4"/>
        <v>99.79820694702029</v>
      </c>
      <c r="F70" s="34">
        <v>910428</v>
      </c>
      <c r="G70" s="32">
        <f t="shared" si="6"/>
        <v>80.044311393039408</v>
      </c>
      <c r="H70" s="34">
        <v>2852087</v>
      </c>
      <c r="I70" s="33">
        <f t="shared" si="7"/>
        <v>130.36491005461264</v>
      </c>
    </row>
    <row r="71" spans="1:9">
      <c r="A71" s="30">
        <v>41821</v>
      </c>
      <c r="B71" s="34">
        <v>12701507</v>
      </c>
      <c r="C71" s="32">
        <f t="shared" si="5"/>
        <v>139.27188743429778</v>
      </c>
      <c r="D71" s="34">
        <v>1948562</v>
      </c>
      <c r="E71" s="32">
        <f t="shared" si="4"/>
        <v>101.99903369656083</v>
      </c>
      <c r="F71" s="34">
        <v>927355</v>
      </c>
      <c r="G71" s="32">
        <f t="shared" si="6"/>
        <v>81.532523595377199</v>
      </c>
      <c r="H71" s="34">
        <v>2864800</v>
      </c>
      <c r="I71" s="33">
        <f t="shared" si="7"/>
        <v>130.94600351407732</v>
      </c>
    </row>
    <row r="72" spans="1:9">
      <c r="A72" s="30">
        <v>41852</v>
      </c>
      <c r="B72" s="34">
        <v>12884711</v>
      </c>
      <c r="C72" s="32">
        <f t="shared" si="5"/>
        <v>141.2807173208233</v>
      </c>
      <c r="D72" s="34">
        <v>1983848</v>
      </c>
      <c r="E72" s="32">
        <f t="shared" si="4"/>
        <v>103.84610754025523</v>
      </c>
      <c r="F72" s="34">
        <v>925809</v>
      </c>
      <c r="G72" s="32">
        <f t="shared" si="6"/>
        <v>81.396600155617392</v>
      </c>
      <c r="H72" s="34">
        <v>2859563</v>
      </c>
      <c r="I72" s="33">
        <f t="shared" si="7"/>
        <v>130.70662756448112</v>
      </c>
    </row>
    <row r="73" spans="1:9">
      <c r="A73" s="30">
        <v>41883</v>
      </c>
      <c r="B73" s="34">
        <v>13155308</v>
      </c>
      <c r="C73" s="32">
        <f t="shared" si="5"/>
        <v>144.24781051095096</v>
      </c>
      <c r="D73" s="34">
        <v>1984653</v>
      </c>
      <c r="E73" s="32">
        <f t="shared" si="4"/>
        <v>103.88824590799808</v>
      </c>
      <c r="F73" s="34">
        <v>922896</v>
      </c>
      <c r="G73" s="32">
        <f t="shared" si="6"/>
        <v>81.140490854181223</v>
      </c>
      <c r="H73" s="34">
        <v>2879940</v>
      </c>
      <c r="I73" s="33">
        <f t="shared" si="7"/>
        <v>131.63803175102342</v>
      </c>
    </row>
    <row r="74" spans="1:9">
      <c r="A74" s="30">
        <v>41913</v>
      </c>
      <c r="B74" s="35">
        <v>13072609</v>
      </c>
      <c r="C74" s="32">
        <f t="shared" si="5"/>
        <v>143.34101686678503</v>
      </c>
      <c r="D74" s="35">
        <v>2001958</v>
      </c>
      <c r="E74" s="32">
        <f t="shared" si="4"/>
        <v>104.79408994997313</v>
      </c>
      <c r="F74" s="35">
        <v>922888</v>
      </c>
      <c r="G74" s="32">
        <f t="shared" si="6"/>
        <v>81.139787498736155</v>
      </c>
      <c r="H74" s="35">
        <v>2908367</v>
      </c>
      <c r="I74" s="33">
        <f t="shared" si="7"/>
        <v>132.93739018508327</v>
      </c>
    </row>
    <row r="75" spans="1:9" s="46" customFormat="1">
      <c r="A75" s="45">
        <v>41944</v>
      </c>
      <c r="B75" s="47">
        <v>13100694</v>
      </c>
      <c r="C75" s="31">
        <f t="shared" si="5"/>
        <v>143.64896858925326</v>
      </c>
      <c r="D75" s="47">
        <v>1990727</v>
      </c>
      <c r="E75" s="31">
        <f t="shared" si="4"/>
        <v>104.20619428771241</v>
      </c>
      <c r="F75" s="47">
        <v>878159</v>
      </c>
      <c r="G75" s="31">
        <f t="shared" si="6"/>
        <v>77.207239285918376</v>
      </c>
      <c r="H75" s="47">
        <v>2929226</v>
      </c>
      <c r="I75" s="33">
        <f t="shared" si="7"/>
        <v>133.89082591787445</v>
      </c>
    </row>
    <row r="76" spans="1:9">
      <c r="A76" s="48">
        <v>41974</v>
      </c>
      <c r="B76" s="49">
        <v>13093230</v>
      </c>
      <c r="C76" s="31">
        <f t="shared" si="5"/>
        <v>143.56712590965549</v>
      </c>
      <c r="D76" s="49">
        <v>1963165</v>
      </c>
      <c r="E76" s="31">
        <f t="shared" si="4"/>
        <v>102.76343939115556</v>
      </c>
      <c r="F76" s="49">
        <v>864468</v>
      </c>
      <c r="G76" s="31">
        <f t="shared" si="6"/>
        <v>76.003534361111477</v>
      </c>
      <c r="H76" s="49">
        <v>2910148</v>
      </c>
      <c r="I76" s="33">
        <f t="shared" si="7"/>
        <v>133.01879720555888</v>
      </c>
    </row>
    <row r="77" spans="1:9">
      <c r="A77" s="48">
        <v>42005</v>
      </c>
      <c r="B77" s="50">
        <v>12913416</v>
      </c>
      <c r="C77" s="31">
        <f t="shared" ref="C77:C86" si="8">(B77/$B$2)*100</f>
        <v>141.59546733661287</v>
      </c>
      <c r="D77" s="96">
        <v>1971494</v>
      </c>
      <c r="E77" s="31">
        <f t="shared" ref="E77:E89" si="9">(D77/$D$2)*100</f>
        <v>103.19942754634828</v>
      </c>
      <c r="F77" s="96">
        <v>850325</v>
      </c>
      <c r="G77" s="31">
        <f t="shared" si="6"/>
        <v>74.760089853658101</v>
      </c>
      <c r="H77" s="96">
        <v>2926680</v>
      </c>
      <c r="I77" s="33">
        <f t="shared" si="7"/>
        <v>133.77445181673411</v>
      </c>
    </row>
    <row r="78" spans="1:9">
      <c r="A78" s="48">
        <v>42036</v>
      </c>
      <c r="B78" s="58">
        <v>12851205</v>
      </c>
      <c r="C78" s="31">
        <f t="shared" si="8"/>
        <v>140.91332439175014</v>
      </c>
      <c r="D78" s="96">
        <v>2027866</v>
      </c>
      <c r="E78" s="31">
        <f t="shared" si="9"/>
        <v>106.150264895913</v>
      </c>
      <c r="F78" s="96">
        <v>886675</v>
      </c>
      <c r="G78" s="31">
        <f t="shared" si="6"/>
        <v>77.955961157195546</v>
      </c>
      <c r="H78" s="96">
        <v>2929385</v>
      </c>
      <c r="I78" s="33">
        <f t="shared" si="7"/>
        <v>133.89809358562044</v>
      </c>
    </row>
    <row r="79" spans="1:9">
      <c r="A79" s="48">
        <v>42064</v>
      </c>
      <c r="B79" s="51">
        <v>13148326</v>
      </c>
      <c r="C79" s="31">
        <f t="shared" si="8"/>
        <v>144.17125295616108</v>
      </c>
      <c r="D79" s="95">
        <v>2025815</v>
      </c>
      <c r="E79" s="31">
        <f t="shared" si="9"/>
        <v>106.04290366331601</v>
      </c>
      <c r="F79" s="95">
        <v>872201</v>
      </c>
      <c r="G79" s="31">
        <f t="shared" si="6"/>
        <v>76.683415318202393</v>
      </c>
      <c r="H79" s="95">
        <v>2926533</v>
      </c>
      <c r="I79" s="33">
        <f t="shared" si="7"/>
        <v>133.76773265221422</v>
      </c>
    </row>
    <row r="80" spans="1:9">
      <c r="A80" s="48">
        <v>42095</v>
      </c>
      <c r="B80" s="58">
        <v>13451823</v>
      </c>
      <c r="C80" s="31">
        <f t="shared" si="8"/>
        <v>147.49909429188978</v>
      </c>
      <c r="D80" s="96">
        <v>1949831</v>
      </c>
      <c r="E80" s="31">
        <f t="shared" si="9"/>
        <v>102.06546051477905</v>
      </c>
      <c r="F80" s="96">
        <v>839337</v>
      </c>
      <c r="G80" s="31">
        <f t="shared" si="6"/>
        <v>73.794031149854277</v>
      </c>
      <c r="H80" s="96">
        <v>2928695</v>
      </c>
      <c r="I80" s="33">
        <f t="shared" si="7"/>
        <v>133.86655465011893</v>
      </c>
    </row>
    <row r="81" spans="1:9">
      <c r="A81" s="48">
        <v>42125</v>
      </c>
      <c r="B81" s="60">
        <v>13585611</v>
      </c>
      <c r="C81" s="31">
        <f t="shared" si="8"/>
        <v>148.96607827072469</v>
      </c>
      <c r="D81" s="96">
        <v>2026587</v>
      </c>
      <c r="E81" s="31">
        <f t="shared" si="9"/>
        <v>106.08331461971039</v>
      </c>
      <c r="F81" s="96">
        <v>848248</v>
      </c>
      <c r="G81" s="31">
        <f t="shared" si="6"/>
        <v>74.577481196231773</v>
      </c>
      <c r="H81" s="96">
        <v>2928677</v>
      </c>
      <c r="I81" s="33">
        <f t="shared" si="7"/>
        <v>133.86573189527977</v>
      </c>
    </row>
    <row r="82" spans="1:9">
      <c r="A82" s="48">
        <v>42156</v>
      </c>
      <c r="B82" s="42">
        <v>13596512</v>
      </c>
      <c r="C82" s="31">
        <f t="shared" si="8"/>
        <v>149.08560761829906</v>
      </c>
      <c r="D82" s="42">
        <v>1996411</v>
      </c>
      <c r="E82" s="31">
        <f t="shared" si="9"/>
        <v>104.50372780603578</v>
      </c>
      <c r="F82" s="42">
        <v>833523</v>
      </c>
      <c r="G82" s="31">
        <f t="shared" si="6"/>
        <v>73.282867580149542</v>
      </c>
      <c r="H82" s="42">
        <v>2936848</v>
      </c>
      <c r="I82" s="33">
        <f t="shared" si="7"/>
        <v>134.23921688366062</v>
      </c>
    </row>
    <row r="83" spans="1:9">
      <c r="A83" s="48">
        <v>42186</v>
      </c>
      <c r="B83" s="66">
        <v>13318215</v>
      </c>
      <c r="C83" s="31">
        <f t="shared" si="8"/>
        <v>146.03408401111585</v>
      </c>
      <c r="D83" s="96">
        <v>2010252</v>
      </c>
      <c r="E83" s="31">
        <f t="shared" si="9"/>
        <v>105.22824600222052</v>
      </c>
      <c r="F83" s="96">
        <v>828359</v>
      </c>
      <c r="G83" s="31">
        <f t="shared" si="6"/>
        <v>72.828851640356774</v>
      </c>
      <c r="H83" s="96">
        <v>2948014</v>
      </c>
      <c r="I83" s="33">
        <f t="shared" si="7"/>
        <v>134.7495991355589</v>
      </c>
    </row>
    <row r="84" spans="1:9">
      <c r="A84" s="48">
        <v>42217</v>
      </c>
      <c r="B84" s="24">
        <v>13566414</v>
      </c>
      <c r="C84" s="31">
        <f t="shared" si="8"/>
        <v>148.75558337251488</v>
      </c>
      <c r="D84" s="24">
        <v>2018645</v>
      </c>
      <c r="E84" s="31">
        <f t="shared" si="9"/>
        <v>105.66758428851328</v>
      </c>
      <c r="F84" s="24">
        <v>611147</v>
      </c>
      <c r="G84" s="31">
        <f t="shared" si="6"/>
        <v>53.731696273534936</v>
      </c>
      <c r="H84" s="24">
        <v>2949836</v>
      </c>
      <c r="I84" s="33">
        <f t="shared" si="7"/>
        <v>134.83288020872376</v>
      </c>
    </row>
    <row r="85" spans="1:9">
      <c r="A85" s="48">
        <v>42248</v>
      </c>
      <c r="B85" s="66">
        <v>13489364</v>
      </c>
      <c r="C85" s="31">
        <f t="shared" si="8"/>
        <v>147.91073095249791</v>
      </c>
      <c r="D85" s="96">
        <v>2027249</v>
      </c>
      <c r="E85" s="31">
        <f t="shared" si="9"/>
        <v>106.11796753827656</v>
      </c>
      <c r="F85" s="96">
        <v>814110</v>
      </c>
      <c r="G85" s="31">
        <f t="shared" si="6"/>
        <v>71.576087673256225</v>
      </c>
      <c r="H85" s="96">
        <v>2967562</v>
      </c>
      <c r="I85" s="33">
        <f t="shared" si="7"/>
        <v>135.64311089089722</v>
      </c>
    </row>
    <row r="86" spans="1:9">
      <c r="A86" s="48">
        <v>42278</v>
      </c>
      <c r="B86" s="66">
        <v>13741124</v>
      </c>
      <c r="C86" s="31">
        <f t="shared" si="8"/>
        <v>150.67127664053783</v>
      </c>
      <c r="D86" s="96">
        <v>2026155</v>
      </c>
      <c r="E86" s="31">
        <f t="shared" si="9"/>
        <v>106.06070123478504</v>
      </c>
      <c r="F86" s="96">
        <v>808113</v>
      </c>
      <c r="G86" s="31">
        <f t="shared" si="6"/>
        <v>71.048834847745525</v>
      </c>
      <c r="H86" s="96">
        <v>3071020</v>
      </c>
      <c r="I86" s="33">
        <f t="shared" si="7"/>
        <v>140.37203145483167</v>
      </c>
    </row>
    <row r="87" spans="1:9">
      <c r="A87" s="48">
        <v>42309</v>
      </c>
      <c r="B87" s="24">
        <v>13755572</v>
      </c>
      <c r="C87" s="31">
        <f>(B87/$B$2)*100</f>
        <v>150.8296988049039</v>
      </c>
      <c r="D87" s="24">
        <v>2027916</v>
      </c>
      <c r="E87" s="31">
        <f t="shared" si="9"/>
        <v>106.15288218583491</v>
      </c>
      <c r="F87" s="24">
        <v>802893</v>
      </c>
      <c r="G87" s="31">
        <f t="shared" si="6"/>
        <v>70.589895419837262</v>
      </c>
      <c r="H87" s="24">
        <v>2996123</v>
      </c>
      <c r="I87" s="33">
        <f t="shared" si="7"/>
        <v>136.94859427764868</v>
      </c>
    </row>
    <row r="88" spans="1:9">
      <c r="A88" s="48">
        <v>42339</v>
      </c>
      <c r="B88" s="66">
        <v>13713717</v>
      </c>
      <c r="C88" s="31">
        <f>(B88/$B$2)*100</f>
        <v>150.37075918076619</v>
      </c>
      <c r="D88" s="96">
        <v>2035701</v>
      </c>
      <c r="E88" s="31">
        <f t="shared" si="9"/>
        <v>106.5603942266772</v>
      </c>
      <c r="F88" s="96">
        <v>797334</v>
      </c>
      <c r="G88" s="31">
        <f t="shared" si="6"/>
        <v>70.101151304944153</v>
      </c>
      <c r="H88" s="96">
        <v>3032971</v>
      </c>
      <c r="I88" s="33">
        <f t="shared" si="7"/>
        <v>138.63286485063341</v>
      </c>
    </row>
    <row r="89" spans="1:9">
      <c r="A89" s="48">
        <v>42370</v>
      </c>
      <c r="B89" s="66">
        <v>13352629</v>
      </c>
      <c r="C89" s="31">
        <f>(B89/$B$2)*100</f>
        <v>146.41143315040807</v>
      </c>
      <c r="D89" s="96">
        <v>2011113</v>
      </c>
      <c r="E89" s="31">
        <f t="shared" si="9"/>
        <v>105.27331573467589</v>
      </c>
      <c r="F89" s="96">
        <v>792615</v>
      </c>
      <c r="G89" s="31">
        <f t="shared" si="6"/>
        <v>69.686259511783405</v>
      </c>
      <c r="H89" s="96">
        <v>3034105</v>
      </c>
      <c r="I89" s="33">
        <f t="shared" ref="I89:I143" si="10">(H89/$H$2)*100</f>
        <v>138.68469840550114</v>
      </c>
    </row>
    <row r="90" spans="1:9">
      <c r="A90" s="48">
        <v>42401</v>
      </c>
      <c r="B90" s="24">
        <v>13258741</v>
      </c>
      <c r="C90" s="31">
        <f>(B90/$B$2)*100</f>
        <v>145.38195224177011</v>
      </c>
      <c r="D90" s="24">
        <v>1949324</v>
      </c>
      <c r="E90" s="31">
        <f t="shared" ref="E90:E138" si="11">(D90/$D$2)*100</f>
        <v>102.03892119497083</v>
      </c>
      <c r="F90" s="24">
        <v>758850</v>
      </c>
      <c r="G90" s="31">
        <f t="shared" si="6"/>
        <v>66.717659936434245</v>
      </c>
      <c r="H90" s="24">
        <v>3059263</v>
      </c>
      <c r="I90" s="33">
        <f t="shared" si="10"/>
        <v>139.83463541904732</v>
      </c>
    </row>
    <row r="91" spans="1:9">
      <c r="A91" s="48">
        <v>42430</v>
      </c>
      <c r="B91" s="24">
        <v>13503330</v>
      </c>
      <c r="C91" s="31">
        <f>(B91/$B$2)*100</f>
        <v>148.06386799205609</v>
      </c>
      <c r="D91" s="24">
        <v>1935899</v>
      </c>
      <c r="E91" s="31">
        <f t="shared" si="11"/>
        <v>101.33617885093645</v>
      </c>
      <c r="F91" s="24">
        <v>748079</v>
      </c>
      <c r="G91" s="31">
        <f t="shared" si="6"/>
        <v>65.770679749077942</v>
      </c>
      <c r="H91" s="24">
        <v>3068719</v>
      </c>
      <c r="I91" s="33">
        <f t="shared" si="10"/>
        <v>140.26685596122448</v>
      </c>
    </row>
    <row r="92" spans="1:9">
      <c r="A92" s="48">
        <v>42461</v>
      </c>
      <c r="B92" s="24">
        <v>13665900</v>
      </c>
      <c r="C92" s="31">
        <f t="shared" ref="C92:C143" si="12">(B92/$B$2)*100</f>
        <v>149.84644629085116</v>
      </c>
      <c r="D92" s="24">
        <v>1931701</v>
      </c>
      <c r="E92" s="31">
        <f t="shared" si="11"/>
        <v>101.1164311890924</v>
      </c>
      <c r="F92" s="24">
        <v>740165</v>
      </c>
      <c r="G92" s="31">
        <f t="shared" si="6"/>
        <v>65.074885375042314</v>
      </c>
      <c r="H92" s="24">
        <v>3062031</v>
      </c>
      <c r="I92" s="33">
        <f t="shared" si="10"/>
        <v>139.96115682987076</v>
      </c>
    </row>
    <row r="93" spans="1:9">
      <c r="A93" s="48">
        <v>42491</v>
      </c>
      <c r="B93" s="24">
        <v>13696518</v>
      </c>
      <c r="C93" s="31">
        <f t="shared" si="12"/>
        <v>150.18217233103391</v>
      </c>
      <c r="D93" s="24">
        <v>1944407</v>
      </c>
      <c r="E93" s="31">
        <f t="shared" si="11"/>
        <v>101.78153690404963</v>
      </c>
      <c r="F93" s="24">
        <v>738719</v>
      </c>
      <c r="G93" s="31">
        <f t="shared" si="6"/>
        <v>64.947753878345878</v>
      </c>
      <c r="H93" s="24">
        <v>3063975</v>
      </c>
      <c r="I93" s="31">
        <f t="shared" si="10"/>
        <v>140.05001435250108</v>
      </c>
    </row>
    <row r="94" spans="1:9">
      <c r="A94" s="48">
        <v>42522</v>
      </c>
      <c r="B94" s="96">
        <v>13686743</v>
      </c>
      <c r="C94" s="155">
        <f t="shared" si="12"/>
        <v>150.07498956133026</v>
      </c>
      <c r="D94" s="96">
        <v>1946198</v>
      </c>
      <c r="E94" s="155">
        <f t="shared" si="11"/>
        <v>101.87528822905266</v>
      </c>
      <c r="F94" s="96">
        <v>733669</v>
      </c>
      <c r="G94" s="155">
        <f t="shared" si="6"/>
        <v>64.503760753645352</v>
      </c>
      <c r="H94" s="96">
        <v>3083240</v>
      </c>
      <c r="I94" s="155">
        <f t="shared" si="10"/>
        <v>140.93059057342356</v>
      </c>
    </row>
    <row r="95" spans="1:9">
      <c r="A95" s="48">
        <v>42552</v>
      </c>
      <c r="B95" s="96">
        <v>13362031</v>
      </c>
      <c r="C95" s="155">
        <f t="shared" si="12"/>
        <v>146.51452597912967</v>
      </c>
      <c r="D95" s="96">
        <v>1954146</v>
      </c>
      <c r="E95" s="155">
        <f t="shared" si="11"/>
        <v>102.29133263504038</v>
      </c>
      <c r="F95" s="96">
        <v>729995</v>
      </c>
      <c r="G95" s="155">
        <f t="shared" si="6"/>
        <v>64.180744765496897</v>
      </c>
      <c r="H95" s="96">
        <v>3071724</v>
      </c>
      <c r="I95" s="155">
        <f t="shared" si="10"/>
        <v>140.40421031076363</v>
      </c>
    </row>
    <row r="96" spans="1:9">
      <c r="A96" s="48">
        <v>42583</v>
      </c>
      <c r="B96" s="96">
        <v>13471407</v>
      </c>
      <c r="C96" s="155">
        <f t="shared" si="12"/>
        <v>147.7138326409308</v>
      </c>
      <c r="D96" s="96">
        <v>1962189</v>
      </c>
      <c r="E96" s="155">
        <f t="shared" si="11"/>
        <v>102.71234989187977</v>
      </c>
      <c r="F96" s="96">
        <v>727885</v>
      </c>
      <c r="G96" s="155">
        <f t="shared" si="6"/>
        <v>63.995234766859653</v>
      </c>
      <c r="H96" s="96">
        <v>3042243</v>
      </c>
      <c r="I96" s="155">
        <f t="shared" si="10"/>
        <v>139.05667501001017</v>
      </c>
    </row>
    <row r="97" spans="1:10">
      <c r="A97" s="48">
        <v>42614</v>
      </c>
      <c r="B97" s="96">
        <v>13470684</v>
      </c>
      <c r="C97" s="155">
        <f t="shared" si="12"/>
        <v>147.70590495371897</v>
      </c>
      <c r="D97" s="96">
        <v>1967273</v>
      </c>
      <c r="E97" s="155">
        <f t="shared" si="11"/>
        <v>102.97847593114015</v>
      </c>
      <c r="F97" s="96">
        <v>725393</v>
      </c>
      <c r="G97" s="155">
        <f t="shared" si="6"/>
        <v>63.776139545720298</v>
      </c>
      <c r="H97" s="96">
        <v>2992784</v>
      </c>
      <c r="I97" s="155">
        <f t="shared" si="10"/>
        <v>136.7959732549827</v>
      </c>
    </row>
    <row r="98" spans="1:10">
      <c r="A98" s="48">
        <v>42644</v>
      </c>
      <c r="B98" s="96">
        <v>13660465</v>
      </c>
      <c r="C98" s="155">
        <f t="shared" si="12"/>
        <v>149.78685157439702</v>
      </c>
      <c r="D98" s="96">
        <v>1970606</v>
      </c>
      <c r="E98" s="155">
        <f t="shared" si="11"/>
        <v>103.15294447733505</v>
      </c>
      <c r="F98" s="96">
        <v>724432</v>
      </c>
      <c r="G98" s="155">
        <f t="shared" si="6"/>
        <v>63.691648972881254</v>
      </c>
      <c r="H98" s="96">
        <v>2994165</v>
      </c>
      <c r="I98" s="155">
        <f t="shared" si="10"/>
        <v>136.85909683458789</v>
      </c>
    </row>
    <row r="99" spans="1:10">
      <c r="A99" s="48">
        <v>42675</v>
      </c>
      <c r="B99" s="96">
        <v>13583875</v>
      </c>
      <c r="C99" s="155">
        <f t="shared" si="12"/>
        <v>148.94704304942491</v>
      </c>
      <c r="D99" s="96">
        <v>1984374</v>
      </c>
      <c r="E99" s="155">
        <f t="shared" si="11"/>
        <v>103.87364143023379</v>
      </c>
      <c r="F99" s="96">
        <v>722235</v>
      </c>
      <c r="G99" s="155">
        <f t="shared" si="6"/>
        <v>63.49848998377886</v>
      </c>
      <c r="H99" s="96">
        <v>2986386</v>
      </c>
      <c r="I99" s="155">
        <f t="shared" si="10"/>
        <v>136.50352961826005</v>
      </c>
    </row>
    <row r="100" spans="1:10">
      <c r="A100" s="48">
        <v>42705</v>
      </c>
      <c r="B100" s="96">
        <v>13415843</v>
      </c>
      <c r="C100" s="155">
        <f t="shared" si="12"/>
        <v>147.10457397946652</v>
      </c>
      <c r="D100" s="96">
        <v>1983661</v>
      </c>
      <c r="E100" s="155">
        <f t="shared" si="11"/>
        <v>103.83631887594727</v>
      </c>
      <c r="F100" s="96">
        <v>717876</v>
      </c>
      <c r="G100" s="155">
        <f t="shared" si="6"/>
        <v>63.11524918564627</v>
      </c>
      <c r="H100" s="96">
        <v>2982548</v>
      </c>
      <c r="I100" s="155">
        <f t="shared" si="10"/>
        <v>136.32810000310818</v>
      </c>
    </row>
    <row r="101" spans="1:10">
      <c r="A101" s="168">
        <v>42736</v>
      </c>
      <c r="B101" s="61">
        <v>13115945</v>
      </c>
      <c r="C101" s="169">
        <f t="shared" si="12"/>
        <v>143.81619563996941</v>
      </c>
      <c r="D101" s="61">
        <v>1806614</v>
      </c>
      <c r="E101" s="169">
        <f t="shared" si="11"/>
        <v>94.568652299838831</v>
      </c>
      <c r="F101" s="61">
        <v>713465</v>
      </c>
      <c r="G101" s="169">
        <f t="shared" si="6"/>
        <v>62.727436577120734</v>
      </c>
      <c r="H101" s="61">
        <v>2970210</v>
      </c>
      <c r="I101" s="169">
        <f t="shared" si="10"/>
        <v>135.76414726945953</v>
      </c>
    </row>
    <row r="102" spans="1:10">
      <c r="A102" s="168">
        <v>42767</v>
      </c>
      <c r="B102" s="61">
        <v>13126079</v>
      </c>
      <c r="C102" s="169">
        <f t="shared" si="12"/>
        <v>143.92731484080591</v>
      </c>
      <c r="D102" s="61">
        <v>1983739</v>
      </c>
      <c r="E102" s="169">
        <f t="shared" si="11"/>
        <v>103.84040184822545</v>
      </c>
      <c r="F102" s="61">
        <v>715201</v>
      </c>
      <c r="G102" s="169">
        <f t="shared" si="6"/>
        <v>62.880064708700942</v>
      </c>
      <c r="H102" s="61">
        <v>2965218</v>
      </c>
      <c r="I102" s="169">
        <f t="shared" si="10"/>
        <v>135.53596992739645</v>
      </c>
    </row>
    <row r="103" spans="1:10">
      <c r="A103" s="168">
        <v>42795</v>
      </c>
      <c r="B103" s="61">
        <v>13558783</v>
      </c>
      <c r="C103" s="169">
        <f t="shared" si="12"/>
        <v>148.67190953971607</v>
      </c>
      <c r="D103" s="61">
        <v>2006893</v>
      </c>
      <c r="E103" s="169">
        <f t="shared" si="11"/>
        <v>105.05241646526619</v>
      </c>
      <c r="F103" s="61">
        <v>727211</v>
      </c>
      <c r="G103" s="169">
        <f t="shared" si="6"/>
        <v>63.935977070612495</v>
      </c>
      <c r="H103" s="61">
        <v>2970810</v>
      </c>
      <c r="I103" s="169">
        <f t="shared" si="10"/>
        <v>135.79157243076517</v>
      </c>
    </row>
    <row r="104" spans="1:10">
      <c r="A104" s="168">
        <v>42826</v>
      </c>
      <c r="B104" s="61">
        <v>13849359</v>
      </c>
      <c r="C104" s="169">
        <f t="shared" si="12"/>
        <v>151.85807224962983</v>
      </c>
      <c r="D104" s="61">
        <v>2031171</v>
      </c>
      <c r="E104" s="169">
        <f t="shared" si="11"/>
        <v>106.32326775975163</v>
      </c>
      <c r="F104" s="61">
        <v>728918</v>
      </c>
      <c r="G104" s="169">
        <f t="shared" si="6"/>
        <v>64.086055538704329</v>
      </c>
      <c r="H104" s="61">
        <v>2969930</v>
      </c>
      <c r="I104" s="169">
        <f t="shared" si="10"/>
        <v>135.75134886085021</v>
      </c>
      <c r="J104" s="138"/>
    </row>
    <row r="105" spans="1:10">
      <c r="A105" s="168">
        <v>42856</v>
      </c>
      <c r="B105" s="61">
        <v>14105505</v>
      </c>
      <c r="C105" s="169">
        <f t="shared" si="12"/>
        <v>154.66671038042372</v>
      </c>
      <c r="D105" s="61">
        <v>2041743</v>
      </c>
      <c r="E105" s="169">
        <f t="shared" si="11"/>
        <v>106.87666754084151</v>
      </c>
      <c r="F105" s="61">
        <v>729891</v>
      </c>
      <c r="G105" s="169">
        <f t="shared" si="6"/>
        <v>64.171601144710991</v>
      </c>
      <c r="H105" s="61">
        <v>2970555</v>
      </c>
      <c r="I105" s="169">
        <f t="shared" si="10"/>
        <v>135.77991673721027</v>
      </c>
    </row>
    <row r="106" spans="1:10">
      <c r="A106" s="168">
        <v>42887</v>
      </c>
      <c r="B106" s="61">
        <v>14009873</v>
      </c>
      <c r="C106" s="169">
        <f t="shared" si="12"/>
        <v>153.61810653057216</v>
      </c>
      <c r="D106" s="61">
        <v>2061171</v>
      </c>
      <c r="E106" s="169">
        <f t="shared" si="11"/>
        <v>107.8936417129011</v>
      </c>
      <c r="F106" s="61">
        <v>728002</v>
      </c>
      <c r="G106" s="169">
        <f t="shared" si="6"/>
        <v>64.005521340243803</v>
      </c>
      <c r="H106" s="61">
        <v>2976758</v>
      </c>
      <c r="I106" s="169">
        <f t="shared" si="10"/>
        <v>136.0634471965086</v>
      </c>
    </row>
    <row r="107" spans="1:10">
      <c r="A107" s="168">
        <v>42917</v>
      </c>
      <c r="B107" s="61">
        <v>14195607</v>
      </c>
      <c r="C107" s="169">
        <f t="shared" si="12"/>
        <v>155.65467783984448</v>
      </c>
      <c r="D107" s="61">
        <v>2025404</v>
      </c>
      <c r="E107" s="169">
        <f t="shared" si="11"/>
        <v>106.02138954015787</v>
      </c>
      <c r="F107" s="61">
        <v>725985</v>
      </c>
      <c r="G107" s="169">
        <f t="shared" si="6"/>
        <v>63.828187848655496</v>
      </c>
      <c r="H107" s="61">
        <v>2975092</v>
      </c>
      <c r="I107" s="169">
        <f t="shared" si="10"/>
        <v>135.98729666528322</v>
      </c>
    </row>
    <row r="108" spans="1:10">
      <c r="A108" s="168">
        <v>42948</v>
      </c>
      <c r="B108" s="61">
        <v>14265038</v>
      </c>
      <c r="C108" s="169">
        <f t="shared" si="12"/>
        <v>156.41598800693339</v>
      </c>
      <c r="D108" s="61">
        <v>2034842</v>
      </c>
      <c r="E108" s="169">
        <f t="shared" si="11"/>
        <v>106.51542918581869</v>
      </c>
      <c r="F108" s="61">
        <v>719077</v>
      </c>
      <c r="G108" s="169">
        <f t="shared" si="6"/>
        <v>63.22084042183743</v>
      </c>
      <c r="H108" s="61">
        <v>2960311</v>
      </c>
      <c r="I108" s="169">
        <f t="shared" si="10"/>
        <v>135.31167781651837</v>
      </c>
    </row>
    <row r="109" spans="1:10">
      <c r="A109" s="168">
        <v>42979</v>
      </c>
      <c r="B109" s="61">
        <v>14547574</v>
      </c>
      <c r="C109" s="169">
        <f t="shared" si="12"/>
        <v>159.51399220345405</v>
      </c>
      <c r="D109" s="61">
        <v>2050491</v>
      </c>
      <c r="E109" s="169">
        <f t="shared" si="11"/>
        <v>107.33458858557989</v>
      </c>
      <c r="F109" s="61">
        <v>721626</v>
      </c>
      <c r="G109" s="169">
        <f t="shared" si="6"/>
        <v>63.444947050522906</v>
      </c>
      <c r="H109" s="61">
        <v>2964754</v>
      </c>
      <c r="I109" s="169">
        <f t="shared" si="10"/>
        <v>135.51476113598676</v>
      </c>
    </row>
    <row r="110" spans="1:10">
      <c r="A110" s="168">
        <v>43009</v>
      </c>
      <c r="B110" s="61">
        <v>14644895</v>
      </c>
      <c r="C110" s="169">
        <f t="shared" si="12"/>
        <v>160.58111592011173</v>
      </c>
      <c r="D110" s="61">
        <v>2051518</v>
      </c>
      <c r="E110" s="169">
        <f t="shared" si="11"/>
        <v>107.38834772057604</v>
      </c>
      <c r="F110" s="61">
        <v>717318</v>
      </c>
      <c r="G110" s="169">
        <f t="shared" si="6"/>
        <v>63.066190143352628</v>
      </c>
      <c r="H110" s="61">
        <v>2976497</v>
      </c>
      <c r="I110" s="169">
        <f t="shared" si="10"/>
        <v>136.05151725134064</v>
      </c>
    </row>
    <row r="111" spans="1:10">
      <c r="A111" s="168">
        <v>43040</v>
      </c>
      <c r="B111" s="61">
        <v>14555878</v>
      </c>
      <c r="C111" s="169">
        <f t="shared" si="12"/>
        <v>159.6050454740033</v>
      </c>
      <c r="D111" s="61">
        <v>2059343</v>
      </c>
      <c r="E111" s="169">
        <f t="shared" si="11"/>
        <v>107.79795359335584</v>
      </c>
      <c r="F111" s="61">
        <v>708447</v>
      </c>
      <c r="G111" s="169">
        <f t="shared" si="6"/>
        <v>62.286256874200483</v>
      </c>
      <c r="H111" s="61">
        <v>2979048</v>
      </c>
      <c r="I111" s="169">
        <f t="shared" si="10"/>
        <v>136.16811989549186</v>
      </c>
    </row>
    <row r="112" spans="1:10">
      <c r="A112" s="168">
        <v>43070</v>
      </c>
      <c r="B112" s="61">
        <v>14477817</v>
      </c>
      <c r="C112" s="169">
        <f t="shared" si="12"/>
        <v>158.74910744987685</v>
      </c>
      <c r="D112" s="61">
        <v>2071892</v>
      </c>
      <c r="E112" s="169">
        <f t="shared" si="11"/>
        <v>108.45484101795829</v>
      </c>
      <c r="F112" s="61">
        <v>705592</v>
      </c>
      <c r="G112" s="169">
        <f t="shared" si="6"/>
        <v>62.035246899741082</v>
      </c>
      <c r="H112" s="61">
        <v>2986088</v>
      </c>
      <c r="I112" s="169">
        <f t="shared" si="10"/>
        <v>136.48990845481157</v>
      </c>
    </row>
    <row r="113" spans="1:9">
      <c r="A113" s="168">
        <v>43101</v>
      </c>
      <c r="B113" s="61">
        <v>14218231</v>
      </c>
      <c r="C113" s="169">
        <f t="shared" si="12"/>
        <v>155.90274975613866</v>
      </c>
      <c r="D113" s="61">
        <v>2052155</v>
      </c>
      <c r="E113" s="169">
        <f t="shared" si="11"/>
        <v>107.42169199418123</v>
      </c>
      <c r="F113" s="61">
        <v>710746</v>
      </c>
      <c r="G113" s="169">
        <f t="shared" si="6"/>
        <v>62.488383645227522</v>
      </c>
      <c r="H113" s="61">
        <v>2989631</v>
      </c>
      <c r="I113" s="169">
        <f t="shared" si="10"/>
        <v>136.65185403232147</v>
      </c>
    </row>
    <row r="114" spans="1:9">
      <c r="A114" s="168">
        <v>43132</v>
      </c>
      <c r="B114" s="61">
        <v>14127524</v>
      </c>
      <c r="C114" s="169">
        <f t="shared" si="12"/>
        <v>154.90814847823492</v>
      </c>
      <c r="D114" s="61">
        <v>2122417</v>
      </c>
      <c r="E114" s="169">
        <f t="shared" si="11"/>
        <v>111.09961248405415</v>
      </c>
      <c r="F114" s="61">
        <v>713378</v>
      </c>
      <c r="G114" s="169">
        <f t="shared" si="6"/>
        <v>62.719787586655585</v>
      </c>
      <c r="H114" s="61">
        <v>2996690</v>
      </c>
      <c r="I114" s="169">
        <f t="shared" si="10"/>
        <v>136.9745110550825</v>
      </c>
    </row>
    <row r="115" spans="1:9">
      <c r="A115" s="168">
        <v>43160</v>
      </c>
      <c r="B115" s="61">
        <v>14325806</v>
      </c>
      <c r="C115" s="169">
        <f t="shared" si="12"/>
        <v>157.08230847234015</v>
      </c>
      <c r="D115" s="61">
        <v>2096645</v>
      </c>
      <c r="E115" s="169">
        <f t="shared" si="11"/>
        <v>109.7505565667019</v>
      </c>
      <c r="F115" s="61">
        <v>708264</v>
      </c>
      <c r="G115" s="169">
        <f t="shared" si="6"/>
        <v>62.270167618394503</v>
      </c>
      <c r="H115" s="61">
        <v>3006828</v>
      </c>
      <c r="I115" s="169">
        <f t="shared" si="10"/>
        <v>137.43790486394377</v>
      </c>
    </row>
    <row r="116" spans="1:9">
      <c r="A116" s="168">
        <v>43191</v>
      </c>
      <c r="B116" s="61">
        <v>14527332</v>
      </c>
      <c r="C116" s="169">
        <f t="shared" si="12"/>
        <v>159.29203889150099</v>
      </c>
      <c r="D116" s="61">
        <v>2106552</v>
      </c>
      <c r="E116" s="169">
        <f t="shared" si="11"/>
        <v>110.2691463918303</v>
      </c>
      <c r="F116" s="61">
        <v>706409</v>
      </c>
      <c r="G116" s="169">
        <f t="shared" si="6"/>
        <v>62.107077074568863</v>
      </c>
      <c r="H116" s="61">
        <v>3011373</v>
      </c>
      <c r="I116" s="169">
        <f t="shared" si="10"/>
        <v>137.64565046083413</v>
      </c>
    </row>
    <row r="117" spans="1:9">
      <c r="A117" s="168">
        <v>43221</v>
      </c>
      <c r="B117" s="61">
        <v>14729306</v>
      </c>
      <c r="C117" s="169">
        <f t="shared" si="12"/>
        <v>161.50668162583597</v>
      </c>
      <c r="D117" s="61">
        <v>2094008</v>
      </c>
      <c r="E117" s="169">
        <f t="shared" si="11"/>
        <v>109.61252069622005</v>
      </c>
      <c r="F117" s="61">
        <v>709685</v>
      </c>
      <c r="G117" s="169">
        <f t="shared" si="6"/>
        <v>62.395101129325084</v>
      </c>
      <c r="H117" s="61">
        <v>3014740</v>
      </c>
      <c r="I117" s="169">
        <f t="shared" si="10"/>
        <v>137.79955132436103</v>
      </c>
    </row>
    <row r="118" spans="1:9">
      <c r="A118" s="168">
        <v>43252</v>
      </c>
      <c r="B118" s="61">
        <v>14570283</v>
      </c>
      <c r="C118" s="169">
        <f t="shared" si="12"/>
        <v>159.76299614383259</v>
      </c>
      <c r="D118" s="61">
        <v>2012848</v>
      </c>
      <c r="E118" s="169">
        <f t="shared" si="11"/>
        <v>105.36413569496636</v>
      </c>
      <c r="F118" s="61">
        <v>690116</v>
      </c>
      <c r="G118" s="169">
        <f t="shared" si="6"/>
        <v>60.674605791252901</v>
      </c>
      <c r="H118" s="61">
        <v>3019444</v>
      </c>
      <c r="I118" s="169">
        <f t="shared" si="10"/>
        <v>138.01456458899739</v>
      </c>
    </row>
    <row r="119" spans="1:9">
      <c r="A119" s="168">
        <v>43282</v>
      </c>
      <c r="B119" s="61">
        <v>14664384</v>
      </c>
      <c r="C119" s="169">
        <f t="shared" si="12"/>
        <v>160.79481259517613</v>
      </c>
      <c r="D119" s="61">
        <v>2125843</v>
      </c>
      <c r="E119" s="169">
        <f t="shared" si="11"/>
        <v>111.27894918950383</v>
      </c>
      <c r="F119" s="61">
        <v>722771</v>
      </c>
      <c r="G119" s="169">
        <f t="shared" si="6"/>
        <v>63.545614798598557</v>
      </c>
      <c r="H119" s="61">
        <v>3010588</v>
      </c>
      <c r="I119" s="169">
        <f t="shared" si="10"/>
        <v>137.6097692081259</v>
      </c>
    </row>
    <row r="120" spans="1:9">
      <c r="A120" s="168">
        <v>43313</v>
      </c>
      <c r="B120" s="61">
        <v>14482653</v>
      </c>
      <c r="C120" s="169">
        <f t="shared" si="12"/>
        <v>158.80213413778341</v>
      </c>
      <c r="D120" s="61">
        <v>2112407</v>
      </c>
      <c r="E120" s="169">
        <f t="shared" si="11"/>
        <v>110.57563104168662</v>
      </c>
      <c r="F120" s="61">
        <v>731726</v>
      </c>
      <c r="G120" s="169">
        <f t="shared" si="6"/>
        <v>64.332933299923951</v>
      </c>
      <c r="H120" s="61">
        <v>2998531</v>
      </c>
      <c r="I120" s="169">
        <f t="shared" si="10"/>
        <v>137.05866059168872</v>
      </c>
    </row>
    <row r="121" spans="1:9">
      <c r="A121" s="168">
        <v>43344</v>
      </c>
      <c r="B121" s="61">
        <v>14809349</v>
      </c>
      <c r="C121" s="169">
        <f t="shared" si="12"/>
        <v>162.38435225861235</v>
      </c>
      <c r="D121" s="61">
        <v>2093566</v>
      </c>
      <c r="E121" s="169">
        <f t="shared" si="11"/>
        <v>109.58938385331032</v>
      </c>
      <c r="F121" s="61">
        <v>717286</v>
      </c>
      <c r="G121" s="169">
        <f t="shared" si="6"/>
        <v>63.063376721572354</v>
      </c>
      <c r="H121" s="61">
        <v>3001713</v>
      </c>
      <c r="I121" s="169">
        <f t="shared" si="10"/>
        <v>137.20410536381306</v>
      </c>
    </row>
    <row r="122" spans="1:9">
      <c r="A122" s="168">
        <v>43374</v>
      </c>
      <c r="B122" s="61">
        <v>14695062</v>
      </c>
      <c r="C122" s="169">
        <f t="shared" si="12"/>
        <v>161.13119653471253</v>
      </c>
      <c r="D122" s="61">
        <v>2179274</v>
      </c>
      <c r="E122" s="169">
        <f t="shared" si="11"/>
        <v>114.07583754586146</v>
      </c>
      <c r="F122" s="61">
        <v>725162</v>
      </c>
      <c r="G122" s="169">
        <f t="shared" si="6"/>
        <v>63.755830157243899</v>
      </c>
      <c r="H122" s="61">
        <v>3020919</v>
      </c>
      <c r="I122" s="169">
        <f t="shared" si="10"/>
        <v>138.08198477720711</v>
      </c>
    </row>
    <row r="123" spans="1:9">
      <c r="A123" s="168">
        <v>43405</v>
      </c>
      <c r="B123" s="61">
        <v>14448590</v>
      </c>
      <c r="C123" s="169">
        <f t="shared" si="12"/>
        <v>158.42863370971025</v>
      </c>
      <c r="D123" s="61">
        <v>2182185</v>
      </c>
      <c r="E123" s="169">
        <f t="shared" si="11"/>
        <v>114.2282161651154</v>
      </c>
      <c r="F123" s="61">
        <v>697445</v>
      </c>
      <c r="G123" s="169">
        <f t="shared" si="6"/>
        <v>61.318967298367774</v>
      </c>
      <c r="H123" s="61">
        <v>3021127</v>
      </c>
      <c r="I123" s="169">
        <f t="shared" si="10"/>
        <v>138.09149216645974</v>
      </c>
    </row>
    <row r="124" spans="1:9">
      <c r="A124" s="168">
        <v>43435</v>
      </c>
      <c r="B124" s="61">
        <v>14229170</v>
      </c>
      <c r="C124" s="169">
        <f t="shared" si="12"/>
        <v>156.02269577330367</v>
      </c>
      <c r="D124" s="61">
        <v>2137124</v>
      </c>
      <c r="E124" s="169">
        <f t="shared" si="11"/>
        <v>111.86946214168647</v>
      </c>
      <c r="F124" s="61">
        <v>696175</v>
      </c>
      <c r="G124" s="169">
        <f t="shared" si="6"/>
        <v>61.20730962146289</v>
      </c>
      <c r="H124" s="61">
        <v>3031311</v>
      </c>
      <c r="I124" s="169">
        <f t="shared" si="10"/>
        <v>138.55698857102112</v>
      </c>
    </row>
    <row r="125" spans="1:9">
      <c r="A125" s="168">
        <v>43466</v>
      </c>
      <c r="B125" s="61">
        <v>13826757</v>
      </c>
      <c r="C125" s="169">
        <f t="shared" si="12"/>
        <v>151.61024156309867</v>
      </c>
      <c r="D125" s="61">
        <v>2093860</v>
      </c>
      <c r="E125" s="169">
        <f t="shared" si="11"/>
        <v>109.60477351805118</v>
      </c>
      <c r="F125" s="61">
        <v>697558</v>
      </c>
      <c r="G125" s="169">
        <f t="shared" si="6"/>
        <v>61.328902194029389</v>
      </c>
      <c r="H125" s="61">
        <v>3031311</v>
      </c>
      <c r="I125" s="169">
        <f t="shared" si="10"/>
        <v>138.55698857102112</v>
      </c>
    </row>
    <row r="126" spans="1:9">
      <c r="A126" s="168">
        <v>43497</v>
      </c>
      <c r="B126" s="61">
        <v>13807689</v>
      </c>
      <c r="C126" s="169">
        <f t="shared" si="12"/>
        <v>151.40116114849928</v>
      </c>
      <c r="D126" s="61">
        <v>2116418</v>
      </c>
      <c r="E126" s="169">
        <f t="shared" si="11"/>
        <v>110.7855900392227</v>
      </c>
      <c r="F126" s="61">
        <v>684960</v>
      </c>
      <c r="G126" s="169">
        <f t="shared" si="6"/>
        <v>60.221293206905187</v>
      </c>
      <c r="H126" s="61">
        <v>3031311</v>
      </c>
      <c r="I126" s="169">
        <f t="shared" si="10"/>
        <v>138.55698857102112</v>
      </c>
    </row>
    <row r="127" spans="1:9">
      <c r="A127" s="168">
        <v>43525</v>
      </c>
      <c r="B127" s="61">
        <v>13994899</v>
      </c>
      <c r="C127" s="169">
        <f t="shared" si="12"/>
        <v>153.45391678187215</v>
      </c>
      <c r="D127" s="61">
        <v>2121364</v>
      </c>
      <c r="E127" s="169">
        <f t="shared" si="11"/>
        <v>111.04449235829861</v>
      </c>
      <c r="F127" s="61">
        <v>672147</v>
      </c>
      <c r="G127" s="169">
        <f t="shared" si="6"/>
        <v>59.094781542194731</v>
      </c>
      <c r="H127" s="61">
        <v>3031311</v>
      </c>
      <c r="I127" s="169">
        <f t="shared" si="10"/>
        <v>138.55698857102112</v>
      </c>
    </row>
    <row r="128" spans="1:9">
      <c r="A128" s="168">
        <v>43556</v>
      </c>
      <c r="B128" s="61">
        <v>14226393</v>
      </c>
      <c r="C128" s="169">
        <f t="shared" si="12"/>
        <v>155.99224599821753</v>
      </c>
      <c r="D128" s="61">
        <v>2101613</v>
      </c>
      <c r="E128" s="169">
        <f t="shared" si="11"/>
        <v>110.01061049334344</v>
      </c>
      <c r="F128" s="61">
        <v>660082</v>
      </c>
      <c r="G128" s="169">
        <f t="shared" si="6"/>
        <v>58.034033611598332</v>
      </c>
      <c r="H128" s="61">
        <v>3031311</v>
      </c>
      <c r="I128" s="169">
        <f t="shared" si="10"/>
        <v>138.55698857102112</v>
      </c>
    </row>
    <row r="129" spans="1:9">
      <c r="A129" s="168">
        <v>43586</v>
      </c>
      <c r="B129" s="61">
        <v>14324472</v>
      </c>
      <c r="C129" s="169">
        <f t="shared" si="12"/>
        <v>157.06768117671001</v>
      </c>
      <c r="D129" s="61">
        <v>2155104</v>
      </c>
      <c r="E129" s="169">
        <f t="shared" si="11"/>
        <v>112.81063959760738</v>
      </c>
      <c r="F129" s="61">
        <v>683063</v>
      </c>
      <c r="G129" s="169">
        <f t="shared" si="6"/>
        <v>60.054510046992938</v>
      </c>
      <c r="H129" s="62">
        <v>3055833</v>
      </c>
      <c r="I129" s="169">
        <f t="shared" si="10"/>
        <v>139.6778549135833</v>
      </c>
    </row>
    <row r="130" spans="1:9">
      <c r="A130" s="168">
        <v>43617</v>
      </c>
      <c r="B130" s="61">
        <v>14287607</v>
      </c>
      <c r="C130" s="169">
        <f t="shared" si="12"/>
        <v>156.66345684882</v>
      </c>
      <c r="D130" s="61">
        <v>2187064</v>
      </c>
      <c r="E130" s="169">
        <f t="shared" si="11"/>
        <v>114.48361131569594</v>
      </c>
      <c r="F130" s="61">
        <v>687878</v>
      </c>
      <c r="G130" s="169">
        <f t="shared" si="6"/>
        <v>60.477842105494531</v>
      </c>
      <c r="H130" s="62">
        <v>3058258</v>
      </c>
      <c r="I130" s="169">
        <f t="shared" si="10"/>
        <v>139.78869827386035</v>
      </c>
    </row>
    <row r="131" spans="1:9">
      <c r="A131" s="168">
        <v>43647</v>
      </c>
      <c r="B131" s="61">
        <v>14198097</v>
      </c>
      <c r="C131" s="169">
        <f t="shared" si="12"/>
        <v>155.68198066302219</v>
      </c>
      <c r="D131" s="61">
        <v>2113353</v>
      </c>
      <c r="E131" s="169">
        <f t="shared" si="11"/>
        <v>110.62515016700927</v>
      </c>
      <c r="F131" s="61">
        <v>722309</v>
      </c>
      <c r="G131" s="169">
        <f t="shared" si="6"/>
        <v>63.504996021645766</v>
      </c>
      <c r="H131" s="62">
        <v>3069057</v>
      </c>
      <c r="I131" s="169">
        <f t="shared" si="10"/>
        <v>140.28230546876</v>
      </c>
    </row>
    <row r="132" spans="1:9">
      <c r="A132" s="168">
        <v>43678</v>
      </c>
      <c r="B132" s="61">
        <v>14119665</v>
      </c>
      <c r="C132" s="169">
        <f t="shared" si="12"/>
        <v>154.82197462789213</v>
      </c>
      <c r="D132" s="61">
        <v>2129965</v>
      </c>
      <c r="E132" s="169">
        <f t="shared" si="11"/>
        <v>111.49471857066658</v>
      </c>
      <c r="F132" s="61">
        <v>653350</v>
      </c>
      <c r="G132" s="169">
        <f t="shared" si="6"/>
        <v>57.442160004571804</v>
      </c>
      <c r="H132" s="62">
        <v>3042624</v>
      </c>
      <c r="I132" s="169">
        <f t="shared" si="10"/>
        <v>139.07408998743929</v>
      </c>
    </row>
    <row r="133" spans="1:9">
      <c r="A133" s="168">
        <v>43709</v>
      </c>
      <c r="B133" s="61">
        <v>14440956</v>
      </c>
      <c r="C133" s="169">
        <f t="shared" si="12"/>
        <v>158.34492698194373</v>
      </c>
      <c r="D133" s="61">
        <v>2148160</v>
      </c>
      <c r="E133" s="169">
        <f t="shared" si="11"/>
        <v>112.44715037325173</v>
      </c>
      <c r="F133" s="61">
        <v>635168</v>
      </c>
      <c r="G133" s="169">
        <f t="shared" si="6"/>
        <v>55.843608916788654</v>
      </c>
      <c r="H133" s="62">
        <v>3055436</v>
      </c>
      <c r="I133" s="169">
        <f t="shared" si="10"/>
        <v>139.65970859851942</v>
      </c>
    </row>
    <row r="134" spans="1:9">
      <c r="A134" s="168">
        <v>43739</v>
      </c>
      <c r="B134" s="61">
        <v>14511611</v>
      </c>
      <c r="C134" s="169">
        <f t="shared" si="12"/>
        <v>159.1196582958477</v>
      </c>
      <c r="D134" s="61">
        <v>2139401</v>
      </c>
      <c r="E134" s="169">
        <f t="shared" si="11"/>
        <v>111.98865352473051</v>
      </c>
      <c r="F134" s="61">
        <v>621220</v>
      </c>
      <c r="G134" s="169">
        <f t="shared" si="6"/>
        <v>54.617308698308875</v>
      </c>
      <c r="H134" s="62">
        <v>3075826</v>
      </c>
      <c r="I134" s="169">
        <f t="shared" si="10"/>
        <v>140.59170699689</v>
      </c>
    </row>
    <row r="135" spans="1:9">
      <c r="A135" s="168">
        <v>43770</v>
      </c>
      <c r="B135" s="61">
        <v>14393707</v>
      </c>
      <c r="C135" s="169">
        <f t="shared" si="12"/>
        <v>157.82684220591022</v>
      </c>
      <c r="D135" s="61">
        <v>2144619</v>
      </c>
      <c r="E135" s="169">
        <f t="shared" si="11"/>
        <v>112.26179390098163</v>
      </c>
      <c r="F135" s="61">
        <v>592182</v>
      </c>
      <c r="G135" s="169">
        <f t="shared" si="6"/>
        <v>52.06430427156554</v>
      </c>
      <c r="H135" s="62">
        <v>3083315</v>
      </c>
      <c r="I135" s="169">
        <f t="shared" si="10"/>
        <v>140.93401871858677</v>
      </c>
    </row>
    <row r="136" spans="1:9">
      <c r="A136" s="168">
        <v>43800</v>
      </c>
      <c r="B136" s="61">
        <v>14314313</v>
      </c>
      <c r="C136" s="169">
        <f t="shared" si="12"/>
        <v>156.9562878511428</v>
      </c>
      <c r="D136" s="61">
        <v>2157280</v>
      </c>
      <c r="E136" s="169">
        <f t="shared" si="11"/>
        <v>112.92454405500916</v>
      </c>
      <c r="F136" s="61">
        <v>600787</v>
      </c>
      <c r="G136" s="169">
        <f t="shared" si="6"/>
        <v>52.820850972169112</v>
      </c>
      <c r="H136" s="62">
        <v>3100511</v>
      </c>
      <c r="I136" s="169">
        <f t="shared" si="10"/>
        <v>141.72002384160689</v>
      </c>
    </row>
    <row r="137" spans="1:9">
      <c r="A137" s="168">
        <v>43831</v>
      </c>
      <c r="B137" s="61">
        <v>14154168</v>
      </c>
      <c r="C137" s="169">
        <f t="shared" si="12"/>
        <v>155.20029965122561</v>
      </c>
      <c r="D137" s="61">
        <v>2163931</v>
      </c>
      <c r="E137" s="169">
        <f t="shared" si="11"/>
        <v>113.2726959604224</v>
      </c>
      <c r="F137" s="61">
        <v>602983</v>
      </c>
      <c r="G137" s="169">
        <f t="shared" si="6"/>
        <v>53.013922041840857</v>
      </c>
      <c r="H137" s="62">
        <v>3110922</v>
      </c>
      <c r="I137" s="169">
        <f t="shared" si="10"/>
        <v>142.19589609886222</v>
      </c>
    </row>
    <row r="138" spans="1:9">
      <c r="A138" s="168">
        <v>43862</v>
      </c>
      <c r="B138" s="61">
        <v>14211588</v>
      </c>
      <c r="C138" s="169">
        <f t="shared" si="12"/>
        <v>155.82990933269707</v>
      </c>
      <c r="D138" s="61">
        <v>2162303</v>
      </c>
      <c r="E138" s="169">
        <f t="shared" si="11"/>
        <v>113.18747700056481</v>
      </c>
      <c r="F138" s="61">
        <v>586144</v>
      </c>
      <c r="G138" s="169">
        <f t="shared" si="6"/>
        <v>51.533446749398848</v>
      </c>
      <c r="H138" s="62">
        <v>3115640</v>
      </c>
      <c r="I138" s="169">
        <f t="shared" si="10"/>
        <v>142.41154928392902</v>
      </c>
    </row>
    <row r="139" spans="1:9">
      <c r="A139" s="168">
        <v>43891</v>
      </c>
      <c r="B139" s="61">
        <v>14339304</v>
      </c>
      <c r="C139" s="169">
        <f t="shared" si="12"/>
        <v>157.23031389693963</v>
      </c>
      <c r="D139" s="61">
        <v>2179982</v>
      </c>
      <c r="E139" s="169">
        <f>(D139/$D$2)*100</f>
        <v>114.11289837115579</v>
      </c>
      <c r="F139" s="61">
        <v>585805</v>
      </c>
      <c r="G139" s="169">
        <f t="shared" si="6"/>
        <v>51.503642062414002</v>
      </c>
      <c r="H139" s="62">
        <v>3108959</v>
      </c>
      <c r="I139" s="169">
        <f t="shared" si="10"/>
        <v>142.10617011279055</v>
      </c>
    </row>
    <row r="140" spans="1:9">
      <c r="A140" s="168">
        <v>43922</v>
      </c>
      <c r="B140" s="61">
        <v>13847835</v>
      </c>
      <c r="C140" s="169">
        <f t="shared" si="12"/>
        <v>151.84136160604635</v>
      </c>
      <c r="D140" s="61">
        <v>2199007</v>
      </c>
      <c r="E140" s="169">
        <f>(D140/$D$2)*100</f>
        <v>115.10877718644474</v>
      </c>
      <c r="F140" s="61">
        <v>585386</v>
      </c>
      <c r="G140" s="169">
        <f t="shared" si="6"/>
        <v>51.466803820978456</v>
      </c>
      <c r="H140" s="62">
        <v>3119852</v>
      </c>
      <c r="I140" s="169">
        <f t="shared" si="10"/>
        <v>142.60407391629474</v>
      </c>
    </row>
    <row r="141" spans="1:9">
      <c r="A141" s="168">
        <v>43952</v>
      </c>
      <c r="B141" s="61">
        <v>13919211</v>
      </c>
      <c r="C141" s="169">
        <f t="shared" si="12"/>
        <v>152.62399867718369</v>
      </c>
      <c r="D141" s="61">
        <v>2218517</v>
      </c>
      <c r="E141" s="169">
        <f>(D141/$D$2)*100</f>
        <v>116.13004371397628</v>
      </c>
      <c r="F141" s="61">
        <v>585835</v>
      </c>
      <c r="G141" s="169">
        <f t="shared" si="6"/>
        <v>51.506279645333017</v>
      </c>
      <c r="H141" s="62">
        <v>3119932</v>
      </c>
      <c r="I141" s="169">
        <f t="shared" si="10"/>
        <v>142.60773060446883</v>
      </c>
    </row>
    <row r="142" spans="1:9">
      <c r="A142" s="168">
        <v>43983</v>
      </c>
      <c r="B142" s="61">
        <v>14431133</v>
      </c>
      <c r="C142" s="169">
        <f t="shared" si="12"/>
        <v>158.23721789275714</v>
      </c>
      <c r="D142" s="61">
        <v>2236418</v>
      </c>
      <c r="E142" s="169">
        <f>(D142/$D$2)*100</f>
        <v>117.06708585182055</v>
      </c>
      <c r="F142" s="61">
        <v>586354</v>
      </c>
      <c r="G142" s="169">
        <f t="shared" si="6"/>
        <v>51.551909829831942</v>
      </c>
      <c r="H142" s="62">
        <v>3119541</v>
      </c>
      <c r="I142" s="169">
        <f t="shared" si="10"/>
        <v>142.58985854101797</v>
      </c>
    </row>
    <row r="143" spans="1:9">
      <c r="A143" s="168">
        <v>44013</v>
      </c>
      <c r="B143" s="61">
        <v>14432781</v>
      </c>
      <c r="C143" s="169">
        <f t="shared" si="12"/>
        <v>158.25528819500488</v>
      </c>
      <c r="D143" s="61">
        <v>2245556</v>
      </c>
      <c r="E143" s="169">
        <f>(D143/$D$2)*100</f>
        <v>117.54542175794988</v>
      </c>
      <c r="F143" s="61">
        <v>582468</v>
      </c>
      <c r="G143" s="169">
        <f t="shared" si="6"/>
        <v>51.210254922389119</v>
      </c>
      <c r="H143" s="62">
        <v>3119297</v>
      </c>
      <c r="I143" s="169">
        <f t="shared" si="10"/>
        <v>142.57870564208702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82" workbookViewId="0">
      <selection activeCell="H97" sqref="H97"/>
    </sheetView>
  </sheetViews>
  <sheetFormatPr defaultColWidth="9.140625" defaultRowHeight="15"/>
  <cols>
    <col min="1" max="1" width="9.140625" style="154"/>
    <col min="2" max="2" width="16.7109375" style="154" customWidth="1"/>
    <col min="3" max="3" width="10.140625" style="154" customWidth="1"/>
    <col min="4" max="4" width="21.28515625" style="154" customWidth="1"/>
    <col min="5" max="5" width="9.28515625" style="154" customWidth="1"/>
    <col min="6" max="6" width="11.7109375" style="154" customWidth="1"/>
    <col min="7" max="7" width="8.7109375" style="154" customWidth="1"/>
    <col min="8" max="8" width="11.28515625" style="154" bestFit="1" customWidth="1"/>
    <col min="9" max="16384" width="9.140625" style="154"/>
  </cols>
  <sheetData>
    <row r="1" spans="1:8" ht="45">
      <c r="A1" s="172" t="s">
        <v>0</v>
      </c>
      <c r="B1" s="172" t="s">
        <v>286</v>
      </c>
      <c r="C1" s="172" t="s">
        <v>287</v>
      </c>
      <c r="D1" s="172" t="s">
        <v>288</v>
      </c>
      <c r="E1" s="172" t="s">
        <v>289</v>
      </c>
      <c r="F1" s="172" t="s">
        <v>290</v>
      </c>
      <c r="G1" s="172" t="s">
        <v>291</v>
      </c>
      <c r="H1" s="172" t="s">
        <v>292</v>
      </c>
    </row>
    <row r="2" spans="1:8">
      <c r="A2" s="173">
        <v>41275</v>
      </c>
      <c r="B2" s="156">
        <v>11698045</v>
      </c>
      <c r="C2" s="174">
        <f>(B2/$B$2)*100</f>
        <v>100</v>
      </c>
      <c r="D2" s="156">
        <v>2963719</v>
      </c>
      <c r="E2" s="174">
        <f>(D2/$D$2)*100</f>
        <v>100</v>
      </c>
      <c r="F2" s="156">
        <v>2667984</v>
      </c>
      <c r="G2" s="174">
        <f>(F2/$F$2*100)</f>
        <v>100</v>
      </c>
      <c r="H2" s="156">
        <f>B2+D2+F2</f>
        <v>17329748</v>
      </c>
    </row>
    <row r="3" spans="1:8">
      <c r="A3" s="173">
        <v>41306</v>
      </c>
      <c r="B3" s="156">
        <v>11620928</v>
      </c>
      <c r="C3" s="174">
        <f t="shared" ref="C3:C74" si="0">(B3/$B$2)*100</f>
        <v>99.340770188522953</v>
      </c>
      <c r="D3" s="156">
        <v>2969232</v>
      </c>
      <c r="E3" s="174">
        <f t="shared" ref="E3:E74" si="1">(D3/$D$2)*100</f>
        <v>100.18601628561952</v>
      </c>
      <c r="F3" s="156">
        <v>2670744</v>
      </c>
      <c r="G3" s="174">
        <f t="shared" ref="G3:G63" si="2">(F3/$F$2*100)</f>
        <v>100.10344889624525</v>
      </c>
      <c r="H3" s="156">
        <f>B3+D3+F3</f>
        <v>17260904</v>
      </c>
    </row>
    <row r="4" spans="1:8">
      <c r="A4" s="173">
        <v>41334</v>
      </c>
      <c r="B4" s="156">
        <v>11896801</v>
      </c>
      <c r="C4" s="174">
        <f t="shared" si="0"/>
        <v>101.69905313238236</v>
      </c>
      <c r="D4" s="156">
        <v>2973096</v>
      </c>
      <c r="E4" s="174">
        <f t="shared" si="1"/>
        <v>100.31639301836645</v>
      </c>
      <c r="F4" s="156">
        <v>2651342</v>
      </c>
      <c r="G4" s="174">
        <f t="shared" si="2"/>
        <v>99.376233140828433</v>
      </c>
      <c r="H4" s="156">
        <f t="shared" ref="H4:H63" si="3">B4+D4+F4</f>
        <v>17521239</v>
      </c>
    </row>
    <row r="5" spans="1:8">
      <c r="A5" s="173">
        <v>41365</v>
      </c>
      <c r="B5" s="156">
        <v>12132681</v>
      </c>
      <c r="C5" s="174">
        <f t="shared" si="0"/>
        <v>103.71545843771331</v>
      </c>
      <c r="D5" s="156">
        <v>2976760</v>
      </c>
      <c r="E5" s="174">
        <f t="shared" si="1"/>
        <v>100.44002147302089</v>
      </c>
      <c r="F5" s="156">
        <v>2649513</v>
      </c>
      <c r="G5" s="174">
        <f t="shared" si="2"/>
        <v>99.307679506323879</v>
      </c>
      <c r="H5" s="156">
        <f t="shared" si="3"/>
        <v>17758954</v>
      </c>
    </row>
    <row r="6" spans="1:8">
      <c r="A6" s="173">
        <v>41395</v>
      </c>
      <c r="B6" s="156">
        <v>12216079</v>
      </c>
      <c r="C6" s="174">
        <f t="shared" si="0"/>
        <v>104.42838098160847</v>
      </c>
      <c r="D6" s="156">
        <v>2981302</v>
      </c>
      <c r="E6" s="174">
        <f t="shared" si="1"/>
        <v>100.59327486850135</v>
      </c>
      <c r="F6" s="156">
        <v>2650756</v>
      </c>
      <c r="G6" s="174">
        <f t="shared" si="2"/>
        <v>99.354268991118388</v>
      </c>
      <c r="H6" s="156">
        <f t="shared" si="3"/>
        <v>17848137</v>
      </c>
    </row>
    <row r="7" spans="1:8">
      <c r="A7" s="173">
        <v>41426</v>
      </c>
      <c r="B7" s="156">
        <v>12274403</v>
      </c>
      <c r="C7" s="174">
        <f t="shared" si="0"/>
        <v>104.92696001767816</v>
      </c>
      <c r="D7" s="156">
        <v>2974355</v>
      </c>
      <c r="E7" s="174">
        <f t="shared" si="1"/>
        <v>100.35887342895869</v>
      </c>
      <c r="F7" s="156">
        <v>2663305</v>
      </c>
      <c r="G7" s="174">
        <f t="shared" si="2"/>
        <v>99.82462413567697</v>
      </c>
      <c r="H7" s="156">
        <f t="shared" si="3"/>
        <v>17912063</v>
      </c>
    </row>
    <row r="8" spans="1:8">
      <c r="A8" s="173">
        <v>41456</v>
      </c>
      <c r="B8" s="156">
        <v>12200031</v>
      </c>
      <c r="C8" s="174">
        <f t="shared" si="0"/>
        <v>104.29119566560054</v>
      </c>
      <c r="D8" s="156">
        <v>2970694</v>
      </c>
      <c r="E8" s="174">
        <f t="shared" si="1"/>
        <v>100.23534619847563</v>
      </c>
      <c r="F8" s="156">
        <v>2668898</v>
      </c>
      <c r="G8" s="174">
        <f t="shared" si="2"/>
        <v>100.03425807651021</v>
      </c>
      <c r="H8" s="156">
        <f t="shared" si="3"/>
        <v>17839623</v>
      </c>
    </row>
    <row r="9" spans="1:8">
      <c r="A9" s="173">
        <v>41487</v>
      </c>
      <c r="B9" s="156">
        <v>12236880</v>
      </c>
      <c r="C9" s="174">
        <f t="shared" si="0"/>
        <v>104.60619701839069</v>
      </c>
      <c r="D9" s="156">
        <v>2931681</v>
      </c>
      <c r="E9" s="174">
        <f t="shared" si="1"/>
        <v>98.91899333236384</v>
      </c>
      <c r="F9" s="156">
        <v>2663081</v>
      </c>
      <c r="G9" s="174">
        <f t="shared" si="2"/>
        <v>99.816228283228085</v>
      </c>
      <c r="H9" s="156">
        <f t="shared" si="3"/>
        <v>17831642</v>
      </c>
    </row>
    <row r="10" spans="1:8">
      <c r="A10" s="173">
        <v>41518</v>
      </c>
      <c r="B10" s="156">
        <v>12523723</v>
      </c>
      <c r="C10" s="174">
        <f t="shared" si="0"/>
        <v>107.05825631547836</v>
      </c>
      <c r="D10" s="156">
        <v>2883080</v>
      </c>
      <c r="E10" s="174">
        <f t="shared" si="1"/>
        <v>97.279128014497999</v>
      </c>
      <c r="F10" s="156">
        <v>2707070</v>
      </c>
      <c r="G10" s="174">
        <f t="shared" si="2"/>
        <v>101.46500128936304</v>
      </c>
      <c r="H10" s="156">
        <f t="shared" si="3"/>
        <v>18113873</v>
      </c>
    </row>
    <row r="11" spans="1:8">
      <c r="A11" s="173">
        <v>41548</v>
      </c>
      <c r="B11" s="156">
        <v>12297151</v>
      </c>
      <c r="C11" s="174">
        <f t="shared" si="0"/>
        <v>105.12141986118193</v>
      </c>
      <c r="D11" s="156">
        <v>2856746</v>
      </c>
      <c r="E11" s="174">
        <f t="shared" si="1"/>
        <v>96.390582238059679</v>
      </c>
      <c r="F11" s="156">
        <v>2756891</v>
      </c>
      <c r="G11" s="174">
        <f t="shared" si="2"/>
        <v>103.33236631104235</v>
      </c>
      <c r="H11" s="156">
        <f t="shared" si="3"/>
        <v>17910788</v>
      </c>
    </row>
    <row r="12" spans="1:8">
      <c r="A12" s="173">
        <v>41579</v>
      </c>
      <c r="B12" s="156">
        <v>12433976</v>
      </c>
      <c r="C12" s="174">
        <f t="shared" si="0"/>
        <v>106.29105974545318</v>
      </c>
      <c r="D12" s="156">
        <v>2800861</v>
      </c>
      <c r="E12" s="174">
        <f t="shared" si="1"/>
        <v>94.504944632065317</v>
      </c>
      <c r="F12" s="156">
        <v>2766055</v>
      </c>
      <c r="G12" s="174">
        <f t="shared" si="2"/>
        <v>103.6758466317639</v>
      </c>
      <c r="H12" s="156">
        <f t="shared" si="3"/>
        <v>18000892</v>
      </c>
    </row>
    <row r="13" spans="1:8">
      <c r="A13" s="173">
        <v>41609</v>
      </c>
      <c r="B13" s="156">
        <v>12363785</v>
      </c>
      <c r="C13" s="174">
        <f t="shared" si="0"/>
        <v>105.69103640822036</v>
      </c>
      <c r="D13" s="156">
        <v>2760917</v>
      </c>
      <c r="E13" s="174">
        <f t="shared" si="1"/>
        <v>93.157178531432976</v>
      </c>
      <c r="F13" s="156">
        <v>2822178</v>
      </c>
      <c r="G13" s="174">
        <f t="shared" si="2"/>
        <v>105.77941996653652</v>
      </c>
      <c r="H13" s="156">
        <f t="shared" si="3"/>
        <v>17946880</v>
      </c>
    </row>
    <row r="14" spans="1:8">
      <c r="A14" s="173">
        <v>41640</v>
      </c>
      <c r="B14" s="156">
        <v>12329012</v>
      </c>
      <c r="C14" s="174">
        <f t="shared" si="0"/>
        <v>105.39378161051698</v>
      </c>
      <c r="D14" s="156">
        <v>2720965</v>
      </c>
      <c r="E14" s="174">
        <f t="shared" si="1"/>
        <v>91.809142499676923</v>
      </c>
      <c r="F14" s="156">
        <v>2838873</v>
      </c>
      <c r="G14" s="174">
        <f t="shared" si="2"/>
        <v>106.40517334436788</v>
      </c>
      <c r="H14" s="156">
        <f t="shared" si="3"/>
        <v>17888850</v>
      </c>
    </row>
    <row r="15" spans="1:8">
      <c r="A15" s="173">
        <v>41671</v>
      </c>
      <c r="B15" s="156">
        <v>12355589</v>
      </c>
      <c r="C15" s="174">
        <f t="shared" si="0"/>
        <v>105.62097341906276</v>
      </c>
      <c r="D15" s="156">
        <v>2855300</v>
      </c>
      <c r="E15" s="174">
        <f t="shared" si="1"/>
        <v>96.341792187450963</v>
      </c>
      <c r="F15" s="156">
        <v>2836699</v>
      </c>
      <c r="G15" s="174">
        <f t="shared" si="2"/>
        <v>106.32368859783267</v>
      </c>
      <c r="H15" s="156">
        <f t="shared" si="3"/>
        <v>18047588</v>
      </c>
    </row>
    <row r="16" spans="1:8">
      <c r="A16" s="173">
        <v>41699</v>
      </c>
      <c r="B16" s="156">
        <v>12566310</v>
      </c>
      <c r="C16" s="174">
        <f t="shared" si="0"/>
        <v>107.42230859942836</v>
      </c>
      <c r="D16" s="156">
        <v>2871284</v>
      </c>
      <c r="E16" s="174">
        <f t="shared" si="1"/>
        <v>96.881114572602868</v>
      </c>
      <c r="F16" s="156">
        <v>2849623</v>
      </c>
      <c r="G16" s="174">
        <f t="shared" si="2"/>
        <v>106.80809929894633</v>
      </c>
      <c r="H16" s="156">
        <f t="shared" si="3"/>
        <v>18287217</v>
      </c>
    </row>
    <row r="17" spans="1:8">
      <c r="A17" s="173">
        <v>41730</v>
      </c>
      <c r="B17" s="156">
        <v>12730077</v>
      </c>
      <c r="C17" s="174">
        <f t="shared" si="0"/>
        <v>108.8222604717284</v>
      </c>
      <c r="D17" s="156">
        <v>2815090</v>
      </c>
      <c r="E17" s="174">
        <f t="shared" si="1"/>
        <v>94.985050876955611</v>
      </c>
      <c r="F17" s="156">
        <v>2844868</v>
      </c>
      <c r="G17" s="174">
        <f t="shared" si="2"/>
        <v>106.62987484182813</v>
      </c>
      <c r="H17" s="156">
        <f t="shared" si="3"/>
        <v>18390035</v>
      </c>
    </row>
    <row r="18" spans="1:8">
      <c r="A18" s="173">
        <v>41760</v>
      </c>
      <c r="B18" s="156">
        <v>12922571</v>
      </c>
      <c r="C18" s="174">
        <f t="shared" si="0"/>
        <v>110.46778329199452</v>
      </c>
      <c r="D18" s="156">
        <v>2815276</v>
      </c>
      <c r="E18" s="174">
        <f t="shared" si="1"/>
        <v>94.991326775581626</v>
      </c>
      <c r="F18" s="156">
        <v>2849314</v>
      </c>
      <c r="G18" s="174">
        <f t="shared" si="2"/>
        <v>106.79651752034496</v>
      </c>
      <c r="H18" s="156">
        <f t="shared" si="3"/>
        <v>18587161</v>
      </c>
    </row>
    <row r="19" spans="1:8">
      <c r="A19" s="173">
        <v>41791</v>
      </c>
      <c r="B19" s="156">
        <v>13034290</v>
      </c>
      <c r="C19" s="174">
        <f t="shared" si="0"/>
        <v>111.42280611845825</v>
      </c>
      <c r="D19" s="156">
        <v>2816946</v>
      </c>
      <c r="E19" s="174">
        <f t="shared" si="1"/>
        <v>95.04767489765392</v>
      </c>
      <c r="F19" s="156">
        <v>2852087</v>
      </c>
      <c r="G19" s="174">
        <f t="shared" si="2"/>
        <v>106.90045367588412</v>
      </c>
      <c r="H19" s="156">
        <f t="shared" si="3"/>
        <v>18703323</v>
      </c>
    </row>
    <row r="20" spans="1:8">
      <c r="A20" s="173">
        <v>41821</v>
      </c>
      <c r="B20" s="156">
        <v>12701507</v>
      </c>
      <c r="C20" s="174">
        <f t="shared" si="0"/>
        <v>108.57803162836184</v>
      </c>
      <c r="D20" s="156">
        <v>2875917</v>
      </c>
      <c r="E20" s="174">
        <f t="shared" si="1"/>
        <v>97.037438434615424</v>
      </c>
      <c r="F20" s="156">
        <v>2864800</v>
      </c>
      <c r="G20" s="174">
        <f t="shared" si="2"/>
        <v>107.37695578384279</v>
      </c>
      <c r="H20" s="156">
        <f t="shared" si="3"/>
        <v>18442224</v>
      </c>
    </row>
    <row r="21" spans="1:8">
      <c r="A21" s="173">
        <v>41852</v>
      </c>
      <c r="B21" s="156">
        <v>12884711</v>
      </c>
      <c r="C21" s="174">
        <f t="shared" si="0"/>
        <v>110.14413946945835</v>
      </c>
      <c r="D21" s="156">
        <v>2909657</v>
      </c>
      <c r="E21" s="174">
        <f t="shared" si="1"/>
        <v>98.175872948818693</v>
      </c>
      <c r="F21" s="156">
        <v>2859563</v>
      </c>
      <c r="G21" s="174">
        <f t="shared" si="2"/>
        <v>107.18066525136582</v>
      </c>
      <c r="H21" s="156">
        <f t="shared" si="3"/>
        <v>18653931</v>
      </c>
    </row>
    <row r="22" spans="1:8">
      <c r="A22" s="173">
        <v>41883</v>
      </c>
      <c r="B22" s="156">
        <v>13155308</v>
      </c>
      <c r="C22" s="174">
        <f t="shared" si="0"/>
        <v>112.45732086002404</v>
      </c>
      <c r="D22" s="156">
        <v>2907549</v>
      </c>
      <c r="E22" s="174">
        <f t="shared" si="1"/>
        <v>98.104746097723833</v>
      </c>
      <c r="F22" s="156">
        <v>2879940</v>
      </c>
      <c r="G22" s="174">
        <f t="shared" si="2"/>
        <v>107.94442545382581</v>
      </c>
      <c r="H22" s="156">
        <f t="shared" si="3"/>
        <v>18942797</v>
      </c>
    </row>
    <row r="23" spans="1:8">
      <c r="A23" s="173">
        <v>41913</v>
      </c>
      <c r="B23" s="156">
        <v>13072609</v>
      </c>
      <c r="C23" s="174">
        <f t="shared" si="0"/>
        <v>111.75037367354972</v>
      </c>
      <c r="D23" s="156">
        <v>2924846</v>
      </c>
      <c r="E23" s="174">
        <f t="shared" si="1"/>
        <v>98.688370928552942</v>
      </c>
      <c r="F23" s="156">
        <v>2908367</v>
      </c>
      <c r="G23" s="174">
        <f t="shared" si="2"/>
        <v>109.0099116036678</v>
      </c>
      <c r="H23" s="156">
        <f t="shared" si="3"/>
        <v>18905822</v>
      </c>
    </row>
    <row r="24" spans="1:8">
      <c r="A24" s="173">
        <v>41944</v>
      </c>
      <c r="B24" s="156">
        <v>13100694</v>
      </c>
      <c r="C24" s="174">
        <f t="shared" si="0"/>
        <v>111.99045652500055</v>
      </c>
      <c r="D24" s="156">
        <v>2868886</v>
      </c>
      <c r="E24" s="174">
        <f t="shared" si="1"/>
        <v>96.800202718273894</v>
      </c>
      <c r="F24" s="156">
        <v>2929226</v>
      </c>
      <c r="G24" s="174">
        <f t="shared" si="2"/>
        <v>109.79173788148655</v>
      </c>
      <c r="H24" s="156">
        <f t="shared" si="3"/>
        <v>18898806</v>
      </c>
    </row>
    <row r="25" spans="1:8">
      <c r="A25" s="173">
        <v>41974</v>
      </c>
      <c r="B25" s="156">
        <v>13093230</v>
      </c>
      <c r="C25" s="174">
        <f t="shared" si="0"/>
        <v>111.92665099168279</v>
      </c>
      <c r="D25" s="156">
        <v>2827633</v>
      </c>
      <c r="E25" s="174">
        <f t="shared" si="1"/>
        <v>95.40826913752619</v>
      </c>
      <c r="F25" s="156">
        <v>2909003</v>
      </c>
      <c r="G25" s="174">
        <f t="shared" si="2"/>
        <v>109.03374982758518</v>
      </c>
      <c r="H25" s="156">
        <f t="shared" si="3"/>
        <v>18829866</v>
      </c>
    </row>
    <row r="26" spans="1:8">
      <c r="A26" s="173">
        <v>42005</v>
      </c>
      <c r="B26" s="156">
        <v>12913416</v>
      </c>
      <c r="C26" s="174">
        <f t="shared" si="0"/>
        <v>110.38952235181179</v>
      </c>
      <c r="D26" s="156">
        <v>2821819</v>
      </c>
      <c r="E26" s="174">
        <f t="shared" si="1"/>
        <v>95.212096693377475</v>
      </c>
      <c r="F26" s="156">
        <v>2926680</v>
      </c>
      <c r="G26" s="174">
        <f t="shared" si="2"/>
        <v>109.69631002284872</v>
      </c>
      <c r="H26" s="156">
        <f t="shared" si="3"/>
        <v>18661915</v>
      </c>
    </row>
    <row r="27" spans="1:8">
      <c r="A27" s="173">
        <v>42036</v>
      </c>
      <c r="B27" s="156">
        <v>12851205</v>
      </c>
      <c r="C27" s="174">
        <f t="shared" si="0"/>
        <v>109.85771554135755</v>
      </c>
      <c r="D27" s="156">
        <v>2914541</v>
      </c>
      <c r="E27" s="174">
        <f t="shared" si="1"/>
        <v>98.340665899837333</v>
      </c>
      <c r="F27" s="156">
        <v>2929385</v>
      </c>
      <c r="G27" s="174">
        <f t="shared" si="2"/>
        <v>109.7976974374659</v>
      </c>
      <c r="H27" s="156">
        <f t="shared" si="3"/>
        <v>18695131</v>
      </c>
    </row>
    <row r="28" spans="1:8">
      <c r="A28" s="173">
        <v>42064</v>
      </c>
      <c r="B28" s="156">
        <v>13148326</v>
      </c>
      <c r="C28" s="174">
        <f t="shared" si="0"/>
        <v>112.39763567331123</v>
      </c>
      <c r="D28" s="156">
        <v>2898016</v>
      </c>
      <c r="E28" s="174">
        <f t="shared" si="1"/>
        <v>97.783089422445244</v>
      </c>
      <c r="F28" s="156">
        <v>2926533</v>
      </c>
      <c r="G28" s="174">
        <f t="shared" si="2"/>
        <v>109.69080024467912</v>
      </c>
      <c r="H28" s="156">
        <f t="shared" si="3"/>
        <v>18972875</v>
      </c>
    </row>
    <row r="29" spans="1:8">
      <c r="A29" s="173">
        <v>42095</v>
      </c>
      <c r="B29" s="156">
        <v>13451823</v>
      </c>
      <c r="C29" s="174">
        <f t="shared" si="0"/>
        <v>114.99206063919227</v>
      </c>
      <c r="D29" s="156">
        <v>2789168</v>
      </c>
      <c r="E29" s="174">
        <f t="shared" si="1"/>
        <v>94.110406553387833</v>
      </c>
      <c r="F29" s="156">
        <v>2928695</v>
      </c>
      <c r="G29" s="174">
        <f t="shared" si="2"/>
        <v>109.77183521340457</v>
      </c>
      <c r="H29" s="156">
        <f t="shared" si="3"/>
        <v>19169686</v>
      </c>
    </row>
    <row r="30" spans="1:8">
      <c r="A30" s="173">
        <v>42125</v>
      </c>
      <c r="B30" s="156">
        <v>13585611</v>
      </c>
      <c r="C30" s="174">
        <f t="shared" si="0"/>
        <v>116.13573892047775</v>
      </c>
      <c r="D30" s="156">
        <v>2874835</v>
      </c>
      <c r="E30" s="174">
        <f t="shared" si="1"/>
        <v>97.000930250135056</v>
      </c>
      <c r="F30" s="156">
        <v>2928677</v>
      </c>
      <c r="G30" s="174">
        <f t="shared" si="2"/>
        <v>109.77116054668994</v>
      </c>
      <c r="H30" s="156">
        <f t="shared" si="3"/>
        <v>19389123</v>
      </c>
    </row>
    <row r="31" spans="1:8">
      <c r="A31" s="173">
        <v>42156</v>
      </c>
      <c r="B31" s="156">
        <v>13596512</v>
      </c>
      <c r="C31" s="174">
        <f t="shared" si="0"/>
        <v>116.22892543155716</v>
      </c>
      <c r="D31" s="156">
        <v>2829934</v>
      </c>
      <c r="E31" s="174">
        <f t="shared" si="1"/>
        <v>95.485908076980309</v>
      </c>
      <c r="F31" s="156">
        <v>2936848</v>
      </c>
      <c r="G31" s="174">
        <f t="shared" si="2"/>
        <v>110.0774217536537</v>
      </c>
      <c r="H31" s="156">
        <f t="shared" si="3"/>
        <v>19363294</v>
      </c>
    </row>
    <row r="32" spans="1:8">
      <c r="A32" s="173">
        <v>42186</v>
      </c>
      <c r="B32" s="156">
        <v>13318215</v>
      </c>
      <c r="C32" s="174">
        <f t="shared" si="0"/>
        <v>113.84992107655596</v>
      </c>
      <c r="D32" s="156">
        <v>2838611</v>
      </c>
      <c r="E32" s="174">
        <f t="shared" si="1"/>
        <v>95.778682122023042</v>
      </c>
      <c r="F32" s="156">
        <v>2948014</v>
      </c>
      <c r="G32" s="174">
        <f t="shared" si="2"/>
        <v>110.49594000563721</v>
      </c>
      <c r="H32" s="156">
        <f t="shared" si="3"/>
        <v>19104840</v>
      </c>
    </row>
    <row r="33" spans="1:8">
      <c r="A33" s="173">
        <v>42217</v>
      </c>
      <c r="B33" s="156">
        <v>13566414</v>
      </c>
      <c r="C33" s="174">
        <f t="shared" si="0"/>
        <v>115.97163457654676</v>
      </c>
      <c r="D33" s="156">
        <v>2629792</v>
      </c>
      <c r="E33" s="174">
        <f t="shared" si="1"/>
        <v>88.732838707043413</v>
      </c>
      <c r="F33" s="156">
        <v>2949836</v>
      </c>
      <c r="G33" s="174">
        <f t="shared" si="2"/>
        <v>110.56423126975274</v>
      </c>
      <c r="H33" s="156">
        <f t="shared" si="3"/>
        <v>19146042</v>
      </c>
    </row>
    <row r="34" spans="1:8">
      <c r="A34" s="173">
        <v>42248</v>
      </c>
      <c r="B34" s="156">
        <v>13489364</v>
      </c>
      <c r="C34" s="174">
        <f t="shared" si="0"/>
        <v>115.31297751034468</v>
      </c>
      <c r="D34" s="156">
        <v>2841359</v>
      </c>
      <c r="E34" s="174">
        <f t="shared" si="1"/>
        <v>95.871403463013877</v>
      </c>
      <c r="F34" s="156">
        <v>2967562</v>
      </c>
      <c r="G34" s="174">
        <f t="shared" si="2"/>
        <v>111.22862805773947</v>
      </c>
      <c r="H34" s="156">
        <f t="shared" si="3"/>
        <v>19298285</v>
      </c>
    </row>
    <row r="35" spans="1:8">
      <c r="A35" s="173">
        <v>42278</v>
      </c>
      <c r="B35" s="156">
        <v>13741124</v>
      </c>
      <c r="C35" s="174">
        <f t="shared" si="0"/>
        <v>117.46513199427768</v>
      </c>
      <c r="D35" s="156">
        <v>2834268</v>
      </c>
      <c r="E35" s="174">
        <f t="shared" si="1"/>
        <v>95.6321432632446</v>
      </c>
      <c r="F35" s="156">
        <v>3071020</v>
      </c>
      <c r="G35" s="174">
        <f t="shared" si="2"/>
        <v>115.10638744460238</v>
      </c>
      <c r="H35" s="156">
        <f t="shared" si="3"/>
        <v>19646412</v>
      </c>
    </row>
    <row r="36" spans="1:8">
      <c r="A36" s="173">
        <v>42309</v>
      </c>
      <c r="B36" s="156">
        <v>13755572</v>
      </c>
      <c r="C36" s="174">
        <f t="shared" si="0"/>
        <v>117.58863981118213</v>
      </c>
      <c r="D36" s="156">
        <v>2830809</v>
      </c>
      <c r="E36" s="174">
        <f t="shared" si="1"/>
        <v>95.515431793634946</v>
      </c>
      <c r="F36" s="156">
        <v>2996123</v>
      </c>
      <c r="G36" s="174">
        <f t="shared" si="2"/>
        <v>112.29913672645712</v>
      </c>
      <c r="H36" s="156">
        <f t="shared" si="3"/>
        <v>19582504</v>
      </c>
    </row>
    <row r="37" spans="1:8">
      <c r="A37" s="173">
        <v>42339</v>
      </c>
      <c r="B37" s="156">
        <v>13713717</v>
      </c>
      <c r="C37" s="174">
        <f t="shared" si="0"/>
        <v>117.23084498307195</v>
      </c>
      <c r="D37" s="156">
        <v>2833035</v>
      </c>
      <c r="E37" s="174">
        <f t="shared" si="1"/>
        <v>95.590540128804378</v>
      </c>
      <c r="F37" s="156">
        <v>3031979</v>
      </c>
      <c r="G37" s="174">
        <f t="shared" si="2"/>
        <v>113.64307282202593</v>
      </c>
      <c r="H37" s="156">
        <f t="shared" si="3"/>
        <v>19578731</v>
      </c>
    </row>
    <row r="38" spans="1:8">
      <c r="A38" s="173">
        <v>42370</v>
      </c>
      <c r="B38" s="156">
        <v>13352629</v>
      </c>
      <c r="C38" s="174">
        <f t="shared" si="0"/>
        <v>114.14410698539798</v>
      </c>
      <c r="D38" s="156">
        <v>2803728</v>
      </c>
      <c r="E38" s="174">
        <f t="shared" si="1"/>
        <v>94.601681198521177</v>
      </c>
      <c r="F38" s="156">
        <v>3034105</v>
      </c>
      <c r="G38" s="174">
        <f t="shared" si="2"/>
        <v>113.72275845732209</v>
      </c>
      <c r="H38" s="156">
        <f t="shared" si="3"/>
        <v>19190462</v>
      </c>
    </row>
    <row r="39" spans="1:8">
      <c r="A39" s="173">
        <v>42401</v>
      </c>
      <c r="B39" s="156">
        <v>13258741</v>
      </c>
      <c r="C39" s="174">
        <f t="shared" si="0"/>
        <v>113.34151133800563</v>
      </c>
      <c r="D39" s="156">
        <v>2708174</v>
      </c>
      <c r="E39" s="174">
        <f t="shared" si="1"/>
        <v>91.377556374271649</v>
      </c>
      <c r="F39" s="156">
        <v>3059263</v>
      </c>
      <c r="G39" s="174">
        <f t="shared" si="2"/>
        <v>114.66571763548808</v>
      </c>
      <c r="H39" s="156">
        <f t="shared" si="3"/>
        <v>19026178</v>
      </c>
    </row>
    <row r="40" spans="1:8">
      <c r="A40" s="173">
        <v>42430</v>
      </c>
      <c r="B40" s="156">
        <v>13503330</v>
      </c>
      <c r="C40" s="174">
        <f t="shared" si="0"/>
        <v>115.43236498064419</v>
      </c>
      <c r="D40" s="156">
        <v>2683978</v>
      </c>
      <c r="E40" s="174">
        <f t="shared" si="1"/>
        <v>90.561149690642068</v>
      </c>
      <c r="F40" s="156">
        <v>3068719</v>
      </c>
      <c r="G40" s="174">
        <f t="shared" si="2"/>
        <v>115.02014254958051</v>
      </c>
      <c r="H40" s="156">
        <f t="shared" si="3"/>
        <v>19256027</v>
      </c>
    </row>
    <row r="41" spans="1:8">
      <c r="A41" s="173">
        <v>42461</v>
      </c>
      <c r="B41" s="156">
        <v>13665900</v>
      </c>
      <c r="C41" s="174">
        <f t="shared" si="0"/>
        <v>116.82208437392745</v>
      </c>
      <c r="D41" s="156">
        <v>2671866</v>
      </c>
      <c r="E41" s="174">
        <f t="shared" si="1"/>
        <v>90.152473969360784</v>
      </c>
      <c r="F41" s="156">
        <v>3062031</v>
      </c>
      <c r="G41" s="174">
        <f t="shared" si="2"/>
        <v>114.7694663836065</v>
      </c>
      <c r="H41" s="156">
        <f t="shared" si="3"/>
        <v>19399797</v>
      </c>
    </row>
    <row r="42" spans="1:8">
      <c r="A42" s="173">
        <v>42491</v>
      </c>
      <c r="B42" s="156">
        <v>13696518</v>
      </c>
      <c r="C42" s="174">
        <f t="shared" si="0"/>
        <v>117.08382041614647</v>
      </c>
      <c r="D42" s="156">
        <v>2683126</v>
      </c>
      <c r="E42" s="174">
        <f t="shared" si="1"/>
        <v>90.532402025968054</v>
      </c>
      <c r="F42" s="156">
        <v>3063975</v>
      </c>
      <c r="G42" s="174">
        <f t="shared" si="2"/>
        <v>114.84233038878796</v>
      </c>
      <c r="H42" s="156">
        <f t="shared" si="3"/>
        <v>19443619</v>
      </c>
    </row>
    <row r="43" spans="1:8">
      <c r="A43" s="175">
        <v>42522</v>
      </c>
      <c r="B43" s="156">
        <v>13686743</v>
      </c>
      <c r="C43" s="174">
        <f t="shared" si="0"/>
        <v>117.00025944506112</v>
      </c>
      <c r="D43" s="156">
        <v>2679867</v>
      </c>
      <c r="E43" s="174">
        <f t="shared" si="1"/>
        <v>90.422438834450901</v>
      </c>
      <c r="F43" s="156">
        <v>3083240</v>
      </c>
      <c r="G43" s="174">
        <f t="shared" si="2"/>
        <v>115.56441118087663</v>
      </c>
      <c r="H43" s="156">
        <f t="shared" si="3"/>
        <v>19449850</v>
      </c>
    </row>
    <row r="44" spans="1:8">
      <c r="A44" s="175">
        <v>42552</v>
      </c>
      <c r="B44" s="156">
        <v>13362031</v>
      </c>
      <c r="C44" s="174">
        <f t="shared" si="0"/>
        <v>114.22447938950482</v>
      </c>
      <c r="D44" s="156">
        <v>2684141</v>
      </c>
      <c r="E44" s="174">
        <f t="shared" si="1"/>
        <v>90.566649537287446</v>
      </c>
      <c r="F44" s="156">
        <v>3071724</v>
      </c>
      <c r="G44" s="174">
        <f t="shared" si="2"/>
        <v>115.13277440944174</v>
      </c>
      <c r="H44" s="156">
        <f t="shared" si="3"/>
        <v>19117896</v>
      </c>
    </row>
    <row r="45" spans="1:8">
      <c r="A45" s="175">
        <v>42583</v>
      </c>
      <c r="B45" s="156">
        <v>13471407</v>
      </c>
      <c r="C45" s="174">
        <f t="shared" si="0"/>
        <v>115.15947322821891</v>
      </c>
      <c r="D45" s="156">
        <v>2690074</v>
      </c>
      <c r="E45" s="174">
        <f t="shared" si="1"/>
        <v>90.766837206901201</v>
      </c>
      <c r="F45" s="156">
        <v>3042243</v>
      </c>
      <c r="G45" s="174">
        <f t="shared" si="2"/>
        <v>114.02778277530901</v>
      </c>
      <c r="H45" s="156">
        <f t="shared" si="3"/>
        <v>19203724</v>
      </c>
    </row>
    <row r="46" spans="1:8">
      <c r="A46" s="175">
        <v>42614</v>
      </c>
      <c r="B46" s="156">
        <v>13470684</v>
      </c>
      <c r="C46" s="174">
        <f t="shared" si="0"/>
        <v>115.15329270831151</v>
      </c>
      <c r="D46" s="156">
        <v>2692666</v>
      </c>
      <c r="E46" s="174">
        <f t="shared" si="1"/>
        <v>90.854294890979887</v>
      </c>
      <c r="F46" s="156">
        <v>2992784</v>
      </c>
      <c r="G46" s="174">
        <f t="shared" si="2"/>
        <v>112.17398605089086</v>
      </c>
      <c r="H46" s="156">
        <f t="shared" si="3"/>
        <v>19156134</v>
      </c>
    </row>
    <row r="47" spans="1:8">
      <c r="A47" s="175">
        <v>42644</v>
      </c>
      <c r="B47" s="156">
        <v>13660465</v>
      </c>
      <c r="C47" s="174">
        <f t="shared" si="0"/>
        <v>116.7756236191603</v>
      </c>
      <c r="D47" s="156">
        <v>2695038</v>
      </c>
      <c r="E47" s="174">
        <f t="shared" si="1"/>
        <v>90.934329469156822</v>
      </c>
      <c r="F47" s="156">
        <v>2994165</v>
      </c>
      <c r="G47" s="174">
        <f t="shared" si="2"/>
        <v>112.22574798049763</v>
      </c>
      <c r="H47" s="156">
        <f t="shared" si="3"/>
        <v>19349668</v>
      </c>
    </row>
    <row r="48" spans="1:8">
      <c r="A48" s="175">
        <v>42675</v>
      </c>
      <c r="B48" s="156">
        <v>13583875</v>
      </c>
      <c r="C48" s="174">
        <f t="shared" si="0"/>
        <v>116.12089883395046</v>
      </c>
      <c r="D48" s="156">
        <v>2706609</v>
      </c>
      <c r="E48" s="174">
        <f t="shared" si="1"/>
        <v>91.324751098197908</v>
      </c>
      <c r="F48" s="156">
        <v>2985474</v>
      </c>
      <c r="G48" s="174">
        <f t="shared" si="2"/>
        <v>111.89999640177753</v>
      </c>
      <c r="H48" s="156">
        <f t="shared" si="3"/>
        <v>19275958</v>
      </c>
    </row>
    <row r="49" spans="1:8">
      <c r="A49" s="175">
        <v>42705</v>
      </c>
      <c r="B49" s="156">
        <v>13415843</v>
      </c>
      <c r="C49" s="174">
        <f t="shared" si="0"/>
        <v>114.6844878781027</v>
      </c>
      <c r="D49" s="156">
        <v>2701537</v>
      </c>
      <c r="E49" s="174">
        <f t="shared" si="1"/>
        <v>91.153614765772332</v>
      </c>
      <c r="F49" s="156">
        <v>2981646</v>
      </c>
      <c r="G49" s="174">
        <f t="shared" si="2"/>
        <v>111.75651728046346</v>
      </c>
      <c r="H49" s="156">
        <f t="shared" si="3"/>
        <v>19099026</v>
      </c>
    </row>
    <row r="50" spans="1:8">
      <c r="A50" s="175">
        <v>42736</v>
      </c>
      <c r="B50" s="156">
        <v>13115945</v>
      </c>
      <c r="C50" s="174">
        <f t="shared" si="0"/>
        <v>112.12082873676756</v>
      </c>
      <c r="D50" s="156">
        <v>2520079</v>
      </c>
      <c r="E50" s="174">
        <f t="shared" si="1"/>
        <v>85.030969535235968</v>
      </c>
      <c r="F50" s="156">
        <v>2970210</v>
      </c>
      <c r="G50" s="174">
        <f t="shared" si="2"/>
        <v>111.32787902776029</v>
      </c>
      <c r="H50" s="156">
        <f t="shared" si="3"/>
        <v>18606234</v>
      </c>
    </row>
    <row r="51" spans="1:8">
      <c r="A51" s="175">
        <v>42767</v>
      </c>
      <c r="B51" s="156">
        <v>13126079</v>
      </c>
      <c r="C51" s="174">
        <f t="shared" si="0"/>
        <v>112.20745859671423</v>
      </c>
      <c r="D51" s="156">
        <v>2698940</v>
      </c>
      <c r="E51" s="174">
        <f t="shared" si="1"/>
        <v>91.065988374741323</v>
      </c>
      <c r="F51" s="156">
        <v>2965218</v>
      </c>
      <c r="G51" s="174">
        <f t="shared" si="2"/>
        <v>111.14077145889931</v>
      </c>
      <c r="H51" s="156">
        <f t="shared" si="3"/>
        <v>18790237</v>
      </c>
    </row>
    <row r="52" spans="1:8">
      <c r="A52" s="175">
        <v>42795</v>
      </c>
      <c r="B52" s="156">
        <v>13558783</v>
      </c>
      <c r="C52" s="174">
        <f t="shared" si="0"/>
        <v>115.90640145426011</v>
      </c>
      <c r="D52" s="156">
        <v>2734104</v>
      </c>
      <c r="E52" s="174">
        <f t="shared" si="1"/>
        <v>92.252470628963138</v>
      </c>
      <c r="F52" s="156">
        <v>2970810</v>
      </c>
      <c r="G52" s="174">
        <f t="shared" si="2"/>
        <v>111.35036791824839</v>
      </c>
      <c r="H52" s="156">
        <f t="shared" si="3"/>
        <v>19263697</v>
      </c>
    </row>
    <row r="53" spans="1:8">
      <c r="A53" s="175">
        <v>42826</v>
      </c>
      <c r="B53" s="156">
        <v>13849359</v>
      </c>
      <c r="C53" s="174">
        <f t="shared" si="0"/>
        <v>118.39037206644359</v>
      </c>
      <c r="D53" s="156">
        <v>2760089</v>
      </c>
      <c r="E53" s="174">
        <f t="shared" si="1"/>
        <v>93.129240660130066</v>
      </c>
      <c r="F53" s="156">
        <v>2969930</v>
      </c>
      <c r="G53" s="174">
        <f t="shared" si="2"/>
        <v>111.31738421219917</v>
      </c>
      <c r="H53" s="156">
        <f t="shared" si="3"/>
        <v>19579378</v>
      </c>
    </row>
    <row r="54" spans="1:8">
      <c r="A54" s="175">
        <v>42856</v>
      </c>
      <c r="B54" s="156">
        <v>14105505</v>
      </c>
      <c r="C54" s="174">
        <f t="shared" si="0"/>
        <v>120.580019994794</v>
      </c>
      <c r="D54" s="156">
        <v>2771634</v>
      </c>
      <c r="E54" s="174">
        <f t="shared" si="1"/>
        <v>93.518785013019112</v>
      </c>
      <c r="F54" s="156">
        <v>2970555</v>
      </c>
      <c r="G54" s="174">
        <f t="shared" si="2"/>
        <v>111.34081013979093</v>
      </c>
      <c r="H54" s="156">
        <f t="shared" si="3"/>
        <v>19847694</v>
      </c>
    </row>
    <row r="55" spans="1:8">
      <c r="A55" s="175">
        <v>42887</v>
      </c>
      <c r="B55" s="156">
        <v>14009873</v>
      </c>
      <c r="C55" s="174">
        <f t="shared" si="0"/>
        <v>119.76251587337885</v>
      </c>
      <c r="D55" s="156">
        <v>2789173</v>
      </c>
      <c r="E55" s="174">
        <f t="shared" si="1"/>
        <v>94.110575260340141</v>
      </c>
      <c r="F55" s="156">
        <v>2976758</v>
      </c>
      <c r="G55" s="174">
        <f t="shared" si="2"/>
        <v>111.57330778595373</v>
      </c>
      <c r="H55" s="156">
        <f t="shared" si="3"/>
        <v>19775804</v>
      </c>
    </row>
    <row r="56" spans="1:8">
      <c r="A56" s="175">
        <v>42917</v>
      </c>
      <c r="B56" s="156">
        <v>14195607</v>
      </c>
      <c r="C56" s="174">
        <f t="shared" si="0"/>
        <v>121.35025125993275</v>
      </c>
      <c r="D56" s="156">
        <v>2751389</v>
      </c>
      <c r="E56" s="174">
        <f t="shared" si="1"/>
        <v>92.835690563106681</v>
      </c>
      <c r="F56" s="156">
        <v>2975092</v>
      </c>
      <c r="G56" s="174">
        <f t="shared" si="2"/>
        <v>111.5108636333651</v>
      </c>
      <c r="H56" s="156">
        <f t="shared" si="3"/>
        <v>19922088</v>
      </c>
    </row>
    <row r="57" spans="1:8">
      <c r="A57" s="175">
        <v>42948</v>
      </c>
      <c r="B57" s="156">
        <v>14265038</v>
      </c>
      <c r="C57" s="174">
        <f t="shared" si="0"/>
        <v>121.94377778509144</v>
      </c>
      <c r="D57" s="156">
        <v>2753919</v>
      </c>
      <c r="E57" s="174">
        <f t="shared" si="1"/>
        <v>92.921056280976714</v>
      </c>
      <c r="F57" s="156">
        <v>2960311</v>
      </c>
      <c r="G57" s="174">
        <f t="shared" si="2"/>
        <v>110.95684981619081</v>
      </c>
      <c r="H57" s="156">
        <f t="shared" si="3"/>
        <v>19979268</v>
      </c>
    </row>
    <row r="58" spans="1:8">
      <c r="A58" s="175">
        <v>42979</v>
      </c>
      <c r="B58" s="156">
        <v>14547574</v>
      </c>
      <c r="C58" s="174">
        <f t="shared" si="0"/>
        <v>124.35901896427993</v>
      </c>
      <c r="D58" s="156">
        <v>2772117</v>
      </c>
      <c r="E58" s="174">
        <f t="shared" si="1"/>
        <v>93.535082104612471</v>
      </c>
      <c r="F58" s="156">
        <v>2964754</v>
      </c>
      <c r="G58" s="174">
        <f t="shared" si="2"/>
        <v>111.12338005025518</v>
      </c>
      <c r="H58" s="156">
        <f t="shared" si="3"/>
        <v>20284445</v>
      </c>
    </row>
    <row r="59" spans="1:8">
      <c r="A59" s="175">
        <v>43009</v>
      </c>
      <c r="B59" s="156">
        <v>14644895</v>
      </c>
      <c r="C59" s="174">
        <f t="shared" si="0"/>
        <v>125.1909613956862</v>
      </c>
      <c r="D59" s="156">
        <v>2768836</v>
      </c>
      <c r="E59" s="174">
        <f t="shared" si="1"/>
        <v>93.424376602505163</v>
      </c>
      <c r="F59" s="156">
        <v>2976497</v>
      </c>
      <c r="G59" s="174">
        <f t="shared" si="2"/>
        <v>111.56352511859143</v>
      </c>
      <c r="H59" s="156">
        <f t="shared" si="3"/>
        <v>20390228</v>
      </c>
    </row>
    <row r="60" spans="1:8">
      <c r="A60" s="175">
        <v>43040</v>
      </c>
      <c r="B60" s="176">
        <v>14555878</v>
      </c>
      <c r="C60" s="174">
        <f t="shared" si="0"/>
        <v>124.43000518462701</v>
      </c>
      <c r="D60" s="176">
        <v>2767790</v>
      </c>
      <c r="E60" s="174">
        <f t="shared" si="1"/>
        <v>93.389083108081437</v>
      </c>
      <c r="F60" s="176">
        <v>2979048</v>
      </c>
      <c r="G60" s="174">
        <f t="shared" si="2"/>
        <v>111.65914038464999</v>
      </c>
      <c r="H60" s="156">
        <f t="shared" si="3"/>
        <v>20302716</v>
      </c>
    </row>
    <row r="61" spans="1:8">
      <c r="A61" s="175">
        <v>43070</v>
      </c>
      <c r="B61" s="176">
        <v>14477817</v>
      </c>
      <c r="C61" s="174">
        <f t="shared" si="0"/>
        <v>123.7627056486789</v>
      </c>
      <c r="D61" s="176">
        <v>2777484</v>
      </c>
      <c r="E61" s="174">
        <f t="shared" si="1"/>
        <v>93.716172147224484</v>
      </c>
      <c r="F61" s="176">
        <v>2986088</v>
      </c>
      <c r="G61" s="174">
        <f t="shared" si="2"/>
        <v>111.92301003304368</v>
      </c>
      <c r="H61" s="156">
        <f t="shared" si="3"/>
        <v>20241389</v>
      </c>
    </row>
    <row r="62" spans="1:8">
      <c r="A62" s="175">
        <v>43101</v>
      </c>
      <c r="B62" s="176">
        <v>14218231</v>
      </c>
      <c r="C62" s="174">
        <f t="shared" si="0"/>
        <v>121.543651097256</v>
      </c>
      <c r="D62" s="176">
        <v>2762901</v>
      </c>
      <c r="E62" s="174">
        <f t="shared" si="1"/>
        <v>93.224121450110488</v>
      </c>
      <c r="F62" s="176">
        <v>2989631</v>
      </c>
      <c r="G62" s="174">
        <f t="shared" si="2"/>
        <v>112.05580693137588</v>
      </c>
      <c r="H62" s="156">
        <f t="shared" si="3"/>
        <v>19970763</v>
      </c>
    </row>
    <row r="63" spans="1:8">
      <c r="A63" s="175">
        <v>43132</v>
      </c>
      <c r="B63" s="176">
        <v>14127524</v>
      </c>
      <c r="C63" s="174">
        <f t="shared" si="0"/>
        <v>120.76824802776873</v>
      </c>
      <c r="D63" s="176">
        <v>2835795</v>
      </c>
      <c r="E63" s="174">
        <f t="shared" si="1"/>
        <v>95.683666366480765</v>
      </c>
      <c r="F63" s="176">
        <v>2996690</v>
      </c>
      <c r="G63" s="174">
        <f t="shared" si="2"/>
        <v>112.32038872796839</v>
      </c>
      <c r="H63" s="156">
        <f t="shared" si="3"/>
        <v>19960009</v>
      </c>
    </row>
    <row r="64" spans="1:8">
      <c r="A64" s="175">
        <v>43160</v>
      </c>
      <c r="B64" s="176">
        <v>14325806</v>
      </c>
      <c r="C64" s="174">
        <f t="shared" si="0"/>
        <v>122.46324920104171</v>
      </c>
      <c r="D64" s="176">
        <v>2804909</v>
      </c>
      <c r="E64" s="174">
        <f t="shared" si="1"/>
        <v>94.641529780657336</v>
      </c>
      <c r="F64" s="176">
        <v>3006828</v>
      </c>
      <c r="G64" s="174">
        <f t="shared" ref="G64:G82" si="4">(F64/$F$2*100)</f>
        <v>112.70037601424896</v>
      </c>
      <c r="H64" s="156">
        <f t="shared" ref="H64:H82" si="5">B64+D64+F64</f>
        <v>20137543</v>
      </c>
    </row>
    <row r="65" spans="1:8">
      <c r="A65" s="175">
        <v>43191</v>
      </c>
      <c r="B65" s="176">
        <v>14527332</v>
      </c>
      <c r="C65" s="174">
        <f t="shared" si="0"/>
        <v>124.185981503747</v>
      </c>
      <c r="D65" s="176">
        <v>2812961</v>
      </c>
      <c r="E65" s="174">
        <f t="shared" si="1"/>
        <v>94.913215456661035</v>
      </c>
      <c r="F65" s="176">
        <v>3011373</v>
      </c>
      <c r="G65" s="174">
        <f t="shared" si="4"/>
        <v>112.87072935969631</v>
      </c>
      <c r="H65" s="156">
        <f t="shared" si="5"/>
        <v>20351666</v>
      </c>
    </row>
    <row r="66" spans="1:8">
      <c r="A66" s="175">
        <v>43221</v>
      </c>
      <c r="B66" s="176">
        <v>14729306</v>
      </c>
      <c r="C66" s="174">
        <f t="shared" si="0"/>
        <v>125.91254350620125</v>
      </c>
      <c r="D66" s="176">
        <v>2803693</v>
      </c>
      <c r="E66" s="174">
        <f t="shared" si="1"/>
        <v>94.600500249855003</v>
      </c>
      <c r="F66" s="176">
        <v>3014740</v>
      </c>
      <c r="G66" s="174">
        <f t="shared" si="4"/>
        <v>112.9969295168187</v>
      </c>
      <c r="H66" s="156">
        <f t="shared" si="5"/>
        <v>20547739</v>
      </c>
    </row>
    <row r="67" spans="1:8">
      <c r="A67" s="175">
        <v>43252</v>
      </c>
      <c r="B67" s="176">
        <v>14570283</v>
      </c>
      <c r="C67" s="174">
        <f t="shared" si="0"/>
        <v>124.55314541874304</v>
      </c>
      <c r="D67" s="176">
        <v>2702964</v>
      </c>
      <c r="E67" s="174">
        <f t="shared" si="1"/>
        <v>91.201763729962252</v>
      </c>
      <c r="F67" s="176">
        <v>3019444</v>
      </c>
      <c r="G67" s="174">
        <f t="shared" si="4"/>
        <v>113.17324241824538</v>
      </c>
      <c r="H67" s="156">
        <f t="shared" si="5"/>
        <v>20292691</v>
      </c>
    </row>
    <row r="68" spans="1:8">
      <c r="A68" s="175">
        <v>43282</v>
      </c>
      <c r="B68" s="156">
        <v>14664384</v>
      </c>
      <c r="C68" s="174">
        <f t="shared" si="0"/>
        <v>125.35756188320354</v>
      </c>
      <c r="D68" s="156">
        <v>2848614</v>
      </c>
      <c r="E68" s="174">
        <f t="shared" si="1"/>
        <v>96.116197250818985</v>
      </c>
      <c r="F68" s="156">
        <v>3010588</v>
      </c>
      <c r="G68" s="174">
        <f t="shared" si="4"/>
        <v>112.84130639464105</v>
      </c>
      <c r="H68" s="156">
        <f t="shared" si="5"/>
        <v>20523586</v>
      </c>
    </row>
    <row r="69" spans="1:8">
      <c r="A69" s="175">
        <v>43313</v>
      </c>
      <c r="B69" s="156">
        <v>14482653</v>
      </c>
      <c r="C69" s="174">
        <f t="shared" si="0"/>
        <v>123.80404588971918</v>
      </c>
      <c r="D69" s="156">
        <v>2844133</v>
      </c>
      <c r="E69" s="174">
        <f t="shared" si="1"/>
        <v>95.965002080156722</v>
      </c>
      <c r="F69" s="156">
        <v>2998531</v>
      </c>
      <c r="G69" s="174">
        <f t="shared" si="4"/>
        <v>112.38939214028269</v>
      </c>
      <c r="H69" s="156">
        <f t="shared" si="5"/>
        <v>20325317</v>
      </c>
    </row>
    <row r="70" spans="1:8">
      <c r="A70" s="175">
        <v>43344</v>
      </c>
      <c r="B70" s="156">
        <v>14809349</v>
      </c>
      <c r="C70" s="174">
        <f t="shared" si="0"/>
        <v>126.59678604416381</v>
      </c>
      <c r="D70" s="156">
        <v>2810852</v>
      </c>
      <c r="E70" s="174">
        <f t="shared" si="1"/>
        <v>94.842054864175722</v>
      </c>
      <c r="F70" s="156">
        <v>3001713</v>
      </c>
      <c r="G70" s="174">
        <f t="shared" si="4"/>
        <v>112.50865822283791</v>
      </c>
      <c r="H70" s="156">
        <f t="shared" si="5"/>
        <v>20621914</v>
      </c>
    </row>
    <row r="71" spans="1:8">
      <c r="A71" s="175">
        <v>43374</v>
      </c>
      <c r="B71" s="176">
        <v>14695062</v>
      </c>
      <c r="C71" s="174">
        <f t="shared" si="0"/>
        <v>125.61981083163896</v>
      </c>
      <c r="D71" s="176">
        <v>2904436</v>
      </c>
      <c r="E71" s="174">
        <f t="shared" si="1"/>
        <v>97.999709149214212</v>
      </c>
      <c r="F71" s="176">
        <v>3020919</v>
      </c>
      <c r="G71" s="174">
        <f t="shared" si="4"/>
        <v>113.22852760736197</v>
      </c>
      <c r="H71" s="156">
        <f t="shared" si="5"/>
        <v>20620417</v>
      </c>
    </row>
    <row r="72" spans="1:8">
      <c r="A72" s="175">
        <v>43405</v>
      </c>
      <c r="B72" s="176">
        <v>14448590</v>
      </c>
      <c r="C72" s="174">
        <f t="shared" si="0"/>
        <v>123.51286048224297</v>
      </c>
      <c r="D72" s="176">
        <v>2879630</v>
      </c>
      <c r="E72" s="174">
        <f t="shared" si="1"/>
        <v>97.162720217402537</v>
      </c>
      <c r="F72" s="176">
        <v>3021127</v>
      </c>
      <c r="G72" s="174">
        <f t="shared" si="4"/>
        <v>113.23632375606449</v>
      </c>
      <c r="H72" s="156">
        <f t="shared" si="5"/>
        <v>20349347</v>
      </c>
    </row>
    <row r="73" spans="1:8">
      <c r="A73" s="175">
        <v>43435</v>
      </c>
      <c r="B73" s="176">
        <v>14229170</v>
      </c>
      <c r="C73" s="174">
        <f t="shared" si="0"/>
        <v>121.63716244893912</v>
      </c>
      <c r="D73" s="176">
        <v>2833299</v>
      </c>
      <c r="E73" s="174">
        <f t="shared" si="1"/>
        <v>95.599447855886481</v>
      </c>
      <c r="F73" s="176">
        <v>3031311</v>
      </c>
      <c r="G73" s="174">
        <f t="shared" si="4"/>
        <v>113.61803519061584</v>
      </c>
      <c r="H73" s="156">
        <f t="shared" si="5"/>
        <v>20093780</v>
      </c>
    </row>
    <row r="74" spans="1:8">
      <c r="A74" s="175">
        <v>43466</v>
      </c>
      <c r="B74" s="176">
        <v>13826757</v>
      </c>
      <c r="C74" s="174">
        <f t="shared" si="0"/>
        <v>118.19716029473301</v>
      </c>
      <c r="D74" s="176">
        <v>2791418</v>
      </c>
      <c r="E74" s="174">
        <f t="shared" si="1"/>
        <v>94.18632468192834</v>
      </c>
      <c r="F74" s="176">
        <v>3030725</v>
      </c>
      <c r="G74" s="174">
        <f t="shared" si="4"/>
        <v>113.59607104090578</v>
      </c>
      <c r="H74" s="156">
        <f t="shared" si="5"/>
        <v>19648900</v>
      </c>
    </row>
    <row r="75" spans="1:8">
      <c r="A75" s="175">
        <v>43497</v>
      </c>
      <c r="B75" s="176">
        <v>13807689</v>
      </c>
      <c r="C75" s="174">
        <f t="shared" ref="C75:C92" si="6">(B75/$B$2)*100</f>
        <v>118.03415869916725</v>
      </c>
      <c r="D75" s="176">
        <v>2801378</v>
      </c>
      <c r="E75" s="174">
        <f t="shared" ref="E75:E92" si="7">(D75/$D$2)*100</f>
        <v>94.522388930934412</v>
      </c>
      <c r="F75" s="176">
        <v>3038819</v>
      </c>
      <c r="G75" s="174">
        <f t="shared" si="4"/>
        <v>113.89944617359025</v>
      </c>
      <c r="H75" s="156">
        <f t="shared" si="5"/>
        <v>19647886</v>
      </c>
    </row>
    <row r="76" spans="1:8">
      <c r="A76" s="175">
        <v>43525</v>
      </c>
      <c r="B76" s="176">
        <v>13994899</v>
      </c>
      <c r="C76" s="174">
        <f t="shared" si="6"/>
        <v>119.63451157864414</v>
      </c>
      <c r="D76" s="176">
        <v>2793511</v>
      </c>
      <c r="E76" s="174">
        <f t="shared" si="7"/>
        <v>94.256945412166274</v>
      </c>
      <c r="F76" s="176">
        <v>3039681</v>
      </c>
      <c r="G76" s="174">
        <f t="shared" si="4"/>
        <v>113.93175521292483</v>
      </c>
      <c r="H76" s="156">
        <f t="shared" si="5"/>
        <v>19828091</v>
      </c>
    </row>
    <row r="77" spans="1:8">
      <c r="A77" s="175">
        <v>43556</v>
      </c>
      <c r="B77" s="176">
        <v>14226393</v>
      </c>
      <c r="C77" s="174">
        <f t="shared" si="6"/>
        <v>121.61342343955764</v>
      </c>
      <c r="D77" s="176">
        <v>2761695</v>
      </c>
      <c r="E77" s="174">
        <f t="shared" si="7"/>
        <v>93.183429333212757</v>
      </c>
      <c r="F77" s="176">
        <v>3050182</v>
      </c>
      <c r="G77" s="174">
        <f t="shared" si="4"/>
        <v>114.3253482779507</v>
      </c>
      <c r="H77" s="156">
        <f t="shared" si="5"/>
        <v>20038270</v>
      </c>
    </row>
    <row r="78" spans="1:8">
      <c r="A78" s="175">
        <v>43586</v>
      </c>
      <c r="B78" s="176">
        <v>14324472</v>
      </c>
      <c r="C78" s="174">
        <f t="shared" si="6"/>
        <v>122.45184558616418</v>
      </c>
      <c r="D78" s="176">
        <v>2838167</v>
      </c>
      <c r="E78" s="174">
        <f t="shared" si="7"/>
        <v>95.7637009446577</v>
      </c>
      <c r="F78" s="176">
        <v>3055833</v>
      </c>
      <c r="G78" s="174">
        <f t="shared" si="4"/>
        <v>114.53715614486444</v>
      </c>
      <c r="H78" s="156">
        <f t="shared" si="5"/>
        <v>20218472</v>
      </c>
    </row>
    <row r="79" spans="1:8">
      <c r="A79" s="175">
        <v>43617</v>
      </c>
      <c r="B79" s="176">
        <v>14287607</v>
      </c>
      <c r="C79" s="174">
        <f t="shared" si="6"/>
        <v>122.13670745838301</v>
      </c>
      <c r="D79" s="176">
        <v>2874942</v>
      </c>
      <c r="E79" s="174">
        <f t="shared" si="7"/>
        <v>97.004540578914529</v>
      </c>
      <c r="F79" s="176">
        <v>3058258</v>
      </c>
      <c r="G79" s="174">
        <f t="shared" si="4"/>
        <v>114.6280487439205</v>
      </c>
      <c r="H79" s="156">
        <f t="shared" si="5"/>
        <v>20220807</v>
      </c>
    </row>
    <row r="80" spans="1:8">
      <c r="A80" s="175">
        <v>43647</v>
      </c>
      <c r="B80" s="176">
        <v>14198097</v>
      </c>
      <c r="C80" s="174">
        <f t="shared" si="6"/>
        <v>121.37153686791255</v>
      </c>
      <c r="D80" s="176">
        <v>2835662</v>
      </c>
      <c r="E80" s="174">
        <f t="shared" si="7"/>
        <v>95.679178761549252</v>
      </c>
      <c r="F80" s="176">
        <v>3069057</v>
      </c>
      <c r="G80" s="174">
        <f t="shared" si="4"/>
        <v>115.03281129122213</v>
      </c>
      <c r="H80" s="156">
        <f t="shared" si="5"/>
        <v>20102816</v>
      </c>
    </row>
    <row r="81" spans="1:8">
      <c r="A81" s="175">
        <v>43678</v>
      </c>
      <c r="B81" s="176">
        <v>14119665</v>
      </c>
      <c r="C81" s="174">
        <f t="shared" si="6"/>
        <v>120.70106586185983</v>
      </c>
      <c r="D81" s="176">
        <v>2783315</v>
      </c>
      <c r="E81" s="174">
        <f t="shared" si="7"/>
        <v>93.912918195011059</v>
      </c>
      <c r="F81" s="176">
        <v>3042624</v>
      </c>
      <c r="G81" s="174">
        <f t="shared" si="4"/>
        <v>114.04206322076892</v>
      </c>
      <c r="H81" s="156">
        <f t="shared" si="5"/>
        <v>19945604</v>
      </c>
    </row>
    <row r="82" spans="1:8">
      <c r="A82" s="175">
        <v>43709</v>
      </c>
      <c r="B82" s="176">
        <v>14440956</v>
      </c>
      <c r="C82" s="174">
        <f t="shared" si="6"/>
        <v>123.44760171464549</v>
      </c>
      <c r="D82" s="176">
        <v>2783328</v>
      </c>
      <c r="E82" s="174">
        <f t="shared" si="7"/>
        <v>93.913356833087079</v>
      </c>
      <c r="F82" s="176">
        <v>3055436</v>
      </c>
      <c r="G82" s="174">
        <f t="shared" si="4"/>
        <v>114.52227599565813</v>
      </c>
      <c r="H82" s="156">
        <f t="shared" si="5"/>
        <v>20279720</v>
      </c>
    </row>
    <row r="83" spans="1:8">
      <c r="A83" s="175">
        <v>43739</v>
      </c>
      <c r="B83" s="176">
        <v>14511611</v>
      </c>
      <c r="C83" s="174">
        <f t="shared" si="6"/>
        <v>124.05159152661834</v>
      </c>
      <c r="D83" s="176">
        <v>2760621</v>
      </c>
      <c r="E83" s="174">
        <f t="shared" si="7"/>
        <v>93.147191079856086</v>
      </c>
      <c r="F83" s="176">
        <v>3075826</v>
      </c>
      <c r="G83" s="174">
        <f t="shared" ref="G83:G92" si="8">(F83/$F$2*100)</f>
        <v>115.28652345741204</v>
      </c>
      <c r="H83" s="156">
        <f t="shared" ref="H83:H92" si="9">B83+D83+F83</f>
        <v>20348058</v>
      </c>
    </row>
    <row r="84" spans="1:8">
      <c r="A84" s="175">
        <v>43770</v>
      </c>
      <c r="B84" s="176">
        <v>14393707</v>
      </c>
      <c r="C84" s="174">
        <f t="shared" si="6"/>
        <v>123.04369661768271</v>
      </c>
      <c r="D84" s="176">
        <v>2736801</v>
      </c>
      <c r="E84" s="174">
        <f t="shared" si="7"/>
        <v>92.343471159040377</v>
      </c>
      <c r="F84" s="176">
        <v>3083315</v>
      </c>
      <c r="G84" s="174">
        <f t="shared" si="8"/>
        <v>115.56722229218765</v>
      </c>
      <c r="H84" s="156">
        <f t="shared" si="9"/>
        <v>20213823</v>
      </c>
    </row>
    <row r="85" spans="1:8">
      <c r="A85" s="175">
        <v>43800</v>
      </c>
      <c r="B85" s="176">
        <v>14314313</v>
      </c>
      <c r="C85" s="174">
        <f t="shared" si="6"/>
        <v>122.36500201529401</v>
      </c>
      <c r="D85" s="176">
        <v>2758067</v>
      </c>
      <c r="E85" s="174">
        <f t="shared" si="7"/>
        <v>93.061015568614962</v>
      </c>
      <c r="F85" s="179">
        <v>3100511</v>
      </c>
      <c r="G85" s="174">
        <f t="shared" si="8"/>
        <v>116.21175389357657</v>
      </c>
      <c r="H85" s="156">
        <f t="shared" si="9"/>
        <v>20172891</v>
      </c>
    </row>
    <row r="86" spans="1:8">
      <c r="A86" s="175">
        <v>43831</v>
      </c>
      <c r="B86" s="179">
        <v>14154168</v>
      </c>
      <c r="C86" s="174">
        <f t="shared" si="6"/>
        <v>120.9960125815895</v>
      </c>
      <c r="D86" s="179">
        <v>2766914</v>
      </c>
      <c r="E86" s="174">
        <f t="shared" si="7"/>
        <v>93.359525650036318</v>
      </c>
      <c r="F86" s="179">
        <v>3110922</v>
      </c>
      <c r="G86" s="174">
        <f t="shared" si="8"/>
        <v>116.60197362502925</v>
      </c>
      <c r="H86" s="156">
        <f t="shared" si="9"/>
        <v>20032004</v>
      </c>
    </row>
    <row r="87" spans="1:8">
      <c r="A87" s="175">
        <v>43862</v>
      </c>
      <c r="B87" s="179">
        <v>14211588</v>
      </c>
      <c r="C87" s="174">
        <f t="shared" si="6"/>
        <v>121.48686383066571</v>
      </c>
      <c r="D87" s="179">
        <v>2748447</v>
      </c>
      <c r="E87" s="174">
        <f t="shared" si="7"/>
        <v>92.736423392366135</v>
      </c>
      <c r="F87" s="179">
        <v>3115640</v>
      </c>
      <c r="G87" s="174">
        <f t="shared" si="8"/>
        <v>116.77881126723399</v>
      </c>
      <c r="H87" s="156">
        <f t="shared" si="9"/>
        <v>20075675</v>
      </c>
    </row>
    <row r="88" spans="1:8">
      <c r="A88" s="175">
        <v>43891</v>
      </c>
      <c r="B88" s="179">
        <v>14339304</v>
      </c>
      <c r="C88" s="174">
        <f t="shared" si="6"/>
        <v>122.57863600285346</v>
      </c>
      <c r="D88" s="179">
        <v>2765787</v>
      </c>
      <c r="E88" s="174">
        <f t="shared" si="7"/>
        <v>93.321499102985143</v>
      </c>
      <c r="F88" s="179">
        <v>3108959</v>
      </c>
      <c r="G88" s="174">
        <f t="shared" si="8"/>
        <v>116.528397471649</v>
      </c>
      <c r="H88" s="156">
        <f t="shared" si="9"/>
        <v>20214050</v>
      </c>
    </row>
    <row r="89" spans="1:8">
      <c r="A89" s="175">
        <v>43922</v>
      </c>
      <c r="B89" s="179">
        <v>13847835</v>
      </c>
      <c r="C89" s="174">
        <f t="shared" si="6"/>
        <v>118.37734424854752</v>
      </c>
      <c r="D89" s="179">
        <v>2784393</v>
      </c>
      <c r="E89" s="174">
        <f t="shared" si="7"/>
        <v>93.949291413929586</v>
      </c>
      <c r="F89" s="179">
        <v>3119852</v>
      </c>
      <c r="G89" s="174">
        <f t="shared" si="8"/>
        <v>116.93668327846045</v>
      </c>
      <c r="H89" s="156">
        <f t="shared" si="9"/>
        <v>19752080</v>
      </c>
    </row>
    <row r="90" spans="1:8">
      <c r="A90" s="175">
        <v>43952</v>
      </c>
      <c r="B90" s="179">
        <v>13919211</v>
      </c>
      <c r="C90" s="174">
        <f t="shared" si="6"/>
        <v>118.98749748355388</v>
      </c>
      <c r="D90" s="179">
        <v>2804352</v>
      </c>
      <c r="E90" s="174">
        <f t="shared" si="7"/>
        <v>94.622735826169759</v>
      </c>
      <c r="F90" s="179">
        <v>3119932</v>
      </c>
      <c r="G90" s="174">
        <f t="shared" si="8"/>
        <v>116.93968179719218</v>
      </c>
      <c r="H90" s="156">
        <f t="shared" si="9"/>
        <v>19843495</v>
      </c>
    </row>
    <row r="91" spans="1:8">
      <c r="A91" s="175">
        <v>43983</v>
      </c>
      <c r="B91" s="179">
        <v>14431133</v>
      </c>
      <c r="C91" s="174">
        <f t="shared" si="6"/>
        <v>123.36363041858705</v>
      </c>
      <c r="D91" s="179">
        <v>2822772</v>
      </c>
      <c r="E91" s="174">
        <f t="shared" si="7"/>
        <v>95.244252238488187</v>
      </c>
      <c r="F91" s="179">
        <v>3119541</v>
      </c>
      <c r="G91" s="174">
        <f t="shared" si="8"/>
        <v>116.92502653689078</v>
      </c>
      <c r="H91" s="156">
        <f t="shared" si="9"/>
        <v>20373446</v>
      </c>
    </row>
    <row r="92" spans="1:8">
      <c r="A92" s="175">
        <v>44013</v>
      </c>
      <c r="B92" s="179">
        <v>14432781</v>
      </c>
      <c r="C92" s="174">
        <f t="shared" si="6"/>
        <v>123.37771824266362</v>
      </c>
      <c r="D92" s="179">
        <v>2828024</v>
      </c>
      <c r="E92" s="174">
        <f t="shared" si="7"/>
        <v>95.421462021197016</v>
      </c>
      <c r="F92" s="179">
        <v>3119297</v>
      </c>
      <c r="G92" s="174">
        <f t="shared" si="8"/>
        <v>116.91588105475894</v>
      </c>
      <c r="H92" s="156">
        <f t="shared" si="9"/>
        <v>20380102</v>
      </c>
    </row>
    <row r="93" spans="1:8">
      <c r="B93" s="177"/>
      <c r="C93" s="177"/>
      <c r="D93" s="177"/>
      <c r="E93" s="177"/>
      <c r="F93" s="177"/>
    </row>
    <row r="94" spans="1:8">
      <c r="B94" s="177"/>
      <c r="C94" s="177"/>
      <c r="D94" s="177"/>
      <c r="E94" s="177"/>
      <c r="F94" s="177"/>
    </row>
    <row r="95" spans="1:8">
      <c r="B95" s="177"/>
      <c r="C95" s="177"/>
      <c r="D95" s="177"/>
      <c r="E95" s="177"/>
      <c r="F95" s="17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opLeftCell="A86" workbookViewId="0">
      <selection activeCell="D92" sqref="D92"/>
    </sheetView>
  </sheetViews>
  <sheetFormatPr defaultColWidth="9.140625" defaultRowHeight="15"/>
  <cols>
    <col min="1" max="1" width="9.140625" style="154"/>
    <col min="2" max="2" width="15.28515625" style="154" customWidth="1"/>
    <col min="3" max="3" width="16" style="154" customWidth="1"/>
    <col min="4" max="4" width="16.28515625" style="154" customWidth="1"/>
    <col min="5" max="5" width="17" style="154" customWidth="1"/>
    <col min="6" max="6" width="15.85546875" style="154" customWidth="1"/>
    <col min="7" max="7" width="16.42578125" style="154" customWidth="1"/>
    <col min="8" max="16384" width="9.140625" style="154"/>
  </cols>
  <sheetData>
    <row r="1" spans="1:15" ht="60">
      <c r="A1" s="172" t="s">
        <v>0</v>
      </c>
      <c r="B1" s="172" t="s">
        <v>293</v>
      </c>
      <c r="C1" s="172" t="s">
        <v>294</v>
      </c>
      <c r="D1" s="172" t="s">
        <v>295</v>
      </c>
      <c r="E1" s="172" t="s">
        <v>296</v>
      </c>
      <c r="F1" s="172" t="s">
        <v>297</v>
      </c>
      <c r="G1" s="172" t="s">
        <v>298</v>
      </c>
    </row>
    <row r="2" spans="1:15">
      <c r="A2" s="178">
        <v>41275</v>
      </c>
      <c r="B2" s="156">
        <v>11698045</v>
      </c>
      <c r="C2" s="179">
        <v>11920634.911300199</v>
      </c>
      <c r="D2" s="156">
        <v>2963719</v>
      </c>
      <c r="E2" s="179">
        <v>2963719</v>
      </c>
      <c r="F2" s="156">
        <v>2667984</v>
      </c>
      <c r="G2" s="179">
        <v>2667984</v>
      </c>
      <c r="J2" s="180"/>
      <c r="K2" s="180"/>
      <c r="M2" s="180"/>
      <c r="O2" s="180"/>
    </row>
    <row r="3" spans="1:15">
      <c r="A3" s="178">
        <v>41306</v>
      </c>
      <c r="B3" s="156">
        <v>11620928</v>
      </c>
      <c r="C3" s="179">
        <v>11939586.275144201</v>
      </c>
      <c r="D3" s="156">
        <v>2969232</v>
      </c>
      <c r="E3" s="179">
        <v>2969232</v>
      </c>
      <c r="F3" s="156">
        <v>2670744</v>
      </c>
      <c r="G3" s="179">
        <v>2670744</v>
      </c>
      <c r="J3" s="180"/>
      <c r="K3" s="180"/>
      <c r="M3" s="180"/>
      <c r="O3" s="180"/>
    </row>
    <row r="4" spans="1:15">
      <c r="A4" s="178">
        <v>41334</v>
      </c>
      <c r="B4" s="156">
        <v>11896801</v>
      </c>
      <c r="C4" s="179">
        <v>12020435.444711201</v>
      </c>
      <c r="D4" s="156">
        <v>2973096</v>
      </c>
      <c r="E4" s="179">
        <v>2973096</v>
      </c>
      <c r="F4" s="156">
        <v>2651342</v>
      </c>
      <c r="G4" s="179">
        <v>2651342</v>
      </c>
      <c r="J4" s="180"/>
      <c r="K4" s="180"/>
      <c r="M4" s="180"/>
      <c r="O4" s="180"/>
    </row>
    <row r="5" spans="1:15">
      <c r="A5" s="178">
        <v>41365</v>
      </c>
      <c r="B5" s="156">
        <v>12132681</v>
      </c>
      <c r="C5" s="179">
        <v>12060938.3594316</v>
      </c>
      <c r="D5" s="156">
        <v>2976760</v>
      </c>
      <c r="E5" s="179">
        <v>2976760</v>
      </c>
      <c r="F5" s="156">
        <v>2649513</v>
      </c>
      <c r="G5" s="179">
        <v>2649513</v>
      </c>
      <c r="J5" s="180"/>
      <c r="K5" s="180"/>
      <c r="M5" s="180"/>
      <c r="O5" s="180"/>
    </row>
    <row r="6" spans="1:15">
      <c r="A6" s="178">
        <v>41395</v>
      </c>
      <c r="B6" s="156">
        <v>12216079</v>
      </c>
      <c r="C6" s="179">
        <v>12059768.8325192</v>
      </c>
      <c r="D6" s="156">
        <v>2981302</v>
      </c>
      <c r="E6" s="179">
        <v>2981302</v>
      </c>
      <c r="F6" s="156">
        <v>2650756</v>
      </c>
      <c r="G6" s="179">
        <v>2650756</v>
      </c>
      <c r="J6" s="180"/>
      <c r="K6" s="180"/>
      <c r="M6" s="180"/>
      <c r="O6" s="180"/>
    </row>
    <row r="7" spans="1:15">
      <c r="A7" s="178">
        <v>41426</v>
      </c>
      <c r="B7" s="156">
        <v>12274403</v>
      </c>
      <c r="C7" s="179">
        <v>12134368.067581801</v>
      </c>
      <c r="D7" s="156">
        <v>2974355</v>
      </c>
      <c r="E7" s="179">
        <v>2974355</v>
      </c>
      <c r="F7" s="156">
        <v>2663305</v>
      </c>
      <c r="G7" s="179">
        <v>2663305</v>
      </c>
      <c r="J7" s="180"/>
      <c r="K7" s="180"/>
      <c r="M7" s="180"/>
      <c r="O7" s="180"/>
    </row>
    <row r="8" spans="1:15">
      <c r="A8" s="178">
        <v>41456</v>
      </c>
      <c r="B8" s="156">
        <v>12200031</v>
      </c>
      <c r="C8" s="179">
        <v>12204851.444839099</v>
      </c>
      <c r="D8" s="156">
        <v>2970694</v>
      </c>
      <c r="E8" s="179">
        <v>2970694</v>
      </c>
      <c r="F8" s="156">
        <v>2668898</v>
      </c>
      <c r="G8" s="179">
        <v>2668898</v>
      </c>
      <c r="J8" s="180"/>
      <c r="K8" s="180"/>
      <c r="M8" s="180"/>
      <c r="O8" s="180"/>
    </row>
    <row r="9" spans="1:15">
      <c r="A9" s="178">
        <v>41487</v>
      </c>
      <c r="B9" s="156">
        <v>12236880</v>
      </c>
      <c r="C9" s="179">
        <v>12257678.649578899</v>
      </c>
      <c r="D9" s="156">
        <v>2931681</v>
      </c>
      <c r="E9" s="179">
        <v>2931681</v>
      </c>
      <c r="F9" s="156">
        <v>2663081</v>
      </c>
      <c r="G9" s="179">
        <v>2663081</v>
      </c>
      <c r="J9" s="180"/>
      <c r="K9" s="180"/>
      <c r="M9" s="180"/>
      <c r="O9" s="180"/>
    </row>
    <row r="10" spans="1:15">
      <c r="A10" s="178">
        <v>41518</v>
      </c>
      <c r="B10" s="156">
        <v>12523723</v>
      </c>
      <c r="C10" s="179">
        <v>12313548.315304101</v>
      </c>
      <c r="D10" s="156">
        <v>2883080</v>
      </c>
      <c r="E10" s="179">
        <v>2883080</v>
      </c>
      <c r="F10" s="156">
        <v>2707070</v>
      </c>
      <c r="G10" s="179">
        <v>2707070</v>
      </c>
      <c r="J10" s="180"/>
      <c r="K10" s="180"/>
      <c r="M10" s="180"/>
      <c r="O10" s="180"/>
    </row>
    <row r="11" spans="1:15">
      <c r="A11" s="178">
        <v>41548</v>
      </c>
      <c r="B11" s="156">
        <v>12297151</v>
      </c>
      <c r="C11" s="179">
        <v>12254186.6983459</v>
      </c>
      <c r="D11" s="156">
        <v>2856746</v>
      </c>
      <c r="E11" s="179">
        <v>2856746</v>
      </c>
      <c r="F11" s="156">
        <v>2756891</v>
      </c>
      <c r="G11" s="179">
        <v>2756891</v>
      </c>
      <c r="J11" s="180"/>
      <c r="K11" s="180"/>
      <c r="M11" s="180"/>
      <c r="O11" s="180"/>
    </row>
    <row r="12" spans="1:15">
      <c r="A12" s="178">
        <v>41579</v>
      </c>
      <c r="B12" s="156">
        <v>12433976</v>
      </c>
      <c r="C12" s="179">
        <v>12349265.9013854</v>
      </c>
      <c r="D12" s="156">
        <v>2800861</v>
      </c>
      <c r="E12" s="179">
        <v>2800861</v>
      </c>
      <c r="F12" s="156">
        <v>2766055</v>
      </c>
      <c r="G12" s="179">
        <v>2766055</v>
      </c>
      <c r="J12" s="180"/>
      <c r="K12" s="180"/>
      <c r="M12" s="180"/>
      <c r="O12" s="180"/>
    </row>
    <row r="13" spans="1:15">
      <c r="A13" s="178">
        <v>41609</v>
      </c>
      <c r="B13" s="156">
        <v>12363785</v>
      </c>
      <c r="C13" s="179">
        <v>12429121.7502096</v>
      </c>
      <c r="D13" s="156">
        <v>2760917</v>
      </c>
      <c r="E13" s="179">
        <v>2760917</v>
      </c>
      <c r="F13" s="156">
        <v>2822178</v>
      </c>
      <c r="G13" s="179">
        <v>2822178</v>
      </c>
      <c r="J13" s="180"/>
      <c r="K13" s="180"/>
      <c r="M13" s="180"/>
      <c r="O13" s="180"/>
    </row>
    <row r="14" spans="1:15">
      <c r="A14" s="178">
        <v>41640</v>
      </c>
      <c r="B14" s="156">
        <v>12329012</v>
      </c>
      <c r="C14" s="179">
        <v>12568312.9280941</v>
      </c>
      <c r="D14" s="156">
        <v>2720965</v>
      </c>
      <c r="E14" s="179">
        <v>2720965</v>
      </c>
      <c r="F14" s="156">
        <v>2838873</v>
      </c>
      <c r="G14" s="179">
        <v>2838873</v>
      </c>
      <c r="J14" s="180"/>
      <c r="K14" s="180"/>
      <c r="M14" s="180"/>
      <c r="O14" s="180"/>
    </row>
    <row r="15" spans="1:15">
      <c r="A15" s="178">
        <v>41671</v>
      </c>
      <c r="B15" s="156">
        <v>12355589</v>
      </c>
      <c r="C15" s="179">
        <v>12676073.7786515</v>
      </c>
      <c r="D15" s="156">
        <v>2855300</v>
      </c>
      <c r="E15" s="179">
        <v>2855300</v>
      </c>
      <c r="F15" s="156">
        <v>2836699</v>
      </c>
      <c r="G15" s="179">
        <v>2836699</v>
      </c>
      <c r="J15" s="180"/>
      <c r="K15" s="180"/>
      <c r="M15" s="180"/>
      <c r="O15" s="180"/>
    </row>
    <row r="16" spans="1:15">
      <c r="A16" s="178">
        <v>41699</v>
      </c>
      <c r="B16" s="156">
        <v>12566310</v>
      </c>
      <c r="C16" s="179">
        <v>12620116.4430096</v>
      </c>
      <c r="D16" s="156">
        <v>2871284</v>
      </c>
      <c r="E16" s="179">
        <v>2871284</v>
      </c>
      <c r="F16" s="156">
        <v>2849623</v>
      </c>
      <c r="G16" s="179">
        <v>2849623</v>
      </c>
      <c r="J16" s="180"/>
      <c r="K16" s="180"/>
      <c r="M16" s="180"/>
      <c r="O16" s="180"/>
    </row>
    <row r="17" spans="1:15">
      <c r="A17" s="178">
        <v>41730</v>
      </c>
      <c r="B17" s="156">
        <v>12730077</v>
      </c>
      <c r="C17" s="179">
        <v>12660677.637833901</v>
      </c>
      <c r="D17" s="156">
        <v>2815090</v>
      </c>
      <c r="E17" s="179">
        <v>2815090</v>
      </c>
      <c r="F17" s="156">
        <v>2844868</v>
      </c>
      <c r="G17" s="179">
        <v>2844868</v>
      </c>
      <c r="J17" s="180"/>
      <c r="K17" s="180"/>
      <c r="M17" s="180"/>
      <c r="O17" s="180"/>
    </row>
    <row r="18" spans="1:15">
      <c r="A18" s="178">
        <v>41760</v>
      </c>
      <c r="B18" s="156">
        <v>12922571</v>
      </c>
      <c r="C18" s="179">
        <v>12772441.777570801</v>
      </c>
      <c r="D18" s="156">
        <v>2815276</v>
      </c>
      <c r="E18" s="179">
        <v>2815276</v>
      </c>
      <c r="F18" s="156">
        <v>2849314</v>
      </c>
      <c r="G18" s="179">
        <v>2849314</v>
      </c>
      <c r="J18" s="180"/>
      <c r="K18" s="180"/>
      <c r="M18" s="180"/>
      <c r="O18" s="180"/>
    </row>
    <row r="19" spans="1:15">
      <c r="A19" s="178">
        <v>41791</v>
      </c>
      <c r="B19" s="156">
        <v>13034290</v>
      </c>
      <c r="C19" s="179">
        <v>12837897.586568501</v>
      </c>
      <c r="D19" s="156">
        <v>2816946</v>
      </c>
      <c r="E19" s="179">
        <v>2816946</v>
      </c>
      <c r="F19" s="156">
        <v>2852087</v>
      </c>
      <c r="G19" s="179">
        <v>2852087</v>
      </c>
      <c r="J19" s="180"/>
      <c r="K19" s="180"/>
      <c r="M19" s="180"/>
      <c r="O19" s="180"/>
    </row>
    <row r="20" spans="1:15">
      <c r="A20" s="178">
        <v>41821</v>
      </c>
      <c r="B20" s="156">
        <v>12701507</v>
      </c>
      <c r="C20" s="179">
        <v>12792626.4879859</v>
      </c>
      <c r="D20" s="156">
        <v>2875917</v>
      </c>
      <c r="E20" s="179">
        <v>2875917</v>
      </c>
      <c r="F20" s="156">
        <v>2864800</v>
      </c>
      <c r="G20" s="179">
        <v>2864800</v>
      </c>
      <c r="J20" s="180"/>
      <c r="K20" s="180"/>
      <c r="M20" s="180"/>
      <c r="O20" s="180"/>
    </row>
    <row r="21" spans="1:15">
      <c r="A21" s="178">
        <v>41852</v>
      </c>
      <c r="B21" s="156">
        <v>12884711</v>
      </c>
      <c r="C21" s="179">
        <v>12904078.3211504</v>
      </c>
      <c r="D21" s="156">
        <v>2909657</v>
      </c>
      <c r="E21" s="179">
        <v>2909657</v>
      </c>
      <c r="F21" s="156">
        <v>2859563</v>
      </c>
      <c r="G21" s="179">
        <v>2859563</v>
      </c>
      <c r="J21" s="180"/>
      <c r="K21" s="180"/>
      <c r="M21" s="180"/>
      <c r="O21" s="180"/>
    </row>
    <row r="22" spans="1:15">
      <c r="A22" s="178">
        <v>41883</v>
      </c>
      <c r="B22" s="156">
        <v>13155308</v>
      </c>
      <c r="C22" s="179">
        <v>12996862.9370842</v>
      </c>
      <c r="D22" s="156">
        <v>2907549</v>
      </c>
      <c r="E22" s="179">
        <v>2907549</v>
      </c>
      <c r="F22" s="156">
        <v>2879940</v>
      </c>
      <c r="G22" s="179">
        <v>2879940</v>
      </c>
      <c r="J22" s="180"/>
      <c r="K22" s="180"/>
      <c r="M22" s="180"/>
      <c r="O22" s="180"/>
    </row>
    <row r="23" spans="1:15">
      <c r="A23" s="178">
        <v>41913</v>
      </c>
      <c r="B23" s="156">
        <v>13072609</v>
      </c>
      <c r="C23" s="179">
        <v>12974096.9616086</v>
      </c>
      <c r="D23" s="156">
        <v>2924846</v>
      </c>
      <c r="E23" s="179">
        <v>2924846</v>
      </c>
      <c r="F23" s="156">
        <v>2908367</v>
      </c>
      <c r="G23" s="179">
        <v>2908367</v>
      </c>
      <c r="J23" s="180"/>
      <c r="K23" s="180"/>
      <c r="M23" s="180"/>
      <c r="O23" s="180"/>
    </row>
    <row r="24" spans="1:15">
      <c r="A24" s="181">
        <v>41944</v>
      </c>
      <c r="B24" s="156">
        <v>13100694</v>
      </c>
      <c r="C24" s="179">
        <v>13008194.225955401</v>
      </c>
      <c r="D24" s="156">
        <v>2868886</v>
      </c>
      <c r="E24" s="179">
        <v>2868886</v>
      </c>
      <c r="F24" s="156">
        <v>2929226</v>
      </c>
      <c r="G24" s="179">
        <v>2929226</v>
      </c>
      <c r="J24" s="180"/>
      <c r="K24" s="180"/>
      <c r="M24" s="180"/>
      <c r="O24" s="180"/>
    </row>
    <row r="25" spans="1:15">
      <c r="A25" s="182">
        <v>41974</v>
      </c>
      <c r="B25" s="156">
        <v>13093230</v>
      </c>
      <c r="C25" s="179">
        <v>13085520.129910599</v>
      </c>
      <c r="D25" s="156">
        <v>2827633</v>
      </c>
      <c r="E25" s="179">
        <v>2827633</v>
      </c>
      <c r="F25" s="156">
        <v>2909003</v>
      </c>
      <c r="G25" s="179">
        <v>2909003</v>
      </c>
      <c r="J25" s="180"/>
      <c r="K25" s="180"/>
      <c r="M25" s="180"/>
      <c r="O25" s="180"/>
    </row>
    <row r="26" spans="1:15">
      <c r="A26" s="182">
        <v>42005</v>
      </c>
      <c r="B26" s="156">
        <v>12913416</v>
      </c>
      <c r="C26" s="179">
        <v>13169870.031305701</v>
      </c>
      <c r="D26" s="156">
        <v>2821819</v>
      </c>
      <c r="E26" s="179">
        <v>2821819</v>
      </c>
      <c r="F26" s="156">
        <v>2926680</v>
      </c>
      <c r="G26" s="179">
        <v>2926680</v>
      </c>
      <c r="J26" s="180"/>
      <c r="K26" s="180"/>
      <c r="M26" s="180"/>
      <c r="O26" s="180"/>
    </row>
    <row r="27" spans="1:15">
      <c r="A27" s="182">
        <v>42036</v>
      </c>
      <c r="B27" s="156">
        <v>12851205</v>
      </c>
      <c r="C27" s="179">
        <v>13212574.1680732</v>
      </c>
      <c r="D27" s="156">
        <v>2914541</v>
      </c>
      <c r="E27" s="179">
        <v>2914541</v>
      </c>
      <c r="F27" s="156">
        <v>2929385</v>
      </c>
      <c r="G27" s="179">
        <v>2929385</v>
      </c>
      <c r="J27" s="180"/>
      <c r="K27" s="180"/>
      <c r="M27" s="180"/>
      <c r="O27" s="180"/>
    </row>
    <row r="28" spans="1:15">
      <c r="A28" s="182">
        <v>42064</v>
      </c>
      <c r="B28" s="156">
        <v>13148326</v>
      </c>
      <c r="C28" s="179">
        <v>13275080.7418286</v>
      </c>
      <c r="D28" s="156">
        <v>2898016</v>
      </c>
      <c r="E28" s="179">
        <v>2898016</v>
      </c>
      <c r="F28" s="156">
        <v>2926533</v>
      </c>
      <c r="G28" s="179">
        <v>2926533</v>
      </c>
      <c r="J28" s="180"/>
      <c r="K28" s="180"/>
      <c r="M28" s="180"/>
      <c r="O28" s="180"/>
    </row>
    <row r="29" spans="1:15">
      <c r="A29" s="182">
        <v>42095</v>
      </c>
      <c r="B29" s="156">
        <v>13451823</v>
      </c>
      <c r="C29" s="179">
        <v>13343835.496172501</v>
      </c>
      <c r="D29" s="156">
        <v>2789168</v>
      </c>
      <c r="E29" s="179">
        <v>2789168</v>
      </c>
      <c r="F29" s="156">
        <v>2928695</v>
      </c>
      <c r="G29" s="179">
        <v>2928695</v>
      </c>
      <c r="J29" s="180"/>
      <c r="K29" s="180"/>
      <c r="M29" s="180"/>
      <c r="O29" s="180"/>
    </row>
    <row r="30" spans="1:15">
      <c r="A30" s="182">
        <v>42125</v>
      </c>
      <c r="B30" s="156">
        <v>13585611</v>
      </c>
      <c r="C30" s="179">
        <v>13443488.8117714</v>
      </c>
      <c r="D30" s="156">
        <v>2874835</v>
      </c>
      <c r="E30" s="179">
        <v>2874835</v>
      </c>
      <c r="F30" s="156">
        <v>2928677</v>
      </c>
      <c r="G30" s="179">
        <v>2928677</v>
      </c>
      <c r="J30" s="180"/>
      <c r="K30" s="180"/>
      <c r="M30" s="180"/>
      <c r="O30" s="180"/>
    </row>
    <row r="31" spans="1:15">
      <c r="A31" s="182">
        <v>42156</v>
      </c>
      <c r="B31" s="156">
        <v>13596512</v>
      </c>
      <c r="C31" s="179">
        <v>13430648.774523299</v>
      </c>
      <c r="D31" s="156">
        <v>2829934</v>
      </c>
      <c r="E31" s="179">
        <v>2829934</v>
      </c>
      <c r="F31" s="156">
        <v>2936848</v>
      </c>
      <c r="G31" s="179">
        <v>2936848</v>
      </c>
      <c r="J31" s="180"/>
      <c r="K31" s="180"/>
      <c r="M31" s="180"/>
      <c r="O31" s="180"/>
    </row>
    <row r="32" spans="1:15">
      <c r="A32" s="182">
        <v>42186</v>
      </c>
      <c r="B32" s="156">
        <v>13318215</v>
      </c>
      <c r="C32" s="179">
        <v>13406837.0954728</v>
      </c>
      <c r="D32" s="156">
        <v>2838611</v>
      </c>
      <c r="E32" s="179">
        <v>2838611</v>
      </c>
      <c r="F32" s="156">
        <v>2948014</v>
      </c>
      <c r="G32" s="179">
        <v>2948014</v>
      </c>
      <c r="J32" s="180"/>
      <c r="K32" s="180"/>
      <c r="M32" s="180"/>
      <c r="O32" s="180"/>
    </row>
    <row r="33" spans="1:15">
      <c r="A33" s="182">
        <v>42217</v>
      </c>
      <c r="B33" s="156">
        <v>13566414</v>
      </c>
      <c r="C33" s="179">
        <v>13453809.2461039</v>
      </c>
      <c r="D33" s="156">
        <v>2629792</v>
      </c>
      <c r="E33" s="179">
        <v>2629792</v>
      </c>
      <c r="F33" s="156">
        <v>2949836</v>
      </c>
      <c r="G33" s="179">
        <v>2949836</v>
      </c>
      <c r="J33" s="180"/>
      <c r="K33" s="180"/>
      <c r="M33" s="180"/>
      <c r="O33" s="180"/>
    </row>
    <row r="34" spans="1:15">
      <c r="A34" s="182">
        <v>42248</v>
      </c>
      <c r="B34" s="156">
        <v>13489364</v>
      </c>
      <c r="C34" s="179">
        <v>13399697.951546701</v>
      </c>
      <c r="D34" s="156">
        <v>2841359</v>
      </c>
      <c r="E34" s="179">
        <v>2841359</v>
      </c>
      <c r="F34" s="156">
        <v>2967562</v>
      </c>
      <c r="G34" s="179">
        <v>2967562</v>
      </c>
      <c r="J34" s="180"/>
      <c r="K34" s="180"/>
      <c r="M34" s="180"/>
      <c r="O34" s="180"/>
    </row>
    <row r="35" spans="1:15">
      <c r="A35" s="182">
        <v>42278</v>
      </c>
      <c r="B35" s="156">
        <v>13741124</v>
      </c>
      <c r="C35" s="179">
        <v>13567302.432707099</v>
      </c>
      <c r="D35" s="156">
        <v>2834268</v>
      </c>
      <c r="E35" s="179">
        <v>2834268</v>
      </c>
      <c r="F35" s="156">
        <v>3071020</v>
      </c>
      <c r="G35" s="179">
        <v>3071020</v>
      </c>
      <c r="J35" s="180"/>
      <c r="K35" s="180"/>
      <c r="M35" s="180"/>
      <c r="O35" s="180"/>
    </row>
    <row r="36" spans="1:15">
      <c r="A36" s="182">
        <v>42309</v>
      </c>
      <c r="B36" s="156">
        <v>13755572</v>
      </c>
      <c r="C36" s="179">
        <v>13657007.401753699</v>
      </c>
      <c r="D36" s="156">
        <v>2830809</v>
      </c>
      <c r="E36" s="179">
        <v>2830809</v>
      </c>
      <c r="F36" s="156">
        <v>2996123</v>
      </c>
      <c r="G36" s="179">
        <v>2996123</v>
      </c>
      <c r="J36" s="180"/>
      <c r="K36" s="180"/>
      <c r="M36" s="180"/>
      <c r="O36" s="180"/>
    </row>
    <row r="37" spans="1:15">
      <c r="A37" s="182">
        <v>42339</v>
      </c>
      <c r="B37" s="156">
        <v>13713717</v>
      </c>
      <c r="C37" s="179">
        <v>13733290.4657696</v>
      </c>
      <c r="D37" s="156">
        <v>2833035</v>
      </c>
      <c r="E37" s="179">
        <v>2833035</v>
      </c>
      <c r="F37" s="156">
        <v>3031979</v>
      </c>
      <c r="G37" s="179">
        <v>3031979</v>
      </c>
      <c r="J37" s="180"/>
      <c r="K37" s="180"/>
      <c r="M37" s="180"/>
      <c r="O37" s="180"/>
    </row>
    <row r="38" spans="1:15">
      <c r="A38" s="182">
        <v>42370</v>
      </c>
      <c r="B38" s="156">
        <v>13352629</v>
      </c>
      <c r="C38" s="179">
        <v>13675302.1922416</v>
      </c>
      <c r="D38" s="156">
        <v>2803728</v>
      </c>
      <c r="E38" s="179">
        <v>2803728</v>
      </c>
      <c r="F38" s="156">
        <v>3034105</v>
      </c>
      <c r="G38" s="179">
        <v>3034105</v>
      </c>
      <c r="J38" s="180"/>
      <c r="K38" s="180"/>
      <c r="M38" s="180"/>
      <c r="O38" s="180"/>
    </row>
    <row r="39" spans="1:15">
      <c r="A39" s="182">
        <v>42401</v>
      </c>
      <c r="B39" s="156">
        <v>13258741</v>
      </c>
      <c r="C39" s="179">
        <v>13580159.546241799</v>
      </c>
      <c r="D39" s="156">
        <v>2708174</v>
      </c>
      <c r="E39" s="179">
        <v>2708174</v>
      </c>
      <c r="F39" s="156">
        <v>3059263</v>
      </c>
      <c r="G39" s="179">
        <v>3059263</v>
      </c>
      <c r="J39" s="180"/>
      <c r="K39" s="180"/>
      <c r="M39" s="180"/>
      <c r="O39" s="180"/>
    </row>
    <row r="40" spans="1:15">
      <c r="A40" s="182">
        <v>42430</v>
      </c>
      <c r="B40" s="156">
        <v>13503330</v>
      </c>
      <c r="C40" s="179">
        <v>13632374.292770199</v>
      </c>
      <c r="D40" s="156">
        <v>2683978</v>
      </c>
      <c r="E40" s="179">
        <v>2683978</v>
      </c>
      <c r="F40" s="156">
        <v>3068719</v>
      </c>
      <c r="G40" s="179">
        <v>3068719</v>
      </c>
      <c r="J40" s="180"/>
      <c r="K40" s="180"/>
      <c r="M40" s="180"/>
      <c r="O40" s="180"/>
    </row>
    <row r="41" spans="1:15">
      <c r="A41" s="182">
        <v>42461</v>
      </c>
      <c r="B41" s="156">
        <v>13665900</v>
      </c>
      <c r="C41" s="179">
        <v>13605540.916364601</v>
      </c>
      <c r="D41" s="156">
        <v>2671866</v>
      </c>
      <c r="E41" s="179">
        <v>2671866</v>
      </c>
      <c r="F41" s="156">
        <v>3062031</v>
      </c>
      <c r="G41" s="179">
        <v>3062031</v>
      </c>
      <c r="J41" s="180"/>
      <c r="K41" s="180"/>
      <c r="M41" s="180"/>
      <c r="O41" s="180"/>
    </row>
    <row r="42" spans="1:15">
      <c r="A42" s="182">
        <v>42491</v>
      </c>
      <c r="B42" s="156">
        <v>13696518</v>
      </c>
      <c r="C42" s="179">
        <v>13545422.238071101</v>
      </c>
      <c r="D42" s="156">
        <v>2683126</v>
      </c>
      <c r="E42" s="179">
        <v>2683126</v>
      </c>
      <c r="F42" s="156">
        <v>3063975</v>
      </c>
      <c r="G42" s="179">
        <v>3063975</v>
      </c>
      <c r="J42" s="180"/>
      <c r="K42" s="180"/>
      <c r="M42" s="180"/>
      <c r="O42" s="180"/>
    </row>
    <row r="43" spans="1:15">
      <c r="A43" s="182">
        <v>42522</v>
      </c>
      <c r="B43" s="156">
        <v>13686743</v>
      </c>
      <c r="C43" s="179">
        <v>13505904.5368066</v>
      </c>
      <c r="D43" s="156">
        <v>2679867</v>
      </c>
      <c r="E43" s="179">
        <v>2679867</v>
      </c>
      <c r="F43" s="156">
        <v>3083240</v>
      </c>
      <c r="G43" s="179">
        <v>3083240</v>
      </c>
      <c r="J43" s="180"/>
      <c r="K43" s="180"/>
      <c r="M43" s="180"/>
      <c r="O43" s="180"/>
    </row>
    <row r="44" spans="1:15">
      <c r="A44" s="182">
        <v>42552</v>
      </c>
      <c r="B44" s="156">
        <v>13362031</v>
      </c>
      <c r="C44" s="179">
        <v>13442878.067872901</v>
      </c>
      <c r="D44" s="156">
        <v>2684141</v>
      </c>
      <c r="E44" s="179">
        <v>2684141</v>
      </c>
      <c r="F44" s="156">
        <v>3071724</v>
      </c>
      <c r="G44" s="179">
        <v>3071724</v>
      </c>
      <c r="J44" s="180"/>
      <c r="K44" s="180"/>
      <c r="M44" s="180"/>
      <c r="O44" s="180"/>
    </row>
    <row r="45" spans="1:15">
      <c r="A45" s="182">
        <v>42583</v>
      </c>
      <c r="B45" s="156">
        <v>13471407</v>
      </c>
      <c r="C45" s="179">
        <v>13409743.5433922</v>
      </c>
      <c r="D45" s="156">
        <v>2690074</v>
      </c>
      <c r="E45" s="179">
        <v>2690074</v>
      </c>
      <c r="F45" s="156">
        <v>3042243</v>
      </c>
      <c r="G45" s="179">
        <v>3042243</v>
      </c>
      <c r="J45" s="180"/>
      <c r="K45" s="180"/>
      <c r="M45" s="180"/>
      <c r="O45" s="180"/>
    </row>
    <row r="46" spans="1:15">
      <c r="A46" s="182">
        <v>42614</v>
      </c>
      <c r="B46" s="156">
        <v>13470684</v>
      </c>
      <c r="C46" s="179">
        <v>13361337.321234601</v>
      </c>
      <c r="D46" s="156">
        <v>2692666</v>
      </c>
      <c r="E46" s="179">
        <v>2692666</v>
      </c>
      <c r="F46" s="156">
        <v>2992784</v>
      </c>
      <c r="G46" s="179">
        <v>2992784</v>
      </c>
      <c r="J46" s="180"/>
      <c r="K46" s="180"/>
      <c r="M46" s="180"/>
      <c r="O46" s="180"/>
    </row>
    <row r="47" spans="1:15">
      <c r="A47" s="182">
        <v>42644</v>
      </c>
      <c r="B47" s="156">
        <v>13660465</v>
      </c>
      <c r="C47" s="179">
        <v>13424509.6996214</v>
      </c>
      <c r="D47" s="156">
        <v>2695038</v>
      </c>
      <c r="E47" s="179">
        <v>2695038</v>
      </c>
      <c r="F47" s="156">
        <v>2994165</v>
      </c>
      <c r="G47" s="179">
        <v>2994165</v>
      </c>
      <c r="J47" s="180"/>
      <c r="K47" s="180"/>
      <c r="M47" s="180"/>
      <c r="O47" s="180"/>
    </row>
    <row r="48" spans="1:15">
      <c r="A48" s="182">
        <v>42675</v>
      </c>
      <c r="B48" s="156">
        <v>13583875</v>
      </c>
      <c r="C48" s="179">
        <v>13501743.6356101</v>
      </c>
      <c r="D48" s="156">
        <v>2706609</v>
      </c>
      <c r="E48" s="179">
        <v>2706609</v>
      </c>
      <c r="F48" s="156">
        <v>2985474</v>
      </c>
      <c r="G48" s="179">
        <v>2985474</v>
      </c>
      <c r="J48" s="180"/>
      <c r="K48" s="180"/>
      <c r="M48" s="180"/>
      <c r="O48" s="180"/>
    </row>
    <row r="49" spans="1:15">
      <c r="A49" s="182">
        <v>42705</v>
      </c>
      <c r="B49" s="156">
        <v>13415843</v>
      </c>
      <c r="C49" s="179">
        <v>13457445.7435703</v>
      </c>
      <c r="D49" s="156">
        <v>2701537</v>
      </c>
      <c r="E49" s="179">
        <v>2701537</v>
      </c>
      <c r="F49" s="156">
        <v>2981646</v>
      </c>
      <c r="G49" s="179">
        <v>2981646</v>
      </c>
      <c r="J49" s="180"/>
      <c r="K49" s="180"/>
      <c r="M49" s="180"/>
      <c r="O49" s="180"/>
    </row>
    <row r="50" spans="1:15">
      <c r="A50" s="182">
        <v>42736</v>
      </c>
      <c r="B50" s="54">
        <v>13115945</v>
      </c>
      <c r="C50" s="179">
        <v>13431536.453345099</v>
      </c>
      <c r="D50" s="156">
        <v>2520079</v>
      </c>
      <c r="E50" s="179">
        <v>2520079</v>
      </c>
      <c r="F50" s="156">
        <v>2970210</v>
      </c>
      <c r="G50" s="179">
        <v>2970210</v>
      </c>
      <c r="J50" s="180"/>
      <c r="K50" s="180"/>
      <c r="M50" s="180"/>
      <c r="O50" s="180"/>
    </row>
    <row r="51" spans="1:15">
      <c r="A51" s="182">
        <v>42767</v>
      </c>
      <c r="B51" s="54">
        <v>13126079</v>
      </c>
      <c r="C51" s="179">
        <v>13521899.566643201</v>
      </c>
      <c r="D51" s="156">
        <v>2698940</v>
      </c>
      <c r="E51" s="179">
        <v>2698940</v>
      </c>
      <c r="F51" s="156">
        <v>2965218</v>
      </c>
      <c r="G51" s="179">
        <v>2965218</v>
      </c>
      <c r="J51" s="180"/>
      <c r="K51" s="180"/>
      <c r="M51" s="180"/>
      <c r="O51" s="180"/>
    </row>
    <row r="52" spans="1:15">
      <c r="A52" s="182">
        <v>42795</v>
      </c>
      <c r="B52" s="54">
        <v>13558783</v>
      </c>
      <c r="C52" s="179">
        <v>13689929.5521162</v>
      </c>
      <c r="D52" s="156">
        <v>2734104</v>
      </c>
      <c r="E52" s="179">
        <v>2734104</v>
      </c>
      <c r="F52" s="156">
        <v>2970810</v>
      </c>
      <c r="G52" s="179">
        <v>2970810</v>
      </c>
      <c r="J52" s="180"/>
      <c r="K52" s="180"/>
      <c r="M52" s="180"/>
      <c r="O52" s="180"/>
    </row>
    <row r="53" spans="1:15">
      <c r="A53" s="182">
        <v>42826</v>
      </c>
      <c r="B53" s="54">
        <v>13849359</v>
      </c>
      <c r="C53" s="179">
        <v>13797816.976302801</v>
      </c>
      <c r="D53" s="156">
        <v>2760089</v>
      </c>
      <c r="E53" s="179">
        <v>2760089</v>
      </c>
      <c r="F53" s="156">
        <v>2969930</v>
      </c>
      <c r="G53" s="179">
        <v>2969930</v>
      </c>
      <c r="J53" s="180"/>
      <c r="K53" s="180"/>
      <c r="M53" s="180"/>
      <c r="O53" s="180"/>
    </row>
    <row r="54" spans="1:15">
      <c r="A54" s="182">
        <v>42856</v>
      </c>
      <c r="B54" s="54">
        <v>14105505</v>
      </c>
      <c r="C54" s="179">
        <v>13879854.959703</v>
      </c>
      <c r="D54" s="156">
        <v>2771634</v>
      </c>
      <c r="E54" s="179">
        <v>2771634</v>
      </c>
      <c r="F54" s="156">
        <v>2970555</v>
      </c>
      <c r="G54" s="179">
        <v>2970555</v>
      </c>
      <c r="J54" s="180"/>
      <c r="K54" s="180"/>
      <c r="M54" s="180"/>
      <c r="O54" s="180"/>
    </row>
    <row r="55" spans="1:15">
      <c r="A55" s="182">
        <v>42887</v>
      </c>
      <c r="B55" s="54">
        <v>14009873</v>
      </c>
      <c r="C55" s="179">
        <v>13941221.9970924</v>
      </c>
      <c r="D55" s="156">
        <v>2789173</v>
      </c>
      <c r="E55" s="179">
        <v>2789173</v>
      </c>
      <c r="F55" s="156">
        <v>2976758</v>
      </c>
      <c r="G55" s="179">
        <v>2976758</v>
      </c>
      <c r="J55" s="180"/>
      <c r="K55" s="180"/>
      <c r="M55" s="180"/>
      <c r="O55" s="180"/>
    </row>
    <row r="56" spans="1:15">
      <c r="A56" s="182">
        <v>42917</v>
      </c>
      <c r="B56" s="54">
        <v>14195607</v>
      </c>
      <c r="C56" s="179">
        <v>14122256.968239499</v>
      </c>
      <c r="D56" s="156">
        <v>2751389</v>
      </c>
      <c r="E56" s="179">
        <v>2751389</v>
      </c>
      <c r="F56" s="156">
        <v>2975092</v>
      </c>
      <c r="G56" s="179">
        <v>2975092</v>
      </c>
      <c r="J56" s="180"/>
      <c r="K56" s="180"/>
      <c r="M56" s="180"/>
      <c r="O56" s="180"/>
    </row>
    <row r="57" spans="1:15">
      <c r="A57" s="182">
        <v>42948</v>
      </c>
      <c r="B57" s="54">
        <v>14265038</v>
      </c>
      <c r="C57" s="156">
        <v>14264736.645672901</v>
      </c>
      <c r="D57" s="156">
        <v>2753919</v>
      </c>
      <c r="E57" s="156">
        <v>2753919</v>
      </c>
      <c r="F57" s="156">
        <v>2960311</v>
      </c>
      <c r="G57" s="156">
        <v>2960311</v>
      </c>
      <c r="J57" s="180"/>
      <c r="K57" s="180"/>
      <c r="M57" s="180"/>
      <c r="O57" s="180"/>
    </row>
    <row r="58" spans="1:15">
      <c r="A58" s="182">
        <v>42979</v>
      </c>
      <c r="B58" s="54">
        <v>14547574</v>
      </c>
      <c r="C58" s="156">
        <v>14366241.3979974</v>
      </c>
      <c r="D58" s="156">
        <v>2772117</v>
      </c>
      <c r="E58" s="156">
        <v>2772117</v>
      </c>
      <c r="F58" s="156">
        <v>2964754</v>
      </c>
      <c r="G58" s="156">
        <v>2964754</v>
      </c>
      <c r="J58" s="180"/>
      <c r="K58" s="180"/>
      <c r="M58" s="180"/>
      <c r="O58" s="180"/>
    </row>
    <row r="59" spans="1:15">
      <c r="A59" s="182">
        <v>43009</v>
      </c>
      <c r="B59" s="54">
        <v>14644895</v>
      </c>
      <c r="C59" s="156">
        <v>14437757.727885099</v>
      </c>
      <c r="D59" s="156">
        <v>2768836</v>
      </c>
      <c r="E59" s="156">
        <v>2768836</v>
      </c>
      <c r="F59" s="156">
        <v>2976497</v>
      </c>
      <c r="G59" s="156">
        <v>2976497</v>
      </c>
      <c r="J59" s="180"/>
      <c r="K59" s="180"/>
      <c r="M59" s="180"/>
      <c r="O59" s="180"/>
    </row>
    <row r="60" spans="1:15">
      <c r="A60" s="182">
        <v>43040</v>
      </c>
      <c r="B60" s="54">
        <v>14555878</v>
      </c>
      <c r="C60" s="156">
        <v>14428784.5996437</v>
      </c>
      <c r="D60" s="176">
        <v>2767790</v>
      </c>
      <c r="E60" s="156">
        <v>2767790</v>
      </c>
      <c r="F60" s="176">
        <v>2979048</v>
      </c>
      <c r="G60" s="156">
        <v>2979048</v>
      </c>
      <c r="K60" s="180"/>
      <c r="M60" s="180"/>
      <c r="O60" s="180"/>
    </row>
    <row r="61" spans="1:15">
      <c r="A61" s="182">
        <v>43070</v>
      </c>
      <c r="B61" s="54">
        <v>14477817</v>
      </c>
      <c r="C61" s="156">
        <v>14530330.751264</v>
      </c>
      <c r="D61" s="156">
        <v>2777484</v>
      </c>
      <c r="E61" s="156">
        <v>2777484</v>
      </c>
      <c r="F61" s="176">
        <v>2986088</v>
      </c>
      <c r="G61" s="156">
        <v>2986088</v>
      </c>
      <c r="K61" s="180"/>
      <c r="M61" s="180"/>
      <c r="O61" s="180"/>
    </row>
    <row r="62" spans="1:15">
      <c r="A62" s="182">
        <v>43101</v>
      </c>
      <c r="B62" s="54">
        <v>14218231</v>
      </c>
      <c r="C62" s="156">
        <v>14523824.190646499</v>
      </c>
      <c r="D62" s="176">
        <v>2762901</v>
      </c>
      <c r="E62" s="156">
        <v>2762901</v>
      </c>
      <c r="F62" s="176">
        <v>2989631</v>
      </c>
      <c r="G62" s="156">
        <v>2989631</v>
      </c>
      <c r="H62" s="177"/>
      <c r="K62" s="180"/>
      <c r="M62" s="180"/>
      <c r="O62" s="180"/>
    </row>
    <row r="63" spans="1:15">
      <c r="A63" s="182">
        <v>43132</v>
      </c>
      <c r="B63" s="176">
        <v>14127524</v>
      </c>
      <c r="C63" s="156">
        <v>14534745.179665299</v>
      </c>
      <c r="D63" s="156">
        <v>2835795</v>
      </c>
      <c r="E63" s="156">
        <v>2835795</v>
      </c>
      <c r="F63" s="176">
        <v>2996690</v>
      </c>
      <c r="G63" s="156">
        <v>2996690</v>
      </c>
      <c r="K63" s="180"/>
      <c r="M63" s="180"/>
      <c r="O63" s="180"/>
    </row>
    <row r="64" spans="1:15">
      <c r="A64" s="182">
        <v>43160</v>
      </c>
      <c r="B64" s="156">
        <v>14325806</v>
      </c>
      <c r="C64" s="156">
        <v>14480203.189213101</v>
      </c>
      <c r="D64" s="156">
        <v>2804909</v>
      </c>
      <c r="E64" s="156">
        <v>2804909</v>
      </c>
      <c r="F64" s="176">
        <v>3006828</v>
      </c>
      <c r="G64" s="156">
        <v>3006828</v>
      </c>
      <c r="I64" s="156"/>
      <c r="K64" s="180"/>
      <c r="M64" s="180"/>
      <c r="O64" s="180"/>
    </row>
    <row r="65" spans="1:15">
      <c r="A65" s="182">
        <v>43191</v>
      </c>
      <c r="B65" s="156">
        <v>14527332</v>
      </c>
      <c r="C65" s="156">
        <v>14468640.136594599</v>
      </c>
      <c r="D65" s="156">
        <v>2812961</v>
      </c>
      <c r="E65" s="156">
        <v>2812961</v>
      </c>
      <c r="F65" s="176">
        <v>3011373</v>
      </c>
      <c r="G65" s="156">
        <v>3011373</v>
      </c>
      <c r="I65" s="156"/>
      <c r="K65" s="180"/>
      <c r="M65" s="180"/>
      <c r="O65" s="180"/>
    </row>
    <row r="66" spans="1:15">
      <c r="A66" s="182">
        <v>43221</v>
      </c>
      <c r="B66" s="156">
        <v>14729306</v>
      </c>
      <c r="C66" s="156">
        <v>14546732.992876099</v>
      </c>
      <c r="D66" s="156">
        <v>2803693</v>
      </c>
      <c r="E66" s="156">
        <v>2803693</v>
      </c>
      <c r="F66" s="176">
        <v>3014740</v>
      </c>
      <c r="G66" s="156">
        <v>3014740</v>
      </c>
      <c r="I66" s="156"/>
      <c r="K66" s="180"/>
      <c r="M66" s="180"/>
      <c r="O66" s="180"/>
    </row>
    <row r="67" spans="1:15">
      <c r="A67" s="182">
        <v>43252</v>
      </c>
      <c r="B67" s="156">
        <v>14570283</v>
      </c>
      <c r="C67" s="156">
        <v>14511155.442273701</v>
      </c>
      <c r="D67" s="156">
        <v>2702964</v>
      </c>
      <c r="E67" s="156">
        <v>2702964</v>
      </c>
      <c r="F67" s="176">
        <v>3019444</v>
      </c>
      <c r="G67" s="156">
        <v>3019444</v>
      </c>
      <c r="I67" s="156"/>
      <c r="K67" s="180"/>
      <c r="M67" s="180"/>
      <c r="O67" s="180"/>
    </row>
    <row r="68" spans="1:15">
      <c r="A68" s="182">
        <v>43282</v>
      </c>
      <c r="B68" s="156">
        <v>14664384</v>
      </c>
      <c r="C68" s="156">
        <v>14617764.0304498</v>
      </c>
      <c r="D68" s="156">
        <v>2848614</v>
      </c>
      <c r="E68" s="156">
        <v>2848614</v>
      </c>
      <c r="F68" s="156">
        <v>3010588</v>
      </c>
      <c r="G68" s="156">
        <v>3010588</v>
      </c>
      <c r="I68" s="156"/>
      <c r="K68" s="180"/>
      <c r="M68" s="180"/>
      <c r="O68" s="180"/>
    </row>
    <row r="69" spans="1:15">
      <c r="A69" s="182">
        <v>43313</v>
      </c>
      <c r="B69" s="156">
        <v>14482653</v>
      </c>
      <c r="C69" s="156">
        <v>14529514.9185855</v>
      </c>
      <c r="D69" s="156">
        <v>2844133</v>
      </c>
      <c r="E69" s="156">
        <v>2844133</v>
      </c>
      <c r="F69" s="156">
        <v>2998531</v>
      </c>
      <c r="G69" s="156">
        <v>2998531</v>
      </c>
      <c r="K69" s="180"/>
      <c r="M69" s="180"/>
      <c r="O69" s="180"/>
    </row>
    <row r="70" spans="1:15">
      <c r="A70" s="182">
        <v>43344</v>
      </c>
      <c r="B70" s="156">
        <v>14809349</v>
      </c>
      <c r="C70" s="156">
        <v>14536998.381071899</v>
      </c>
      <c r="D70" s="156">
        <v>2810852</v>
      </c>
      <c r="E70" s="156">
        <v>2810852</v>
      </c>
      <c r="F70" s="156">
        <v>3001713</v>
      </c>
      <c r="G70" s="156">
        <v>3001713</v>
      </c>
      <c r="K70" s="180"/>
      <c r="M70" s="180"/>
      <c r="O70" s="180"/>
    </row>
    <row r="71" spans="1:15">
      <c r="A71" s="182">
        <v>43374</v>
      </c>
      <c r="B71" s="156">
        <v>14695062</v>
      </c>
      <c r="C71" s="156">
        <v>14456672.0864108</v>
      </c>
      <c r="D71" s="156">
        <v>2904436</v>
      </c>
      <c r="E71" s="156">
        <v>2904436</v>
      </c>
      <c r="F71" s="176">
        <v>3020919</v>
      </c>
      <c r="G71" s="156">
        <v>3020919</v>
      </c>
      <c r="K71" s="180"/>
      <c r="M71" s="180"/>
      <c r="O71" s="180"/>
    </row>
    <row r="72" spans="1:15">
      <c r="A72" s="182">
        <v>43405</v>
      </c>
      <c r="B72" s="156">
        <v>14448590</v>
      </c>
      <c r="C72" s="156">
        <v>14362008.1693023</v>
      </c>
      <c r="D72" s="156">
        <v>2879630</v>
      </c>
      <c r="E72" s="156">
        <v>2879630</v>
      </c>
      <c r="F72" s="176">
        <v>3021127</v>
      </c>
      <c r="G72" s="156">
        <v>3021127</v>
      </c>
      <c r="K72" s="180"/>
      <c r="M72" s="180"/>
      <c r="O72" s="180"/>
    </row>
    <row r="73" spans="1:15">
      <c r="A73" s="182">
        <v>43435</v>
      </c>
      <c r="B73" s="156">
        <v>14229170</v>
      </c>
      <c r="C73" s="156">
        <v>14218416.078379501</v>
      </c>
      <c r="D73" s="156">
        <v>2833299</v>
      </c>
      <c r="E73" s="156">
        <v>2833299</v>
      </c>
      <c r="F73" s="176">
        <v>3031311</v>
      </c>
      <c r="G73" s="156">
        <v>3031311</v>
      </c>
      <c r="K73" s="180"/>
      <c r="M73" s="180"/>
      <c r="O73" s="180"/>
    </row>
    <row r="74" spans="1:15">
      <c r="A74" s="182">
        <v>43466</v>
      </c>
      <c r="B74" s="156">
        <v>13826757</v>
      </c>
      <c r="C74" s="156">
        <v>14165401.078939</v>
      </c>
      <c r="D74" s="156">
        <v>2791418</v>
      </c>
      <c r="E74" s="156">
        <v>2791418</v>
      </c>
      <c r="F74" s="156">
        <v>3030725</v>
      </c>
      <c r="G74" s="156">
        <v>3030725</v>
      </c>
      <c r="K74" s="180"/>
      <c r="M74" s="180"/>
      <c r="O74" s="180"/>
    </row>
    <row r="75" spans="1:15">
      <c r="A75" s="182">
        <v>43497</v>
      </c>
      <c r="B75" s="156">
        <v>13807689</v>
      </c>
      <c r="C75" s="177">
        <v>14205136.340542899</v>
      </c>
      <c r="D75" s="156">
        <v>2801378</v>
      </c>
      <c r="E75" s="156">
        <v>2801378</v>
      </c>
      <c r="F75" s="156">
        <v>3038819</v>
      </c>
      <c r="G75" s="156">
        <v>3038819</v>
      </c>
      <c r="K75" s="180"/>
      <c r="M75" s="180"/>
      <c r="O75" s="180"/>
    </row>
    <row r="76" spans="1:15">
      <c r="A76" s="182">
        <v>43525</v>
      </c>
      <c r="B76" s="156">
        <v>13994899</v>
      </c>
      <c r="C76" s="156">
        <v>14189899.987054599</v>
      </c>
      <c r="D76" s="156">
        <v>2793511</v>
      </c>
      <c r="E76" s="156">
        <v>2793511</v>
      </c>
      <c r="F76" s="156">
        <v>3039681</v>
      </c>
      <c r="G76" s="156">
        <v>3039681</v>
      </c>
      <c r="K76" s="180"/>
      <c r="M76" s="180"/>
      <c r="O76" s="180"/>
    </row>
    <row r="77" spans="1:15">
      <c r="A77" s="182">
        <v>43556</v>
      </c>
      <c r="B77" s="156">
        <v>14226393</v>
      </c>
      <c r="C77" s="156">
        <v>14172951.1632769</v>
      </c>
      <c r="D77" s="156">
        <v>2761695</v>
      </c>
      <c r="E77" s="156">
        <v>2761695</v>
      </c>
      <c r="F77" s="156">
        <v>3050182</v>
      </c>
      <c r="G77" s="156">
        <v>3050182</v>
      </c>
      <c r="K77" s="180"/>
      <c r="M77" s="180"/>
      <c r="O77" s="180"/>
    </row>
    <row r="78" spans="1:15">
      <c r="A78" s="182">
        <v>43586</v>
      </c>
      <c r="B78" s="156">
        <v>14324472</v>
      </c>
      <c r="C78" s="156">
        <v>14194929.553790201</v>
      </c>
      <c r="D78" s="156">
        <v>2838167</v>
      </c>
      <c r="E78" s="156">
        <v>2838167</v>
      </c>
      <c r="F78" s="156">
        <v>3055833</v>
      </c>
      <c r="G78" s="156">
        <v>3055833</v>
      </c>
      <c r="K78" s="180"/>
      <c r="M78" s="180"/>
      <c r="O78" s="180"/>
    </row>
    <row r="79" spans="1:15">
      <c r="A79" s="182">
        <v>43617</v>
      </c>
      <c r="B79" s="156">
        <v>14287607</v>
      </c>
      <c r="C79" s="156">
        <v>14164293.900357099</v>
      </c>
      <c r="D79" s="156">
        <v>2874942</v>
      </c>
      <c r="E79" s="156">
        <v>2874942</v>
      </c>
      <c r="F79" s="156">
        <v>3058258</v>
      </c>
      <c r="G79" s="156">
        <v>3058258</v>
      </c>
      <c r="K79" s="180"/>
      <c r="M79" s="180"/>
      <c r="O79" s="180"/>
    </row>
    <row r="80" spans="1:15">
      <c r="A80" s="182">
        <v>43647</v>
      </c>
      <c r="B80" s="156">
        <v>14198097</v>
      </c>
      <c r="C80" s="156">
        <v>14135251.440469701</v>
      </c>
      <c r="D80" s="156">
        <v>2835662</v>
      </c>
      <c r="E80" s="156">
        <v>2835662</v>
      </c>
      <c r="F80" s="156">
        <v>3069057</v>
      </c>
      <c r="G80" s="156">
        <v>3069057</v>
      </c>
      <c r="K80" s="180"/>
      <c r="M80" s="180"/>
      <c r="O80" s="180"/>
    </row>
    <row r="81" spans="1:15">
      <c r="A81" s="182">
        <v>43678</v>
      </c>
      <c r="B81" s="176">
        <v>14119665</v>
      </c>
      <c r="C81" s="156">
        <v>14124271.567132499</v>
      </c>
      <c r="D81" s="176">
        <v>2783315</v>
      </c>
      <c r="E81" s="156">
        <v>2783315</v>
      </c>
      <c r="F81" s="176">
        <v>3042624</v>
      </c>
      <c r="G81" s="156">
        <v>3042624</v>
      </c>
      <c r="K81" s="180"/>
      <c r="M81" s="180"/>
      <c r="O81" s="180"/>
    </row>
    <row r="82" spans="1:15">
      <c r="A82" s="182">
        <v>43709</v>
      </c>
      <c r="B82" s="156">
        <v>14440956</v>
      </c>
      <c r="C82" s="156">
        <v>14197266.7767398</v>
      </c>
      <c r="D82" s="156">
        <v>2783328</v>
      </c>
      <c r="E82" s="156">
        <v>2783328</v>
      </c>
      <c r="F82" s="156">
        <v>3055436</v>
      </c>
      <c r="G82" s="156">
        <v>3055436</v>
      </c>
      <c r="K82" s="180"/>
      <c r="M82" s="180"/>
      <c r="O82" s="180"/>
    </row>
    <row r="83" spans="1:15">
      <c r="A83" s="182">
        <v>43739</v>
      </c>
      <c r="B83" s="156">
        <v>14511611</v>
      </c>
      <c r="C83" s="156">
        <v>14292649.455026601</v>
      </c>
      <c r="D83" s="156">
        <v>2760621</v>
      </c>
      <c r="E83" s="156">
        <v>2760621</v>
      </c>
      <c r="F83" s="156">
        <v>3075826</v>
      </c>
      <c r="G83" s="156">
        <v>3075826</v>
      </c>
      <c r="K83" s="180"/>
      <c r="M83" s="180"/>
      <c r="O83" s="180"/>
    </row>
    <row r="84" spans="1:15">
      <c r="A84" s="182">
        <v>43770</v>
      </c>
      <c r="B84" s="156">
        <v>14393707</v>
      </c>
      <c r="C84" s="156">
        <v>14307660.085240601</v>
      </c>
      <c r="D84" s="156">
        <v>2736801</v>
      </c>
      <c r="E84" s="156">
        <v>2736801</v>
      </c>
      <c r="F84" s="156">
        <v>3083315</v>
      </c>
      <c r="G84" s="156">
        <v>3083315</v>
      </c>
      <c r="K84" s="180"/>
      <c r="M84" s="180"/>
      <c r="O84" s="180"/>
    </row>
    <row r="85" spans="1:15">
      <c r="A85" s="182">
        <v>43800</v>
      </c>
      <c r="B85" s="179">
        <v>14314313</v>
      </c>
      <c r="C85" s="156">
        <v>14376146.356757401</v>
      </c>
      <c r="D85" s="156">
        <v>2758067</v>
      </c>
      <c r="E85" s="156">
        <v>2758067</v>
      </c>
      <c r="F85" s="156">
        <v>3100511</v>
      </c>
      <c r="G85" s="156">
        <v>3100511</v>
      </c>
      <c r="K85" s="180"/>
      <c r="M85" s="180"/>
      <c r="O85" s="180"/>
    </row>
    <row r="86" spans="1:15">
      <c r="A86" s="182">
        <v>43831</v>
      </c>
      <c r="B86" s="179">
        <v>14154168</v>
      </c>
      <c r="C86" s="156">
        <v>14505018.398332501</v>
      </c>
      <c r="D86" s="156">
        <v>2766914</v>
      </c>
      <c r="E86" s="156">
        <v>2766914</v>
      </c>
      <c r="F86" s="179">
        <v>3110922</v>
      </c>
      <c r="G86" s="156">
        <v>3110922</v>
      </c>
      <c r="K86" s="180"/>
      <c r="M86" s="180"/>
      <c r="O86" s="180"/>
    </row>
    <row r="87" spans="1:15">
      <c r="A87" s="182">
        <v>43862</v>
      </c>
      <c r="B87" s="179">
        <v>14211588</v>
      </c>
      <c r="C87" s="156">
        <v>14546142.532089001</v>
      </c>
      <c r="D87" s="156">
        <v>2748447</v>
      </c>
      <c r="E87" s="156">
        <v>2748447</v>
      </c>
      <c r="F87" s="179">
        <v>3115640</v>
      </c>
      <c r="G87" s="156">
        <v>3115640</v>
      </c>
      <c r="K87" s="180"/>
      <c r="M87" s="180"/>
      <c r="O87" s="180"/>
    </row>
    <row r="88" spans="1:15">
      <c r="A88" s="182">
        <v>43891</v>
      </c>
      <c r="B88" s="179">
        <v>14339304</v>
      </c>
      <c r="C88" s="156">
        <v>14561594.3570919</v>
      </c>
      <c r="D88" s="179">
        <v>2765787</v>
      </c>
      <c r="E88" s="156">
        <v>2765787</v>
      </c>
      <c r="F88" s="179">
        <v>3108959</v>
      </c>
      <c r="G88" s="156">
        <v>3108959</v>
      </c>
      <c r="K88" s="180"/>
      <c r="M88" s="180"/>
      <c r="O88" s="180"/>
    </row>
    <row r="89" spans="1:15">
      <c r="A89" s="182">
        <v>43922</v>
      </c>
      <c r="B89" s="156">
        <v>13847835</v>
      </c>
      <c r="C89" s="156">
        <v>13705356.4343758</v>
      </c>
      <c r="D89" s="156">
        <v>2784393</v>
      </c>
      <c r="E89" s="156">
        <v>2784393</v>
      </c>
      <c r="F89" s="156">
        <v>3119852</v>
      </c>
      <c r="G89" s="156">
        <v>3119852</v>
      </c>
      <c r="K89" s="180"/>
      <c r="M89" s="180"/>
      <c r="O89" s="180"/>
    </row>
    <row r="90" spans="1:15">
      <c r="A90" s="182">
        <v>43952</v>
      </c>
      <c r="B90" s="156">
        <v>13919211</v>
      </c>
      <c r="C90" s="156">
        <v>13895581.828442199</v>
      </c>
      <c r="D90" s="156">
        <v>2804352</v>
      </c>
      <c r="E90" s="156">
        <v>2804352</v>
      </c>
      <c r="F90" s="156">
        <v>3119932</v>
      </c>
      <c r="G90" s="156">
        <v>3119932</v>
      </c>
      <c r="K90" s="180"/>
      <c r="M90" s="180"/>
      <c r="O90" s="180"/>
    </row>
    <row r="91" spans="1:15">
      <c r="A91" s="182">
        <v>43983</v>
      </c>
      <c r="B91" s="156">
        <v>14431133</v>
      </c>
      <c r="C91" s="156">
        <v>14252264.2723465</v>
      </c>
      <c r="D91" s="156">
        <v>2822772</v>
      </c>
      <c r="E91" s="156">
        <v>2822772</v>
      </c>
      <c r="F91" s="156">
        <v>3119541</v>
      </c>
      <c r="G91" s="156">
        <v>3119541</v>
      </c>
      <c r="K91" s="180"/>
      <c r="M91" s="180"/>
      <c r="O91" s="180"/>
    </row>
    <row r="92" spans="1:15">
      <c r="A92" s="182">
        <v>44013</v>
      </c>
      <c r="B92" s="156">
        <v>14432781</v>
      </c>
      <c r="C92" s="156">
        <v>14453885.680018101</v>
      </c>
      <c r="D92" s="156">
        <v>2828024</v>
      </c>
      <c r="E92" s="156">
        <v>2828024</v>
      </c>
      <c r="F92" s="156">
        <v>3119297</v>
      </c>
      <c r="G92" s="156">
        <v>3119297</v>
      </c>
      <c r="K92" s="180"/>
      <c r="M92" s="180"/>
      <c r="O92" s="180"/>
    </row>
    <row r="93" spans="1:15">
      <c r="B93" s="156"/>
      <c r="C93" s="156"/>
      <c r="D93" s="156"/>
      <c r="E93" s="156"/>
      <c r="F93" s="156"/>
      <c r="G93" s="156"/>
    </row>
    <row r="94" spans="1:15">
      <c r="B94" s="156">
        <f>B92-B80</f>
        <v>234684</v>
      </c>
      <c r="C94" s="156"/>
      <c r="D94" s="156">
        <f t="shared" ref="D94:F94" si="0">D92-D80</f>
        <v>-7638</v>
      </c>
      <c r="E94" s="156"/>
      <c r="F94" s="156">
        <f t="shared" si="0"/>
        <v>50240</v>
      </c>
      <c r="G94" s="156"/>
    </row>
    <row r="95" spans="1:15">
      <c r="C95" s="156">
        <f>C92-C91</f>
        <v>201621.40767160058</v>
      </c>
      <c r="D95" s="156"/>
      <c r="E95" s="156">
        <f t="shared" ref="E95:G95" si="1">E92-E91</f>
        <v>5252</v>
      </c>
      <c r="F95" s="156"/>
      <c r="G95" s="156">
        <f t="shared" si="1"/>
        <v>-244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4" zoomScaleNormal="84" workbookViewId="0">
      <pane ySplit="2" topLeftCell="A3" activePane="bottomLeft" state="frozen"/>
      <selection activeCell="X1" sqref="X1"/>
      <selection pane="bottomLeft" activeCell="R8" sqref="R8"/>
    </sheetView>
  </sheetViews>
  <sheetFormatPr defaultColWidth="9.140625" defaultRowHeight="15"/>
  <cols>
    <col min="1" max="1" width="17.28515625" style="4" customWidth="1"/>
    <col min="2" max="2" width="41.85546875" style="4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57"/>
      <c r="C1" s="185" t="s">
        <v>281</v>
      </c>
      <c r="D1" s="185"/>
      <c r="E1" s="186"/>
      <c r="F1" s="187" t="s">
        <v>280</v>
      </c>
      <c r="G1" s="185"/>
      <c r="H1" s="186"/>
    </row>
    <row r="2" spans="1:14" ht="63" customHeight="1">
      <c r="A2" s="92" t="s">
        <v>1</v>
      </c>
      <c r="B2" s="92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301</v>
      </c>
      <c r="J2" s="90" t="s">
        <v>302</v>
      </c>
      <c r="K2" s="90" t="s">
        <v>303</v>
      </c>
      <c r="L2" s="90" t="s">
        <v>304</v>
      </c>
      <c r="M2" s="94" t="s">
        <v>305</v>
      </c>
      <c r="N2" s="158" t="s">
        <v>306</v>
      </c>
    </row>
    <row r="3" spans="1:14">
      <c r="A3" s="36">
        <v>1</v>
      </c>
      <c r="B3" s="97" t="s">
        <v>2</v>
      </c>
      <c r="C3" s="95">
        <v>120860</v>
      </c>
      <c r="D3" s="95">
        <v>115604</v>
      </c>
      <c r="E3" s="95">
        <v>124614</v>
      </c>
      <c r="F3" s="95"/>
      <c r="G3" s="95"/>
      <c r="H3" s="95"/>
      <c r="I3" s="98">
        <f t="shared" ref="I3:I34" si="0">E3/$E$92</f>
        <v>8.6340948428442164E-3</v>
      </c>
      <c r="J3" s="98">
        <f t="shared" ref="J3:J34" si="1">(E3-C3)/C3</f>
        <v>3.1060731424789011E-2</v>
      </c>
      <c r="K3" s="95">
        <f t="shared" ref="K3:K34" si="2">E3-C3</f>
        <v>3754</v>
      </c>
      <c r="L3" s="99">
        <f>K3/$K$92</f>
        <v>1.5995977569838591E-2</v>
      </c>
      <c r="M3" s="96">
        <f>E3-D3</f>
        <v>9010</v>
      </c>
      <c r="N3" s="96">
        <f t="shared" ref="N3:N34" si="3">H3-G3</f>
        <v>0</v>
      </c>
    </row>
    <row r="4" spans="1:14">
      <c r="A4" s="36">
        <v>2</v>
      </c>
      <c r="B4" s="97" t="s">
        <v>3</v>
      </c>
      <c r="C4" s="95">
        <v>38597</v>
      </c>
      <c r="D4" s="95">
        <v>32608</v>
      </c>
      <c r="E4" s="95">
        <v>33083</v>
      </c>
      <c r="F4" s="95"/>
      <c r="G4" s="95"/>
      <c r="H4" s="95"/>
      <c r="I4" s="98">
        <f t="shared" si="0"/>
        <v>2.2922124294687211E-3</v>
      </c>
      <c r="J4" s="98">
        <f t="shared" si="1"/>
        <v>-0.14286084410705496</v>
      </c>
      <c r="K4" s="95">
        <f t="shared" si="2"/>
        <v>-5514</v>
      </c>
      <c r="L4" s="99">
        <f t="shared" ref="L4:L67" si="4">K4/$K$92</f>
        <v>-2.3495423633481619E-2</v>
      </c>
      <c r="M4" s="96">
        <f t="shared" ref="M4:M67" si="5">E4-D4</f>
        <v>475</v>
      </c>
      <c r="N4" s="96">
        <f t="shared" si="3"/>
        <v>0</v>
      </c>
    </row>
    <row r="5" spans="1:14">
      <c r="A5" s="36">
        <v>3</v>
      </c>
      <c r="B5" s="97" t="s">
        <v>4</v>
      </c>
      <c r="C5" s="95">
        <v>8347</v>
      </c>
      <c r="D5" s="95">
        <v>9130</v>
      </c>
      <c r="E5" s="95">
        <v>9338</v>
      </c>
      <c r="F5" s="95"/>
      <c r="G5" s="95"/>
      <c r="H5" s="95"/>
      <c r="I5" s="98">
        <f t="shared" si="0"/>
        <v>6.4699935514853308E-4</v>
      </c>
      <c r="J5" s="98">
        <f t="shared" si="1"/>
        <v>0.11872529052354139</v>
      </c>
      <c r="K5" s="95">
        <f t="shared" si="2"/>
        <v>991</v>
      </c>
      <c r="L5" s="99">
        <f t="shared" si="4"/>
        <v>4.2226994596989992E-3</v>
      </c>
      <c r="M5" s="96">
        <f t="shared" si="5"/>
        <v>208</v>
      </c>
      <c r="N5" s="96">
        <f t="shared" si="3"/>
        <v>0</v>
      </c>
    </row>
    <row r="6" spans="1:14">
      <c r="A6" s="36">
        <v>5</v>
      </c>
      <c r="B6" s="97" t="s">
        <v>5</v>
      </c>
      <c r="C6" s="95">
        <v>35802</v>
      </c>
      <c r="D6" s="95">
        <v>35410</v>
      </c>
      <c r="E6" s="95">
        <v>35372</v>
      </c>
      <c r="F6" s="95"/>
      <c r="G6" s="95"/>
      <c r="H6" s="95"/>
      <c r="I6" s="98">
        <f t="shared" si="0"/>
        <v>2.450809722672297E-3</v>
      </c>
      <c r="J6" s="98">
        <f t="shared" si="1"/>
        <v>-1.2010502206580637E-2</v>
      </c>
      <c r="K6" s="95">
        <f t="shared" si="2"/>
        <v>-430</v>
      </c>
      <c r="L6" s="99">
        <f t="shared" si="4"/>
        <v>-1.832251026912785E-3</v>
      </c>
      <c r="M6" s="96">
        <f t="shared" si="5"/>
        <v>-38</v>
      </c>
      <c r="N6" s="96">
        <f t="shared" si="3"/>
        <v>0</v>
      </c>
    </row>
    <row r="7" spans="1:14">
      <c r="A7" s="36">
        <v>6</v>
      </c>
      <c r="B7" s="97" t="s">
        <v>6</v>
      </c>
      <c r="C7" s="95">
        <v>2333</v>
      </c>
      <c r="D7" s="95">
        <v>2045</v>
      </c>
      <c r="E7" s="95">
        <v>1981</v>
      </c>
      <c r="F7" s="95"/>
      <c r="G7" s="95"/>
      <c r="H7" s="95"/>
      <c r="I7" s="98">
        <f t="shared" si="0"/>
        <v>1.3725698463795715E-4</v>
      </c>
      <c r="J7" s="98">
        <f t="shared" si="1"/>
        <v>-0.15087869695670811</v>
      </c>
      <c r="K7" s="95">
        <f t="shared" si="2"/>
        <v>-352</v>
      </c>
      <c r="L7" s="99">
        <f t="shared" si="4"/>
        <v>-1.4998892127286053E-3</v>
      </c>
      <c r="M7" s="96">
        <f t="shared" si="5"/>
        <v>-64</v>
      </c>
      <c r="N7" s="96">
        <f t="shared" si="3"/>
        <v>0</v>
      </c>
    </row>
    <row r="8" spans="1:14">
      <c r="A8" s="36">
        <v>7</v>
      </c>
      <c r="B8" s="97" t="s">
        <v>7</v>
      </c>
      <c r="C8" s="95">
        <v>30105</v>
      </c>
      <c r="D8" s="95">
        <v>29321</v>
      </c>
      <c r="E8" s="95">
        <v>29375</v>
      </c>
      <c r="F8" s="95"/>
      <c r="G8" s="95"/>
      <c r="H8" s="95"/>
      <c r="I8" s="98">
        <f t="shared" si="0"/>
        <v>2.0352972860878302E-3</v>
      </c>
      <c r="J8" s="98">
        <f t="shared" si="1"/>
        <v>-2.4248463710347119E-2</v>
      </c>
      <c r="K8" s="95">
        <f t="shared" si="2"/>
        <v>-730</v>
      </c>
      <c r="L8" s="99">
        <f t="shared" si="4"/>
        <v>-3.1105656968519369E-3</v>
      </c>
      <c r="M8" s="96">
        <f t="shared" si="5"/>
        <v>54</v>
      </c>
      <c r="N8" s="96">
        <f t="shared" si="3"/>
        <v>0</v>
      </c>
    </row>
    <row r="9" spans="1:14">
      <c r="A9" s="36">
        <v>8</v>
      </c>
      <c r="B9" s="97" t="s">
        <v>299</v>
      </c>
      <c r="C9" s="95">
        <v>62944</v>
      </c>
      <c r="D9" s="95">
        <v>60572</v>
      </c>
      <c r="E9" s="95">
        <v>61483</v>
      </c>
      <c r="F9" s="95"/>
      <c r="G9" s="95"/>
      <c r="H9" s="95"/>
      <c r="I9" s="98">
        <f t="shared" si="0"/>
        <v>4.2599551673374661E-3</v>
      </c>
      <c r="J9" s="98">
        <f t="shared" si="1"/>
        <v>-2.3211108286731064E-2</v>
      </c>
      <c r="K9" s="95">
        <f t="shared" si="2"/>
        <v>-1461</v>
      </c>
      <c r="L9" s="99">
        <f t="shared" si="4"/>
        <v>-6.2253924426036713E-3</v>
      </c>
      <c r="M9" s="96">
        <f t="shared" si="5"/>
        <v>911</v>
      </c>
      <c r="N9" s="96">
        <f t="shared" si="3"/>
        <v>0</v>
      </c>
    </row>
    <row r="10" spans="1:14">
      <c r="A10" s="36">
        <v>9</v>
      </c>
      <c r="B10" s="97" t="s">
        <v>8</v>
      </c>
      <c r="C10" s="95">
        <v>9759</v>
      </c>
      <c r="D10" s="95">
        <v>9519</v>
      </c>
      <c r="E10" s="95">
        <v>9694</v>
      </c>
      <c r="F10" s="95"/>
      <c r="G10" s="95"/>
      <c r="H10" s="95"/>
      <c r="I10" s="98">
        <f t="shared" si="0"/>
        <v>6.7166542608801448E-4</v>
      </c>
      <c r="J10" s="98">
        <f t="shared" si="1"/>
        <v>-6.6605184957475149E-3</v>
      </c>
      <c r="K10" s="95">
        <f t="shared" si="2"/>
        <v>-65</v>
      </c>
      <c r="L10" s="99">
        <f t="shared" si="4"/>
        <v>-2.769681784868163E-4</v>
      </c>
      <c r="M10" s="96">
        <f t="shared" si="5"/>
        <v>175</v>
      </c>
      <c r="N10" s="96">
        <f t="shared" si="3"/>
        <v>0</v>
      </c>
    </row>
    <row r="11" spans="1:14" s="17" customFormat="1">
      <c r="A11" s="36">
        <v>10</v>
      </c>
      <c r="B11" s="97" t="s">
        <v>9</v>
      </c>
      <c r="C11" s="95">
        <v>461533</v>
      </c>
      <c r="D11" s="95">
        <v>478335</v>
      </c>
      <c r="E11" s="95">
        <v>485805</v>
      </c>
      <c r="F11" s="95"/>
      <c r="G11" s="95"/>
      <c r="H11" s="95"/>
      <c r="I11" s="98">
        <f t="shared" si="0"/>
        <v>3.3659833125715688E-2</v>
      </c>
      <c r="J11" s="98">
        <f t="shared" si="1"/>
        <v>5.2589955647808502E-2</v>
      </c>
      <c r="K11" s="95">
        <f t="shared" si="2"/>
        <v>24272</v>
      </c>
      <c r="L11" s="99">
        <f t="shared" si="4"/>
        <v>0.103424178895877</v>
      </c>
      <c r="M11" s="96">
        <f t="shared" si="5"/>
        <v>7470</v>
      </c>
      <c r="N11" s="96">
        <f t="shared" si="3"/>
        <v>0</v>
      </c>
    </row>
    <row r="12" spans="1:14">
      <c r="A12" s="100">
        <v>11</v>
      </c>
      <c r="B12" s="97" t="s">
        <v>10</v>
      </c>
      <c r="C12" s="95">
        <v>16788</v>
      </c>
      <c r="D12" s="95">
        <v>16888</v>
      </c>
      <c r="E12" s="95">
        <v>17245</v>
      </c>
      <c r="F12" s="95"/>
      <c r="G12" s="95"/>
      <c r="H12" s="95"/>
      <c r="I12" s="98">
        <f t="shared" si="0"/>
        <v>1.1948494195262852E-3</v>
      </c>
      <c r="J12" s="98">
        <f t="shared" si="1"/>
        <v>2.7221825113176078E-2</v>
      </c>
      <c r="K12" s="95">
        <f t="shared" si="2"/>
        <v>457</v>
      </c>
      <c r="L12" s="99">
        <f t="shared" si="4"/>
        <v>1.9472993472073085E-3</v>
      </c>
      <c r="M12" s="96">
        <f t="shared" si="5"/>
        <v>357</v>
      </c>
      <c r="N12" s="96">
        <f t="shared" si="3"/>
        <v>0</v>
      </c>
    </row>
    <row r="13" spans="1:14" ht="16.5" customHeight="1">
      <c r="A13" s="100">
        <v>12</v>
      </c>
      <c r="B13" s="97" t="s">
        <v>11</v>
      </c>
      <c r="C13" s="95">
        <v>5258</v>
      </c>
      <c r="D13" s="95">
        <v>6139</v>
      </c>
      <c r="E13" s="95">
        <v>6000</v>
      </c>
      <c r="F13" s="95"/>
      <c r="G13" s="95"/>
      <c r="H13" s="95"/>
      <c r="I13" s="98">
        <f t="shared" si="0"/>
        <v>4.1572029673283341E-4</v>
      </c>
      <c r="J13" s="98">
        <f t="shared" si="1"/>
        <v>0.14111829593001141</v>
      </c>
      <c r="K13" s="95">
        <f t="shared" si="2"/>
        <v>742</v>
      </c>
      <c r="L13" s="99">
        <f t="shared" si="4"/>
        <v>3.1616982836495033E-3</v>
      </c>
      <c r="M13" s="96">
        <f t="shared" si="5"/>
        <v>-139</v>
      </c>
      <c r="N13" s="96">
        <f t="shared" si="3"/>
        <v>0</v>
      </c>
    </row>
    <row r="14" spans="1:14">
      <c r="A14" s="100">
        <v>13</v>
      </c>
      <c r="B14" s="97" t="s">
        <v>12</v>
      </c>
      <c r="C14" s="95">
        <v>418781</v>
      </c>
      <c r="D14" s="95">
        <v>431642</v>
      </c>
      <c r="E14" s="95">
        <v>435843</v>
      </c>
      <c r="F14" s="95"/>
      <c r="G14" s="95"/>
      <c r="H14" s="95"/>
      <c r="I14" s="98">
        <f t="shared" si="0"/>
        <v>3.0198130214821383E-2</v>
      </c>
      <c r="J14" s="98">
        <f t="shared" si="1"/>
        <v>4.0742058498355944E-2</v>
      </c>
      <c r="K14" s="95">
        <f t="shared" si="2"/>
        <v>17062</v>
      </c>
      <c r="L14" s="99">
        <f t="shared" si="4"/>
        <v>7.2702016328339378E-2</v>
      </c>
      <c r="M14" s="96">
        <f t="shared" si="5"/>
        <v>4201</v>
      </c>
      <c r="N14" s="96">
        <f t="shared" si="3"/>
        <v>0</v>
      </c>
    </row>
    <row r="15" spans="1:14" s="17" customFormat="1">
      <c r="A15" s="100">
        <v>14</v>
      </c>
      <c r="B15" s="97" t="s">
        <v>13</v>
      </c>
      <c r="C15" s="95">
        <v>553794</v>
      </c>
      <c r="D15" s="95">
        <v>586376</v>
      </c>
      <c r="E15" s="95">
        <v>588341</v>
      </c>
      <c r="F15" s="95"/>
      <c r="G15" s="95"/>
      <c r="H15" s="95"/>
      <c r="I15" s="98">
        <f t="shared" si="0"/>
        <v>4.0764215850015321E-2</v>
      </c>
      <c r="J15" s="98">
        <f t="shared" si="1"/>
        <v>6.2382402120644137E-2</v>
      </c>
      <c r="K15" s="95">
        <f t="shared" si="2"/>
        <v>34547</v>
      </c>
      <c r="L15" s="99">
        <f t="shared" si="4"/>
        <v>0.14720645634129298</v>
      </c>
      <c r="M15" s="96">
        <f t="shared" si="5"/>
        <v>1965</v>
      </c>
      <c r="N15" s="96">
        <f t="shared" si="3"/>
        <v>0</v>
      </c>
    </row>
    <row r="16" spans="1:14">
      <c r="A16" s="100">
        <v>15</v>
      </c>
      <c r="B16" s="97" t="s">
        <v>14</v>
      </c>
      <c r="C16" s="95">
        <v>60901</v>
      </c>
      <c r="D16" s="95">
        <v>64620</v>
      </c>
      <c r="E16" s="95">
        <v>65035</v>
      </c>
      <c r="F16" s="95"/>
      <c r="G16" s="95"/>
      <c r="H16" s="95"/>
      <c r="I16" s="98">
        <f t="shared" si="0"/>
        <v>4.5060615830033032E-3</v>
      </c>
      <c r="J16" s="98">
        <f t="shared" si="1"/>
        <v>6.7880658774075953E-2</v>
      </c>
      <c r="K16" s="95">
        <f t="shared" si="2"/>
        <v>4134</v>
      </c>
      <c r="L16" s="99">
        <f t="shared" si="4"/>
        <v>1.7615176151761516E-2</v>
      </c>
      <c r="M16" s="96">
        <f t="shared" si="5"/>
        <v>415</v>
      </c>
      <c r="N16" s="96">
        <f t="shared" si="3"/>
        <v>0</v>
      </c>
    </row>
    <row r="17" spans="1:14">
      <c r="A17" s="100">
        <v>16</v>
      </c>
      <c r="B17" s="97" t="s">
        <v>15</v>
      </c>
      <c r="C17" s="95">
        <v>59709</v>
      </c>
      <c r="D17" s="95">
        <v>61724</v>
      </c>
      <c r="E17" s="95">
        <v>62376</v>
      </c>
      <c r="F17" s="95"/>
      <c r="G17" s="95"/>
      <c r="H17" s="95"/>
      <c r="I17" s="98">
        <f t="shared" si="0"/>
        <v>4.3218282048345363E-3</v>
      </c>
      <c r="J17" s="98">
        <f t="shared" si="1"/>
        <v>4.466663317087876E-2</v>
      </c>
      <c r="K17" s="95">
        <f t="shared" si="2"/>
        <v>2667</v>
      </c>
      <c r="L17" s="99">
        <f t="shared" si="4"/>
        <v>1.1364217415759064E-2</v>
      </c>
      <c r="M17" s="96">
        <f t="shared" si="5"/>
        <v>652</v>
      </c>
      <c r="N17" s="96">
        <f t="shared" si="3"/>
        <v>0</v>
      </c>
    </row>
    <row r="18" spans="1:14">
      <c r="A18" s="100">
        <v>17</v>
      </c>
      <c r="B18" s="97" t="s">
        <v>16</v>
      </c>
      <c r="C18" s="95">
        <v>58007</v>
      </c>
      <c r="D18" s="95">
        <v>62734</v>
      </c>
      <c r="E18" s="95">
        <v>63387</v>
      </c>
      <c r="F18" s="95"/>
      <c r="G18" s="95"/>
      <c r="H18" s="95"/>
      <c r="I18" s="98">
        <f t="shared" si="0"/>
        <v>4.3918770748340181E-3</v>
      </c>
      <c r="J18" s="98">
        <f t="shared" si="1"/>
        <v>9.2747427034668234E-2</v>
      </c>
      <c r="K18" s="95">
        <f t="shared" si="2"/>
        <v>5380</v>
      </c>
      <c r="L18" s="99">
        <f t="shared" si="4"/>
        <v>2.2924443080908796E-2</v>
      </c>
      <c r="M18" s="96">
        <f t="shared" si="5"/>
        <v>653</v>
      </c>
      <c r="N18" s="96">
        <f t="shared" si="3"/>
        <v>0</v>
      </c>
    </row>
    <row r="19" spans="1:14">
      <c r="A19" s="100">
        <v>18</v>
      </c>
      <c r="B19" s="97" t="s">
        <v>17</v>
      </c>
      <c r="C19" s="95">
        <v>48012</v>
      </c>
      <c r="D19" s="95">
        <v>47159</v>
      </c>
      <c r="E19" s="95">
        <v>47155</v>
      </c>
      <c r="F19" s="95"/>
      <c r="G19" s="95"/>
      <c r="H19" s="95"/>
      <c r="I19" s="98">
        <f t="shared" si="0"/>
        <v>3.2672150987394597E-3</v>
      </c>
      <c r="J19" s="98">
        <f t="shared" si="1"/>
        <v>-1.7849704240606515E-2</v>
      </c>
      <c r="K19" s="95">
        <f t="shared" si="2"/>
        <v>-857</v>
      </c>
      <c r="L19" s="99">
        <f t="shared" si="4"/>
        <v>-3.651718907126178E-3</v>
      </c>
      <c r="M19" s="96">
        <f t="shared" si="5"/>
        <v>-4</v>
      </c>
      <c r="N19" s="96">
        <f t="shared" si="3"/>
        <v>0</v>
      </c>
    </row>
    <row r="20" spans="1:14">
      <c r="A20" s="100">
        <v>19</v>
      </c>
      <c r="B20" s="97" t="s">
        <v>18</v>
      </c>
      <c r="C20" s="95">
        <v>8953</v>
      </c>
      <c r="D20" s="95">
        <v>9008</v>
      </c>
      <c r="E20" s="95">
        <v>9003</v>
      </c>
      <c r="F20" s="95"/>
      <c r="G20" s="95"/>
      <c r="H20" s="95"/>
      <c r="I20" s="98">
        <f t="shared" si="0"/>
        <v>6.2378830524761647E-4</v>
      </c>
      <c r="J20" s="98">
        <f t="shared" si="1"/>
        <v>5.5847202055177032E-3</v>
      </c>
      <c r="K20" s="95">
        <f t="shared" si="2"/>
        <v>50</v>
      </c>
      <c r="L20" s="99">
        <f t="shared" si="4"/>
        <v>2.1305244498985871E-4</v>
      </c>
      <c r="M20" s="96">
        <f t="shared" si="5"/>
        <v>-5</v>
      </c>
      <c r="N20" s="96">
        <f t="shared" si="3"/>
        <v>0</v>
      </c>
    </row>
    <row r="21" spans="1:14">
      <c r="A21" s="100">
        <v>20</v>
      </c>
      <c r="B21" s="97" t="s">
        <v>19</v>
      </c>
      <c r="C21" s="95">
        <v>85597</v>
      </c>
      <c r="D21" s="95">
        <v>93192</v>
      </c>
      <c r="E21" s="95">
        <v>94579</v>
      </c>
      <c r="F21" s="95"/>
      <c r="G21" s="95"/>
      <c r="H21" s="95"/>
      <c r="I21" s="98">
        <f t="shared" si="0"/>
        <v>6.5530683241157755E-3</v>
      </c>
      <c r="J21" s="98">
        <f t="shared" si="1"/>
        <v>0.10493358412093882</v>
      </c>
      <c r="K21" s="95">
        <f t="shared" si="2"/>
        <v>8982</v>
      </c>
      <c r="L21" s="99">
        <f t="shared" si="4"/>
        <v>3.8272741217978218E-2</v>
      </c>
      <c r="M21" s="96">
        <f t="shared" si="5"/>
        <v>1387</v>
      </c>
      <c r="N21" s="96">
        <f t="shared" si="3"/>
        <v>0</v>
      </c>
    </row>
    <row r="22" spans="1:14">
      <c r="A22" s="100">
        <v>21</v>
      </c>
      <c r="B22" s="97" t="s">
        <v>20</v>
      </c>
      <c r="C22" s="95">
        <v>26288</v>
      </c>
      <c r="D22" s="95">
        <v>29851</v>
      </c>
      <c r="E22" s="95">
        <v>30000</v>
      </c>
      <c r="F22" s="95"/>
      <c r="G22" s="95"/>
      <c r="H22" s="95"/>
      <c r="I22" s="98">
        <f t="shared" si="0"/>
        <v>2.0786014836641671E-3</v>
      </c>
      <c r="J22" s="98">
        <f t="shared" si="1"/>
        <v>0.14120511259890445</v>
      </c>
      <c r="K22" s="95">
        <f t="shared" si="2"/>
        <v>3712</v>
      </c>
      <c r="L22" s="99">
        <f t="shared" si="4"/>
        <v>1.5817013516047109E-2</v>
      </c>
      <c r="M22" s="96">
        <f t="shared" si="5"/>
        <v>149</v>
      </c>
      <c r="N22" s="96">
        <f t="shared" si="3"/>
        <v>0</v>
      </c>
    </row>
    <row r="23" spans="1:14">
      <c r="A23" s="100">
        <v>22</v>
      </c>
      <c r="B23" s="97" t="s">
        <v>21</v>
      </c>
      <c r="C23" s="95">
        <v>209742</v>
      </c>
      <c r="D23" s="95">
        <v>216972</v>
      </c>
      <c r="E23" s="95">
        <v>219801</v>
      </c>
      <c r="F23" s="95"/>
      <c r="G23" s="95"/>
      <c r="H23" s="95"/>
      <c r="I23" s="98">
        <f t="shared" si="0"/>
        <v>1.5229289490362253E-2</v>
      </c>
      <c r="J23" s="98">
        <f t="shared" si="1"/>
        <v>4.7958920960036615E-2</v>
      </c>
      <c r="K23" s="95">
        <f t="shared" si="2"/>
        <v>10059</v>
      </c>
      <c r="L23" s="99">
        <f t="shared" si="4"/>
        <v>4.2861890883059771E-2</v>
      </c>
      <c r="M23" s="96">
        <f t="shared" si="5"/>
        <v>2829</v>
      </c>
      <c r="N23" s="96">
        <f t="shared" si="3"/>
        <v>0</v>
      </c>
    </row>
    <row r="24" spans="1:14">
      <c r="A24" s="100">
        <v>23</v>
      </c>
      <c r="B24" s="97" t="s">
        <v>22</v>
      </c>
      <c r="C24" s="95">
        <v>206385</v>
      </c>
      <c r="D24" s="95">
        <v>206024</v>
      </c>
      <c r="E24" s="95">
        <v>209963</v>
      </c>
      <c r="F24" s="95"/>
      <c r="G24" s="95"/>
      <c r="H24" s="95"/>
      <c r="I24" s="98">
        <f t="shared" si="0"/>
        <v>1.454764677715265E-2</v>
      </c>
      <c r="J24" s="98">
        <f t="shared" si="1"/>
        <v>1.7336531240157958E-2</v>
      </c>
      <c r="K24" s="95">
        <f t="shared" si="2"/>
        <v>3578</v>
      </c>
      <c r="L24" s="99">
        <f t="shared" si="4"/>
        <v>1.524603296347429E-2</v>
      </c>
      <c r="M24" s="96">
        <f t="shared" si="5"/>
        <v>3939</v>
      </c>
      <c r="N24" s="96">
        <f t="shared" si="3"/>
        <v>0</v>
      </c>
    </row>
    <row r="25" spans="1:14">
      <c r="A25" s="100">
        <v>24</v>
      </c>
      <c r="B25" s="97" t="s">
        <v>23</v>
      </c>
      <c r="C25" s="95">
        <v>161451</v>
      </c>
      <c r="D25" s="95">
        <v>166139</v>
      </c>
      <c r="E25" s="95">
        <v>166608</v>
      </c>
      <c r="F25" s="95"/>
      <c r="G25" s="95"/>
      <c r="H25" s="95"/>
      <c r="I25" s="98">
        <f t="shared" si="0"/>
        <v>1.1543721199677318E-2</v>
      </c>
      <c r="J25" s="98">
        <f t="shared" si="1"/>
        <v>3.1941579798205028E-2</v>
      </c>
      <c r="K25" s="95">
        <f t="shared" si="2"/>
        <v>5157</v>
      </c>
      <c r="L25" s="99">
        <f t="shared" si="4"/>
        <v>2.1974229176254027E-2</v>
      </c>
      <c r="M25" s="96">
        <f t="shared" si="5"/>
        <v>469</v>
      </c>
      <c r="N25" s="96">
        <f t="shared" si="3"/>
        <v>0</v>
      </c>
    </row>
    <row r="26" spans="1:14">
      <c r="A26" s="100">
        <v>25</v>
      </c>
      <c r="B26" s="97" t="s">
        <v>24</v>
      </c>
      <c r="C26" s="95">
        <v>363424</v>
      </c>
      <c r="D26" s="95">
        <v>369324</v>
      </c>
      <c r="E26" s="95">
        <v>373009</v>
      </c>
      <c r="F26" s="95"/>
      <c r="G26" s="95"/>
      <c r="H26" s="95"/>
      <c r="I26" s="98">
        <f t="shared" si="0"/>
        <v>2.5844568694002909E-2</v>
      </c>
      <c r="J26" s="98">
        <f t="shared" si="1"/>
        <v>2.6374152505062958E-2</v>
      </c>
      <c r="K26" s="95">
        <f t="shared" si="2"/>
        <v>9585</v>
      </c>
      <c r="L26" s="99">
        <f t="shared" si="4"/>
        <v>4.0842153704555913E-2</v>
      </c>
      <c r="M26" s="96">
        <f t="shared" si="5"/>
        <v>3685</v>
      </c>
      <c r="N26" s="96">
        <f t="shared" si="3"/>
        <v>0</v>
      </c>
    </row>
    <row r="27" spans="1:14">
      <c r="A27" s="100">
        <v>26</v>
      </c>
      <c r="B27" s="97" t="s">
        <v>25</v>
      </c>
      <c r="C27" s="95">
        <v>35921</v>
      </c>
      <c r="D27" s="95">
        <v>39525</v>
      </c>
      <c r="E27" s="95">
        <v>40420</v>
      </c>
      <c r="F27" s="95"/>
      <c r="G27" s="95"/>
      <c r="H27" s="95"/>
      <c r="I27" s="98">
        <f t="shared" si="0"/>
        <v>2.8005690656568542E-3</v>
      </c>
      <c r="J27" s="98">
        <f t="shared" si="1"/>
        <v>0.12524706995907686</v>
      </c>
      <c r="K27" s="95">
        <f t="shared" si="2"/>
        <v>4499</v>
      </c>
      <c r="L27" s="99">
        <f t="shared" si="4"/>
        <v>1.9170459000187486E-2</v>
      </c>
      <c r="M27" s="96">
        <f t="shared" si="5"/>
        <v>895</v>
      </c>
      <c r="N27" s="96">
        <f t="shared" si="3"/>
        <v>0</v>
      </c>
    </row>
    <row r="28" spans="1:14">
      <c r="A28" s="100">
        <v>27</v>
      </c>
      <c r="B28" s="97" t="s">
        <v>26</v>
      </c>
      <c r="C28" s="95">
        <v>149019</v>
      </c>
      <c r="D28" s="95">
        <v>153840</v>
      </c>
      <c r="E28" s="95">
        <v>157610</v>
      </c>
      <c r="F28" s="95"/>
      <c r="G28" s="95"/>
      <c r="H28" s="95"/>
      <c r="I28" s="98">
        <f t="shared" si="0"/>
        <v>1.0920279328010311E-2</v>
      </c>
      <c r="J28" s="98">
        <f t="shared" si="1"/>
        <v>5.7650366731759037E-2</v>
      </c>
      <c r="K28" s="95">
        <f t="shared" si="2"/>
        <v>8591</v>
      </c>
      <c r="L28" s="99">
        <f t="shared" si="4"/>
        <v>3.6606671098157524E-2</v>
      </c>
      <c r="M28" s="96">
        <f t="shared" si="5"/>
        <v>3770</v>
      </c>
      <c r="N28" s="96">
        <f t="shared" si="3"/>
        <v>0</v>
      </c>
    </row>
    <row r="29" spans="1:14">
      <c r="A29" s="100">
        <v>28</v>
      </c>
      <c r="B29" s="97" t="s">
        <v>27</v>
      </c>
      <c r="C29" s="95">
        <v>158606</v>
      </c>
      <c r="D29" s="95">
        <v>167462</v>
      </c>
      <c r="E29" s="95">
        <v>169654</v>
      </c>
      <c r="F29" s="95"/>
      <c r="G29" s="95"/>
      <c r="H29" s="95"/>
      <c r="I29" s="98">
        <f t="shared" si="0"/>
        <v>1.1754768536985353E-2</v>
      </c>
      <c r="J29" s="98">
        <f t="shared" si="1"/>
        <v>6.9656885615928782E-2</v>
      </c>
      <c r="K29" s="95">
        <f t="shared" si="2"/>
        <v>11048</v>
      </c>
      <c r="L29" s="99">
        <f t="shared" si="4"/>
        <v>4.7076068244959177E-2</v>
      </c>
      <c r="M29" s="96">
        <f t="shared" si="5"/>
        <v>2192</v>
      </c>
      <c r="N29" s="96">
        <f t="shared" si="3"/>
        <v>0</v>
      </c>
    </row>
    <row r="30" spans="1:14">
      <c r="A30" s="100">
        <v>29</v>
      </c>
      <c r="B30" s="97" t="s">
        <v>28</v>
      </c>
      <c r="C30" s="95">
        <v>200023</v>
      </c>
      <c r="D30" s="95">
        <v>205711</v>
      </c>
      <c r="E30" s="95">
        <v>207480</v>
      </c>
      <c r="F30" s="95"/>
      <c r="G30" s="95"/>
      <c r="H30" s="95"/>
      <c r="I30" s="98">
        <f t="shared" si="0"/>
        <v>1.437560786102138E-2</v>
      </c>
      <c r="J30" s="98">
        <f t="shared" si="1"/>
        <v>3.7280712718037429E-2</v>
      </c>
      <c r="K30" s="95">
        <f t="shared" si="2"/>
        <v>7457</v>
      </c>
      <c r="L30" s="99">
        <f t="shared" si="4"/>
        <v>3.1774641645787527E-2</v>
      </c>
      <c r="M30" s="96">
        <f t="shared" si="5"/>
        <v>1769</v>
      </c>
      <c r="N30" s="96">
        <f t="shared" si="3"/>
        <v>0</v>
      </c>
    </row>
    <row r="31" spans="1:14">
      <c r="A31" s="100">
        <v>30</v>
      </c>
      <c r="B31" s="97" t="s">
        <v>29</v>
      </c>
      <c r="C31" s="95">
        <v>64717</v>
      </c>
      <c r="D31" s="95">
        <v>69751</v>
      </c>
      <c r="E31" s="95">
        <v>69383</v>
      </c>
      <c r="F31" s="95"/>
      <c r="G31" s="95"/>
      <c r="H31" s="95"/>
      <c r="I31" s="98">
        <f t="shared" si="0"/>
        <v>4.807320224702363E-3</v>
      </c>
      <c r="J31" s="98">
        <f t="shared" si="1"/>
        <v>7.209852125407544E-2</v>
      </c>
      <c r="K31" s="95">
        <f t="shared" si="2"/>
        <v>4666</v>
      </c>
      <c r="L31" s="99">
        <f t="shared" si="4"/>
        <v>1.9882054166453614E-2</v>
      </c>
      <c r="M31" s="96">
        <f t="shared" si="5"/>
        <v>-368</v>
      </c>
      <c r="N31" s="96">
        <f t="shared" si="3"/>
        <v>0</v>
      </c>
    </row>
    <row r="32" spans="1:14">
      <c r="A32" s="100">
        <v>31</v>
      </c>
      <c r="B32" s="97" t="s">
        <v>30</v>
      </c>
      <c r="C32" s="95">
        <v>149165</v>
      </c>
      <c r="D32" s="95">
        <v>159044</v>
      </c>
      <c r="E32" s="95">
        <v>161872</v>
      </c>
      <c r="F32" s="95"/>
      <c r="G32" s="95"/>
      <c r="H32" s="95"/>
      <c r="I32" s="98">
        <f t="shared" si="0"/>
        <v>1.1215579312122867E-2</v>
      </c>
      <c r="J32" s="98">
        <f t="shared" si="1"/>
        <v>8.5187543994904968E-2</v>
      </c>
      <c r="K32" s="95">
        <f t="shared" si="2"/>
        <v>12707</v>
      </c>
      <c r="L32" s="99">
        <f t="shared" si="4"/>
        <v>5.4145148369722694E-2</v>
      </c>
      <c r="M32" s="96">
        <f t="shared" si="5"/>
        <v>2828</v>
      </c>
      <c r="N32" s="96">
        <f t="shared" si="3"/>
        <v>0</v>
      </c>
    </row>
    <row r="33" spans="1:14">
      <c r="A33" s="100">
        <v>32</v>
      </c>
      <c r="B33" s="97" t="s">
        <v>31</v>
      </c>
      <c r="C33" s="95">
        <v>62549</v>
      </c>
      <c r="D33" s="95">
        <v>68689</v>
      </c>
      <c r="E33" s="95">
        <v>69548</v>
      </c>
      <c r="F33" s="95"/>
      <c r="G33" s="95"/>
      <c r="H33" s="95"/>
      <c r="I33" s="98">
        <f t="shared" si="0"/>
        <v>4.8187525328625162E-3</v>
      </c>
      <c r="J33" s="98">
        <f t="shared" si="1"/>
        <v>0.11189627332171577</v>
      </c>
      <c r="K33" s="95">
        <f t="shared" si="2"/>
        <v>6999</v>
      </c>
      <c r="L33" s="99">
        <f t="shared" si="4"/>
        <v>2.982308124968042E-2</v>
      </c>
      <c r="M33" s="96">
        <f t="shared" si="5"/>
        <v>859</v>
      </c>
      <c r="N33" s="96">
        <f t="shared" si="3"/>
        <v>0</v>
      </c>
    </row>
    <row r="34" spans="1:14">
      <c r="A34" s="100">
        <v>33</v>
      </c>
      <c r="B34" s="97" t="s">
        <v>32</v>
      </c>
      <c r="C34" s="95">
        <v>139956</v>
      </c>
      <c r="D34" s="95">
        <v>140771</v>
      </c>
      <c r="E34" s="95">
        <v>141814</v>
      </c>
      <c r="F34" s="95"/>
      <c r="G34" s="95"/>
      <c r="H34" s="95"/>
      <c r="I34" s="98">
        <f t="shared" si="0"/>
        <v>9.8258263601450069E-3</v>
      </c>
      <c r="J34" s="98">
        <f t="shared" si="1"/>
        <v>1.3275600903140988E-2</v>
      </c>
      <c r="K34" s="95">
        <f t="shared" si="2"/>
        <v>1858</v>
      </c>
      <c r="L34" s="99">
        <f t="shared" si="4"/>
        <v>7.9170288558231498E-3</v>
      </c>
      <c r="M34" s="96">
        <f t="shared" si="5"/>
        <v>1043</v>
      </c>
      <c r="N34" s="96">
        <f t="shared" si="3"/>
        <v>0</v>
      </c>
    </row>
    <row r="35" spans="1:14">
      <c r="A35" s="100">
        <v>35</v>
      </c>
      <c r="B35" s="97" t="s">
        <v>33</v>
      </c>
      <c r="C35" s="95">
        <v>106679</v>
      </c>
      <c r="D35" s="95">
        <v>111758</v>
      </c>
      <c r="E35" s="95">
        <v>111077</v>
      </c>
      <c r="F35" s="95"/>
      <c r="G35" s="95"/>
      <c r="H35" s="95"/>
      <c r="I35" s="98">
        <f t="shared" ref="I35:I66" si="6">E35/$E$92</f>
        <v>7.6961605666988229E-3</v>
      </c>
      <c r="J35" s="98">
        <f t="shared" ref="J35:J66" si="7">(E35-C35)/C35</f>
        <v>4.1226483187881399E-2</v>
      </c>
      <c r="K35" s="95">
        <f t="shared" ref="K35:K66" si="8">E35-C35</f>
        <v>4398</v>
      </c>
      <c r="L35" s="99">
        <f t="shared" si="4"/>
        <v>1.8740093061307972E-2</v>
      </c>
      <c r="M35" s="96">
        <f t="shared" si="5"/>
        <v>-681</v>
      </c>
      <c r="N35" s="96">
        <f t="shared" ref="N35:N66" si="9">H35-G35</f>
        <v>0</v>
      </c>
    </row>
    <row r="36" spans="1:14">
      <c r="A36" s="100">
        <v>36</v>
      </c>
      <c r="B36" s="97" t="s">
        <v>34</v>
      </c>
      <c r="C36" s="95">
        <v>14457</v>
      </c>
      <c r="D36" s="95">
        <v>13283</v>
      </c>
      <c r="E36" s="95">
        <v>13462</v>
      </c>
      <c r="F36" s="95"/>
      <c r="G36" s="95"/>
      <c r="H36" s="95"/>
      <c r="I36" s="98">
        <f t="shared" si="6"/>
        <v>9.327377724362339E-4</v>
      </c>
      <c r="J36" s="98">
        <f t="shared" si="7"/>
        <v>-6.8824790758801963E-2</v>
      </c>
      <c r="K36" s="95">
        <f t="shared" si="8"/>
        <v>-995</v>
      </c>
      <c r="L36" s="99">
        <f t="shared" si="4"/>
        <v>-4.2397436552981879E-3</v>
      </c>
      <c r="M36" s="96">
        <f t="shared" si="5"/>
        <v>179</v>
      </c>
      <c r="N36" s="96">
        <f t="shared" si="9"/>
        <v>0</v>
      </c>
    </row>
    <row r="37" spans="1:14">
      <c r="A37" s="100">
        <v>37</v>
      </c>
      <c r="B37" s="97" t="s">
        <v>35</v>
      </c>
      <c r="C37" s="95">
        <v>14211</v>
      </c>
      <c r="D37" s="95">
        <v>17051</v>
      </c>
      <c r="E37" s="95">
        <v>16999</v>
      </c>
      <c r="F37" s="95"/>
      <c r="G37" s="95"/>
      <c r="H37" s="95"/>
      <c r="I37" s="98">
        <f t="shared" si="6"/>
        <v>1.1778048873602391E-3</v>
      </c>
      <c r="J37" s="98">
        <f t="shared" si="7"/>
        <v>0.19618605305749068</v>
      </c>
      <c r="K37" s="95">
        <f t="shared" si="8"/>
        <v>2788</v>
      </c>
      <c r="L37" s="99">
        <f t="shared" si="4"/>
        <v>1.1879804332634521E-2</v>
      </c>
      <c r="M37" s="96">
        <f t="shared" si="5"/>
        <v>-52</v>
      </c>
      <c r="N37" s="96">
        <f t="shared" si="9"/>
        <v>0</v>
      </c>
    </row>
    <row r="38" spans="1:14">
      <c r="A38" s="100">
        <v>38</v>
      </c>
      <c r="B38" s="97" t="s">
        <v>36</v>
      </c>
      <c r="C38" s="95">
        <v>84051</v>
      </c>
      <c r="D38" s="95">
        <v>81977</v>
      </c>
      <c r="E38" s="95">
        <v>81291</v>
      </c>
      <c r="F38" s="95"/>
      <c r="G38" s="95"/>
      <c r="H38" s="95"/>
      <c r="I38" s="98">
        <f t="shared" si="6"/>
        <v>5.6323864402847935E-3</v>
      </c>
      <c r="J38" s="98">
        <f t="shared" si="7"/>
        <v>-3.2837205982082306E-2</v>
      </c>
      <c r="K38" s="95">
        <f t="shared" si="8"/>
        <v>-2760</v>
      </c>
      <c r="L38" s="99">
        <f t="shared" si="4"/>
        <v>-1.1760494963440201E-2</v>
      </c>
      <c r="M38" s="96">
        <f t="shared" si="5"/>
        <v>-686</v>
      </c>
      <c r="N38" s="96">
        <f t="shared" si="9"/>
        <v>0</v>
      </c>
    </row>
    <row r="39" spans="1:14">
      <c r="A39" s="100">
        <v>39</v>
      </c>
      <c r="B39" s="97" t="s">
        <v>37</v>
      </c>
      <c r="C39" s="95">
        <v>3015</v>
      </c>
      <c r="D39" s="95">
        <v>2905</v>
      </c>
      <c r="E39" s="95">
        <v>3112</v>
      </c>
      <c r="F39" s="95"/>
      <c r="G39" s="95"/>
      <c r="H39" s="95"/>
      <c r="I39" s="98">
        <f t="shared" si="6"/>
        <v>2.1562026057209626E-4</v>
      </c>
      <c r="J39" s="98">
        <f t="shared" si="7"/>
        <v>3.2172470978441128E-2</v>
      </c>
      <c r="K39" s="95">
        <f t="shared" si="8"/>
        <v>97</v>
      </c>
      <c r="L39" s="99">
        <f t="shared" si="4"/>
        <v>4.1332174328032587E-4</v>
      </c>
      <c r="M39" s="96">
        <f t="shared" si="5"/>
        <v>207</v>
      </c>
      <c r="N39" s="96">
        <f t="shared" si="9"/>
        <v>0</v>
      </c>
    </row>
    <row r="40" spans="1:14" s="17" customFormat="1">
      <c r="A40" s="100">
        <v>41</v>
      </c>
      <c r="B40" s="97" t="s">
        <v>38</v>
      </c>
      <c r="C40" s="95">
        <v>806277</v>
      </c>
      <c r="D40" s="95">
        <v>807737</v>
      </c>
      <c r="E40" s="95">
        <v>835453</v>
      </c>
      <c r="F40" s="95"/>
      <c r="G40" s="95"/>
      <c r="H40" s="95"/>
      <c r="I40" s="98">
        <f t="shared" si="6"/>
        <v>5.7885794844389313E-2</v>
      </c>
      <c r="J40" s="98">
        <f t="shared" si="7"/>
        <v>3.6186075008960941E-2</v>
      </c>
      <c r="K40" s="95">
        <f t="shared" si="8"/>
        <v>29176</v>
      </c>
      <c r="L40" s="99">
        <f t="shared" si="4"/>
        <v>0.12432036270048236</v>
      </c>
      <c r="M40" s="96">
        <f t="shared" si="5"/>
        <v>27716</v>
      </c>
      <c r="N40" s="96">
        <f t="shared" si="9"/>
        <v>0</v>
      </c>
    </row>
    <row r="41" spans="1:14">
      <c r="A41" s="100">
        <v>42</v>
      </c>
      <c r="B41" s="97" t="s">
        <v>39</v>
      </c>
      <c r="C41" s="95">
        <v>325994</v>
      </c>
      <c r="D41" s="95">
        <v>303714</v>
      </c>
      <c r="E41" s="95">
        <v>310241</v>
      </c>
      <c r="F41" s="95"/>
      <c r="G41" s="95"/>
      <c r="H41" s="95"/>
      <c r="I41" s="98">
        <f t="shared" si="6"/>
        <v>2.1495580096448495E-2</v>
      </c>
      <c r="J41" s="98">
        <f t="shared" si="7"/>
        <v>-4.8322975269483488E-2</v>
      </c>
      <c r="K41" s="95">
        <f t="shared" si="8"/>
        <v>-15753</v>
      </c>
      <c r="L41" s="99">
        <f t="shared" si="4"/>
        <v>-6.7124303318504885E-2</v>
      </c>
      <c r="M41" s="96">
        <f t="shared" si="5"/>
        <v>6527</v>
      </c>
      <c r="N41" s="96">
        <f t="shared" si="9"/>
        <v>0</v>
      </c>
    </row>
    <row r="42" spans="1:14">
      <c r="A42" s="100">
        <v>43</v>
      </c>
      <c r="B42" s="97" t="s">
        <v>40</v>
      </c>
      <c r="C42" s="95">
        <v>274343</v>
      </c>
      <c r="D42" s="95">
        <v>265029</v>
      </c>
      <c r="E42" s="95">
        <v>270317</v>
      </c>
      <c r="F42" s="95"/>
      <c r="G42" s="95"/>
      <c r="H42" s="95"/>
      <c r="I42" s="98">
        <f t="shared" si="6"/>
        <v>1.872937724198822E-2</v>
      </c>
      <c r="J42" s="98">
        <f t="shared" si="7"/>
        <v>-1.4675060052561939E-2</v>
      </c>
      <c r="K42" s="95">
        <f t="shared" si="8"/>
        <v>-4026</v>
      </c>
      <c r="L42" s="99">
        <f t="shared" si="4"/>
        <v>-1.7154982870583424E-2</v>
      </c>
      <c r="M42" s="96">
        <f t="shared" si="5"/>
        <v>5288</v>
      </c>
      <c r="N42" s="96">
        <f t="shared" si="9"/>
        <v>0</v>
      </c>
    </row>
    <row r="43" spans="1:14" s="17" customFormat="1">
      <c r="A43" s="100">
        <v>45</v>
      </c>
      <c r="B43" s="97" t="s">
        <v>41</v>
      </c>
      <c r="C43" s="95">
        <v>213103</v>
      </c>
      <c r="D43" s="95">
        <v>224485</v>
      </c>
      <c r="E43" s="95">
        <v>227206</v>
      </c>
      <c r="F43" s="95"/>
      <c r="G43" s="95"/>
      <c r="H43" s="95"/>
      <c r="I43" s="98">
        <f t="shared" si="6"/>
        <v>1.5742357623246692E-2</v>
      </c>
      <c r="J43" s="98">
        <f t="shared" si="7"/>
        <v>6.6179265425639247E-2</v>
      </c>
      <c r="K43" s="95">
        <f t="shared" si="8"/>
        <v>14103</v>
      </c>
      <c r="L43" s="99">
        <f t="shared" si="4"/>
        <v>6.0093572633839548E-2</v>
      </c>
      <c r="M43" s="96">
        <f t="shared" si="5"/>
        <v>2721</v>
      </c>
      <c r="N43" s="96">
        <f t="shared" si="9"/>
        <v>0</v>
      </c>
    </row>
    <row r="44" spans="1:14" s="17" customFormat="1">
      <c r="A44" s="100">
        <v>46</v>
      </c>
      <c r="B44" s="97" t="s">
        <v>42</v>
      </c>
      <c r="C44" s="95">
        <v>711306</v>
      </c>
      <c r="D44" s="95">
        <v>732285</v>
      </c>
      <c r="E44" s="95">
        <v>737730</v>
      </c>
      <c r="F44" s="95"/>
      <c r="G44" s="95"/>
      <c r="H44" s="95"/>
      <c r="I44" s="98">
        <f t="shared" si="6"/>
        <v>5.1114889084785529E-2</v>
      </c>
      <c r="J44" s="98">
        <f t="shared" si="7"/>
        <v>3.714856897031657E-2</v>
      </c>
      <c r="K44" s="95">
        <f t="shared" si="8"/>
        <v>26424</v>
      </c>
      <c r="L44" s="99">
        <f t="shared" si="4"/>
        <v>0.11259395612824052</v>
      </c>
      <c r="M44" s="96">
        <f t="shared" si="5"/>
        <v>5445</v>
      </c>
      <c r="N44" s="96">
        <f t="shared" si="9"/>
        <v>0</v>
      </c>
    </row>
    <row r="45" spans="1:14" s="17" customFormat="1">
      <c r="A45" s="100">
        <v>47</v>
      </c>
      <c r="B45" s="97" t="s">
        <v>43</v>
      </c>
      <c r="C45" s="95">
        <v>1336426</v>
      </c>
      <c r="D45" s="95">
        <v>1347268</v>
      </c>
      <c r="E45" s="95">
        <v>1365395</v>
      </c>
      <c r="F45" s="95"/>
      <c r="G45" s="95"/>
      <c r="H45" s="95"/>
      <c r="I45" s="98">
        <f t="shared" si="6"/>
        <v>9.4603735759587845E-2</v>
      </c>
      <c r="J45" s="98">
        <f t="shared" si="7"/>
        <v>2.1676471424530802E-2</v>
      </c>
      <c r="K45" s="95">
        <f t="shared" si="8"/>
        <v>28969</v>
      </c>
      <c r="L45" s="99">
        <f t="shared" si="4"/>
        <v>0.12343832557822433</v>
      </c>
      <c r="M45" s="96">
        <f t="shared" si="5"/>
        <v>18127</v>
      </c>
      <c r="N45" s="96">
        <f t="shared" si="9"/>
        <v>0</v>
      </c>
    </row>
    <row r="46" spans="1:14">
      <c r="A46" s="100">
        <v>49</v>
      </c>
      <c r="B46" s="97" t="s">
        <v>44</v>
      </c>
      <c r="C46" s="95">
        <v>500827</v>
      </c>
      <c r="D46" s="95">
        <v>554406</v>
      </c>
      <c r="E46" s="95">
        <v>524730</v>
      </c>
      <c r="F46" s="95"/>
      <c r="G46" s="95"/>
      <c r="H46" s="95"/>
      <c r="I46" s="98">
        <f t="shared" si="6"/>
        <v>3.6356818550769943E-2</v>
      </c>
      <c r="J46" s="98">
        <f t="shared" si="7"/>
        <v>4.772705944368015E-2</v>
      </c>
      <c r="K46" s="95">
        <f t="shared" si="8"/>
        <v>23903</v>
      </c>
      <c r="L46" s="99">
        <f t="shared" si="4"/>
        <v>0.10185185185185185</v>
      </c>
      <c r="M46" s="96">
        <f t="shared" si="5"/>
        <v>-29676</v>
      </c>
      <c r="N46" s="96">
        <f t="shared" si="9"/>
        <v>0</v>
      </c>
    </row>
    <row r="47" spans="1:14">
      <c r="A47" s="100">
        <v>50</v>
      </c>
      <c r="B47" s="97" t="s">
        <v>45</v>
      </c>
      <c r="C47" s="95">
        <v>17978</v>
      </c>
      <c r="D47" s="95">
        <v>16167</v>
      </c>
      <c r="E47" s="95">
        <v>17135</v>
      </c>
      <c r="F47" s="95"/>
      <c r="G47" s="95"/>
      <c r="H47" s="95"/>
      <c r="I47" s="98">
        <f t="shared" si="6"/>
        <v>1.1872278807528501E-3</v>
      </c>
      <c r="J47" s="98">
        <f t="shared" si="7"/>
        <v>-4.6890644120591837E-2</v>
      </c>
      <c r="K47" s="95">
        <f t="shared" si="8"/>
        <v>-843</v>
      </c>
      <c r="L47" s="99">
        <f t="shared" si="4"/>
        <v>-3.5920642225290176E-3</v>
      </c>
      <c r="M47" s="96">
        <f t="shared" si="5"/>
        <v>968</v>
      </c>
      <c r="N47" s="96">
        <f t="shared" si="9"/>
        <v>0</v>
      </c>
    </row>
    <row r="48" spans="1:14">
      <c r="A48" s="100">
        <v>51</v>
      </c>
      <c r="B48" s="97" t="s">
        <v>46</v>
      </c>
      <c r="C48" s="95">
        <v>29279</v>
      </c>
      <c r="D48" s="95">
        <v>29057</v>
      </c>
      <c r="E48" s="95">
        <v>29065</v>
      </c>
      <c r="F48" s="95"/>
      <c r="G48" s="95"/>
      <c r="H48" s="95"/>
      <c r="I48" s="98">
        <f t="shared" si="6"/>
        <v>2.0138184040899673E-3</v>
      </c>
      <c r="J48" s="98">
        <f t="shared" si="7"/>
        <v>-7.3089927934697225E-3</v>
      </c>
      <c r="K48" s="95">
        <f t="shared" si="8"/>
        <v>-214</v>
      </c>
      <c r="L48" s="99">
        <f t="shared" si="4"/>
        <v>-9.118644645565952E-4</v>
      </c>
      <c r="M48" s="96">
        <f t="shared" si="5"/>
        <v>8</v>
      </c>
      <c r="N48" s="96">
        <f t="shared" si="9"/>
        <v>0</v>
      </c>
    </row>
    <row r="49" spans="1:14">
      <c r="A49" s="100">
        <v>52</v>
      </c>
      <c r="B49" s="97" t="s">
        <v>47</v>
      </c>
      <c r="C49" s="95">
        <v>260158</v>
      </c>
      <c r="D49" s="95">
        <v>270048</v>
      </c>
      <c r="E49" s="95">
        <v>268617</v>
      </c>
      <c r="F49" s="95"/>
      <c r="G49" s="95"/>
      <c r="H49" s="95"/>
      <c r="I49" s="98">
        <f t="shared" si="6"/>
        <v>1.8611589824580586E-2</v>
      </c>
      <c r="J49" s="98">
        <f t="shared" si="7"/>
        <v>3.2514856356521807E-2</v>
      </c>
      <c r="K49" s="95">
        <f t="shared" si="8"/>
        <v>8459</v>
      </c>
      <c r="L49" s="99">
        <f t="shared" si="4"/>
        <v>3.6044212643384296E-2</v>
      </c>
      <c r="M49" s="96">
        <f t="shared" si="5"/>
        <v>-1431</v>
      </c>
      <c r="N49" s="96">
        <f t="shared" si="9"/>
        <v>0</v>
      </c>
    </row>
    <row r="50" spans="1:14">
      <c r="A50" s="100">
        <v>53</v>
      </c>
      <c r="B50" s="97" t="s">
        <v>48</v>
      </c>
      <c r="C50" s="95">
        <v>46319</v>
      </c>
      <c r="D50" s="95">
        <v>57915</v>
      </c>
      <c r="E50" s="95">
        <v>59839</v>
      </c>
      <c r="F50" s="95"/>
      <c r="G50" s="95"/>
      <c r="H50" s="95"/>
      <c r="I50" s="98">
        <f t="shared" si="6"/>
        <v>4.1460478060326694E-3</v>
      </c>
      <c r="J50" s="98">
        <f t="shared" si="7"/>
        <v>0.29188885770418188</v>
      </c>
      <c r="K50" s="95">
        <f t="shared" si="8"/>
        <v>13520</v>
      </c>
      <c r="L50" s="99">
        <f t="shared" si="4"/>
        <v>5.7609381125257791E-2</v>
      </c>
      <c r="M50" s="96">
        <f t="shared" si="5"/>
        <v>1924</v>
      </c>
      <c r="N50" s="96">
        <f t="shared" si="9"/>
        <v>0</v>
      </c>
    </row>
    <row r="51" spans="1:14" s="17" customFormat="1">
      <c r="A51" s="100">
        <v>55</v>
      </c>
      <c r="B51" s="97" t="s">
        <v>49</v>
      </c>
      <c r="C51" s="95">
        <v>438534</v>
      </c>
      <c r="D51" s="95">
        <v>259124</v>
      </c>
      <c r="E51" s="95">
        <v>296139</v>
      </c>
      <c r="F51" s="95"/>
      <c r="G51" s="95"/>
      <c r="H51" s="95"/>
      <c r="I51" s="98">
        <f t="shared" si="6"/>
        <v>2.0518498825694093E-2</v>
      </c>
      <c r="J51" s="98">
        <f t="shared" si="7"/>
        <v>-0.32470686423401607</v>
      </c>
      <c r="K51" s="95">
        <f t="shared" si="8"/>
        <v>-142395</v>
      </c>
      <c r="L51" s="99">
        <f t="shared" si="4"/>
        <v>-0.60675205808661858</v>
      </c>
      <c r="M51" s="96">
        <f t="shared" si="5"/>
        <v>37015</v>
      </c>
      <c r="N51" s="96">
        <f t="shared" si="9"/>
        <v>0</v>
      </c>
    </row>
    <row r="52" spans="1:14" s="17" customFormat="1">
      <c r="A52" s="100">
        <v>56</v>
      </c>
      <c r="B52" s="97" t="s">
        <v>50</v>
      </c>
      <c r="C52" s="95">
        <v>672827</v>
      </c>
      <c r="D52" s="95">
        <v>640935</v>
      </c>
      <c r="E52" s="95">
        <v>653635</v>
      </c>
      <c r="F52" s="95"/>
      <c r="G52" s="95"/>
      <c r="H52" s="95"/>
      <c r="I52" s="98">
        <f t="shared" si="6"/>
        <v>4.5288222692494259E-2</v>
      </c>
      <c r="J52" s="98">
        <f t="shared" si="7"/>
        <v>-2.8524420096101968E-2</v>
      </c>
      <c r="K52" s="95">
        <f t="shared" si="8"/>
        <v>-19192</v>
      </c>
      <c r="L52" s="99">
        <f t="shared" si="4"/>
        <v>-8.1778050484907369E-2</v>
      </c>
      <c r="M52" s="96">
        <f t="shared" si="5"/>
        <v>12700</v>
      </c>
      <c r="N52" s="96">
        <f t="shared" si="9"/>
        <v>0</v>
      </c>
    </row>
    <row r="53" spans="1:14">
      <c r="A53" s="100">
        <v>58</v>
      </c>
      <c r="B53" s="97" t="s">
        <v>51</v>
      </c>
      <c r="C53" s="95">
        <v>23877</v>
      </c>
      <c r="D53" s="95">
        <v>22656</v>
      </c>
      <c r="E53" s="95">
        <v>22456</v>
      </c>
      <c r="F53" s="95"/>
      <c r="G53" s="95"/>
      <c r="H53" s="95"/>
      <c r="I53" s="98">
        <f t="shared" si="6"/>
        <v>1.5559024972387511E-3</v>
      </c>
      <c r="J53" s="98">
        <f t="shared" si="7"/>
        <v>-5.9513339196716503E-2</v>
      </c>
      <c r="K53" s="95">
        <f t="shared" si="8"/>
        <v>-1421</v>
      </c>
      <c r="L53" s="99">
        <f t="shared" si="4"/>
        <v>-6.0549504866117846E-3</v>
      </c>
      <c r="M53" s="96">
        <f t="shared" si="5"/>
        <v>-200</v>
      </c>
      <c r="N53" s="96">
        <f t="shared" si="9"/>
        <v>0</v>
      </c>
    </row>
    <row r="54" spans="1:14">
      <c r="A54" s="100">
        <v>59</v>
      </c>
      <c r="B54" s="97" t="s">
        <v>52</v>
      </c>
      <c r="C54" s="95">
        <v>17957</v>
      </c>
      <c r="D54" s="95">
        <v>20663</v>
      </c>
      <c r="E54" s="95">
        <v>20766</v>
      </c>
      <c r="F54" s="95"/>
      <c r="G54" s="95"/>
      <c r="H54" s="95"/>
      <c r="I54" s="98">
        <f t="shared" si="6"/>
        <v>1.4388079469923364E-3</v>
      </c>
      <c r="J54" s="98">
        <f t="shared" si="7"/>
        <v>0.1564292476471571</v>
      </c>
      <c r="K54" s="95">
        <f t="shared" si="8"/>
        <v>2809</v>
      </c>
      <c r="L54" s="99">
        <f t="shared" si="4"/>
        <v>1.1969286359530262E-2</v>
      </c>
      <c r="M54" s="96">
        <f t="shared" si="5"/>
        <v>103</v>
      </c>
      <c r="N54" s="96">
        <f t="shared" si="9"/>
        <v>0</v>
      </c>
    </row>
    <row r="55" spans="1:14">
      <c r="A55" s="100">
        <v>60</v>
      </c>
      <c r="B55" s="97" t="s">
        <v>53</v>
      </c>
      <c r="C55" s="95">
        <v>9631</v>
      </c>
      <c r="D55" s="95">
        <v>9513</v>
      </c>
      <c r="E55" s="95">
        <v>9514</v>
      </c>
      <c r="F55" s="95"/>
      <c r="G55" s="95"/>
      <c r="H55" s="95"/>
      <c r="I55" s="98">
        <f t="shared" si="6"/>
        <v>6.5919381718602954E-4</v>
      </c>
      <c r="J55" s="98">
        <f t="shared" si="7"/>
        <v>-1.2148271207558924E-2</v>
      </c>
      <c r="K55" s="95">
        <f t="shared" si="8"/>
        <v>-117</v>
      </c>
      <c r="L55" s="99">
        <f t="shared" si="4"/>
        <v>-4.9854272127626933E-4</v>
      </c>
      <c r="M55" s="96">
        <f t="shared" si="5"/>
        <v>1</v>
      </c>
      <c r="N55" s="96">
        <f t="shared" si="9"/>
        <v>0</v>
      </c>
    </row>
    <row r="56" spans="1:14">
      <c r="A56" s="100">
        <v>61</v>
      </c>
      <c r="B56" s="97" t="s">
        <v>54</v>
      </c>
      <c r="C56" s="95">
        <v>24818</v>
      </c>
      <c r="D56" s="95">
        <v>24299</v>
      </c>
      <c r="E56" s="95">
        <v>24529</v>
      </c>
      <c r="F56" s="95"/>
      <c r="G56" s="95"/>
      <c r="H56" s="95"/>
      <c r="I56" s="98">
        <f t="shared" si="6"/>
        <v>1.6995338597599451E-3</v>
      </c>
      <c r="J56" s="98">
        <f t="shared" si="7"/>
        <v>-1.1644773954387944E-2</v>
      </c>
      <c r="K56" s="95">
        <f t="shared" si="8"/>
        <v>-289</v>
      </c>
      <c r="L56" s="99">
        <f t="shared" si="4"/>
        <v>-1.2314431320413833E-3</v>
      </c>
      <c r="M56" s="96">
        <f t="shared" si="5"/>
        <v>230</v>
      </c>
      <c r="N56" s="96">
        <f t="shared" si="9"/>
        <v>0</v>
      </c>
    </row>
    <row r="57" spans="1:14">
      <c r="A57" s="100">
        <v>62</v>
      </c>
      <c r="B57" s="97" t="s">
        <v>55</v>
      </c>
      <c r="C57" s="95">
        <v>91625</v>
      </c>
      <c r="D57" s="95">
        <v>104710</v>
      </c>
      <c r="E57" s="95">
        <v>106773</v>
      </c>
      <c r="F57" s="95"/>
      <c r="G57" s="95"/>
      <c r="H57" s="95"/>
      <c r="I57" s="98">
        <f t="shared" si="6"/>
        <v>7.3979505405091369E-3</v>
      </c>
      <c r="J57" s="98">
        <f t="shared" si="7"/>
        <v>0.16532605729877217</v>
      </c>
      <c r="K57" s="95">
        <f t="shared" si="8"/>
        <v>15148</v>
      </c>
      <c r="L57" s="99">
        <f t="shared" si="4"/>
        <v>6.4546368734127599E-2</v>
      </c>
      <c r="M57" s="96">
        <f t="shared" si="5"/>
        <v>2063</v>
      </c>
      <c r="N57" s="96">
        <f t="shared" si="9"/>
        <v>0</v>
      </c>
    </row>
    <row r="58" spans="1:14">
      <c r="A58" s="100">
        <v>63</v>
      </c>
      <c r="B58" s="97" t="s">
        <v>56</v>
      </c>
      <c r="C58" s="95">
        <v>43708</v>
      </c>
      <c r="D58" s="95">
        <v>43351</v>
      </c>
      <c r="E58" s="95">
        <v>43942</v>
      </c>
      <c r="F58" s="95"/>
      <c r="G58" s="95"/>
      <c r="H58" s="95"/>
      <c r="I58" s="98">
        <f t="shared" si="6"/>
        <v>3.0445968798390277E-3</v>
      </c>
      <c r="J58" s="98">
        <f t="shared" si="7"/>
        <v>5.3537109911229062E-3</v>
      </c>
      <c r="K58" s="95">
        <f t="shared" si="8"/>
        <v>234</v>
      </c>
      <c r="L58" s="99">
        <f t="shared" si="4"/>
        <v>9.9708544255253865E-4</v>
      </c>
      <c r="M58" s="96">
        <f t="shared" si="5"/>
        <v>591</v>
      </c>
      <c r="N58" s="96">
        <f t="shared" si="9"/>
        <v>0</v>
      </c>
    </row>
    <row r="59" spans="1:14">
      <c r="A59" s="100">
        <v>64</v>
      </c>
      <c r="B59" s="97" t="s">
        <v>57</v>
      </c>
      <c r="C59" s="95">
        <v>86929</v>
      </c>
      <c r="D59" s="95">
        <v>85779</v>
      </c>
      <c r="E59" s="95">
        <v>85640</v>
      </c>
      <c r="F59" s="95"/>
      <c r="G59" s="95"/>
      <c r="H59" s="95"/>
      <c r="I59" s="98">
        <f t="shared" si="6"/>
        <v>5.9337143686999756E-3</v>
      </c>
      <c r="J59" s="98">
        <f t="shared" si="7"/>
        <v>-1.4828193123123468E-2</v>
      </c>
      <c r="K59" s="95">
        <f t="shared" si="8"/>
        <v>-1289</v>
      </c>
      <c r="L59" s="99">
        <f t="shared" si="4"/>
        <v>-5.4924920318385577E-3</v>
      </c>
      <c r="M59" s="96">
        <f t="shared" si="5"/>
        <v>-139</v>
      </c>
      <c r="N59" s="96">
        <f t="shared" si="9"/>
        <v>0</v>
      </c>
    </row>
    <row r="60" spans="1:14">
      <c r="A60" s="100">
        <v>65</v>
      </c>
      <c r="B60" s="97" t="s">
        <v>58</v>
      </c>
      <c r="C60" s="95">
        <v>22864</v>
      </c>
      <c r="D60" s="95">
        <v>22827</v>
      </c>
      <c r="E60" s="95">
        <v>22312</v>
      </c>
      <c r="F60" s="95"/>
      <c r="G60" s="95"/>
      <c r="H60" s="95"/>
      <c r="I60" s="98">
        <f t="shared" si="6"/>
        <v>1.5459252101171631E-3</v>
      </c>
      <c r="J60" s="98">
        <f t="shared" si="7"/>
        <v>-2.4142757172848146E-2</v>
      </c>
      <c r="K60" s="95">
        <f t="shared" si="8"/>
        <v>-552</v>
      </c>
      <c r="L60" s="99">
        <f t="shared" si="4"/>
        <v>-2.3520989926880402E-3</v>
      </c>
      <c r="M60" s="96">
        <f t="shared" si="5"/>
        <v>-515</v>
      </c>
      <c r="N60" s="96">
        <f t="shared" si="9"/>
        <v>0</v>
      </c>
    </row>
    <row r="61" spans="1:14">
      <c r="A61" s="100">
        <v>66</v>
      </c>
      <c r="B61" s="97" t="s">
        <v>59</v>
      </c>
      <c r="C61" s="95">
        <v>50270</v>
      </c>
      <c r="D61" s="95">
        <v>50801</v>
      </c>
      <c r="E61" s="95">
        <v>51451</v>
      </c>
      <c r="F61" s="95"/>
      <c r="G61" s="95"/>
      <c r="H61" s="95"/>
      <c r="I61" s="98">
        <f t="shared" si="6"/>
        <v>3.5648708312001685E-3</v>
      </c>
      <c r="J61" s="98">
        <f t="shared" si="7"/>
        <v>2.3493137059876667E-2</v>
      </c>
      <c r="K61" s="95">
        <f t="shared" si="8"/>
        <v>1181</v>
      </c>
      <c r="L61" s="99">
        <f t="shared" si="4"/>
        <v>5.0322987506604628E-3</v>
      </c>
      <c r="M61" s="96">
        <f t="shared" si="5"/>
        <v>650</v>
      </c>
      <c r="N61" s="96">
        <f t="shared" si="9"/>
        <v>0</v>
      </c>
    </row>
    <row r="62" spans="1:14">
      <c r="A62" s="100">
        <v>68</v>
      </c>
      <c r="B62" s="97" t="s">
        <v>60</v>
      </c>
      <c r="C62" s="95">
        <v>136311</v>
      </c>
      <c r="D62" s="95">
        <v>148864</v>
      </c>
      <c r="E62" s="95">
        <v>151006</v>
      </c>
      <c r="F62" s="95"/>
      <c r="G62" s="95"/>
      <c r="H62" s="95"/>
      <c r="I62" s="98">
        <f t="shared" si="6"/>
        <v>1.0462709854739707E-2</v>
      </c>
      <c r="J62" s="98">
        <f t="shared" si="7"/>
        <v>0.10780494604250573</v>
      </c>
      <c r="K62" s="95">
        <f t="shared" si="8"/>
        <v>14695</v>
      </c>
      <c r="L62" s="99">
        <f t="shared" si="4"/>
        <v>6.2616113582519478E-2</v>
      </c>
      <c r="M62" s="96">
        <f t="shared" si="5"/>
        <v>2142</v>
      </c>
      <c r="N62" s="96">
        <f t="shared" si="9"/>
        <v>0</v>
      </c>
    </row>
    <row r="63" spans="1:14">
      <c r="A63" s="100">
        <v>69</v>
      </c>
      <c r="B63" s="97" t="s">
        <v>61</v>
      </c>
      <c r="C63" s="95">
        <v>154227</v>
      </c>
      <c r="D63" s="95">
        <v>155619</v>
      </c>
      <c r="E63" s="95">
        <v>156777</v>
      </c>
      <c r="F63" s="95"/>
      <c r="G63" s="95"/>
      <c r="H63" s="95"/>
      <c r="I63" s="98">
        <f t="shared" si="6"/>
        <v>1.0862563493480571E-2</v>
      </c>
      <c r="J63" s="98">
        <f t="shared" si="7"/>
        <v>1.653406990993795E-2</v>
      </c>
      <c r="K63" s="95">
        <f t="shared" si="8"/>
        <v>2550</v>
      </c>
      <c r="L63" s="99">
        <f t="shared" si="4"/>
        <v>1.0865674694482795E-2</v>
      </c>
      <c r="M63" s="96">
        <f t="shared" si="5"/>
        <v>1158</v>
      </c>
      <c r="N63" s="96">
        <f t="shared" si="9"/>
        <v>0</v>
      </c>
    </row>
    <row r="64" spans="1:14">
      <c r="A64" s="100">
        <v>70</v>
      </c>
      <c r="B64" s="97" t="s">
        <v>62</v>
      </c>
      <c r="C64" s="95">
        <v>212767</v>
      </c>
      <c r="D64" s="95">
        <v>203062</v>
      </c>
      <c r="E64" s="95">
        <v>216213</v>
      </c>
      <c r="F64" s="95"/>
      <c r="G64" s="95"/>
      <c r="H64" s="95"/>
      <c r="I64" s="98">
        <f t="shared" si="6"/>
        <v>1.4980688752916018E-2</v>
      </c>
      <c r="J64" s="98">
        <f t="shared" si="7"/>
        <v>1.6196120639008868E-2</v>
      </c>
      <c r="K64" s="95">
        <f t="shared" si="8"/>
        <v>3446</v>
      </c>
      <c r="L64" s="99">
        <f t="shared" si="4"/>
        <v>1.4683574508701062E-2</v>
      </c>
      <c r="M64" s="96">
        <f t="shared" si="5"/>
        <v>13151</v>
      </c>
      <c r="N64" s="96">
        <f t="shared" si="9"/>
        <v>0</v>
      </c>
    </row>
    <row r="65" spans="1:14">
      <c r="A65" s="100">
        <v>71</v>
      </c>
      <c r="B65" s="97" t="s">
        <v>63</v>
      </c>
      <c r="C65" s="95">
        <v>148619</v>
      </c>
      <c r="D65" s="95">
        <v>147104</v>
      </c>
      <c r="E65" s="95">
        <v>149771</v>
      </c>
      <c r="F65" s="95"/>
      <c r="G65" s="95"/>
      <c r="H65" s="95"/>
      <c r="I65" s="98">
        <f t="shared" si="6"/>
        <v>1.0377140760328866E-2</v>
      </c>
      <c r="J65" s="98">
        <f t="shared" si="7"/>
        <v>7.7513642266466599E-3</v>
      </c>
      <c r="K65" s="95">
        <f t="shared" si="8"/>
        <v>1152</v>
      </c>
      <c r="L65" s="99">
        <f t="shared" si="4"/>
        <v>4.9087283325663445E-3</v>
      </c>
      <c r="M65" s="96">
        <f t="shared" si="5"/>
        <v>2667</v>
      </c>
      <c r="N65" s="96">
        <f t="shared" si="9"/>
        <v>0</v>
      </c>
    </row>
    <row r="66" spans="1:14">
      <c r="A66" s="100">
        <v>72</v>
      </c>
      <c r="B66" s="97" t="s">
        <v>64</v>
      </c>
      <c r="C66" s="95">
        <v>14286</v>
      </c>
      <c r="D66" s="95">
        <v>14469</v>
      </c>
      <c r="E66" s="95">
        <v>14751</v>
      </c>
      <c r="F66" s="95"/>
      <c r="G66" s="95"/>
      <c r="H66" s="95"/>
      <c r="I66" s="98">
        <f t="shared" si="6"/>
        <v>1.0220483495176709E-3</v>
      </c>
      <c r="J66" s="98">
        <f t="shared" si="7"/>
        <v>3.2549349013019736E-2</v>
      </c>
      <c r="K66" s="95">
        <f t="shared" si="8"/>
        <v>465</v>
      </c>
      <c r="L66" s="99">
        <f t="shared" si="4"/>
        <v>1.9813877384056858E-3</v>
      </c>
      <c r="M66" s="96">
        <f t="shared" si="5"/>
        <v>282</v>
      </c>
      <c r="N66" s="96">
        <f t="shared" si="9"/>
        <v>0</v>
      </c>
    </row>
    <row r="67" spans="1:14">
      <c r="A67" s="100">
        <v>73</v>
      </c>
      <c r="B67" s="97" t="s">
        <v>65</v>
      </c>
      <c r="C67" s="95">
        <v>56595</v>
      </c>
      <c r="D67" s="95">
        <v>53551</v>
      </c>
      <c r="E67" s="95">
        <v>55456</v>
      </c>
      <c r="F67" s="95"/>
      <c r="G67" s="95"/>
      <c r="H67" s="95"/>
      <c r="I67" s="98">
        <f t="shared" ref="I67:I92" si="10">E67/$E$92</f>
        <v>3.8423641292693348E-3</v>
      </c>
      <c r="J67" s="98">
        <f t="shared" ref="J67:J92" si="11">(E67-C67)/C67</f>
        <v>-2.0125452778514002E-2</v>
      </c>
      <c r="K67" s="95">
        <f t="shared" ref="K67:K92" si="12">E67-C67</f>
        <v>-1139</v>
      </c>
      <c r="L67" s="99">
        <f t="shared" si="4"/>
        <v>-4.8533346968689809E-3</v>
      </c>
      <c r="M67" s="96">
        <f t="shared" si="5"/>
        <v>1905</v>
      </c>
      <c r="N67" s="96">
        <f t="shared" ref="N67:N92" si="13">H67-G67</f>
        <v>0</v>
      </c>
    </row>
    <row r="68" spans="1:14">
      <c r="A68" s="100">
        <v>74</v>
      </c>
      <c r="B68" s="97" t="s">
        <v>66</v>
      </c>
      <c r="C68" s="95">
        <v>45115</v>
      </c>
      <c r="D68" s="95">
        <v>43395</v>
      </c>
      <c r="E68" s="95">
        <v>44858</v>
      </c>
      <c r="F68" s="95"/>
      <c r="G68" s="95"/>
      <c r="H68" s="95"/>
      <c r="I68" s="98">
        <f t="shared" si="10"/>
        <v>3.1080635118069066E-3</v>
      </c>
      <c r="J68" s="98">
        <f t="shared" si="11"/>
        <v>-5.6965532527984038E-3</v>
      </c>
      <c r="K68" s="95">
        <f t="shared" si="12"/>
        <v>-257</v>
      </c>
      <c r="L68" s="99">
        <f t="shared" ref="L68:L92" si="14">K68/$K$92</f>
        <v>-1.0950895672478737E-3</v>
      </c>
      <c r="M68" s="96">
        <f t="shared" ref="M68:M92" si="15">E68-D68</f>
        <v>1463</v>
      </c>
      <c r="N68" s="96">
        <f t="shared" si="13"/>
        <v>0</v>
      </c>
    </row>
    <row r="69" spans="1:14">
      <c r="A69" s="100">
        <v>75</v>
      </c>
      <c r="B69" s="97" t="s">
        <v>67</v>
      </c>
      <c r="C69" s="95">
        <v>8405</v>
      </c>
      <c r="D69" s="95">
        <v>9345</v>
      </c>
      <c r="E69" s="95">
        <v>9561</v>
      </c>
      <c r="F69" s="95"/>
      <c r="G69" s="95"/>
      <c r="H69" s="95"/>
      <c r="I69" s="98">
        <f t="shared" si="10"/>
        <v>6.6245029284377004E-4</v>
      </c>
      <c r="J69" s="98">
        <f t="shared" si="11"/>
        <v>0.13753718024985129</v>
      </c>
      <c r="K69" s="95">
        <f t="shared" si="12"/>
        <v>1156</v>
      </c>
      <c r="L69" s="99">
        <f t="shared" si="14"/>
        <v>4.9257725281655331E-3</v>
      </c>
      <c r="M69" s="96">
        <f t="shared" si="15"/>
        <v>216</v>
      </c>
      <c r="N69" s="96">
        <f t="shared" si="13"/>
        <v>0</v>
      </c>
    </row>
    <row r="70" spans="1:14">
      <c r="A70" s="100">
        <v>77</v>
      </c>
      <c r="B70" s="97" t="s">
        <v>68</v>
      </c>
      <c r="C70" s="95">
        <v>25713</v>
      </c>
      <c r="D70" s="95">
        <v>26393</v>
      </c>
      <c r="E70" s="95">
        <v>26814</v>
      </c>
      <c r="F70" s="95"/>
      <c r="G70" s="95"/>
      <c r="H70" s="95"/>
      <c r="I70" s="98">
        <f t="shared" si="10"/>
        <v>1.8578540060990324E-3</v>
      </c>
      <c r="J70" s="98">
        <f t="shared" si="11"/>
        <v>4.2818807607047017E-2</v>
      </c>
      <c r="K70" s="95">
        <f t="shared" si="12"/>
        <v>1101</v>
      </c>
      <c r="L70" s="99">
        <f t="shared" si="14"/>
        <v>4.6914148386766885E-3</v>
      </c>
      <c r="M70" s="96">
        <f t="shared" si="15"/>
        <v>421</v>
      </c>
      <c r="N70" s="96">
        <f t="shared" si="13"/>
        <v>0</v>
      </c>
    </row>
    <row r="71" spans="1:14">
      <c r="A71" s="100">
        <v>78</v>
      </c>
      <c r="B71" s="97" t="s">
        <v>69</v>
      </c>
      <c r="C71" s="95">
        <v>64452</v>
      </c>
      <c r="D71" s="95">
        <v>66193</v>
      </c>
      <c r="E71" s="95">
        <v>68771</v>
      </c>
      <c r="F71" s="95"/>
      <c r="G71" s="95"/>
      <c r="H71" s="95"/>
      <c r="I71" s="98">
        <f t="shared" si="10"/>
        <v>4.7649167544356139E-3</v>
      </c>
      <c r="J71" s="98">
        <f t="shared" si="11"/>
        <v>6.7011109042388134E-2</v>
      </c>
      <c r="K71" s="95">
        <f t="shared" si="12"/>
        <v>4319</v>
      </c>
      <c r="L71" s="99">
        <f t="shared" si="14"/>
        <v>1.8403470198223994E-2</v>
      </c>
      <c r="M71" s="96">
        <f t="shared" si="15"/>
        <v>2578</v>
      </c>
      <c r="N71" s="96">
        <f t="shared" si="13"/>
        <v>0</v>
      </c>
    </row>
    <row r="72" spans="1:14">
      <c r="A72" s="100">
        <v>79</v>
      </c>
      <c r="B72" s="97" t="s">
        <v>70</v>
      </c>
      <c r="C72" s="95">
        <v>62711</v>
      </c>
      <c r="D72" s="95">
        <v>47118</v>
      </c>
      <c r="E72" s="95">
        <v>49518</v>
      </c>
      <c r="F72" s="95"/>
      <c r="G72" s="95"/>
      <c r="H72" s="95"/>
      <c r="I72" s="98">
        <f t="shared" si="10"/>
        <v>3.4309396089360739E-3</v>
      </c>
      <c r="J72" s="98">
        <f t="shared" si="11"/>
        <v>-0.21037776466648594</v>
      </c>
      <c r="K72" s="95">
        <f t="shared" si="12"/>
        <v>-13193</v>
      </c>
      <c r="L72" s="99">
        <f t="shared" si="14"/>
        <v>-5.6216018135024116E-2</v>
      </c>
      <c r="M72" s="96">
        <f t="shared" si="15"/>
        <v>2400</v>
      </c>
      <c r="N72" s="96">
        <f t="shared" si="13"/>
        <v>0</v>
      </c>
    </row>
    <row r="73" spans="1:14">
      <c r="A73" s="100">
        <v>80</v>
      </c>
      <c r="B73" s="97" t="s">
        <v>71</v>
      </c>
      <c r="C73" s="95">
        <v>295858</v>
      </c>
      <c r="D73" s="95">
        <v>286718</v>
      </c>
      <c r="E73" s="95">
        <v>282108</v>
      </c>
      <c r="F73" s="95"/>
      <c r="G73" s="95"/>
      <c r="H73" s="95"/>
      <c r="I73" s="98">
        <f t="shared" si="10"/>
        <v>1.9546336911784361E-2</v>
      </c>
      <c r="J73" s="98">
        <f t="shared" si="11"/>
        <v>-4.6474998141000076E-2</v>
      </c>
      <c r="K73" s="95">
        <f t="shared" si="12"/>
        <v>-13750</v>
      </c>
      <c r="L73" s="99">
        <f t="shared" si="14"/>
        <v>-5.8589422372211146E-2</v>
      </c>
      <c r="M73" s="96">
        <f t="shared" si="15"/>
        <v>-4610</v>
      </c>
      <c r="N73" s="96">
        <f t="shared" si="13"/>
        <v>0</v>
      </c>
    </row>
    <row r="74" spans="1:14" s="17" customFormat="1">
      <c r="A74" s="100">
        <v>81</v>
      </c>
      <c r="B74" s="97" t="s">
        <v>72</v>
      </c>
      <c r="C74" s="95">
        <v>619031</v>
      </c>
      <c r="D74" s="95">
        <v>615451</v>
      </c>
      <c r="E74" s="95">
        <v>558027</v>
      </c>
      <c r="F74" s="95"/>
      <c r="G74" s="95"/>
      <c r="H74" s="95"/>
      <c r="I74" s="98">
        <f t="shared" si="10"/>
        <v>3.8663858337488803E-2</v>
      </c>
      <c r="J74" s="98">
        <f t="shared" si="11"/>
        <v>-9.8547568700113566E-2</v>
      </c>
      <c r="K74" s="95">
        <f t="shared" si="12"/>
        <v>-61004</v>
      </c>
      <c r="L74" s="99">
        <f t="shared" si="14"/>
        <v>-0.25994102708322681</v>
      </c>
      <c r="M74" s="96">
        <f t="shared" si="15"/>
        <v>-57424</v>
      </c>
      <c r="N74" s="96">
        <f t="shared" si="13"/>
        <v>0</v>
      </c>
    </row>
    <row r="75" spans="1:14" s="17" customFormat="1">
      <c r="A75" s="100">
        <v>82</v>
      </c>
      <c r="B75" s="97" t="s">
        <v>73</v>
      </c>
      <c r="C75" s="95">
        <v>448601</v>
      </c>
      <c r="D75" s="95">
        <v>433052</v>
      </c>
      <c r="E75" s="95">
        <v>435611</v>
      </c>
      <c r="F75" s="95"/>
      <c r="G75" s="95"/>
      <c r="H75" s="95"/>
      <c r="I75" s="98">
        <f t="shared" si="10"/>
        <v>3.0182055696681049E-2</v>
      </c>
      <c r="J75" s="98">
        <f t="shared" si="11"/>
        <v>-2.8956689797838168E-2</v>
      </c>
      <c r="K75" s="95">
        <f t="shared" si="12"/>
        <v>-12990</v>
      </c>
      <c r="L75" s="99">
        <f t="shared" si="14"/>
        <v>-5.5351025208365288E-2</v>
      </c>
      <c r="M75" s="96">
        <f t="shared" si="15"/>
        <v>2559</v>
      </c>
      <c r="N75" s="96">
        <f t="shared" si="13"/>
        <v>0</v>
      </c>
    </row>
    <row r="76" spans="1:14">
      <c r="A76" s="100">
        <v>84</v>
      </c>
      <c r="B76" s="97" t="s">
        <v>74</v>
      </c>
      <c r="C76" s="95">
        <v>199529</v>
      </c>
      <c r="D76" s="95">
        <v>243123</v>
      </c>
      <c r="E76" s="95">
        <v>230630</v>
      </c>
      <c r="F76" s="95"/>
      <c r="G76" s="95"/>
      <c r="H76" s="95"/>
      <c r="I76" s="98">
        <f t="shared" si="10"/>
        <v>1.5979595339248896E-2</v>
      </c>
      <c r="J76" s="98">
        <f t="shared" si="11"/>
        <v>0.15587207874544554</v>
      </c>
      <c r="K76" s="95">
        <f t="shared" si="12"/>
        <v>31101</v>
      </c>
      <c r="L76" s="99">
        <f t="shared" si="14"/>
        <v>0.13252288183259192</v>
      </c>
      <c r="M76" s="96">
        <f t="shared" si="15"/>
        <v>-12493</v>
      </c>
      <c r="N76" s="96">
        <f t="shared" si="13"/>
        <v>0</v>
      </c>
    </row>
    <row r="77" spans="1:14">
      <c r="A77" s="100">
        <v>85</v>
      </c>
      <c r="B77" s="97" t="s">
        <v>75</v>
      </c>
      <c r="C77" s="95">
        <v>471248</v>
      </c>
      <c r="D77" s="95">
        <v>590777</v>
      </c>
      <c r="E77" s="95">
        <v>482859</v>
      </c>
      <c r="F77" s="95"/>
      <c r="G77" s="95"/>
      <c r="H77" s="95"/>
      <c r="I77" s="98">
        <f t="shared" si="10"/>
        <v>3.3455714460019867E-2</v>
      </c>
      <c r="J77" s="98">
        <f t="shared" si="11"/>
        <v>2.4638831358435472E-2</v>
      </c>
      <c r="K77" s="95">
        <f t="shared" si="12"/>
        <v>11611</v>
      </c>
      <c r="L77" s="99">
        <f t="shared" si="14"/>
        <v>4.9475038775544988E-2</v>
      </c>
      <c r="M77" s="96">
        <f t="shared" si="15"/>
        <v>-107918</v>
      </c>
      <c r="N77" s="96">
        <f t="shared" si="13"/>
        <v>0</v>
      </c>
    </row>
    <row r="78" spans="1:14">
      <c r="A78" s="100">
        <v>86</v>
      </c>
      <c r="B78" s="97" t="s">
        <v>76</v>
      </c>
      <c r="C78" s="95">
        <v>520386</v>
      </c>
      <c r="D78" s="95">
        <v>620295</v>
      </c>
      <c r="E78" s="95">
        <v>627321</v>
      </c>
      <c r="F78" s="95"/>
      <c r="G78" s="95"/>
      <c r="H78" s="95"/>
      <c r="I78" s="98">
        <f t="shared" si="10"/>
        <v>4.3465012044456297E-2</v>
      </c>
      <c r="J78" s="98">
        <f t="shared" si="11"/>
        <v>0.20549169270503051</v>
      </c>
      <c r="K78" s="95">
        <f t="shared" si="12"/>
        <v>106935</v>
      </c>
      <c r="L78" s="99">
        <f t="shared" si="14"/>
        <v>0.45565526409981083</v>
      </c>
      <c r="M78" s="96">
        <f t="shared" si="15"/>
        <v>7026</v>
      </c>
      <c r="N78" s="96">
        <f t="shared" si="13"/>
        <v>0</v>
      </c>
    </row>
    <row r="79" spans="1:14">
      <c r="A79" s="100">
        <v>87</v>
      </c>
      <c r="B79" s="97" t="s">
        <v>77</v>
      </c>
      <c r="C79" s="95">
        <v>33953</v>
      </c>
      <c r="D79" s="95">
        <v>36293</v>
      </c>
      <c r="E79" s="95">
        <v>36719</v>
      </c>
      <c r="F79" s="95"/>
      <c r="G79" s="95"/>
      <c r="H79" s="95"/>
      <c r="I79" s="98">
        <f t="shared" si="10"/>
        <v>2.5441389292888182E-3</v>
      </c>
      <c r="J79" s="98">
        <f t="shared" si="11"/>
        <v>8.1465555326480726E-2</v>
      </c>
      <c r="K79" s="95">
        <f t="shared" si="12"/>
        <v>2766</v>
      </c>
      <c r="L79" s="99">
        <f t="shared" si="14"/>
        <v>1.1786061256838983E-2</v>
      </c>
      <c r="M79" s="96">
        <f t="shared" si="15"/>
        <v>426</v>
      </c>
      <c r="N79" s="96">
        <f t="shared" si="13"/>
        <v>0</v>
      </c>
    </row>
    <row r="80" spans="1:14">
      <c r="A80" s="100">
        <v>88</v>
      </c>
      <c r="B80" s="97" t="s">
        <v>78</v>
      </c>
      <c r="C80" s="95">
        <v>54587</v>
      </c>
      <c r="D80" s="95">
        <v>60759</v>
      </c>
      <c r="E80" s="95">
        <v>59885</v>
      </c>
      <c r="F80" s="95"/>
      <c r="G80" s="95"/>
      <c r="H80" s="95"/>
      <c r="I80" s="98">
        <f t="shared" si="10"/>
        <v>4.1492349949742878E-3</v>
      </c>
      <c r="J80" s="98">
        <f t="shared" si="11"/>
        <v>9.7056075622400942E-2</v>
      </c>
      <c r="K80" s="95">
        <f t="shared" si="12"/>
        <v>5298</v>
      </c>
      <c r="L80" s="99">
        <f t="shared" si="14"/>
        <v>2.2575037071125428E-2</v>
      </c>
      <c r="M80" s="96">
        <f t="shared" si="15"/>
        <v>-874</v>
      </c>
      <c r="N80" s="96">
        <f t="shared" si="13"/>
        <v>0</v>
      </c>
    </row>
    <row r="81" spans="1:14">
      <c r="A81" s="100">
        <v>90</v>
      </c>
      <c r="B81" s="97" t="s">
        <v>79</v>
      </c>
      <c r="C81" s="95">
        <v>12958</v>
      </c>
      <c r="D81" s="95">
        <v>12552</v>
      </c>
      <c r="E81" s="95">
        <v>12797</v>
      </c>
      <c r="F81" s="95"/>
      <c r="G81" s="95"/>
      <c r="H81" s="95"/>
      <c r="I81" s="98">
        <f t="shared" si="10"/>
        <v>8.8666210621501148E-4</v>
      </c>
      <c r="J81" s="98">
        <f t="shared" si="11"/>
        <v>-1.2424756906930082E-2</v>
      </c>
      <c r="K81" s="95">
        <f t="shared" si="12"/>
        <v>-161</v>
      </c>
      <c r="L81" s="99">
        <f t="shared" si="14"/>
        <v>-6.8602887286734501E-4</v>
      </c>
      <c r="M81" s="96">
        <f t="shared" si="15"/>
        <v>245</v>
      </c>
      <c r="N81" s="96">
        <f t="shared" si="13"/>
        <v>0</v>
      </c>
    </row>
    <row r="82" spans="1:14">
      <c r="A82" s="100">
        <v>91</v>
      </c>
      <c r="B82" s="97" t="s">
        <v>80</v>
      </c>
      <c r="C82" s="95">
        <v>5681</v>
      </c>
      <c r="D82" s="95">
        <v>3722</v>
      </c>
      <c r="E82" s="95">
        <v>3947</v>
      </c>
      <c r="F82" s="95"/>
      <c r="G82" s="95"/>
      <c r="H82" s="95"/>
      <c r="I82" s="98">
        <f t="shared" si="10"/>
        <v>2.7347466853408226E-4</v>
      </c>
      <c r="J82" s="98">
        <f t="shared" si="11"/>
        <v>-0.30522795282520682</v>
      </c>
      <c r="K82" s="95">
        <f t="shared" si="12"/>
        <v>-1734</v>
      </c>
      <c r="L82" s="99">
        <f t="shared" si="14"/>
        <v>-7.3886587922483002E-3</v>
      </c>
      <c r="M82" s="96">
        <f t="shared" si="15"/>
        <v>225</v>
      </c>
      <c r="N82" s="96">
        <f t="shared" si="13"/>
        <v>0</v>
      </c>
    </row>
    <row r="83" spans="1:14">
      <c r="A83" s="100">
        <v>92</v>
      </c>
      <c r="B83" s="97" t="s">
        <v>81</v>
      </c>
      <c r="C83" s="95">
        <v>6679</v>
      </c>
      <c r="D83" s="95">
        <v>5460</v>
      </c>
      <c r="E83" s="95">
        <v>5619</v>
      </c>
      <c r="F83" s="95"/>
      <c r="G83" s="95"/>
      <c r="H83" s="95"/>
      <c r="I83" s="98">
        <f t="shared" si="10"/>
        <v>3.8932205789029845E-4</v>
      </c>
      <c r="J83" s="98">
        <f t="shared" si="11"/>
        <v>-0.15870639317263063</v>
      </c>
      <c r="K83" s="95">
        <f t="shared" si="12"/>
        <v>-1060</v>
      </c>
      <c r="L83" s="99">
        <f t="shared" si="14"/>
        <v>-4.5167118337850042E-3</v>
      </c>
      <c r="M83" s="96">
        <f t="shared" si="15"/>
        <v>159</v>
      </c>
      <c r="N83" s="96">
        <f t="shared" si="13"/>
        <v>0</v>
      </c>
    </row>
    <row r="84" spans="1:14">
      <c r="A84" s="100">
        <v>93</v>
      </c>
      <c r="B84" s="97" t="s">
        <v>82</v>
      </c>
      <c r="C84" s="95">
        <v>59283</v>
      </c>
      <c r="D84" s="95">
        <v>52110</v>
      </c>
      <c r="E84" s="95">
        <v>54175</v>
      </c>
      <c r="F84" s="95"/>
      <c r="G84" s="95"/>
      <c r="H84" s="95"/>
      <c r="I84" s="98">
        <f t="shared" si="10"/>
        <v>3.7536078459168751E-3</v>
      </c>
      <c r="J84" s="98">
        <f t="shared" si="11"/>
        <v>-8.6162980955754601E-2</v>
      </c>
      <c r="K84" s="95">
        <f t="shared" si="12"/>
        <v>-5108</v>
      </c>
      <c r="L84" s="99">
        <f t="shared" si="14"/>
        <v>-2.1765437780163967E-2</v>
      </c>
      <c r="M84" s="96">
        <f t="shared" si="15"/>
        <v>2065</v>
      </c>
      <c r="N84" s="96">
        <f t="shared" si="13"/>
        <v>0</v>
      </c>
    </row>
    <row r="85" spans="1:14">
      <c r="A85" s="100">
        <v>94</v>
      </c>
      <c r="B85" s="97" t="s">
        <v>83</v>
      </c>
      <c r="C85" s="95">
        <v>62353</v>
      </c>
      <c r="D85" s="95">
        <v>57492</v>
      </c>
      <c r="E85" s="95">
        <v>56802</v>
      </c>
      <c r="F85" s="95"/>
      <c r="G85" s="95"/>
      <c r="H85" s="95"/>
      <c r="I85" s="98">
        <f t="shared" si="10"/>
        <v>3.9356240491697338E-3</v>
      </c>
      <c r="J85" s="98">
        <f t="shared" si="11"/>
        <v>-8.9025387711898385E-2</v>
      </c>
      <c r="K85" s="95">
        <f t="shared" si="12"/>
        <v>-5551</v>
      </c>
      <c r="L85" s="99">
        <f t="shared" si="14"/>
        <v>-2.3653082442774115E-2</v>
      </c>
      <c r="M85" s="96">
        <f t="shared" si="15"/>
        <v>-690</v>
      </c>
      <c r="N85" s="96">
        <f t="shared" si="13"/>
        <v>0</v>
      </c>
    </row>
    <row r="86" spans="1:14">
      <c r="A86" s="100">
        <v>95</v>
      </c>
      <c r="B86" s="97" t="s">
        <v>84</v>
      </c>
      <c r="C86" s="95">
        <v>55904</v>
      </c>
      <c r="D86" s="95">
        <v>55371</v>
      </c>
      <c r="E86" s="95">
        <v>56059</v>
      </c>
      <c r="F86" s="95"/>
      <c r="G86" s="95"/>
      <c r="H86" s="95"/>
      <c r="I86" s="98">
        <f t="shared" si="10"/>
        <v>3.8841440190909844E-3</v>
      </c>
      <c r="J86" s="98">
        <f t="shared" si="11"/>
        <v>2.7726101888952488E-3</v>
      </c>
      <c r="K86" s="95">
        <f t="shared" si="12"/>
        <v>155</v>
      </c>
      <c r="L86" s="99">
        <f t="shared" si="14"/>
        <v>6.6046257946856201E-4</v>
      </c>
      <c r="M86" s="96">
        <f t="shared" si="15"/>
        <v>688</v>
      </c>
      <c r="N86" s="96">
        <f t="shared" si="13"/>
        <v>0</v>
      </c>
    </row>
    <row r="87" spans="1:14">
      <c r="A87" s="100">
        <v>96</v>
      </c>
      <c r="B87" s="97" t="s">
        <v>85</v>
      </c>
      <c r="C87" s="95">
        <v>115478</v>
      </c>
      <c r="D87" s="95">
        <v>110288</v>
      </c>
      <c r="E87" s="95">
        <v>111950</v>
      </c>
      <c r="F87" s="95"/>
      <c r="G87" s="95"/>
      <c r="H87" s="95"/>
      <c r="I87" s="98">
        <f t="shared" si="10"/>
        <v>7.7566478698734495E-3</v>
      </c>
      <c r="J87" s="98">
        <f t="shared" si="11"/>
        <v>-3.0551273835708968E-2</v>
      </c>
      <c r="K87" s="95">
        <f t="shared" si="12"/>
        <v>-3528</v>
      </c>
      <c r="L87" s="99">
        <f t="shared" si="14"/>
        <v>-1.503298051848443E-2</v>
      </c>
      <c r="M87" s="96">
        <f t="shared" si="15"/>
        <v>1662</v>
      </c>
      <c r="N87" s="96">
        <f t="shared" si="13"/>
        <v>0</v>
      </c>
    </row>
    <row r="88" spans="1:14">
      <c r="A88" s="100">
        <v>97</v>
      </c>
      <c r="B88" s="97" t="s">
        <v>86</v>
      </c>
      <c r="C88" s="95">
        <v>12844</v>
      </c>
      <c r="D88" s="95">
        <v>8315</v>
      </c>
      <c r="E88" s="95">
        <v>6300</v>
      </c>
      <c r="F88" s="95"/>
      <c r="G88" s="95"/>
      <c r="H88" s="95"/>
      <c r="I88" s="98">
        <f t="shared" si="10"/>
        <v>4.3650631156947505E-4</v>
      </c>
      <c r="J88" s="98">
        <f t="shared" si="11"/>
        <v>-0.50949859856742452</v>
      </c>
      <c r="K88" s="95">
        <f t="shared" si="12"/>
        <v>-6544</v>
      </c>
      <c r="L88" s="99">
        <f t="shared" si="14"/>
        <v>-2.7884304000272708E-2</v>
      </c>
      <c r="M88" s="96">
        <f t="shared" si="15"/>
        <v>-2015</v>
      </c>
      <c r="N88" s="96">
        <f t="shared" si="13"/>
        <v>0</v>
      </c>
    </row>
    <row r="89" spans="1:14">
      <c r="A89" s="100">
        <v>98</v>
      </c>
      <c r="B89" s="97" t="s">
        <v>87</v>
      </c>
      <c r="C89" s="95">
        <v>738</v>
      </c>
      <c r="D89" s="95">
        <v>623</v>
      </c>
      <c r="E89" s="95">
        <v>577</v>
      </c>
      <c r="F89" s="95"/>
      <c r="G89" s="95"/>
      <c r="H89" s="95"/>
      <c r="I89" s="98">
        <f t="shared" si="10"/>
        <v>3.9978435202474145E-5</v>
      </c>
      <c r="J89" s="98">
        <f t="shared" si="11"/>
        <v>-0.21815718157181571</v>
      </c>
      <c r="K89" s="95">
        <f t="shared" si="12"/>
        <v>-161</v>
      </c>
      <c r="L89" s="99">
        <f t="shared" si="14"/>
        <v>-6.8602887286734501E-4</v>
      </c>
      <c r="M89" s="96">
        <f t="shared" si="15"/>
        <v>-46</v>
      </c>
      <c r="N89" s="96">
        <f t="shared" si="13"/>
        <v>0</v>
      </c>
    </row>
    <row r="90" spans="1:14">
      <c r="A90" s="100">
        <v>99</v>
      </c>
      <c r="B90" s="97" t="s">
        <v>88</v>
      </c>
      <c r="C90" s="95">
        <v>4538</v>
      </c>
      <c r="D90" s="95">
        <v>4595</v>
      </c>
      <c r="E90" s="95">
        <v>4593</v>
      </c>
      <c r="F90" s="95"/>
      <c r="G90" s="95"/>
      <c r="H90" s="95"/>
      <c r="I90" s="98">
        <f t="shared" si="10"/>
        <v>3.1823388714898395E-4</v>
      </c>
      <c r="J90" s="98">
        <f t="shared" si="11"/>
        <v>1.2119876597620097E-2</v>
      </c>
      <c r="K90" s="95">
        <f t="shared" si="12"/>
        <v>55</v>
      </c>
      <c r="L90" s="99">
        <f t="shared" si="14"/>
        <v>2.3435768948884458E-4</v>
      </c>
      <c r="M90" s="96">
        <f t="shared" si="15"/>
        <v>-2</v>
      </c>
      <c r="N90" s="96">
        <f t="shared" si="13"/>
        <v>0</v>
      </c>
    </row>
    <row r="91" spans="1:14">
      <c r="A91" s="100"/>
      <c r="B91" s="97" t="s">
        <v>285</v>
      </c>
      <c r="C91" s="95">
        <v>48458</v>
      </c>
      <c r="D91" s="95">
        <v>54152</v>
      </c>
      <c r="E91" s="95">
        <v>57609</v>
      </c>
      <c r="F91" s="95"/>
      <c r="G91" s="95"/>
      <c r="H91" s="95"/>
      <c r="I91" s="98">
        <f t="shared" si="10"/>
        <v>3.9915384290803001E-3</v>
      </c>
      <c r="J91" s="98">
        <f t="shared" si="11"/>
        <v>0.18884394733583723</v>
      </c>
      <c r="K91" s="95">
        <f t="shared" si="12"/>
        <v>9151</v>
      </c>
      <c r="L91" s="99">
        <f t="shared" si="14"/>
        <v>3.8992858482043938E-2</v>
      </c>
      <c r="M91" s="96">
        <f t="shared" si="15"/>
        <v>3457</v>
      </c>
      <c r="N91" s="96">
        <f t="shared" si="13"/>
        <v>0</v>
      </c>
    </row>
    <row r="92" spans="1:14" s="107" customFormat="1">
      <c r="A92" s="184" t="s">
        <v>89</v>
      </c>
      <c r="B92" s="184"/>
      <c r="C92" s="62">
        <v>14198097</v>
      </c>
      <c r="D92" s="62">
        <v>14431133</v>
      </c>
      <c r="E92" s="62">
        <v>14432781</v>
      </c>
      <c r="F92" s="62"/>
      <c r="G92" s="62"/>
      <c r="H92" s="62"/>
      <c r="I92" s="67">
        <f t="shared" si="10"/>
        <v>1</v>
      </c>
      <c r="J92" s="67">
        <f t="shared" si="11"/>
        <v>1.6529257406820083E-2</v>
      </c>
      <c r="K92" s="62">
        <f t="shared" si="12"/>
        <v>234684</v>
      </c>
      <c r="L92" s="68">
        <f t="shared" si="14"/>
        <v>1</v>
      </c>
      <c r="M92" s="61">
        <f t="shared" si="15"/>
        <v>1648</v>
      </c>
      <c r="N92" s="61">
        <f t="shared" si="13"/>
        <v>0</v>
      </c>
    </row>
    <row r="93" spans="1:14">
      <c r="A93" s="17"/>
      <c r="B93" s="17"/>
      <c r="C93" s="9"/>
      <c r="D93" s="9"/>
      <c r="E93" s="9"/>
      <c r="F93" s="9"/>
      <c r="G93" s="9"/>
      <c r="H93" s="9"/>
      <c r="I93" s="17"/>
      <c r="J93" s="17"/>
      <c r="K93" s="17"/>
      <c r="L93" s="17"/>
    </row>
    <row r="94" spans="1:14">
      <c r="D94" s="124"/>
      <c r="E94" s="124"/>
      <c r="F94" s="138"/>
      <c r="G94" s="156"/>
      <c r="H94" s="156"/>
    </row>
    <row r="95" spans="1:14">
      <c r="E95" s="138"/>
      <c r="F95" s="138"/>
    </row>
    <row r="96" spans="1:14">
      <c r="E96" s="138"/>
      <c r="F96" s="138"/>
      <c r="G96" s="138"/>
      <c r="H96" s="138"/>
      <c r="I96" s="6"/>
      <c r="K96" s="10"/>
    </row>
    <row r="97" spans="3:9">
      <c r="E97" s="138"/>
      <c r="F97" s="138"/>
      <c r="G97" s="138"/>
      <c r="H97" s="138"/>
      <c r="I97" s="21"/>
    </row>
    <row r="98" spans="3:9">
      <c r="I98" s="21"/>
    </row>
    <row r="100" spans="3:9">
      <c r="C100" s="20"/>
      <c r="D100" s="20"/>
      <c r="E100" s="20"/>
      <c r="F100" s="20"/>
      <c r="G100" s="20"/>
      <c r="H100" s="20"/>
      <c r="I100" s="2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N1" zoomScale="80" zoomScaleNormal="80" workbookViewId="0">
      <pane ySplit="2" topLeftCell="A3" activePane="bottomLeft" state="frozen"/>
      <selection pane="bottomLeft" activeCell="Z10" sqref="Z10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5.7109375" style="120" customWidth="1"/>
    <col min="4" max="4" width="13.7109375" customWidth="1"/>
    <col min="5" max="5" width="13.28515625" style="120" customWidth="1"/>
    <col min="6" max="7" width="10.140625" style="154" customWidth="1"/>
    <col min="8" max="8" width="14.28515625" style="154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22.85546875" style="4" customWidth="1"/>
    <col min="15" max="20" width="8.85546875" style="6"/>
    <col min="21" max="16384" width="8.85546875" style="4"/>
  </cols>
  <sheetData>
    <row r="1" spans="1:17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7" ht="45">
      <c r="A2" s="3" t="s">
        <v>1</v>
      </c>
      <c r="B2" s="3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301</v>
      </c>
      <c r="J2" s="90" t="s">
        <v>302</v>
      </c>
      <c r="K2" s="90" t="s">
        <v>303</v>
      </c>
      <c r="L2" s="90" t="s">
        <v>304</v>
      </c>
      <c r="M2" s="94" t="s">
        <v>305</v>
      </c>
      <c r="N2" s="158" t="s">
        <v>306</v>
      </c>
    </row>
    <row r="3" spans="1:17">
      <c r="A3" s="39">
        <v>10</v>
      </c>
      <c r="B3" s="37" t="s">
        <v>9</v>
      </c>
      <c r="C3" s="95">
        <v>461533</v>
      </c>
      <c r="D3" s="95">
        <v>478335</v>
      </c>
      <c r="E3" s="95">
        <v>485805</v>
      </c>
      <c r="F3" s="95"/>
      <c r="G3" s="95"/>
      <c r="H3" s="95"/>
      <c r="I3" s="89">
        <f t="shared" ref="I3:I26" si="0">E3/$E$27</f>
        <v>0.12482364152910214</v>
      </c>
      <c r="J3" s="89">
        <f t="shared" ref="J3:J26" si="1">(E3-C3)/C3</f>
        <v>5.2589955647808502E-2</v>
      </c>
      <c r="K3" s="51">
        <f t="shared" ref="K3:K26" si="2">E3-C3</f>
        <v>24272</v>
      </c>
      <c r="L3" s="38">
        <f>K3/$K$27</f>
        <v>0.12955292711046587</v>
      </c>
      <c r="M3" s="66">
        <f t="shared" ref="M3:M26" si="3">E3-D3</f>
        <v>7470</v>
      </c>
      <c r="N3" s="96">
        <f>H3-G3</f>
        <v>0</v>
      </c>
      <c r="O3" s="55"/>
      <c r="P3" s="56"/>
      <c r="Q3" s="55"/>
    </row>
    <row r="4" spans="1:17">
      <c r="A4" s="39">
        <v>11</v>
      </c>
      <c r="B4" s="37" t="s">
        <v>10</v>
      </c>
      <c r="C4" s="95">
        <v>16788</v>
      </c>
      <c r="D4" s="95">
        <v>16888</v>
      </c>
      <c r="E4" s="95">
        <v>17245</v>
      </c>
      <c r="F4" s="95"/>
      <c r="G4" s="95"/>
      <c r="H4" s="95"/>
      <c r="I4" s="89">
        <f t="shared" si="0"/>
        <v>4.4309624194262438E-3</v>
      </c>
      <c r="J4" s="89">
        <f t="shared" si="1"/>
        <v>2.7221825113176078E-2</v>
      </c>
      <c r="K4" s="51">
        <f t="shared" si="2"/>
        <v>457</v>
      </c>
      <c r="L4" s="38">
        <f t="shared" ref="L4:L27" si="4">K4/$K$27</f>
        <v>2.4392587215508773E-3</v>
      </c>
      <c r="M4" s="66">
        <f t="shared" si="3"/>
        <v>357</v>
      </c>
      <c r="N4" s="96">
        <f t="shared" ref="N4:N27" si="5">H4-G4</f>
        <v>0</v>
      </c>
      <c r="O4" s="55"/>
      <c r="P4" s="56"/>
      <c r="Q4" s="55"/>
    </row>
    <row r="5" spans="1:17" ht="17.25" customHeight="1">
      <c r="A5" s="39">
        <v>12</v>
      </c>
      <c r="B5" s="37" t="s">
        <v>11</v>
      </c>
      <c r="C5" s="95">
        <v>5258</v>
      </c>
      <c r="D5" s="95">
        <v>6139</v>
      </c>
      <c r="E5" s="95">
        <v>6000</v>
      </c>
      <c r="F5" s="95"/>
      <c r="G5" s="95"/>
      <c r="H5" s="95"/>
      <c r="I5" s="89">
        <f t="shared" si="0"/>
        <v>1.5416511752135379E-3</v>
      </c>
      <c r="J5" s="89">
        <f t="shared" si="1"/>
        <v>0.14111829593001141</v>
      </c>
      <c r="K5" s="51">
        <f t="shared" si="2"/>
        <v>742</v>
      </c>
      <c r="L5" s="38">
        <f t="shared" si="4"/>
        <v>3.9604594559972672E-3</v>
      </c>
      <c r="M5" s="66">
        <f t="shared" si="3"/>
        <v>-139</v>
      </c>
      <c r="N5" s="96">
        <f t="shared" si="5"/>
        <v>0</v>
      </c>
      <c r="O5" s="55"/>
      <c r="P5" s="56"/>
      <c r="Q5" s="55"/>
    </row>
    <row r="6" spans="1:17">
      <c r="A6" s="39">
        <v>13</v>
      </c>
      <c r="B6" s="37" t="s">
        <v>12</v>
      </c>
      <c r="C6" s="95">
        <v>418781</v>
      </c>
      <c r="D6" s="95">
        <v>431642</v>
      </c>
      <c r="E6" s="95">
        <v>435843</v>
      </c>
      <c r="F6" s="95"/>
      <c r="G6" s="95"/>
      <c r="H6" s="95"/>
      <c r="I6" s="89">
        <f t="shared" si="0"/>
        <v>0.111986312193099</v>
      </c>
      <c r="J6" s="89">
        <f t="shared" si="1"/>
        <v>4.0742058498355944E-2</v>
      </c>
      <c r="K6" s="51">
        <f t="shared" si="2"/>
        <v>17062</v>
      </c>
      <c r="L6" s="38">
        <f t="shared" si="4"/>
        <v>9.106921730219053E-2</v>
      </c>
      <c r="M6" s="66">
        <f t="shared" si="3"/>
        <v>4201</v>
      </c>
      <c r="N6" s="96">
        <f t="shared" si="5"/>
        <v>0</v>
      </c>
      <c r="O6" s="55"/>
      <c r="P6" s="56"/>
      <c r="Q6" s="55"/>
    </row>
    <row r="7" spans="1:17">
      <c r="A7" s="39">
        <v>14</v>
      </c>
      <c r="B7" s="37" t="s">
        <v>13</v>
      </c>
      <c r="C7" s="95">
        <v>553794</v>
      </c>
      <c r="D7" s="95">
        <v>586376</v>
      </c>
      <c r="E7" s="95">
        <v>588341</v>
      </c>
      <c r="F7" s="95"/>
      <c r="G7" s="95"/>
      <c r="H7" s="95"/>
      <c r="I7" s="89">
        <f t="shared" si="0"/>
        <v>0.15116943234605135</v>
      </c>
      <c r="J7" s="89">
        <f t="shared" si="1"/>
        <v>6.2382402120644137E-2</v>
      </c>
      <c r="K7" s="51">
        <f t="shared" si="2"/>
        <v>34547</v>
      </c>
      <c r="L7" s="38">
        <f t="shared" si="4"/>
        <v>0.1843962167470857</v>
      </c>
      <c r="M7" s="66">
        <f t="shared" si="3"/>
        <v>1965</v>
      </c>
      <c r="N7" s="96">
        <f t="shared" si="5"/>
        <v>0</v>
      </c>
      <c r="O7" s="55"/>
      <c r="P7" s="56"/>
      <c r="Q7" s="55"/>
    </row>
    <row r="8" spans="1:17">
      <c r="A8" s="39">
        <v>15</v>
      </c>
      <c r="B8" s="37" t="s">
        <v>14</v>
      </c>
      <c r="C8" s="95">
        <v>60901</v>
      </c>
      <c r="D8" s="95">
        <v>64620</v>
      </c>
      <c r="E8" s="95">
        <v>65035</v>
      </c>
      <c r="F8" s="95"/>
      <c r="G8" s="95"/>
      <c r="H8" s="95"/>
      <c r="I8" s="89">
        <f t="shared" si="0"/>
        <v>1.6710214030002075E-2</v>
      </c>
      <c r="J8" s="89">
        <f t="shared" si="1"/>
        <v>6.7880658774075953E-2</v>
      </c>
      <c r="K8" s="51">
        <f t="shared" si="2"/>
        <v>4134</v>
      </c>
      <c r="L8" s="38">
        <f t="shared" si="4"/>
        <v>2.206541696912763E-2</v>
      </c>
      <c r="M8" s="66">
        <f t="shared" si="3"/>
        <v>415</v>
      </c>
      <c r="N8" s="96">
        <f t="shared" si="5"/>
        <v>0</v>
      </c>
      <c r="O8" s="55"/>
      <c r="P8" s="56"/>
      <c r="Q8" s="55"/>
    </row>
    <row r="9" spans="1:17">
      <c r="A9" s="39">
        <v>16</v>
      </c>
      <c r="B9" s="37" t="s">
        <v>15</v>
      </c>
      <c r="C9" s="95">
        <v>59709</v>
      </c>
      <c r="D9" s="95">
        <v>61724</v>
      </c>
      <c r="E9" s="95">
        <v>62376</v>
      </c>
      <c r="F9" s="95"/>
      <c r="G9" s="95"/>
      <c r="H9" s="95"/>
      <c r="I9" s="89">
        <f t="shared" si="0"/>
        <v>1.6027005617519942E-2</v>
      </c>
      <c r="J9" s="89">
        <f t="shared" si="1"/>
        <v>4.466663317087876E-2</v>
      </c>
      <c r="K9" s="51">
        <f t="shared" si="2"/>
        <v>2667</v>
      </c>
      <c r="L9" s="38">
        <f t="shared" si="4"/>
        <v>1.4235236346556214E-2</v>
      </c>
      <c r="M9" s="66">
        <f t="shared" si="3"/>
        <v>652</v>
      </c>
      <c r="N9" s="96">
        <f t="shared" si="5"/>
        <v>0</v>
      </c>
      <c r="O9" s="55"/>
      <c r="P9" s="56"/>
      <c r="Q9" s="55"/>
    </row>
    <row r="10" spans="1:17">
      <c r="A10" s="39">
        <v>17</v>
      </c>
      <c r="B10" s="37" t="s">
        <v>16</v>
      </c>
      <c r="C10" s="95">
        <v>58007</v>
      </c>
      <c r="D10" s="95">
        <v>62734</v>
      </c>
      <c r="E10" s="95">
        <v>63387</v>
      </c>
      <c r="F10" s="95"/>
      <c r="G10" s="95"/>
      <c r="H10" s="95"/>
      <c r="I10" s="89">
        <f t="shared" si="0"/>
        <v>1.6286773840543421E-2</v>
      </c>
      <c r="J10" s="89">
        <f t="shared" si="1"/>
        <v>9.2747427034668234E-2</v>
      </c>
      <c r="K10" s="51">
        <f t="shared" si="2"/>
        <v>5380</v>
      </c>
      <c r="L10" s="38">
        <f t="shared" si="4"/>
        <v>2.8715999829198514E-2</v>
      </c>
      <c r="M10" s="66">
        <f t="shared" si="3"/>
        <v>653</v>
      </c>
      <c r="N10" s="96">
        <f t="shared" si="5"/>
        <v>0</v>
      </c>
      <c r="O10" s="55"/>
      <c r="P10" s="56"/>
      <c r="Q10" s="55"/>
    </row>
    <row r="11" spans="1:17">
      <c r="A11" s="39">
        <v>18</v>
      </c>
      <c r="B11" s="37" t="s">
        <v>17</v>
      </c>
      <c r="C11" s="95">
        <v>48012</v>
      </c>
      <c r="D11" s="95">
        <v>47159</v>
      </c>
      <c r="E11" s="95">
        <v>47155</v>
      </c>
      <c r="F11" s="95"/>
      <c r="G11" s="95"/>
      <c r="H11" s="95"/>
      <c r="I11" s="89">
        <f t="shared" si="0"/>
        <v>1.211609352786573E-2</v>
      </c>
      <c r="J11" s="89">
        <f t="shared" si="1"/>
        <v>-1.7849704240606515E-2</v>
      </c>
      <c r="K11" s="51">
        <f t="shared" si="2"/>
        <v>-857</v>
      </c>
      <c r="L11" s="38">
        <f t="shared" si="4"/>
        <v>-4.5742772962124771E-3</v>
      </c>
      <c r="M11" s="66">
        <f t="shared" si="3"/>
        <v>-4</v>
      </c>
      <c r="N11" s="96">
        <f t="shared" si="5"/>
        <v>0</v>
      </c>
      <c r="O11" s="55"/>
      <c r="P11" s="56"/>
      <c r="Q11" s="55"/>
    </row>
    <row r="12" spans="1:17">
      <c r="A12" s="39">
        <v>19</v>
      </c>
      <c r="B12" s="37" t="s">
        <v>18</v>
      </c>
      <c r="C12" s="95">
        <v>8953</v>
      </c>
      <c r="D12" s="95">
        <v>9008</v>
      </c>
      <c r="E12" s="95">
        <v>9003</v>
      </c>
      <c r="F12" s="95"/>
      <c r="G12" s="95"/>
      <c r="H12" s="95"/>
      <c r="I12" s="89">
        <f t="shared" si="0"/>
        <v>2.3132475884079136E-3</v>
      </c>
      <c r="J12" s="89">
        <f t="shared" si="1"/>
        <v>5.5847202055177032E-3</v>
      </c>
      <c r="K12" s="51">
        <f t="shared" si="2"/>
        <v>50</v>
      </c>
      <c r="L12" s="38">
        <f t="shared" si="4"/>
        <v>2.6687732183269992E-4</v>
      </c>
      <c r="M12" s="66">
        <f t="shared" si="3"/>
        <v>-5</v>
      </c>
      <c r="N12" s="96">
        <f t="shared" si="5"/>
        <v>0</v>
      </c>
      <c r="O12" s="55"/>
      <c r="P12" s="56"/>
      <c r="Q12" s="55"/>
    </row>
    <row r="13" spans="1:17">
      <c r="A13" s="39">
        <v>20</v>
      </c>
      <c r="B13" s="37" t="s">
        <v>19</v>
      </c>
      <c r="C13" s="95">
        <v>85597</v>
      </c>
      <c r="D13" s="95">
        <v>93192</v>
      </c>
      <c r="E13" s="95">
        <v>94579</v>
      </c>
      <c r="F13" s="95"/>
      <c r="G13" s="95"/>
      <c r="H13" s="95"/>
      <c r="I13" s="89">
        <f t="shared" si="0"/>
        <v>2.4301304416753534E-2</v>
      </c>
      <c r="J13" s="89">
        <f t="shared" si="1"/>
        <v>0.10493358412093882</v>
      </c>
      <c r="K13" s="51">
        <f t="shared" si="2"/>
        <v>8982</v>
      </c>
      <c r="L13" s="38">
        <f t="shared" si="4"/>
        <v>4.7941842094026216E-2</v>
      </c>
      <c r="M13" s="66">
        <f t="shared" si="3"/>
        <v>1387</v>
      </c>
      <c r="N13" s="96">
        <f t="shared" si="5"/>
        <v>0</v>
      </c>
    </row>
    <row r="14" spans="1:17">
      <c r="A14" s="39">
        <v>21</v>
      </c>
      <c r="B14" s="37" t="s">
        <v>20</v>
      </c>
      <c r="C14" s="95">
        <v>26288</v>
      </c>
      <c r="D14" s="95">
        <v>29851</v>
      </c>
      <c r="E14" s="95">
        <v>30000</v>
      </c>
      <c r="F14" s="95"/>
      <c r="G14" s="95"/>
      <c r="H14" s="95"/>
      <c r="I14" s="89">
        <f t="shared" si="0"/>
        <v>7.7082558760676895E-3</v>
      </c>
      <c r="J14" s="89">
        <f t="shared" si="1"/>
        <v>0.14120511259890445</v>
      </c>
      <c r="K14" s="51">
        <f t="shared" si="2"/>
        <v>3712</v>
      </c>
      <c r="L14" s="38">
        <f t="shared" si="4"/>
        <v>1.9812972372859644E-2</v>
      </c>
      <c r="M14" s="66">
        <f t="shared" si="3"/>
        <v>149</v>
      </c>
      <c r="N14" s="96">
        <f t="shared" si="5"/>
        <v>0</v>
      </c>
      <c r="O14" s="55"/>
    </row>
    <row r="15" spans="1:17">
      <c r="A15" s="39">
        <v>22</v>
      </c>
      <c r="B15" s="37" t="s">
        <v>21</v>
      </c>
      <c r="C15" s="95">
        <v>209742</v>
      </c>
      <c r="D15" s="95">
        <v>216972</v>
      </c>
      <c r="E15" s="95">
        <v>219801</v>
      </c>
      <c r="F15" s="95"/>
      <c r="G15" s="95"/>
      <c r="H15" s="95"/>
      <c r="I15" s="89">
        <f t="shared" si="0"/>
        <v>5.6476078327185146E-2</v>
      </c>
      <c r="J15" s="89">
        <f t="shared" si="1"/>
        <v>4.7958920960036615E-2</v>
      </c>
      <c r="K15" s="51">
        <f t="shared" si="2"/>
        <v>10059</v>
      </c>
      <c r="L15" s="38">
        <f t="shared" si="4"/>
        <v>5.3690379606302574E-2</v>
      </c>
      <c r="M15" s="66">
        <f t="shared" si="3"/>
        <v>2829</v>
      </c>
      <c r="N15" s="96">
        <f t="shared" si="5"/>
        <v>0</v>
      </c>
      <c r="O15" s="55"/>
    </row>
    <row r="16" spans="1:17">
      <c r="A16" s="39">
        <v>23</v>
      </c>
      <c r="B16" s="37" t="s">
        <v>22</v>
      </c>
      <c r="C16" s="95">
        <v>206385</v>
      </c>
      <c r="D16" s="95">
        <v>206024</v>
      </c>
      <c r="E16" s="95">
        <v>209963</v>
      </c>
      <c r="F16" s="95"/>
      <c r="G16" s="95"/>
      <c r="H16" s="95"/>
      <c r="I16" s="89">
        <f t="shared" si="0"/>
        <v>5.3948284283560015E-2</v>
      </c>
      <c r="J16" s="89">
        <f t="shared" si="1"/>
        <v>1.7336531240157958E-2</v>
      </c>
      <c r="K16" s="51">
        <f t="shared" si="2"/>
        <v>3578</v>
      </c>
      <c r="L16" s="38">
        <f t="shared" si="4"/>
        <v>1.909774115034801E-2</v>
      </c>
      <c r="M16" s="66">
        <f t="shared" si="3"/>
        <v>3939</v>
      </c>
      <c r="N16" s="96">
        <f t="shared" si="5"/>
        <v>0</v>
      </c>
      <c r="O16" s="55"/>
    </row>
    <row r="17" spans="1:20">
      <c r="A17" s="39">
        <v>24</v>
      </c>
      <c r="B17" s="37" t="s">
        <v>23</v>
      </c>
      <c r="C17" s="95">
        <v>161451</v>
      </c>
      <c r="D17" s="95">
        <v>166139</v>
      </c>
      <c r="E17" s="95">
        <v>166608</v>
      </c>
      <c r="F17" s="95"/>
      <c r="G17" s="95"/>
      <c r="H17" s="95"/>
      <c r="I17" s="89">
        <f t="shared" si="0"/>
        <v>4.2808569833329521E-2</v>
      </c>
      <c r="J17" s="89">
        <f t="shared" si="1"/>
        <v>3.1941579798205028E-2</v>
      </c>
      <c r="K17" s="51">
        <f t="shared" si="2"/>
        <v>5157</v>
      </c>
      <c r="L17" s="38">
        <f t="shared" si="4"/>
        <v>2.7525726973824671E-2</v>
      </c>
      <c r="M17" s="66">
        <f t="shared" si="3"/>
        <v>469</v>
      </c>
      <c r="N17" s="96">
        <f t="shared" si="5"/>
        <v>0</v>
      </c>
      <c r="O17" s="55"/>
    </row>
    <row r="18" spans="1:20">
      <c r="A18" s="39">
        <v>25</v>
      </c>
      <c r="B18" s="37" t="s">
        <v>24</v>
      </c>
      <c r="C18" s="95">
        <v>363424</v>
      </c>
      <c r="D18" s="95">
        <v>369324</v>
      </c>
      <c r="E18" s="95">
        <v>373009</v>
      </c>
      <c r="F18" s="95"/>
      <c r="G18" s="95"/>
      <c r="H18" s="95"/>
      <c r="I18" s="89">
        <f t="shared" si="0"/>
        <v>9.5841627202537763E-2</v>
      </c>
      <c r="J18" s="89">
        <f t="shared" si="1"/>
        <v>2.6374152505062958E-2</v>
      </c>
      <c r="K18" s="51">
        <f t="shared" si="2"/>
        <v>9585</v>
      </c>
      <c r="L18" s="38">
        <f t="shared" si="4"/>
        <v>5.1160382595328582E-2</v>
      </c>
      <c r="M18" s="66">
        <f t="shared" si="3"/>
        <v>3685</v>
      </c>
      <c r="N18" s="96">
        <f t="shared" si="5"/>
        <v>0</v>
      </c>
      <c r="O18" s="55"/>
    </row>
    <row r="19" spans="1:20">
      <c r="A19" s="39">
        <v>26</v>
      </c>
      <c r="B19" s="37" t="s">
        <v>25</v>
      </c>
      <c r="C19" s="95">
        <v>35921</v>
      </c>
      <c r="D19" s="95">
        <v>39525</v>
      </c>
      <c r="E19" s="95">
        <v>40420</v>
      </c>
      <c r="F19" s="95"/>
      <c r="G19" s="95"/>
      <c r="H19" s="95"/>
      <c r="I19" s="89">
        <f t="shared" si="0"/>
        <v>1.0385590083688534E-2</v>
      </c>
      <c r="J19" s="89">
        <f t="shared" si="1"/>
        <v>0.12524706995907686</v>
      </c>
      <c r="K19" s="51">
        <f t="shared" si="2"/>
        <v>4499</v>
      </c>
      <c r="L19" s="38">
        <f t="shared" si="4"/>
        <v>2.401362141850634E-2</v>
      </c>
      <c r="M19" s="66">
        <f t="shared" si="3"/>
        <v>895</v>
      </c>
      <c r="N19" s="96">
        <f t="shared" si="5"/>
        <v>0</v>
      </c>
      <c r="O19" s="55"/>
    </row>
    <row r="20" spans="1:20">
      <c r="A20" s="39">
        <v>27</v>
      </c>
      <c r="B20" s="37" t="s">
        <v>26</v>
      </c>
      <c r="C20" s="95">
        <v>149019</v>
      </c>
      <c r="D20" s="95">
        <v>153840</v>
      </c>
      <c r="E20" s="95">
        <v>157610</v>
      </c>
      <c r="F20" s="95"/>
      <c r="G20" s="95"/>
      <c r="H20" s="95"/>
      <c r="I20" s="89">
        <f t="shared" si="0"/>
        <v>4.0496606954234286E-2</v>
      </c>
      <c r="J20" s="89">
        <f t="shared" si="1"/>
        <v>5.7650366731759037E-2</v>
      </c>
      <c r="K20" s="51">
        <f t="shared" si="2"/>
        <v>8591</v>
      </c>
      <c r="L20" s="38">
        <f t="shared" si="4"/>
        <v>4.5854861437294503E-2</v>
      </c>
      <c r="M20" s="66">
        <f t="shared" si="3"/>
        <v>3770</v>
      </c>
      <c r="N20" s="96">
        <f t="shared" si="5"/>
        <v>0</v>
      </c>
      <c r="O20" s="55"/>
    </row>
    <row r="21" spans="1:20">
      <c r="A21" s="39">
        <v>28</v>
      </c>
      <c r="B21" s="37" t="s">
        <v>27</v>
      </c>
      <c r="C21" s="95">
        <v>158606</v>
      </c>
      <c r="D21" s="95">
        <v>167462</v>
      </c>
      <c r="E21" s="95">
        <v>169654</v>
      </c>
      <c r="F21" s="95"/>
      <c r="G21" s="95"/>
      <c r="H21" s="95"/>
      <c r="I21" s="89">
        <f t="shared" si="0"/>
        <v>4.3591214746612927E-2</v>
      </c>
      <c r="J21" s="89">
        <f t="shared" si="1"/>
        <v>6.9656885615928782E-2</v>
      </c>
      <c r="K21" s="51">
        <f t="shared" si="2"/>
        <v>11048</v>
      </c>
      <c r="L21" s="38">
        <f t="shared" si="4"/>
        <v>5.8969213032153377E-2</v>
      </c>
      <c r="M21" s="66">
        <f t="shared" si="3"/>
        <v>2192</v>
      </c>
      <c r="N21" s="96">
        <f t="shared" si="5"/>
        <v>0</v>
      </c>
      <c r="O21" s="55"/>
    </row>
    <row r="22" spans="1:20">
      <c r="A22" s="39">
        <v>29</v>
      </c>
      <c r="B22" s="37" t="s">
        <v>28</v>
      </c>
      <c r="C22" s="95">
        <v>200023</v>
      </c>
      <c r="D22" s="95">
        <v>205711</v>
      </c>
      <c r="E22" s="95">
        <v>207480</v>
      </c>
      <c r="F22" s="95"/>
      <c r="G22" s="95"/>
      <c r="H22" s="95"/>
      <c r="I22" s="89">
        <f t="shared" si="0"/>
        <v>5.331029763888414E-2</v>
      </c>
      <c r="J22" s="89">
        <f t="shared" si="1"/>
        <v>3.7280712718037429E-2</v>
      </c>
      <c r="K22" s="51">
        <f t="shared" si="2"/>
        <v>7457</v>
      </c>
      <c r="L22" s="38">
        <f t="shared" si="4"/>
        <v>3.9802083778128869E-2</v>
      </c>
      <c r="M22" s="66">
        <f t="shared" si="3"/>
        <v>1769</v>
      </c>
      <c r="N22" s="96">
        <f t="shared" si="5"/>
        <v>0</v>
      </c>
      <c r="O22" s="55"/>
    </row>
    <row r="23" spans="1:20">
      <c r="A23" s="39">
        <v>30</v>
      </c>
      <c r="B23" s="37" t="s">
        <v>29</v>
      </c>
      <c r="C23" s="95">
        <v>64717</v>
      </c>
      <c r="D23" s="95">
        <v>69751</v>
      </c>
      <c r="E23" s="95">
        <v>69383</v>
      </c>
      <c r="F23" s="95"/>
      <c r="G23" s="95"/>
      <c r="H23" s="95"/>
      <c r="I23" s="89">
        <f t="shared" si="0"/>
        <v>1.7827397248306818E-2</v>
      </c>
      <c r="J23" s="89">
        <f t="shared" si="1"/>
        <v>7.209852125407544E-2</v>
      </c>
      <c r="K23" s="51">
        <f t="shared" si="2"/>
        <v>4666</v>
      </c>
      <c r="L23" s="38">
        <f t="shared" si="4"/>
        <v>2.4904991673427558E-2</v>
      </c>
      <c r="M23" s="66">
        <f t="shared" si="3"/>
        <v>-368</v>
      </c>
      <c r="N23" s="96">
        <f t="shared" si="5"/>
        <v>0</v>
      </c>
      <c r="O23" s="55"/>
    </row>
    <row r="24" spans="1:20">
      <c r="A24" s="39">
        <v>31</v>
      </c>
      <c r="B24" s="37" t="s">
        <v>30</v>
      </c>
      <c r="C24" s="95">
        <v>149165</v>
      </c>
      <c r="D24" s="95">
        <v>159044</v>
      </c>
      <c r="E24" s="95">
        <v>161872</v>
      </c>
      <c r="F24" s="95"/>
      <c r="G24" s="95"/>
      <c r="H24" s="95"/>
      <c r="I24" s="89">
        <f t="shared" si="0"/>
        <v>4.1591693172360972E-2</v>
      </c>
      <c r="J24" s="89">
        <f t="shared" si="1"/>
        <v>8.5187543994904968E-2</v>
      </c>
      <c r="K24" s="51">
        <f t="shared" si="2"/>
        <v>12707</v>
      </c>
      <c r="L24" s="38">
        <f t="shared" si="4"/>
        <v>6.7824202570562361E-2</v>
      </c>
      <c r="M24" s="66">
        <f t="shared" si="3"/>
        <v>2828</v>
      </c>
      <c r="N24" s="96">
        <f t="shared" si="5"/>
        <v>0</v>
      </c>
      <c r="O24" s="19"/>
    </row>
    <row r="25" spans="1:20">
      <c r="A25" s="39">
        <v>32</v>
      </c>
      <c r="B25" s="37" t="s">
        <v>31</v>
      </c>
      <c r="C25" s="95">
        <v>62549</v>
      </c>
      <c r="D25" s="95">
        <v>68689</v>
      </c>
      <c r="E25" s="95">
        <v>69548</v>
      </c>
      <c r="F25" s="95"/>
      <c r="G25" s="95"/>
      <c r="H25" s="95"/>
      <c r="I25" s="89">
        <f t="shared" si="0"/>
        <v>1.7869792655625188E-2</v>
      </c>
      <c r="J25" s="89">
        <f t="shared" si="1"/>
        <v>0.11189627332171577</v>
      </c>
      <c r="K25" s="51">
        <f t="shared" si="2"/>
        <v>6999</v>
      </c>
      <c r="L25" s="38">
        <f t="shared" si="4"/>
        <v>3.7357487510141341E-2</v>
      </c>
      <c r="M25" s="66">
        <f t="shared" si="3"/>
        <v>859</v>
      </c>
      <c r="N25" s="96">
        <f t="shared" si="5"/>
        <v>0</v>
      </c>
      <c r="O25" s="7"/>
    </row>
    <row r="26" spans="1:20">
      <c r="A26" s="39">
        <v>33</v>
      </c>
      <c r="B26" s="37" t="s">
        <v>32</v>
      </c>
      <c r="C26" s="95">
        <v>139956</v>
      </c>
      <c r="D26" s="95">
        <v>140771</v>
      </c>
      <c r="E26" s="95">
        <v>141814</v>
      </c>
      <c r="F26" s="95"/>
      <c r="G26" s="95"/>
      <c r="H26" s="95"/>
      <c r="I26" s="89">
        <f t="shared" si="0"/>
        <v>3.6437953293622115E-2</v>
      </c>
      <c r="J26" s="89">
        <f t="shared" si="1"/>
        <v>1.3275600903140988E-2</v>
      </c>
      <c r="K26" s="51">
        <f t="shared" si="2"/>
        <v>1858</v>
      </c>
      <c r="L26" s="38">
        <f t="shared" si="4"/>
        <v>9.91716127930313E-3</v>
      </c>
      <c r="M26" s="66">
        <f t="shared" si="3"/>
        <v>1043</v>
      </c>
      <c r="N26" s="96">
        <f t="shared" si="5"/>
        <v>0</v>
      </c>
      <c r="O26" s="7"/>
    </row>
    <row r="27" spans="1:20" s="107" customFormat="1">
      <c r="A27" s="184" t="s">
        <v>254</v>
      </c>
      <c r="B27" s="184"/>
      <c r="C27" s="62">
        <v>3704579</v>
      </c>
      <c r="D27" s="62">
        <v>3850920</v>
      </c>
      <c r="E27" s="62">
        <v>3891931</v>
      </c>
      <c r="F27" s="62"/>
      <c r="G27" s="62"/>
      <c r="H27" s="62"/>
      <c r="I27" s="98">
        <f t="shared" ref="I27" si="6">E27/$E$27</f>
        <v>1</v>
      </c>
      <c r="J27" s="98">
        <f t="shared" ref="J27" si="7">(E27-C27)/C27</f>
        <v>5.0573088062098287E-2</v>
      </c>
      <c r="K27" s="95">
        <f t="shared" ref="K27" si="8">E27-C27</f>
        <v>187352</v>
      </c>
      <c r="L27" s="99">
        <f t="shared" si="4"/>
        <v>1</v>
      </c>
      <c r="M27" s="95">
        <f t="shared" ref="M27" si="9">E27-D27</f>
        <v>41011</v>
      </c>
      <c r="N27" s="96">
        <f t="shared" si="5"/>
        <v>0</v>
      </c>
      <c r="O27" s="55"/>
      <c r="P27" s="108"/>
      <c r="Q27" s="108"/>
      <c r="R27" s="108"/>
      <c r="S27" s="108"/>
      <c r="T27" s="108"/>
    </row>
    <row r="28" spans="1:20">
      <c r="I28" s="55"/>
      <c r="K28" s="15"/>
      <c r="L28" s="14"/>
      <c r="N28" s="7"/>
      <c r="O28" s="7"/>
    </row>
    <row r="29" spans="1:20">
      <c r="C29" s="121"/>
      <c r="D29" s="106"/>
      <c r="E29" s="121"/>
      <c r="F29" s="125"/>
      <c r="G29" s="125"/>
      <c r="H29" s="125"/>
      <c r="N29" s="7"/>
      <c r="O29" s="7"/>
    </row>
    <row r="30" spans="1:20">
      <c r="E30" s="156"/>
      <c r="F30" s="156"/>
      <c r="N30" s="7"/>
      <c r="O30" s="7"/>
    </row>
    <row r="31" spans="1:20">
      <c r="B31" s="6"/>
      <c r="N31" s="7"/>
    </row>
    <row r="32" spans="1:20">
      <c r="B32" s="6"/>
      <c r="N32" s="7"/>
    </row>
    <row r="33" spans="2:14">
      <c r="B33" s="6"/>
      <c r="N33" s="7"/>
    </row>
    <row r="34" spans="2:14">
      <c r="B34" s="54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9" zoomScaleNormal="89" workbookViewId="0">
      <pane ySplit="2" topLeftCell="A3" activePane="bottomLeft" state="frozen"/>
      <selection activeCell="W1" sqref="W1"/>
      <selection pane="bottomLeft" activeCell="P10" sqref="P10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91" t="s">
        <v>91</v>
      </c>
      <c r="B2" s="91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307</v>
      </c>
      <c r="J2" s="90" t="s">
        <v>302</v>
      </c>
      <c r="K2" s="90" t="s">
        <v>303</v>
      </c>
      <c r="L2" s="90" t="s">
        <v>308</v>
      </c>
      <c r="M2" s="119" t="s">
        <v>305</v>
      </c>
      <c r="N2" s="158" t="s">
        <v>306</v>
      </c>
    </row>
    <row r="3" spans="1:15">
      <c r="A3" s="40">
        <v>1</v>
      </c>
      <c r="B3" s="101" t="s">
        <v>92</v>
      </c>
      <c r="C3" s="96">
        <v>287486</v>
      </c>
      <c r="D3" s="96">
        <v>301748</v>
      </c>
      <c r="E3" s="96">
        <v>300448</v>
      </c>
      <c r="F3" s="96"/>
      <c r="G3" s="95"/>
      <c r="H3" s="96"/>
      <c r="I3" s="98">
        <f t="shared" ref="I3:I66" si="0">E3/$E$84</f>
        <v>2.0817055285464389E-2</v>
      </c>
      <c r="J3" s="98">
        <f t="shared" ref="J3:J66" si="1">(E3-C3)/C3</f>
        <v>4.5087412952282892E-2</v>
      </c>
      <c r="K3" s="95">
        <f t="shared" ref="K3:K66" si="2">E3-C3</f>
        <v>12962</v>
      </c>
      <c r="L3" s="99">
        <f>K3/$K$84</f>
        <v>5.5231715839170969E-2</v>
      </c>
      <c r="M3" s="96">
        <f t="shared" ref="M3:M66" si="3">E3-D3</f>
        <v>-1300</v>
      </c>
      <c r="N3" s="96">
        <f>H3-G3</f>
        <v>0</v>
      </c>
      <c r="O3" s="7"/>
    </row>
    <row r="4" spans="1:15">
      <c r="A4" s="40">
        <v>2</v>
      </c>
      <c r="B4" s="101" t="s">
        <v>93</v>
      </c>
      <c r="C4" s="96">
        <v>52771</v>
      </c>
      <c r="D4" s="96">
        <v>57649</v>
      </c>
      <c r="E4" s="96">
        <v>55629</v>
      </c>
      <c r="F4" s="96"/>
      <c r="G4" s="95"/>
      <c r="H4" s="96"/>
      <c r="I4" s="98">
        <f t="shared" si="0"/>
        <v>3.8543507311584648E-3</v>
      </c>
      <c r="J4" s="98">
        <f t="shared" si="1"/>
        <v>5.4158534043319245E-2</v>
      </c>
      <c r="K4" s="95">
        <f t="shared" si="2"/>
        <v>2858</v>
      </c>
      <c r="L4" s="99">
        <f t="shared" ref="L4:L67" si="4">K4/$K$84</f>
        <v>1.2178077755620324E-2</v>
      </c>
      <c r="M4" s="96">
        <f t="shared" si="3"/>
        <v>-2020</v>
      </c>
      <c r="N4" s="96">
        <f t="shared" ref="N4:N67" si="5">H4-G4</f>
        <v>0</v>
      </c>
      <c r="O4" s="7"/>
    </row>
    <row r="5" spans="1:15">
      <c r="A5" s="40">
        <v>3</v>
      </c>
      <c r="B5" s="101" t="s">
        <v>94</v>
      </c>
      <c r="C5" s="96">
        <v>88351</v>
      </c>
      <c r="D5" s="96">
        <v>92197</v>
      </c>
      <c r="E5" s="96">
        <v>91368</v>
      </c>
      <c r="F5" s="96"/>
      <c r="G5" s="95"/>
      <c r="H5" s="96"/>
      <c r="I5" s="98">
        <f t="shared" si="0"/>
        <v>6.3305886786475868E-3</v>
      </c>
      <c r="J5" s="98">
        <f t="shared" si="1"/>
        <v>3.4147887403651343E-2</v>
      </c>
      <c r="K5" s="95">
        <f t="shared" si="2"/>
        <v>3017</v>
      </c>
      <c r="L5" s="99">
        <f t="shared" si="4"/>
        <v>1.2855584530688075E-2</v>
      </c>
      <c r="M5" s="96">
        <f t="shared" si="3"/>
        <v>-829</v>
      </c>
      <c r="N5" s="96">
        <f t="shared" si="5"/>
        <v>0</v>
      </c>
      <c r="O5" s="7"/>
    </row>
    <row r="6" spans="1:15">
      <c r="A6" s="40">
        <v>4</v>
      </c>
      <c r="B6" s="101" t="s">
        <v>95</v>
      </c>
      <c r="C6" s="96">
        <v>30864</v>
      </c>
      <c r="D6" s="96">
        <v>32971</v>
      </c>
      <c r="E6" s="96">
        <v>31047</v>
      </c>
      <c r="F6" s="96"/>
      <c r="G6" s="95"/>
      <c r="H6" s="96"/>
      <c r="I6" s="98">
        <f t="shared" si="0"/>
        <v>2.1511446754440464E-3</v>
      </c>
      <c r="J6" s="98">
        <f t="shared" si="1"/>
        <v>5.9292379471228614E-3</v>
      </c>
      <c r="K6" s="95">
        <f t="shared" si="2"/>
        <v>183</v>
      </c>
      <c r="L6" s="99">
        <f t="shared" si="4"/>
        <v>7.7977194866288291E-4</v>
      </c>
      <c r="M6" s="96">
        <f t="shared" si="3"/>
        <v>-1924</v>
      </c>
      <c r="N6" s="96">
        <f t="shared" si="5"/>
        <v>0</v>
      </c>
      <c r="O6" s="7"/>
    </row>
    <row r="7" spans="1:15">
      <c r="A7" s="40">
        <v>5</v>
      </c>
      <c r="B7" s="101" t="s">
        <v>96</v>
      </c>
      <c r="C7" s="96">
        <v>37692</v>
      </c>
      <c r="D7" s="96">
        <v>40096</v>
      </c>
      <c r="E7" s="96">
        <v>39304</v>
      </c>
      <c r="F7" s="96"/>
      <c r="G7" s="95"/>
      <c r="H7" s="96"/>
      <c r="I7" s="98">
        <f t="shared" si="0"/>
        <v>2.7232450904645473E-3</v>
      </c>
      <c r="J7" s="98">
        <f t="shared" si="1"/>
        <v>4.2767696062825003E-2</v>
      </c>
      <c r="K7" s="95">
        <f t="shared" si="2"/>
        <v>1612</v>
      </c>
      <c r="L7" s="99">
        <f t="shared" si="4"/>
        <v>6.8688108264730449E-3</v>
      </c>
      <c r="M7" s="96">
        <f t="shared" si="3"/>
        <v>-792</v>
      </c>
      <c r="N7" s="96">
        <f t="shared" si="5"/>
        <v>0</v>
      </c>
      <c r="O7" s="7"/>
    </row>
    <row r="8" spans="1:15">
      <c r="A8" s="40">
        <v>6</v>
      </c>
      <c r="B8" s="101" t="s">
        <v>97</v>
      </c>
      <c r="C8" s="96">
        <v>1098273</v>
      </c>
      <c r="D8" s="96">
        <v>1115643</v>
      </c>
      <c r="E8" s="96">
        <v>1113807</v>
      </c>
      <c r="F8" s="96"/>
      <c r="G8" s="95"/>
      <c r="H8" s="96"/>
      <c r="I8" s="98">
        <f t="shared" si="0"/>
        <v>7.7172029423851166E-2</v>
      </c>
      <c r="J8" s="98">
        <f t="shared" si="1"/>
        <v>1.4144024299969133E-2</v>
      </c>
      <c r="K8" s="95">
        <f t="shared" si="2"/>
        <v>15534</v>
      </c>
      <c r="L8" s="99">
        <f t="shared" si="4"/>
        <v>6.6191133609449296E-2</v>
      </c>
      <c r="M8" s="96">
        <f t="shared" si="3"/>
        <v>-1836</v>
      </c>
      <c r="N8" s="96">
        <f t="shared" si="5"/>
        <v>0</v>
      </c>
      <c r="O8" s="7"/>
    </row>
    <row r="9" spans="1:15">
      <c r="A9" s="40">
        <v>7</v>
      </c>
      <c r="B9" s="101" t="s">
        <v>98</v>
      </c>
      <c r="C9" s="96">
        <v>646122</v>
      </c>
      <c r="D9" s="96">
        <v>500848</v>
      </c>
      <c r="E9" s="96">
        <v>523222</v>
      </c>
      <c r="F9" s="96"/>
      <c r="G9" s="95"/>
      <c r="H9" s="96"/>
      <c r="I9" s="98">
        <f t="shared" si="0"/>
        <v>3.6252334182857761E-2</v>
      </c>
      <c r="J9" s="98">
        <f t="shared" si="1"/>
        <v>-0.19021175567462492</v>
      </c>
      <c r="K9" s="95">
        <f t="shared" si="2"/>
        <v>-122900</v>
      </c>
      <c r="L9" s="99">
        <f t="shared" si="4"/>
        <v>-0.5236829097850727</v>
      </c>
      <c r="M9" s="96">
        <f t="shared" si="3"/>
        <v>22374</v>
      </c>
      <c r="N9" s="96">
        <f t="shared" si="5"/>
        <v>0</v>
      </c>
      <c r="O9" s="7"/>
    </row>
    <row r="10" spans="1:15">
      <c r="A10" s="40">
        <v>8</v>
      </c>
      <c r="B10" s="101" t="s">
        <v>99</v>
      </c>
      <c r="C10" s="96">
        <v>27365</v>
      </c>
      <c r="D10" s="96">
        <v>26649</v>
      </c>
      <c r="E10" s="96">
        <v>26479</v>
      </c>
      <c r="F10" s="96"/>
      <c r="G10" s="95"/>
      <c r="H10" s="96"/>
      <c r="I10" s="98">
        <f t="shared" si="0"/>
        <v>1.834642956198116E-3</v>
      </c>
      <c r="J10" s="98">
        <f t="shared" si="1"/>
        <v>-3.2377124063584874E-2</v>
      </c>
      <c r="K10" s="95">
        <f t="shared" si="2"/>
        <v>-886</v>
      </c>
      <c r="L10" s="99">
        <f t="shared" si="4"/>
        <v>-3.7752893252202963E-3</v>
      </c>
      <c r="M10" s="96">
        <f t="shared" si="3"/>
        <v>-170</v>
      </c>
      <c r="N10" s="96">
        <f t="shared" si="5"/>
        <v>0</v>
      </c>
      <c r="O10" s="7"/>
    </row>
    <row r="11" spans="1:15">
      <c r="A11" s="40">
        <v>9</v>
      </c>
      <c r="B11" s="101" t="s">
        <v>100</v>
      </c>
      <c r="C11" s="96">
        <v>159005</v>
      </c>
      <c r="D11" s="96">
        <v>152350</v>
      </c>
      <c r="E11" s="96">
        <v>154637</v>
      </c>
      <c r="F11" s="96"/>
      <c r="G11" s="95"/>
      <c r="H11" s="96"/>
      <c r="I11" s="98">
        <f t="shared" si="0"/>
        <v>1.0714289920979192E-2</v>
      </c>
      <c r="J11" s="98">
        <f t="shared" si="1"/>
        <v>-2.7470834250495266E-2</v>
      </c>
      <c r="K11" s="95">
        <f t="shared" si="2"/>
        <v>-4368</v>
      </c>
      <c r="L11" s="99">
        <f t="shared" si="4"/>
        <v>-1.8612261594314058E-2</v>
      </c>
      <c r="M11" s="96">
        <f t="shared" si="3"/>
        <v>2287</v>
      </c>
      <c r="N11" s="96">
        <f t="shared" si="5"/>
        <v>0</v>
      </c>
      <c r="O11" s="7"/>
    </row>
    <row r="12" spans="1:15">
      <c r="A12" s="40">
        <v>10</v>
      </c>
      <c r="B12" s="101" t="s">
        <v>101</v>
      </c>
      <c r="C12" s="96">
        <v>178709</v>
      </c>
      <c r="D12" s="96">
        <v>182214</v>
      </c>
      <c r="E12" s="96">
        <v>189796</v>
      </c>
      <c r="F12" s="96"/>
      <c r="G12" s="95"/>
      <c r="H12" s="96"/>
      <c r="I12" s="98">
        <f t="shared" si="0"/>
        <v>1.3150341573117475E-2</v>
      </c>
      <c r="J12" s="98">
        <f t="shared" si="1"/>
        <v>6.2039404842509333E-2</v>
      </c>
      <c r="K12" s="95">
        <f t="shared" si="2"/>
        <v>11087</v>
      </c>
      <c r="L12" s="99">
        <f t="shared" si="4"/>
        <v>4.7242249152051267E-2</v>
      </c>
      <c r="M12" s="96">
        <f t="shared" si="3"/>
        <v>7582</v>
      </c>
      <c r="N12" s="96">
        <f t="shared" si="5"/>
        <v>0</v>
      </c>
      <c r="O12" s="7"/>
    </row>
    <row r="13" spans="1:15">
      <c r="A13" s="40">
        <v>11</v>
      </c>
      <c r="B13" s="101" t="s">
        <v>102</v>
      </c>
      <c r="C13" s="96">
        <v>43625</v>
      </c>
      <c r="D13" s="96">
        <v>45043</v>
      </c>
      <c r="E13" s="96">
        <v>45156</v>
      </c>
      <c r="F13" s="96"/>
      <c r="G13" s="95"/>
      <c r="H13" s="96"/>
      <c r="I13" s="98">
        <f t="shared" si="0"/>
        <v>3.128710953211304E-3</v>
      </c>
      <c r="J13" s="98">
        <f t="shared" si="1"/>
        <v>3.5094555873925501E-2</v>
      </c>
      <c r="K13" s="95">
        <f t="shared" si="2"/>
        <v>1531</v>
      </c>
      <c r="L13" s="99">
        <f t="shared" si="4"/>
        <v>6.5236658655894739E-3</v>
      </c>
      <c r="M13" s="96">
        <f t="shared" si="3"/>
        <v>113</v>
      </c>
      <c r="N13" s="96">
        <f t="shared" si="5"/>
        <v>0</v>
      </c>
      <c r="O13" s="7"/>
    </row>
    <row r="14" spans="1:15">
      <c r="A14" s="40">
        <v>12</v>
      </c>
      <c r="B14" s="101" t="s">
        <v>103</v>
      </c>
      <c r="C14" s="96">
        <v>29746</v>
      </c>
      <c r="D14" s="96">
        <v>28709</v>
      </c>
      <c r="E14" s="96">
        <v>28858</v>
      </c>
      <c r="F14" s="96"/>
      <c r="G14" s="95"/>
      <c r="H14" s="96"/>
      <c r="I14" s="98">
        <f t="shared" si="0"/>
        <v>1.9994760538526845E-3</v>
      </c>
      <c r="J14" s="98">
        <f t="shared" si="1"/>
        <v>-2.9852753311369596E-2</v>
      </c>
      <c r="K14" s="95">
        <f t="shared" si="2"/>
        <v>-888</v>
      </c>
      <c r="L14" s="99">
        <f t="shared" si="4"/>
        <v>-3.7838114230198906E-3</v>
      </c>
      <c r="M14" s="96">
        <f t="shared" si="3"/>
        <v>149</v>
      </c>
      <c r="N14" s="96">
        <f t="shared" si="5"/>
        <v>0</v>
      </c>
      <c r="O14" s="7"/>
    </row>
    <row r="15" spans="1:15">
      <c r="A15" s="40">
        <v>13</v>
      </c>
      <c r="B15" s="101" t="s">
        <v>104</v>
      </c>
      <c r="C15" s="96">
        <v>29776</v>
      </c>
      <c r="D15" s="96">
        <v>33368</v>
      </c>
      <c r="E15" s="96">
        <v>32195</v>
      </c>
      <c r="F15" s="96"/>
      <c r="G15" s="95"/>
      <c r="H15" s="96"/>
      <c r="I15" s="98">
        <f t="shared" si="0"/>
        <v>2.230685825552262E-3</v>
      </c>
      <c r="J15" s="98">
        <f t="shared" si="1"/>
        <v>8.1239924771628155E-2</v>
      </c>
      <c r="K15" s="95">
        <f t="shared" si="2"/>
        <v>2419</v>
      </c>
      <c r="L15" s="99">
        <f t="shared" si="4"/>
        <v>1.0307477288609364E-2</v>
      </c>
      <c r="M15" s="96">
        <f t="shared" si="3"/>
        <v>-1173</v>
      </c>
      <c r="N15" s="96">
        <f t="shared" si="5"/>
        <v>0</v>
      </c>
      <c r="O15" s="7"/>
    </row>
    <row r="16" spans="1:15">
      <c r="A16" s="40">
        <v>14</v>
      </c>
      <c r="B16" s="101" t="s">
        <v>105</v>
      </c>
      <c r="C16" s="96">
        <v>57223</v>
      </c>
      <c r="D16" s="96">
        <v>59743</v>
      </c>
      <c r="E16" s="96">
        <v>59766</v>
      </c>
      <c r="F16" s="96"/>
      <c r="G16" s="95"/>
      <c r="H16" s="96"/>
      <c r="I16" s="98">
        <f t="shared" si="0"/>
        <v>4.1409898757557538E-3</v>
      </c>
      <c r="J16" s="98">
        <f t="shared" si="1"/>
        <v>4.4440172657847367E-2</v>
      </c>
      <c r="K16" s="95">
        <f t="shared" si="2"/>
        <v>2543</v>
      </c>
      <c r="L16" s="99">
        <f t="shared" si="4"/>
        <v>1.0835847352184213E-2</v>
      </c>
      <c r="M16" s="96">
        <f t="shared" si="3"/>
        <v>23</v>
      </c>
      <c r="N16" s="96">
        <f t="shared" si="5"/>
        <v>0</v>
      </c>
      <c r="O16" s="7"/>
    </row>
    <row r="17" spans="1:15">
      <c r="A17" s="40">
        <v>15</v>
      </c>
      <c r="B17" s="101" t="s">
        <v>106</v>
      </c>
      <c r="C17" s="96">
        <v>33082</v>
      </c>
      <c r="D17" s="96">
        <v>32361</v>
      </c>
      <c r="E17" s="96">
        <v>32209</v>
      </c>
      <c r="F17" s="96"/>
      <c r="G17" s="95"/>
      <c r="H17" s="96"/>
      <c r="I17" s="98">
        <f t="shared" si="0"/>
        <v>2.2316558395779717E-3</v>
      </c>
      <c r="J17" s="98">
        <f t="shared" si="1"/>
        <v>-2.6388972855329183E-2</v>
      </c>
      <c r="K17" s="95">
        <f t="shared" si="2"/>
        <v>-873</v>
      </c>
      <c r="L17" s="99">
        <f t="shared" si="4"/>
        <v>-3.7198956895229331E-3</v>
      </c>
      <c r="M17" s="96">
        <f t="shared" si="3"/>
        <v>-152</v>
      </c>
      <c r="N17" s="96">
        <f t="shared" si="5"/>
        <v>0</v>
      </c>
      <c r="O17" s="7"/>
    </row>
    <row r="18" spans="1:15">
      <c r="A18" s="40">
        <v>16</v>
      </c>
      <c r="B18" s="101" t="s">
        <v>107</v>
      </c>
      <c r="C18" s="96">
        <v>672691</v>
      </c>
      <c r="D18" s="96">
        <v>678520</v>
      </c>
      <c r="E18" s="96">
        <v>684367</v>
      </c>
      <c r="F18" s="96"/>
      <c r="G18" s="95"/>
      <c r="H18" s="96"/>
      <c r="I18" s="98">
        <f t="shared" si="0"/>
        <v>4.7417542052359832E-2</v>
      </c>
      <c r="J18" s="98">
        <f t="shared" si="1"/>
        <v>1.7357152095092695E-2</v>
      </c>
      <c r="K18" s="95">
        <f t="shared" si="2"/>
        <v>11676</v>
      </c>
      <c r="L18" s="99">
        <f t="shared" si="4"/>
        <v>4.9752006954031806E-2</v>
      </c>
      <c r="M18" s="96">
        <f t="shared" si="3"/>
        <v>5847</v>
      </c>
      <c r="N18" s="96">
        <f t="shared" si="5"/>
        <v>0</v>
      </c>
    </row>
    <row r="19" spans="1:15">
      <c r="A19" s="40">
        <v>17</v>
      </c>
      <c r="B19" s="101" t="s">
        <v>108</v>
      </c>
      <c r="C19" s="96">
        <v>86094</v>
      </c>
      <c r="D19" s="96">
        <v>88719</v>
      </c>
      <c r="E19" s="96">
        <v>89591</v>
      </c>
      <c r="F19" s="96"/>
      <c r="G19" s="95"/>
      <c r="H19" s="96"/>
      <c r="I19" s="98">
        <f t="shared" si="0"/>
        <v>6.2074661840985463E-3</v>
      </c>
      <c r="J19" s="98">
        <f t="shared" si="1"/>
        <v>4.0618393848584108E-2</v>
      </c>
      <c r="K19" s="95">
        <f t="shared" si="2"/>
        <v>3497</v>
      </c>
      <c r="L19" s="99">
        <f t="shared" si="4"/>
        <v>1.4900888002590719E-2</v>
      </c>
      <c r="M19" s="96">
        <f t="shared" si="3"/>
        <v>872</v>
      </c>
      <c r="N19" s="96">
        <f t="shared" si="5"/>
        <v>0</v>
      </c>
    </row>
    <row r="20" spans="1:15">
      <c r="A20" s="40">
        <v>18</v>
      </c>
      <c r="B20" s="101" t="s">
        <v>109</v>
      </c>
      <c r="C20" s="96">
        <v>25403</v>
      </c>
      <c r="D20" s="96">
        <v>26584</v>
      </c>
      <c r="E20" s="96">
        <v>26250</v>
      </c>
      <c r="F20" s="96"/>
      <c r="G20" s="95"/>
      <c r="H20" s="96"/>
      <c r="I20" s="98">
        <f t="shared" si="0"/>
        <v>1.8187762982061462E-3</v>
      </c>
      <c r="J20" s="98">
        <f t="shared" si="1"/>
        <v>3.3342518600165336E-2</v>
      </c>
      <c r="K20" s="95">
        <f t="shared" si="2"/>
        <v>847</v>
      </c>
      <c r="L20" s="99">
        <f t="shared" si="4"/>
        <v>3.6091084181282063E-3</v>
      </c>
      <c r="M20" s="96">
        <f t="shared" si="3"/>
        <v>-334</v>
      </c>
      <c r="N20" s="96">
        <f t="shared" si="5"/>
        <v>0</v>
      </c>
    </row>
    <row r="21" spans="1:15">
      <c r="A21" s="40">
        <v>19</v>
      </c>
      <c r="B21" s="101" t="s">
        <v>110</v>
      </c>
      <c r="C21" s="96">
        <v>56082</v>
      </c>
      <c r="D21" s="96">
        <v>60338</v>
      </c>
      <c r="E21" s="96">
        <v>60282</v>
      </c>
      <c r="F21" s="96"/>
      <c r="G21" s="95"/>
      <c r="H21" s="96"/>
      <c r="I21" s="98">
        <f t="shared" si="0"/>
        <v>4.1767418212747768E-3</v>
      </c>
      <c r="J21" s="98">
        <f t="shared" si="1"/>
        <v>7.4890339146250137E-2</v>
      </c>
      <c r="K21" s="95">
        <f t="shared" si="2"/>
        <v>4200</v>
      </c>
      <c r="L21" s="99">
        <f t="shared" si="4"/>
        <v>1.789640537914813E-2</v>
      </c>
      <c r="M21" s="96">
        <f t="shared" si="3"/>
        <v>-56</v>
      </c>
      <c r="N21" s="96">
        <f t="shared" si="5"/>
        <v>0</v>
      </c>
    </row>
    <row r="22" spans="1:15">
      <c r="A22" s="40">
        <v>20</v>
      </c>
      <c r="B22" s="101" t="s">
        <v>111</v>
      </c>
      <c r="C22" s="96">
        <v>181496</v>
      </c>
      <c r="D22" s="96">
        <v>188648</v>
      </c>
      <c r="E22" s="96">
        <v>189092</v>
      </c>
      <c r="F22" s="96"/>
      <c r="G22" s="95"/>
      <c r="H22" s="96"/>
      <c r="I22" s="98">
        <f t="shared" si="0"/>
        <v>1.3101563724967489E-2</v>
      </c>
      <c r="J22" s="98">
        <f t="shared" si="1"/>
        <v>4.185216203111914E-2</v>
      </c>
      <c r="K22" s="95">
        <f t="shared" si="2"/>
        <v>7596</v>
      </c>
      <c r="L22" s="99">
        <f t="shared" si="4"/>
        <v>3.2366927442859336E-2</v>
      </c>
      <c r="M22" s="96">
        <f t="shared" si="3"/>
        <v>444</v>
      </c>
      <c r="N22" s="96">
        <f t="shared" si="5"/>
        <v>0</v>
      </c>
    </row>
    <row r="23" spans="1:15">
      <c r="A23" s="40">
        <v>21</v>
      </c>
      <c r="B23" s="101" t="s">
        <v>112</v>
      </c>
      <c r="C23" s="96">
        <v>143528</v>
      </c>
      <c r="D23" s="96">
        <v>154795</v>
      </c>
      <c r="E23" s="96">
        <v>148907</v>
      </c>
      <c r="F23" s="96"/>
      <c r="G23" s="95"/>
      <c r="H23" s="96"/>
      <c r="I23" s="98">
        <f t="shared" si="0"/>
        <v>1.0317277037599337E-2</v>
      </c>
      <c r="J23" s="98">
        <f t="shared" si="1"/>
        <v>3.74770079705702E-2</v>
      </c>
      <c r="K23" s="95">
        <f t="shared" si="2"/>
        <v>5379</v>
      </c>
      <c r="L23" s="99">
        <f t="shared" si="4"/>
        <v>2.2920182032009E-2</v>
      </c>
      <c r="M23" s="96">
        <f t="shared" si="3"/>
        <v>-5888</v>
      </c>
      <c r="N23" s="96">
        <f t="shared" si="5"/>
        <v>0</v>
      </c>
    </row>
    <row r="24" spans="1:15">
      <c r="A24" s="40">
        <v>22</v>
      </c>
      <c r="B24" s="101" t="s">
        <v>113</v>
      </c>
      <c r="C24" s="96">
        <v>59675</v>
      </c>
      <c r="D24" s="96">
        <v>61513</v>
      </c>
      <c r="E24" s="96">
        <v>61075</v>
      </c>
      <c r="F24" s="96"/>
      <c r="G24" s="95"/>
      <c r="H24" s="96"/>
      <c r="I24" s="98">
        <f t="shared" si="0"/>
        <v>4.2316861871596334E-3</v>
      </c>
      <c r="J24" s="98">
        <f t="shared" si="1"/>
        <v>2.3460410557184751E-2</v>
      </c>
      <c r="K24" s="95">
        <f t="shared" si="2"/>
        <v>1400</v>
      </c>
      <c r="L24" s="99">
        <f t="shared" si="4"/>
        <v>5.9654684597160437E-3</v>
      </c>
      <c r="M24" s="96">
        <f t="shared" si="3"/>
        <v>-438</v>
      </c>
      <c r="N24" s="96">
        <f t="shared" si="5"/>
        <v>0</v>
      </c>
    </row>
    <row r="25" spans="1:15">
      <c r="A25" s="40">
        <v>23</v>
      </c>
      <c r="B25" s="101" t="s">
        <v>114</v>
      </c>
      <c r="C25" s="96">
        <v>67715</v>
      </c>
      <c r="D25" s="96">
        <v>75047</v>
      </c>
      <c r="E25" s="96">
        <v>77613</v>
      </c>
      <c r="F25" s="96"/>
      <c r="G25" s="95"/>
      <c r="H25" s="96"/>
      <c r="I25" s="98">
        <f t="shared" si="0"/>
        <v>5.3775498983875663E-3</v>
      </c>
      <c r="J25" s="98">
        <f t="shared" si="1"/>
        <v>0.14617145388761721</v>
      </c>
      <c r="K25" s="95">
        <f t="shared" si="2"/>
        <v>9898</v>
      </c>
      <c r="L25" s="99">
        <f t="shared" si="4"/>
        <v>4.2175862010192432E-2</v>
      </c>
      <c r="M25" s="96">
        <f t="shared" si="3"/>
        <v>2566</v>
      </c>
      <c r="N25" s="96">
        <f t="shared" si="5"/>
        <v>0</v>
      </c>
    </row>
    <row r="26" spans="1:15">
      <c r="A26" s="40">
        <v>24</v>
      </c>
      <c r="B26" s="101" t="s">
        <v>115</v>
      </c>
      <c r="C26" s="96">
        <v>32510</v>
      </c>
      <c r="D26" s="96">
        <v>31646</v>
      </c>
      <c r="E26" s="96">
        <v>31434</v>
      </c>
      <c r="F26" s="96"/>
      <c r="G26" s="95"/>
      <c r="H26" s="96"/>
      <c r="I26" s="98">
        <f t="shared" si="0"/>
        <v>2.1779586345833141E-3</v>
      </c>
      <c r="J26" s="98">
        <f t="shared" si="1"/>
        <v>-3.3097508458935714E-2</v>
      </c>
      <c r="K26" s="95">
        <f t="shared" si="2"/>
        <v>-1076</v>
      </c>
      <c r="L26" s="99">
        <f t="shared" si="4"/>
        <v>-4.5848886161817589E-3</v>
      </c>
      <c r="M26" s="96">
        <f t="shared" si="3"/>
        <v>-212</v>
      </c>
      <c r="N26" s="96">
        <f t="shared" si="5"/>
        <v>0</v>
      </c>
    </row>
    <row r="27" spans="1:15">
      <c r="A27" s="40">
        <v>25</v>
      </c>
      <c r="B27" s="101" t="s">
        <v>116</v>
      </c>
      <c r="C27" s="96">
        <v>82384</v>
      </c>
      <c r="D27" s="96">
        <v>85863</v>
      </c>
      <c r="E27" s="96">
        <v>84693</v>
      </c>
      <c r="F27" s="96"/>
      <c r="G27" s="95"/>
      <c r="H27" s="96"/>
      <c r="I27" s="98">
        <f t="shared" si="0"/>
        <v>5.8680998485323103E-3</v>
      </c>
      <c r="J27" s="98">
        <f t="shared" si="1"/>
        <v>2.8027286851815887E-2</v>
      </c>
      <c r="K27" s="95">
        <f t="shared" si="2"/>
        <v>2309</v>
      </c>
      <c r="L27" s="99">
        <f t="shared" si="4"/>
        <v>9.8387619096316752E-3</v>
      </c>
      <c r="M27" s="96">
        <f t="shared" si="3"/>
        <v>-1170</v>
      </c>
      <c r="N27" s="96">
        <f t="shared" si="5"/>
        <v>0</v>
      </c>
    </row>
    <row r="28" spans="1:15">
      <c r="A28" s="40">
        <v>26</v>
      </c>
      <c r="B28" s="101" t="s">
        <v>117</v>
      </c>
      <c r="C28" s="96">
        <v>168730</v>
      </c>
      <c r="D28" s="96">
        <v>168631</v>
      </c>
      <c r="E28" s="96">
        <v>169474</v>
      </c>
      <c r="F28" s="96"/>
      <c r="G28" s="95"/>
      <c r="H28" s="96"/>
      <c r="I28" s="98">
        <f t="shared" si="0"/>
        <v>1.1742296928083368E-2</v>
      </c>
      <c r="J28" s="98">
        <f t="shared" si="1"/>
        <v>4.4094114858057249E-3</v>
      </c>
      <c r="K28" s="95">
        <f t="shared" si="2"/>
        <v>744</v>
      </c>
      <c r="L28" s="99">
        <f t="shared" si="4"/>
        <v>3.1702203814490976E-3</v>
      </c>
      <c r="M28" s="96">
        <f t="shared" si="3"/>
        <v>843</v>
      </c>
      <c r="N28" s="96">
        <f t="shared" si="5"/>
        <v>0</v>
      </c>
    </row>
    <row r="29" spans="1:15">
      <c r="A29" s="40">
        <v>27</v>
      </c>
      <c r="B29" s="101" t="s">
        <v>118</v>
      </c>
      <c r="C29" s="96">
        <v>284920</v>
      </c>
      <c r="D29" s="96">
        <v>310898</v>
      </c>
      <c r="E29" s="96">
        <v>308158</v>
      </c>
      <c r="F29" s="96"/>
      <c r="G29" s="95"/>
      <c r="H29" s="96"/>
      <c r="I29" s="98">
        <f t="shared" si="0"/>
        <v>2.1351255866766079E-2</v>
      </c>
      <c r="J29" s="98">
        <f t="shared" si="1"/>
        <v>8.155973606626421E-2</v>
      </c>
      <c r="K29" s="95">
        <f t="shared" si="2"/>
        <v>23238</v>
      </c>
      <c r="L29" s="99">
        <f t="shared" si="4"/>
        <v>9.9018254333486724E-2</v>
      </c>
      <c r="M29" s="96">
        <f t="shared" si="3"/>
        <v>-2740</v>
      </c>
      <c r="N29" s="96">
        <f t="shared" si="5"/>
        <v>0</v>
      </c>
    </row>
    <row r="30" spans="1:15">
      <c r="A30" s="40">
        <v>28</v>
      </c>
      <c r="B30" s="101" t="s">
        <v>119</v>
      </c>
      <c r="C30" s="96">
        <v>51096</v>
      </c>
      <c r="D30" s="96">
        <v>54673</v>
      </c>
      <c r="E30" s="96">
        <v>52426</v>
      </c>
      <c r="F30" s="96"/>
      <c r="G30" s="95"/>
      <c r="H30" s="96"/>
      <c r="I30" s="98">
        <f t="shared" si="0"/>
        <v>3.6324253794192542E-3</v>
      </c>
      <c r="J30" s="98">
        <f t="shared" si="1"/>
        <v>2.6029434789416002E-2</v>
      </c>
      <c r="K30" s="95">
        <f t="shared" si="2"/>
        <v>1330</v>
      </c>
      <c r="L30" s="99">
        <f t="shared" si="4"/>
        <v>5.6671950367302411E-3</v>
      </c>
      <c r="M30" s="96">
        <f t="shared" si="3"/>
        <v>-2247</v>
      </c>
      <c r="N30" s="96">
        <f t="shared" si="5"/>
        <v>0</v>
      </c>
    </row>
    <row r="31" spans="1:15">
      <c r="A31" s="40">
        <v>29</v>
      </c>
      <c r="B31" s="101" t="s">
        <v>120</v>
      </c>
      <c r="C31" s="96">
        <v>15102</v>
      </c>
      <c r="D31" s="96">
        <v>15696</v>
      </c>
      <c r="E31" s="96">
        <v>15432</v>
      </c>
      <c r="F31" s="96"/>
      <c r="G31" s="95"/>
      <c r="H31" s="96"/>
      <c r="I31" s="98">
        <f t="shared" si="0"/>
        <v>1.0692326031968475E-3</v>
      </c>
      <c r="J31" s="98">
        <f t="shared" si="1"/>
        <v>2.1851410409217321E-2</v>
      </c>
      <c r="K31" s="95">
        <f t="shared" si="2"/>
        <v>330</v>
      </c>
      <c r="L31" s="99">
        <f t="shared" si="4"/>
        <v>1.4061461369330674E-3</v>
      </c>
      <c r="M31" s="96">
        <f t="shared" si="3"/>
        <v>-264</v>
      </c>
      <c r="N31" s="96">
        <f t="shared" si="5"/>
        <v>0</v>
      </c>
    </row>
    <row r="32" spans="1:15">
      <c r="A32" s="40">
        <v>30</v>
      </c>
      <c r="B32" s="101" t="s">
        <v>121</v>
      </c>
      <c r="C32" s="96">
        <v>27587</v>
      </c>
      <c r="D32" s="96">
        <v>26343</v>
      </c>
      <c r="E32" s="96">
        <v>25879</v>
      </c>
      <c r="F32" s="96"/>
      <c r="G32" s="95"/>
      <c r="H32" s="96"/>
      <c r="I32" s="98">
        <f t="shared" si="0"/>
        <v>1.7930709265248327E-3</v>
      </c>
      <c r="J32" s="98">
        <f t="shared" si="1"/>
        <v>-6.1913219994925148E-2</v>
      </c>
      <c r="K32" s="95">
        <f t="shared" si="2"/>
        <v>-1708</v>
      </c>
      <c r="L32" s="99">
        <f t="shared" si="4"/>
        <v>-7.2778715208535729E-3</v>
      </c>
      <c r="M32" s="96">
        <f t="shared" si="3"/>
        <v>-464</v>
      </c>
      <c r="N32" s="96">
        <f t="shared" si="5"/>
        <v>0</v>
      </c>
    </row>
    <row r="33" spans="1:14">
      <c r="A33" s="40">
        <v>31</v>
      </c>
      <c r="B33" s="101" t="s">
        <v>122</v>
      </c>
      <c r="C33" s="96">
        <v>162439</v>
      </c>
      <c r="D33" s="96">
        <v>170972</v>
      </c>
      <c r="E33" s="96">
        <v>169403</v>
      </c>
      <c r="F33" s="96"/>
      <c r="G33" s="95"/>
      <c r="H33" s="96"/>
      <c r="I33" s="98">
        <f t="shared" si="0"/>
        <v>1.1737377571238695E-2</v>
      </c>
      <c r="J33" s="98">
        <f t="shared" si="1"/>
        <v>4.2871477908630315E-2</v>
      </c>
      <c r="K33" s="95">
        <f t="shared" si="2"/>
        <v>6964</v>
      </c>
      <c r="L33" s="99">
        <f t="shared" si="4"/>
        <v>2.967394453818752E-2</v>
      </c>
      <c r="M33" s="96">
        <f t="shared" si="3"/>
        <v>-1569</v>
      </c>
      <c r="N33" s="96">
        <f t="shared" si="5"/>
        <v>0</v>
      </c>
    </row>
    <row r="34" spans="1:14">
      <c r="A34" s="40">
        <v>32</v>
      </c>
      <c r="B34" s="101" t="s">
        <v>123</v>
      </c>
      <c r="C34" s="96">
        <v>57266</v>
      </c>
      <c r="D34" s="96">
        <v>59007</v>
      </c>
      <c r="E34" s="96">
        <v>58300</v>
      </c>
      <c r="F34" s="96"/>
      <c r="G34" s="95"/>
      <c r="H34" s="96"/>
      <c r="I34" s="98">
        <f t="shared" si="0"/>
        <v>4.0394155499206977E-3</v>
      </c>
      <c r="J34" s="98">
        <f t="shared" si="1"/>
        <v>1.8056089127929314E-2</v>
      </c>
      <c r="K34" s="95">
        <f t="shared" si="2"/>
        <v>1034</v>
      </c>
      <c r="L34" s="99">
        <f t="shared" si="4"/>
        <v>4.4059245623902779E-3</v>
      </c>
      <c r="M34" s="96">
        <f t="shared" si="3"/>
        <v>-707</v>
      </c>
      <c r="N34" s="96">
        <f t="shared" si="5"/>
        <v>0</v>
      </c>
    </row>
    <row r="35" spans="1:14">
      <c r="A35" s="40">
        <v>33</v>
      </c>
      <c r="B35" s="101" t="s">
        <v>124</v>
      </c>
      <c r="C35" s="96">
        <v>241369</v>
      </c>
      <c r="D35" s="96">
        <v>253537</v>
      </c>
      <c r="E35" s="96">
        <v>252370</v>
      </c>
      <c r="F35" s="96"/>
      <c r="G35" s="95"/>
      <c r="H35" s="96"/>
      <c r="I35" s="98">
        <f t="shared" si="0"/>
        <v>1.7485888547744195E-2</v>
      </c>
      <c r="J35" s="98">
        <f t="shared" si="1"/>
        <v>4.5577518239707668E-2</v>
      </c>
      <c r="K35" s="95">
        <f t="shared" si="2"/>
        <v>11001</v>
      </c>
      <c r="L35" s="99">
        <f t="shared" si="4"/>
        <v>4.6875798946668712E-2</v>
      </c>
      <c r="M35" s="96">
        <f t="shared" si="3"/>
        <v>-1167</v>
      </c>
      <c r="N35" s="96">
        <f t="shared" si="5"/>
        <v>0</v>
      </c>
    </row>
    <row r="36" spans="1:14">
      <c r="A36" s="40">
        <v>34</v>
      </c>
      <c r="B36" s="101" t="s">
        <v>125</v>
      </c>
      <c r="C36" s="96">
        <v>3954773</v>
      </c>
      <c r="D36" s="96">
        <v>4056393</v>
      </c>
      <c r="E36" s="96">
        <v>4046308</v>
      </c>
      <c r="F36" s="96"/>
      <c r="G36" s="95"/>
      <c r="H36" s="96"/>
      <c r="I36" s="98">
        <f t="shared" si="0"/>
        <v>0.28035539373873963</v>
      </c>
      <c r="J36" s="98">
        <f t="shared" si="1"/>
        <v>2.314544981469227E-2</v>
      </c>
      <c r="K36" s="95">
        <f t="shared" si="2"/>
        <v>91535</v>
      </c>
      <c r="L36" s="99">
        <f t="shared" si="4"/>
        <v>0.39003511104293431</v>
      </c>
      <c r="M36" s="96">
        <f t="shared" si="3"/>
        <v>-10085</v>
      </c>
      <c r="N36" s="96">
        <f t="shared" si="5"/>
        <v>0</v>
      </c>
    </row>
    <row r="37" spans="1:14">
      <c r="A37" s="40">
        <v>35</v>
      </c>
      <c r="B37" s="101" t="s">
        <v>126</v>
      </c>
      <c r="C37" s="96">
        <v>893182</v>
      </c>
      <c r="D37" s="96">
        <v>894591</v>
      </c>
      <c r="E37" s="96">
        <v>903636</v>
      </c>
      <c r="F37" s="96"/>
      <c r="G37" s="95"/>
      <c r="H37" s="96"/>
      <c r="I37" s="98">
        <f t="shared" si="0"/>
        <v>6.2609971009745108E-2</v>
      </c>
      <c r="J37" s="98">
        <f t="shared" si="1"/>
        <v>1.1704221536036329E-2</v>
      </c>
      <c r="K37" s="95">
        <f t="shared" si="2"/>
        <v>10454</v>
      </c>
      <c r="L37" s="99">
        <f t="shared" si="4"/>
        <v>4.4545005198479655E-2</v>
      </c>
      <c r="M37" s="96">
        <f t="shared" si="3"/>
        <v>9045</v>
      </c>
      <c r="N37" s="96">
        <f t="shared" si="5"/>
        <v>0</v>
      </c>
    </row>
    <row r="38" spans="1:14">
      <c r="A38" s="40">
        <v>36</v>
      </c>
      <c r="B38" s="101" t="s">
        <v>127</v>
      </c>
      <c r="C38" s="96">
        <v>24490</v>
      </c>
      <c r="D38" s="96">
        <v>26292</v>
      </c>
      <c r="E38" s="96">
        <v>25051</v>
      </c>
      <c r="F38" s="96"/>
      <c r="G38" s="95"/>
      <c r="H38" s="96"/>
      <c r="I38" s="98">
        <f t="shared" si="0"/>
        <v>1.7357015255757015E-3</v>
      </c>
      <c r="J38" s="98">
        <f t="shared" si="1"/>
        <v>2.2907309105757452E-2</v>
      </c>
      <c r="K38" s="95">
        <f t="shared" si="2"/>
        <v>561</v>
      </c>
      <c r="L38" s="99">
        <f t="shared" si="4"/>
        <v>2.3904484327862147E-3</v>
      </c>
      <c r="M38" s="96">
        <f t="shared" si="3"/>
        <v>-1241</v>
      </c>
      <c r="N38" s="96">
        <f t="shared" si="5"/>
        <v>0</v>
      </c>
    </row>
    <row r="39" spans="1:14">
      <c r="A39" s="40">
        <v>37</v>
      </c>
      <c r="B39" s="101" t="s">
        <v>128</v>
      </c>
      <c r="C39" s="96">
        <v>47103</v>
      </c>
      <c r="D39" s="96">
        <v>49936</v>
      </c>
      <c r="E39" s="96">
        <v>50105</v>
      </c>
      <c r="F39" s="96"/>
      <c r="G39" s="95"/>
      <c r="H39" s="96"/>
      <c r="I39" s="98">
        <f t="shared" si="0"/>
        <v>3.4716109112997696E-3</v>
      </c>
      <c r="J39" s="98">
        <f t="shared" si="1"/>
        <v>6.373267095514086E-2</v>
      </c>
      <c r="K39" s="95">
        <f t="shared" si="2"/>
        <v>3002</v>
      </c>
      <c r="L39" s="99">
        <f t="shared" si="4"/>
        <v>1.2791668797191116E-2</v>
      </c>
      <c r="M39" s="96">
        <f t="shared" si="3"/>
        <v>169</v>
      </c>
      <c r="N39" s="96">
        <f t="shared" si="5"/>
        <v>0</v>
      </c>
    </row>
    <row r="40" spans="1:14">
      <c r="A40" s="40">
        <v>38</v>
      </c>
      <c r="B40" s="101" t="s">
        <v>129</v>
      </c>
      <c r="C40" s="96">
        <v>217184</v>
      </c>
      <c r="D40" s="96">
        <v>223916</v>
      </c>
      <c r="E40" s="96">
        <v>224450</v>
      </c>
      <c r="F40" s="96"/>
      <c r="G40" s="95"/>
      <c r="H40" s="96"/>
      <c r="I40" s="98">
        <f t="shared" si="0"/>
        <v>1.5551403433614077E-2</v>
      </c>
      <c r="J40" s="98">
        <f t="shared" si="1"/>
        <v>3.3455503167820831E-2</v>
      </c>
      <c r="K40" s="95">
        <f t="shared" si="2"/>
        <v>7266</v>
      </c>
      <c r="L40" s="99">
        <f t="shared" si="4"/>
        <v>3.0960781305926267E-2</v>
      </c>
      <c r="M40" s="96">
        <f t="shared" si="3"/>
        <v>534</v>
      </c>
      <c r="N40" s="96">
        <f t="shared" si="5"/>
        <v>0</v>
      </c>
    </row>
    <row r="41" spans="1:14">
      <c r="A41" s="40">
        <v>39</v>
      </c>
      <c r="B41" s="101" t="s">
        <v>130</v>
      </c>
      <c r="C41" s="96">
        <v>66542</v>
      </c>
      <c r="D41" s="96">
        <v>68474</v>
      </c>
      <c r="E41" s="96">
        <v>68202</v>
      </c>
      <c r="F41" s="96"/>
      <c r="G41" s="95"/>
      <c r="H41" s="96"/>
      <c r="I41" s="98">
        <f t="shared" si="0"/>
        <v>4.7254926129621172E-3</v>
      </c>
      <c r="J41" s="98">
        <f t="shared" si="1"/>
        <v>2.4946650235941212E-2</v>
      </c>
      <c r="K41" s="95">
        <f t="shared" si="2"/>
        <v>1660</v>
      </c>
      <c r="L41" s="99">
        <f t="shared" si="4"/>
        <v>7.0733411736633089E-3</v>
      </c>
      <c r="M41" s="96">
        <f t="shared" si="3"/>
        <v>-272</v>
      </c>
      <c r="N41" s="96">
        <f t="shared" si="5"/>
        <v>0</v>
      </c>
    </row>
    <row r="42" spans="1:14">
      <c r="A42" s="40">
        <v>40</v>
      </c>
      <c r="B42" s="101" t="s">
        <v>131</v>
      </c>
      <c r="C42" s="96">
        <v>25458</v>
      </c>
      <c r="D42" s="96">
        <v>25370</v>
      </c>
      <c r="E42" s="96">
        <v>25311</v>
      </c>
      <c r="F42" s="96"/>
      <c r="G42" s="95"/>
      <c r="H42" s="96"/>
      <c r="I42" s="98">
        <f t="shared" si="0"/>
        <v>1.7537160717674576E-3</v>
      </c>
      <c r="J42" s="98">
        <f t="shared" si="1"/>
        <v>-5.7742163563516379E-3</v>
      </c>
      <c r="K42" s="95">
        <f t="shared" si="2"/>
        <v>-147</v>
      </c>
      <c r="L42" s="99">
        <f t="shared" si="4"/>
        <v>-6.2637418827018456E-4</v>
      </c>
      <c r="M42" s="96">
        <f t="shared" si="3"/>
        <v>-59</v>
      </c>
      <c r="N42" s="96">
        <f t="shared" si="5"/>
        <v>0</v>
      </c>
    </row>
    <row r="43" spans="1:14">
      <c r="A43" s="40">
        <v>41</v>
      </c>
      <c r="B43" s="101" t="s">
        <v>132</v>
      </c>
      <c r="C43" s="96">
        <v>492243</v>
      </c>
      <c r="D43" s="96">
        <v>513491</v>
      </c>
      <c r="E43" s="96">
        <v>514541</v>
      </c>
      <c r="F43" s="96"/>
      <c r="G43" s="95"/>
      <c r="H43" s="96"/>
      <c r="I43" s="98">
        <f t="shared" si="0"/>
        <v>3.5650856200201475E-2</v>
      </c>
      <c r="J43" s="98">
        <f t="shared" si="1"/>
        <v>4.5298765040843646E-2</v>
      </c>
      <c r="K43" s="95">
        <f t="shared" si="2"/>
        <v>22298</v>
      </c>
      <c r="L43" s="99">
        <f t="shared" si="4"/>
        <v>9.5012868367677389E-2</v>
      </c>
      <c r="M43" s="96">
        <f t="shared" si="3"/>
        <v>1050</v>
      </c>
      <c r="N43" s="96">
        <f t="shared" si="5"/>
        <v>0</v>
      </c>
    </row>
    <row r="44" spans="1:14">
      <c r="A44" s="40">
        <v>42</v>
      </c>
      <c r="B44" s="101" t="s">
        <v>133</v>
      </c>
      <c r="C44" s="96">
        <v>296274</v>
      </c>
      <c r="D44" s="96">
        <v>314659</v>
      </c>
      <c r="E44" s="96">
        <v>316015</v>
      </c>
      <c r="F44" s="96"/>
      <c r="G44" s="95"/>
      <c r="H44" s="96"/>
      <c r="I44" s="98">
        <f t="shared" si="0"/>
        <v>2.1895641595337724E-2</v>
      </c>
      <c r="J44" s="98">
        <f t="shared" si="1"/>
        <v>6.6630888974395328E-2</v>
      </c>
      <c r="K44" s="95">
        <f t="shared" si="2"/>
        <v>19741</v>
      </c>
      <c r="L44" s="99">
        <f t="shared" si="4"/>
        <v>8.4117366330896018E-2</v>
      </c>
      <c r="M44" s="96">
        <f t="shared" si="3"/>
        <v>1356</v>
      </c>
      <c r="N44" s="96">
        <f t="shared" si="5"/>
        <v>0</v>
      </c>
    </row>
    <row r="45" spans="1:14">
      <c r="A45" s="40">
        <v>43</v>
      </c>
      <c r="B45" s="101" t="s">
        <v>134</v>
      </c>
      <c r="C45" s="96">
        <v>79318</v>
      </c>
      <c r="D45" s="96">
        <v>83535</v>
      </c>
      <c r="E45" s="96">
        <v>83391</v>
      </c>
      <c r="F45" s="96"/>
      <c r="G45" s="95"/>
      <c r="H45" s="96"/>
      <c r="I45" s="98">
        <f t="shared" si="0"/>
        <v>5.7778885441412851E-3</v>
      </c>
      <c r="J45" s="98">
        <f t="shared" si="1"/>
        <v>5.1350260974810255E-2</v>
      </c>
      <c r="K45" s="95">
        <f t="shared" si="2"/>
        <v>4073</v>
      </c>
      <c r="L45" s="99">
        <f t="shared" si="4"/>
        <v>1.7355252168873889E-2</v>
      </c>
      <c r="M45" s="96">
        <f t="shared" si="3"/>
        <v>-144</v>
      </c>
      <c r="N45" s="96">
        <f t="shared" si="5"/>
        <v>0</v>
      </c>
    </row>
    <row r="46" spans="1:14">
      <c r="A46" s="40">
        <v>44</v>
      </c>
      <c r="B46" s="101" t="s">
        <v>135</v>
      </c>
      <c r="C46" s="96">
        <v>98039</v>
      </c>
      <c r="D46" s="96">
        <v>105251</v>
      </c>
      <c r="E46" s="96">
        <v>106495</v>
      </c>
      <c r="F46" s="96"/>
      <c r="G46" s="95"/>
      <c r="H46" s="96"/>
      <c r="I46" s="98">
        <f t="shared" si="0"/>
        <v>7.3786888334271819E-3</v>
      </c>
      <c r="J46" s="98">
        <f t="shared" si="1"/>
        <v>8.6251389753057461E-2</v>
      </c>
      <c r="K46" s="95">
        <f t="shared" si="2"/>
        <v>8456</v>
      </c>
      <c r="L46" s="99">
        <f t="shared" si="4"/>
        <v>3.6031429496684905E-2</v>
      </c>
      <c r="M46" s="96">
        <f t="shared" si="3"/>
        <v>1244</v>
      </c>
      <c r="N46" s="96">
        <f t="shared" si="5"/>
        <v>0</v>
      </c>
    </row>
    <row r="47" spans="1:14">
      <c r="A47" s="40">
        <v>45</v>
      </c>
      <c r="B47" s="101" t="s">
        <v>136</v>
      </c>
      <c r="C47" s="96">
        <v>237659</v>
      </c>
      <c r="D47" s="96">
        <v>238785</v>
      </c>
      <c r="E47" s="96">
        <v>241268</v>
      </c>
      <c r="F47" s="96"/>
      <c r="G47" s="95"/>
      <c r="H47" s="96"/>
      <c r="I47" s="98">
        <f t="shared" si="0"/>
        <v>1.671666742535621E-2</v>
      </c>
      <c r="J47" s="98">
        <f t="shared" si="1"/>
        <v>1.518562309864133E-2</v>
      </c>
      <c r="K47" s="95">
        <f t="shared" si="2"/>
        <v>3609</v>
      </c>
      <c r="L47" s="99">
        <f t="shared" si="4"/>
        <v>1.5378125479368001E-2</v>
      </c>
      <c r="M47" s="96">
        <f t="shared" si="3"/>
        <v>2483</v>
      </c>
      <c r="N47" s="96">
        <f t="shared" si="5"/>
        <v>0</v>
      </c>
    </row>
    <row r="48" spans="1:14">
      <c r="A48" s="40">
        <v>46</v>
      </c>
      <c r="B48" s="101" t="s">
        <v>137</v>
      </c>
      <c r="C48" s="96">
        <v>138664</v>
      </c>
      <c r="D48" s="96">
        <v>148047</v>
      </c>
      <c r="E48" s="96">
        <v>146204</v>
      </c>
      <c r="F48" s="96"/>
      <c r="G48" s="95"/>
      <c r="H48" s="96"/>
      <c r="I48" s="98">
        <f t="shared" si="0"/>
        <v>1.0129995043921196E-2</v>
      </c>
      <c r="J48" s="98">
        <f t="shared" si="1"/>
        <v>5.4376045693186409E-2</v>
      </c>
      <c r="K48" s="95">
        <f t="shared" si="2"/>
        <v>7540</v>
      </c>
      <c r="L48" s="99">
        <f t="shared" si="4"/>
        <v>3.2128308704470691E-2</v>
      </c>
      <c r="M48" s="96">
        <f t="shared" si="3"/>
        <v>-1843</v>
      </c>
      <c r="N48" s="96">
        <f t="shared" si="5"/>
        <v>0</v>
      </c>
    </row>
    <row r="49" spans="1:14">
      <c r="A49" s="40">
        <v>47</v>
      </c>
      <c r="B49" s="101" t="s">
        <v>138</v>
      </c>
      <c r="C49" s="96">
        <v>74251</v>
      </c>
      <c r="D49" s="96">
        <v>87424</v>
      </c>
      <c r="E49" s="96">
        <v>84991</v>
      </c>
      <c r="F49" s="96"/>
      <c r="G49" s="95"/>
      <c r="H49" s="96"/>
      <c r="I49" s="98">
        <f t="shared" si="0"/>
        <v>5.8887472899367072E-3</v>
      </c>
      <c r="J49" s="98">
        <f t="shared" si="1"/>
        <v>0.14464451657216737</v>
      </c>
      <c r="K49" s="95">
        <f t="shared" si="2"/>
        <v>10740</v>
      </c>
      <c r="L49" s="99">
        <f t="shared" si="4"/>
        <v>4.5763665183821647E-2</v>
      </c>
      <c r="M49" s="96">
        <f t="shared" si="3"/>
        <v>-2433</v>
      </c>
      <c r="N49" s="96">
        <f t="shared" si="5"/>
        <v>0</v>
      </c>
    </row>
    <row r="50" spans="1:14">
      <c r="A50" s="40">
        <v>48</v>
      </c>
      <c r="B50" s="101" t="s">
        <v>139</v>
      </c>
      <c r="C50" s="96">
        <v>256607</v>
      </c>
      <c r="D50" s="96">
        <v>203164</v>
      </c>
      <c r="E50" s="96">
        <v>222674</v>
      </c>
      <c r="F50" s="96"/>
      <c r="G50" s="95"/>
      <c r="H50" s="96"/>
      <c r="I50" s="98">
        <f t="shared" si="0"/>
        <v>1.5428350225781158E-2</v>
      </c>
      <c r="J50" s="98">
        <f t="shared" si="1"/>
        <v>-0.13223723437006785</v>
      </c>
      <c r="K50" s="95">
        <f t="shared" si="2"/>
        <v>-33933</v>
      </c>
      <c r="L50" s="99">
        <f t="shared" si="4"/>
        <v>-0.14459017231681751</v>
      </c>
      <c r="M50" s="96">
        <f t="shared" si="3"/>
        <v>19510</v>
      </c>
      <c r="N50" s="96">
        <f t="shared" si="5"/>
        <v>0</v>
      </c>
    </row>
    <row r="51" spans="1:14">
      <c r="A51" s="40">
        <v>49</v>
      </c>
      <c r="B51" s="101" t="s">
        <v>140</v>
      </c>
      <c r="C51" s="96">
        <v>29065</v>
      </c>
      <c r="D51" s="96">
        <v>31733</v>
      </c>
      <c r="E51" s="96">
        <v>29866</v>
      </c>
      <c r="F51" s="96"/>
      <c r="G51" s="95"/>
      <c r="H51" s="96"/>
      <c r="I51" s="98">
        <f t="shared" si="0"/>
        <v>2.0693170637038003E-3</v>
      </c>
      <c r="J51" s="98">
        <f t="shared" si="1"/>
        <v>2.7558919662824703E-2</v>
      </c>
      <c r="K51" s="95">
        <f t="shared" si="2"/>
        <v>801</v>
      </c>
      <c r="L51" s="99">
        <f t="shared" si="4"/>
        <v>3.4131001687375366E-3</v>
      </c>
      <c r="M51" s="96">
        <f t="shared" si="3"/>
        <v>-1867</v>
      </c>
      <c r="N51" s="96">
        <f t="shared" si="5"/>
        <v>0</v>
      </c>
    </row>
    <row r="52" spans="1:14">
      <c r="A52" s="40">
        <v>50</v>
      </c>
      <c r="B52" s="101" t="s">
        <v>141</v>
      </c>
      <c r="C52" s="96">
        <v>41501</v>
      </c>
      <c r="D52" s="96">
        <v>43157</v>
      </c>
      <c r="E52" s="96">
        <v>42706</v>
      </c>
      <c r="F52" s="96"/>
      <c r="G52" s="95"/>
      <c r="H52" s="96"/>
      <c r="I52" s="98">
        <f t="shared" si="0"/>
        <v>2.9589584987120641E-3</v>
      </c>
      <c r="J52" s="98">
        <f t="shared" si="1"/>
        <v>2.9035444929037854E-2</v>
      </c>
      <c r="K52" s="95">
        <f t="shared" si="2"/>
        <v>1205</v>
      </c>
      <c r="L52" s="99">
        <f t="shared" si="4"/>
        <v>5.1345639242555948E-3</v>
      </c>
      <c r="M52" s="96">
        <f t="shared" si="3"/>
        <v>-451</v>
      </c>
      <c r="N52" s="96">
        <f t="shared" si="5"/>
        <v>0</v>
      </c>
    </row>
    <row r="53" spans="1:14">
      <c r="A53" s="40">
        <v>51</v>
      </c>
      <c r="B53" s="101" t="s">
        <v>142</v>
      </c>
      <c r="C53" s="96">
        <v>36191</v>
      </c>
      <c r="D53" s="96">
        <v>37092</v>
      </c>
      <c r="E53" s="96">
        <v>36201</v>
      </c>
      <c r="F53" s="96"/>
      <c r="G53" s="95"/>
      <c r="H53" s="96"/>
      <c r="I53" s="98">
        <f t="shared" si="0"/>
        <v>2.5082484103375502E-3</v>
      </c>
      <c r="J53" s="98">
        <f t="shared" si="1"/>
        <v>2.7631179022408886E-4</v>
      </c>
      <c r="K53" s="95">
        <f t="shared" si="2"/>
        <v>10</v>
      </c>
      <c r="L53" s="99">
        <f t="shared" si="4"/>
        <v>4.261048899797174E-5</v>
      </c>
      <c r="M53" s="96">
        <f t="shared" si="3"/>
        <v>-891</v>
      </c>
      <c r="N53" s="96">
        <f t="shared" si="5"/>
        <v>0</v>
      </c>
    </row>
    <row r="54" spans="1:14">
      <c r="A54" s="40">
        <v>52</v>
      </c>
      <c r="B54" s="101" t="s">
        <v>143</v>
      </c>
      <c r="C54" s="96">
        <v>80958</v>
      </c>
      <c r="D54" s="96">
        <v>85161</v>
      </c>
      <c r="E54" s="96">
        <v>84549</v>
      </c>
      <c r="F54" s="96"/>
      <c r="G54" s="95"/>
      <c r="H54" s="96"/>
      <c r="I54" s="98">
        <f t="shared" si="0"/>
        <v>5.8581225614107221E-3</v>
      </c>
      <c r="J54" s="98">
        <f t="shared" si="1"/>
        <v>4.4356332913362481E-2</v>
      </c>
      <c r="K54" s="95">
        <f t="shared" si="2"/>
        <v>3591</v>
      </c>
      <c r="L54" s="99">
        <f t="shared" si="4"/>
        <v>1.5301426599171651E-2</v>
      </c>
      <c r="M54" s="96">
        <f t="shared" si="3"/>
        <v>-612</v>
      </c>
      <c r="N54" s="96">
        <f t="shared" si="5"/>
        <v>0</v>
      </c>
    </row>
    <row r="55" spans="1:14">
      <c r="A55" s="40">
        <v>53</v>
      </c>
      <c r="B55" s="101" t="s">
        <v>144</v>
      </c>
      <c r="C55" s="96">
        <v>53239</v>
      </c>
      <c r="D55" s="96">
        <v>55406</v>
      </c>
      <c r="E55" s="96">
        <v>54122</v>
      </c>
      <c r="F55" s="96"/>
      <c r="G55" s="95"/>
      <c r="H55" s="96"/>
      <c r="I55" s="98">
        <f t="shared" si="0"/>
        <v>3.7499356499624014E-3</v>
      </c>
      <c r="J55" s="98">
        <f t="shared" si="1"/>
        <v>1.658558575480381E-2</v>
      </c>
      <c r="K55" s="95">
        <f t="shared" si="2"/>
        <v>883</v>
      </c>
      <c r="L55" s="99">
        <f t="shared" si="4"/>
        <v>3.7625061785209048E-3</v>
      </c>
      <c r="M55" s="96">
        <f t="shared" si="3"/>
        <v>-1284</v>
      </c>
      <c r="N55" s="96">
        <f t="shared" si="5"/>
        <v>0</v>
      </c>
    </row>
    <row r="56" spans="1:14">
      <c r="A56" s="40">
        <v>54</v>
      </c>
      <c r="B56" s="101" t="s">
        <v>145</v>
      </c>
      <c r="C56" s="96">
        <v>172911</v>
      </c>
      <c r="D56" s="96">
        <v>180409</v>
      </c>
      <c r="E56" s="96">
        <v>179915</v>
      </c>
      <c r="F56" s="96"/>
      <c r="G56" s="95"/>
      <c r="H56" s="96"/>
      <c r="I56" s="98">
        <f t="shared" si="0"/>
        <v>1.2465719531114619E-2</v>
      </c>
      <c r="J56" s="98">
        <f t="shared" si="1"/>
        <v>4.0506387679210692E-2</v>
      </c>
      <c r="K56" s="95">
        <f t="shared" si="2"/>
        <v>7004</v>
      </c>
      <c r="L56" s="99">
        <f t="shared" si="4"/>
        <v>2.9844386494179406E-2</v>
      </c>
      <c r="M56" s="96">
        <f t="shared" si="3"/>
        <v>-494</v>
      </c>
      <c r="N56" s="96">
        <f t="shared" si="5"/>
        <v>0</v>
      </c>
    </row>
    <row r="57" spans="1:14">
      <c r="A57" s="40">
        <v>55</v>
      </c>
      <c r="B57" s="101" t="s">
        <v>146</v>
      </c>
      <c r="C57" s="96">
        <v>159461</v>
      </c>
      <c r="D57" s="96">
        <v>167198</v>
      </c>
      <c r="E57" s="96">
        <v>165638</v>
      </c>
      <c r="F57" s="96"/>
      <c r="G57" s="95"/>
      <c r="H57" s="96"/>
      <c r="I57" s="98">
        <f t="shared" si="0"/>
        <v>1.1476513085038843E-2</v>
      </c>
      <c r="J57" s="98">
        <f t="shared" si="1"/>
        <v>3.8736744407723518E-2</v>
      </c>
      <c r="K57" s="95">
        <f t="shared" si="2"/>
        <v>6177</v>
      </c>
      <c r="L57" s="99">
        <f t="shared" si="4"/>
        <v>2.6320499054047146E-2</v>
      </c>
      <c r="M57" s="96">
        <f t="shared" si="3"/>
        <v>-1560</v>
      </c>
      <c r="N57" s="96">
        <f t="shared" si="5"/>
        <v>0</v>
      </c>
    </row>
    <row r="58" spans="1:14">
      <c r="A58" s="40">
        <v>56</v>
      </c>
      <c r="B58" s="101" t="s">
        <v>147</v>
      </c>
      <c r="C58" s="96">
        <v>28818</v>
      </c>
      <c r="D58" s="96">
        <v>30306</v>
      </c>
      <c r="E58" s="96">
        <v>28988</v>
      </c>
      <c r="F58" s="96"/>
      <c r="G58" s="95"/>
      <c r="H58" s="96"/>
      <c r="I58" s="98">
        <f t="shared" si="0"/>
        <v>2.0084833269485626E-3</v>
      </c>
      <c r="J58" s="98">
        <f t="shared" si="1"/>
        <v>5.8990908459990287E-3</v>
      </c>
      <c r="K58" s="95">
        <f t="shared" si="2"/>
        <v>170</v>
      </c>
      <c r="L58" s="99">
        <f t="shared" si="4"/>
        <v>7.2437831296551963E-4</v>
      </c>
      <c r="M58" s="96">
        <f t="shared" si="3"/>
        <v>-1318</v>
      </c>
      <c r="N58" s="96">
        <f t="shared" si="5"/>
        <v>0</v>
      </c>
    </row>
    <row r="59" spans="1:14">
      <c r="A59" s="40">
        <v>57</v>
      </c>
      <c r="B59" s="101" t="s">
        <v>148</v>
      </c>
      <c r="C59" s="96">
        <v>23987</v>
      </c>
      <c r="D59" s="96">
        <v>24815</v>
      </c>
      <c r="E59" s="96">
        <v>24461</v>
      </c>
      <c r="F59" s="96"/>
      <c r="G59" s="95"/>
      <c r="H59" s="96"/>
      <c r="I59" s="98">
        <f t="shared" si="0"/>
        <v>1.6948223630636396E-3</v>
      </c>
      <c r="J59" s="98">
        <f t="shared" si="1"/>
        <v>1.9760703714512027E-2</v>
      </c>
      <c r="K59" s="95">
        <f t="shared" si="2"/>
        <v>474</v>
      </c>
      <c r="L59" s="99">
        <f t="shared" si="4"/>
        <v>2.0197371785038603E-3</v>
      </c>
      <c r="M59" s="96">
        <f t="shared" si="3"/>
        <v>-354</v>
      </c>
      <c r="N59" s="96">
        <f t="shared" si="5"/>
        <v>0</v>
      </c>
    </row>
    <row r="60" spans="1:14">
      <c r="A60" s="40">
        <v>58</v>
      </c>
      <c r="B60" s="101" t="s">
        <v>149</v>
      </c>
      <c r="C60" s="96">
        <v>75116</v>
      </c>
      <c r="D60" s="96">
        <v>75529</v>
      </c>
      <c r="E60" s="96">
        <v>74621</v>
      </c>
      <c r="F60" s="96"/>
      <c r="G60" s="95"/>
      <c r="H60" s="96"/>
      <c r="I60" s="98">
        <f t="shared" si="0"/>
        <v>5.1702440437501268E-3</v>
      </c>
      <c r="J60" s="98">
        <f t="shared" si="1"/>
        <v>-6.5898077639916924E-3</v>
      </c>
      <c r="K60" s="95">
        <f t="shared" si="2"/>
        <v>-495</v>
      </c>
      <c r="L60" s="99">
        <f t="shared" si="4"/>
        <v>-2.1092192053996013E-3</v>
      </c>
      <c r="M60" s="96">
        <f t="shared" si="3"/>
        <v>-908</v>
      </c>
      <c r="N60" s="96">
        <f t="shared" si="5"/>
        <v>0</v>
      </c>
    </row>
    <row r="61" spans="1:14">
      <c r="A61" s="40">
        <v>59</v>
      </c>
      <c r="B61" s="101" t="s">
        <v>150</v>
      </c>
      <c r="C61" s="96">
        <v>263782</v>
      </c>
      <c r="D61" s="96">
        <v>274146</v>
      </c>
      <c r="E61" s="96">
        <v>276365</v>
      </c>
      <c r="F61" s="96"/>
      <c r="G61" s="95"/>
      <c r="H61" s="96"/>
      <c r="I61" s="98">
        <f t="shared" si="0"/>
        <v>1.9148423301094918E-2</v>
      </c>
      <c r="J61" s="98">
        <f t="shared" si="1"/>
        <v>4.7702269298132552E-2</v>
      </c>
      <c r="K61" s="95">
        <f t="shared" si="2"/>
        <v>12583</v>
      </c>
      <c r="L61" s="99">
        <f t="shared" si="4"/>
        <v>5.361677830614784E-2</v>
      </c>
      <c r="M61" s="96">
        <f t="shared" si="3"/>
        <v>2219</v>
      </c>
      <c r="N61" s="96">
        <f t="shared" si="5"/>
        <v>0</v>
      </c>
    </row>
    <row r="62" spans="1:14">
      <c r="A62" s="40">
        <v>60</v>
      </c>
      <c r="B62" s="101" t="s">
        <v>151</v>
      </c>
      <c r="C62" s="96">
        <v>56199</v>
      </c>
      <c r="D62" s="96">
        <v>59529</v>
      </c>
      <c r="E62" s="96">
        <v>59423</v>
      </c>
      <c r="F62" s="96"/>
      <c r="G62" s="95"/>
      <c r="H62" s="96"/>
      <c r="I62" s="98">
        <f t="shared" si="0"/>
        <v>4.1172245321258599E-3</v>
      </c>
      <c r="J62" s="98">
        <f t="shared" si="1"/>
        <v>5.73675688179505E-2</v>
      </c>
      <c r="K62" s="95">
        <f t="shared" si="2"/>
        <v>3224</v>
      </c>
      <c r="L62" s="99">
        <f t="shared" si="4"/>
        <v>1.373762165294609E-2</v>
      </c>
      <c r="M62" s="96">
        <f t="shared" si="3"/>
        <v>-106</v>
      </c>
      <c r="N62" s="96">
        <f t="shared" si="5"/>
        <v>0</v>
      </c>
    </row>
    <row r="63" spans="1:14">
      <c r="A63" s="40">
        <v>61</v>
      </c>
      <c r="B63" s="101" t="s">
        <v>152</v>
      </c>
      <c r="C63" s="96">
        <v>116344</v>
      </c>
      <c r="D63" s="96">
        <v>115031</v>
      </c>
      <c r="E63" s="96">
        <v>114004</v>
      </c>
      <c r="F63" s="96"/>
      <c r="G63" s="95"/>
      <c r="H63" s="96"/>
      <c r="I63" s="98">
        <f t="shared" si="0"/>
        <v>7.8989627847883236E-3</v>
      </c>
      <c r="J63" s="98">
        <f t="shared" si="1"/>
        <v>-2.0112769029773773E-2</v>
      </c>
      <c r="K63" s="95">
        <f t="shared" si="2"/>
        <v>-2340</v>
      </c>
      <c r="L63" s="99">
        <f t="shared" si="4"/>
        <v>-9.970854425525387E-3</v>
      </c>
      <c r="M63" s="96">
        <f t="shared" si="3"/>
        <v>-1027</v>
      </c>
      <c r="N63" s="96">
        <f t="shared" si="5"/>
        <v>0</v>
      </c>
    </row>
    <row r="64" spans="1:14">
      <c r="A64" s="40">
        <v>62</v>
      </c>
      <c r="B64" s="101" t="s">
        <v>153</v>
      </c>
      <c r="C64" s="96">
        <v>9703</v>
      </c>
      <c r="D64" s="96">
        <v>9888</v>
      </c>
      <c r="E64" s="96">
        <v>9958</v>
      </c>
      <c r="F64" s="96"/>
      <c r="G64" s="95"/>
      <c r="H64" s="96"/>
      <c r="I64" s="98">
        <f t="shared" si="0"/>
        <v>6.8995711914425918E-4</v>
      </c>
      <c r="J64" s="98">
        <f t="shared" si="1"/>
        <v>2.6280531794290424E-2</v>
      </c>
      <c r="K64" s="95">
        <f t="shared" si="2"/>
        <v>255</v>
      </c>
      <c r="L64" s="99">
        <f t="shared" si="4"/>
        <v>1.0865674694482794E-3</v>
      </c>
      <c r="M64" s="96">
        <f t="shared" si="3"/>
        <v>70</v>
      </c>
      <c r="N64" s="96">
        <f t="shared" si="5"/>
        <v>0</v>
      </c>
    </row>
    <row r="65" spans="1:14">
      <c r="A65" s="40">
        <v>63</v>
      </c>
      <c r="B65" s="101" t="s">
        <v>154</v>
      </c>
      <c r="C65" s="96">
        <v>130668</v>
      </c>
      <c r="D65" s="96">
        <v>149599</v>
      </c>
      <c r="E65" s="96">
        <v>138854</v>
      </c>
      <c r="F65" s="96"/>
      <c r="G65" s="95"/>
      <c r="H65" s="96"/>
      <c r="I65" s="98">
        <f t="shared" si="0"/>
        <v>9.6207376804234752E-3</v>
      </c>
      <c r="J65" s="98">
        <f t="shared" si="1"/>
        <v>6.264731992530688E-2</v>
      </c>
      <c r="K65" s="95">
        <f t="shared" si="2"/>
        <v>8186</v>
      </c>
      <c r="L65" s="99">
        <f t="shared" si="4"/>
        <v>3.4880946293739667E-2</v>
      </c>
      <c r="M65" s="96">
        <f t="shared" si="3"/>
        <v>-10745</v>
      </c>
      <c r="N65" s="96">
        <f t="shared" si="5"/>
        <v>0</v>
      </c>
    </row>
    <row r="66" spans="1:14">
      <c r="A66" s="40">
        <v>64</v>
      </c>
      <c r="B66" s="101" t="s">
        <v>155</v>
      </c>
      <c r="C66" s="96">
        <v>61514</v>
      </c>
      <c r="D66" s="96">
        <v>62879</v>
      </c>
      <c r="E66" s="96">
        <v>62371</v>
      </c>
      <c r="F66" s="96"/>
      <c r="G66" s="95"/>
      <c r="H66" s="96"/>
      <c r="I66" s="98">
        <f t="shared" si="0"/>
        <v>4.3214817712539256E-3</v>
      </c>
      <c r="J66" s="98">
        <f t="shared" si="1"/>
        <v>1.393178788568456E-2</v>
      </c>
      <c r="K66" s="95">
        <f t="shared" si="2"/>
        <v>857</v>
      </c>
      <c r="L66" s="99">
        <f t="shared" si="4"/>
        <v>3.651718907126178E-3</v>
      </c>
      <c r="M66" s="96">
        <f t="shared" si="3"/>
        <v>-508</v>
      </c>
      <c r="N66" s="96">
        <f t="shared" si="5"/>
        <v>0</v>
      </c>
    </row>
    <row r="67" spans="1:14">
      <c r="A67" s="40">
        <v>65</v>
      </c>
      <c r="B67" s="101" t="s">
        <v>156</v>
      </c>
      <c r="C67" s="96">
        <v>89613</v>
      </c>
      <c r="D67" s="96">
        <v>96028</v>
      </c>
      <c r="E67" s="96">
        <v>90810</v>
      </c>
      <c r="F67" s="96"/>
      <c r="G67" s="95"/>
      <c r="H67" s="96"/>
      <c r="I67" s="98">
        <f t="shared" ref="I67:I84" si="6">E67/$E$84</f>
        <v>6.2919266910514337E-3</v>
      </c>
      <c r="J67" s="98">
        <f t="shared" ref="J67:J84" si="7">(E67-C67)/C67</f>
        <v>1.3357436979009742E-2</v>
      </c>
      <c r="K67" s="95">
        <f t="shared" ref="K67:K84" si="8">E67-C67</f>
        <v>1197</v>
      </c>
      <c r="L67" s="99">
        <f t="shared" si="4"/>
        <v>5.1004755330572174E-3</v>
      </c>
      <c r="M67" s="96">
        <f t="shared" ref="M67:M84" si="9">E67-D67</f>
        <v>-5218</v>
      </c>
      <c r="N67" s="96">
        <f t="shared" si="5"/>
        <v>0</v>
      </c>
    </row>
    <row r="68" spans="1:14">
      <c r="A68" s="40">
        <v>66</v>
      </c>
      <c r="B68" s="101" t="s">
        <v>157</v>
      </c>
      <c r="C68" s="96">
        <v>40148</v>
      </c>
      <c r="D68" s="96">
        <v>42078</v>
      </c>
      <c r="E68" s="96">
        <v>41462</v>
      </c>
      <c r="F68" s="96"/>
      <c r="G68" s="95"/>
      <c r="H68" s="96"/>
      <c r="I68" s="98">
        <f t="shared" si="6"/>
        <v>2.8727658238561233E-3</v>
      </c>
      <c r="J68" s="98">
        <f t="shared" si="7"/>
        <v>3.2728903058682875E-2</v>
      </c>
      <c r="K68" s="95">
        <f t="shared" si="8"/>
        <v>1314</v>
      </c>
      <c r="L68" s="99">
        <f t="shared" ref="L68:L84" si="10">K68/$K$84</f>
        <v>5.5990182543334864E-3</v>
      </c>
      <c r="M68" s="96">
        <f t="shared" si="9"/>
        <v>-616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96">
        <v>83736</v>
      </c>
      <c r="D69" s="96">
        <v>87272</v>
      </c>
      <c r="E69" s="96">
        <v>87026</v>
      </c>
      <c r="F69" s="96"/>
      <c r="G69" s="95"/>
      <c r="H69" s="96"/>
      <c r="I69" s="98">
        <f t="shared" si="6"/>
        <v>6.02974575724526E-3</v>
      </c>
      <c r="J69" s="98">
        <f t="shared" si="7"/>
        <v>3.9290149995223081E-2</v>
      </c>
      <c r="K69" s="95">
        <f t="shared" si="8"/>
        <v>3290</v>
      </c>
      <c r="L69" s="99">
        <f t="shared" si="10"/>
        <v>1.4018850880332702E-2</v>
      </c>
      <c r="M69" s="96">
        <f t="shared" si="9"/>
        <v>-246</v>
      </c>
      <c r="N69" s="96">
        <f t="shared" si="11"/>
        <v>0</v>
      </c>
    </row>
    <row r="70" spans="1:14">
      <c r="A70" s="40">
        <v>68</v>
      </c>
      <c r="B70" s="101" t="s">
        <v>159</v>
      </c>
      <c r="C70" s="96">
        <v>51345</v>
      </c>
      <c r="D70" s="96">
        <v>53892</v>
      </c>
      <c r="E70" s="96">
        <v>53383</v>
      </c>
      <c r="F70" s="96"/>
      <c r="G70" s="95"/>
      <c r="H70" s="96"/>
      <c r="I70" s="98">
        <f t="shared" si="6"/>
        <v>3.6987327667481408E-3</v>
      </c>
      <c r="J70" s="98">
        <f t="shared" si="7"/>
        <v>3.9692277729087545E-2</v>
      </c>
      <c r="K70" s="95">
        <f t="shared" si="8"/>
        <v>2038</v>
      </c>
      <c r="L70" s="99">
        <f t="shared" si="10"/>
        <v>8.6840176577866416E-3</v>
      </c>
      <c r="M70" s="96">
        <f t="shared" si="9"/>
        <v>-509</v>
      </c>
      <c r="N70" s="96">
        <f t="shared" si="11"/>
        <v>0</v>
      </c>
    </row>
    <row r="71" spans="1:14">
      <c r="A71" s="40">
        <v>69</v>
      </c>
      <c r="B71" s="101" t="s">
        <v>160</v>
      </c>
      <c r="C71" s="96">
        <v>9539</v>
      </c>
      <c r="D71" s="96">
        <v>9126</v>
      </c>
      <c r="E71" s="96">
        <v>8913</v>
      </c>
      <c r="F71" s="96"/>
      <c r="G71" s="95"/>
      <c r="H71" s="96"/>
      <c r="I71" s="98">
        <f t="shared" si="6"/>
        <v>6.1755250079662406E-4</v>
      </c>
      <c r="J71" s="98">
        <f t="shared" si="7"/>
        <v>-6.5625327602474054E-2</v>
      </c>
      <c r="K71" s="95">
        <f t="shared" si="8"/>
        <v>-626</v>
      </c>
      <c r="L71" s="99">
        <f t="shared" si="10"/>
        <v>-2.667416611273031E-3</v>
      </c>
      <c r="M71" s="96">
        <f t="shared" si="9"/>
        <v>-213</v>
      </c>
      <c r="N71" s="96">
        <f t="shared" si="11"/>
        <v>0</v>
      </c>
    </row>
    <row r="72" spans="1:14">
      <c r="A72" s="40">
        <v>70</v>
      </c>
      <c r="B72" s="101" t="s">
        <v>161</v>
      </c>
      <c r="C72" s="96">
        <v>37682</v>
      </c>
      <c r="D72" s="96">
        <v>41036</v>
      </c>
      <c r="E72" s="96">
        <v>40763</v>
      </c>
      <c r="F72" s="96"/>
      <c r="G72" s="95"/>
      <c r="H72" s="96"/>
      <c r="I72" s="98">
        <f t="shared" si="6"/>
        <v>2.8243344092867481E-3</v>
      </c>
      <c r="J72" s="98">
        <f t="shared" si="7"/>
        <v>8.1763176052226522E-2</v>
      </c>
      <c r="K72" s="95">
        <f t="shared" si="8"/>
        <v>3081</v>
      </c>
      <c r="L72" s="99">
        <f t="shared" si="10"/>
        <v>1.3128291660275094E-2</v>
      </c>
      <c r="M72" s="96">
        <f t="shared" si="9"/>
        <v>-273</v>
      </c>
      <c r="N72" s="96">
        <f t="shared" si="11"/>
        <v>0</v>
      </c>
    </row>
    <row r="73" spans="1:14">
      <c r="A73" s="40">
        <v>71</v>
      </c>
      <c r="B73" s="101" t="s">
        <v>162</v>
      </c>
      <c r="C73" s="96">
        <v>33948</v>
      </c>
      <c r="D73" s="96">
        <v>33915</v>
      </c>
      <c r="E73" s="96">
        <v>33681</v>
      </c>
      <c r="F73" s="96"/>
      <c r="G73" s="95"/>
      <c r="H73" s="96"/>
      <c r="I73" s="98">
        <f t="shared" si="6"/>
        <v>2.3336458857097604E-3</v>
      </c>
      <c r="J73" s="98">
        <f t="shared" si="7"/>
        <v>-7.8649699540473666E-3</v>
      </c>
      <c r="K73" s="95">
        <f t="shared" si="8"/>
        <v>-267</v>
      </c>
      <c r="L73" s="99">
        <f t="shared" si="10"/>
        <v>-1.1377000562458454E-3</v>
      </c>
      <c r="M73" s="96">
        <f t="shared" si="9"/>
        <v>-234</v>
      </c>
      <c r="N73" s="96">
        <f t="shared" si="11"/>
        <v>0</v>
      </c>
    </row>
    <row r="74" spans="1:14">
      <c r="A74" s="40">
        <v>72</v>
      </c>
      <c r="B74" s="101" t="s">
        <v>163</v>
      </c>
      <c r="C74" s="96">
        <v>64267</v>
      </c>
      <c r="D74" s="96">
        <v>73384</v>
      </c>
      <c r="E74" s="96">
        <v>72890</v>
      </c>
      <c r="F74" s="96"/>
      <c r="G74" s="95"/>
      <c r="H74" s="96"/>
      <c r="I74" s="98">
        <f t="shared" si="6"/>
        <v>5.0503087381427048E-3</v>
      </c>
      <c r="J74" s="98">
        <f t="shared" si="7"/>
        <v>0.13417461527689173</v>
      </c>
      <c r="K74" s="95">
        <f t="shared" si="8"/>
        <v>8623</v>
      </c>
      <c r="L74" s="99">
        <f t="shared" si="10"/>
        <v>3.6743024662951033E-2</v>
      </c>
      <c r="M74" s="96">
        <f t="shared" si="9"/>
        <v>-494</v>
      </c>
      <c r="N74" s="96">
        <f t="shared" si="11"/>
        <v>0</v>
      </c>
    </row>
    <row r="75" spans="1:14">
      <c r="A75" s="40">
        <v>73</v>
      </c>
      <c r="B75" s="101" t="s">
        <v>164</v>
      </c>
      <c r="C75" s="96">
        <v>47525</v>
      </c>
      <c r="D75" s="96">
        <v>49736</v>
      </c>
      <c r="E75" s="96">
        <v>47407</v>
      </c>
      <c r="F75" s="96"/>
      <c r="G75" s="95"/>
      <c r="H75" s="96"/>
      <c r="I75" s="98">
        <f t="shared" si="6"/>
        <v>3.2846753512022387E-3</v>
      </c>
      <c r="J75" s="98">
        <f t="shared" si="7"/>
        <v>-2.4829037348763809E-3</v>
      </c>
      <c r="K75" s="95">
        <f t="shared" si="8"/>
        <v>-118</v>
      </c>
      <c r="L75" s="99">
        <f t="shared" si="10"/>
        <v>-5.0280377017606649E-4</v>
      </c>
      <c r="M75" s="96">
        <f t="shared" si="9"/>
        <v>-2329</v>
      </c>
      <c r="N75" s="96">
        <f t="shared" si="11"/>
        <v>0</v>
      </c>
    </row>
    <row r="76" spans="1:14">
      <c r="A76" s="40">
        <v>74</v>
      </c>
      <c r="B76" s="101" t="s">
        <v>165</v>
      </c>
      <c r="C76" s="96">
        <v>26184</v>
      </c>
      <c r="D76" s="96">
        <v>27649</v>
      </c>
      <c r="E76" s="96">
        <v>27759</v>
      </c>
      <c r="F76" s="96"/>
      <c r="G76" s="95"/>
      <c r="H76" s="96"/>
      <c r="I76" s="98">
        <f t="shared" si="6"/>
        <v>1.9233299528344538E-3</v>
      </c>
      <c r="J76" s="98">
        <f t="shared" si="7"/>
        <v>6.0151237396883592E-2</v>
      </c>
      <c r="K76" s="95">
        <f t="shared" si="8"/>
        <v>1575</v>
      </c>
      <c r="L76" s="99">
        <f t="shared" si="10"/>
        <v>6.7111520171805493E-3</v>
      </c>
      <c r="M76" s="96">
        <f t="shared" si="9"/>
        <v>110</v>
      </c>
      <c r="N76" s="96">
        <f t="shared" si="11"/>
        <v>0</v>
      </c>
    </row>
    <row r="77" spans="1:14">
      <c r="A77" s="40">
        <v>75</v>
      </c>
      <c r="B77" s="101" t="s">
        <v>166</v>
      </c>
      <c r="C77" s="96">
        <v>10233</v>
      </c>
      <c r="D77" s="96">
        <v>9304</v>
      </c>
      <c r="E77" s="96">
        <v>8912</v>
      </c>
      <c r="F77" s="96"/>
      <c r="G77" s="95"/>
      <c r="H77" s="96"/>
      <c r="I77" s="98">
        <f t="shared" si="6"/>
        <v>6.1748321408050186E-4</v>
      </c>
      <c r="J77" s="98">
        <f t="shared" si="7"/>
        <v>-0.1290921528388547</v>
      </c>
      <c r="K77" s="95">
        <f t="shared" si="8"/>
        <v>-1321</v>
      </c>
      <c r="L77" s="99">
        <f t="shared" si="10"/>
        <v>-5.628845596632067E-3</v>
      </c>
      <c r="M77" s="96">
        <f t="shared" si="9"/>
        <v>-392</v>
      </c>
      <c r="N77" s="96">
        <f t="shared" si="11"/>
        <v>0</v>
      </c>
    </row>
    <row r="78" spans="1:14">
      <c r="A78" s="40">
        <v>76</v>
      </c>
      <c r="B78" s="101" t="s">
        <v>167</v>
      </c>
      <c r="C78" s="96">
        <v>15997</v>
      </c>
      <c r="D78" s="96">
        <v>17432</v>
      </c>
      <c r="E78" s="96">
        <v>16651</v>
      </c>
      <c r="F78" s="96"/>
      <c r="G78" s="95"/>
      <c r="H78" s="96"/>
      <c r="I78" s="98">
        <f t="shared" si="6"/>
        <v>1.1536931101497347E-3</v>
      </c>
      <c r="J78" s="98">
        <f t="shared" si="7"/>
        <v>4.0882665499781208E-2</v>
      </c>
      <c r="K78" s="95">
        <f t="shared" si="8"/>
        <v>654</v>
      </c>
      <c r="L78" s="99">
        <f t="shared" si="10"/>
        <v>2.7867259804673517E-3</v>
      </c>
      <c r="M78" s="96">
        <f t="shared" si="9"/>
        <v>-781</v>
      </c>
      <c r="N78" s="96">
        <f t="shared" si="11"/>
        <v>0</v>
      </c>
    </row>
    <row r="79" spans="1:14">
      <c r="A79" s="40">
        <v>77</v>
      </c>
      <c r="B79" s="101" t="s">
        <v>168</v>
      </c>
      <c r="C79" s="96">
        <v>61284</v>
      </c>
      <c r="D79" s="96">
        <v>61479</v>
      </c>
      <c r="E79" s="96">
        <v>62098</v>
      </c>
      <c r="F79" s="96"/>
      <c r="G79" s="95"/>
      <c r="H79" s="96"/>
      <c r="I79" s="98">
        <f t="shared" si="6"/>
        <v>4.3025664977525812E-3</v>
      </c>
      <c r="J79" s="98">
        <f t="shared" si="7"/>
        <v>1.3282422818353894E-2</v>
      </c>
      <c r="K79" s="95">
        <f t="shared" si="8"/>
        <v>814</v>
      </c>
      <c r="L79" s="99">
        <f t="shared" si="10"/>
        <v>3.4684938044348998E-3</v>
      </c>
      <c r="M79" s="96">
        <f t="shared" si="9"/>
        <v>619</v>
      </c>
      <c r="N79" s="96">
        <f t="shared" si="11"/>
        <v>0</v>
      </c>
    </row>
    <row r="80" spans="1:14">
      <c r="A80" s="40">
        <v>78</v>
      </c>
      <c r="B80" s="101" t="s">
        <v>169</v>
      </c>
      <c r="C80" s="96">
        <v>36176</v>
      </c>
      <c r="D80" s="96">
        <v>36058</v>
      </c>
      <c r="E80" s="96">
        <v>35396</v>
      </c>
      <c r="F80" s="96"/>
      <c r="G80" s="95"/>
      <c r="H80" s="96"/>
      <c r="I80" s="98">
        <f t="shared" si="6"/>
        <v>2.4524726038592285E-3</v>
      </c>
      <c r="J80" s="98">
        <f t="shared" si="7"/>
        <v>-2.1561256081379921E-2</v>
      </c>
      <c r="K80" s="95">
        <f t="shared" si="8"/>
        <v>-780</v>
      </c>
      <c r="L80" s="99">
        <f t="shared" si="10"/>
        <v>-3.3236181418417957E-3</v>
      </c>
      <c r="M80" s="96">
        <f t="shared" si="9"/>
        <v>-662</v>
      </c>
      <c r="N80" s="96">
        <f t="shared" si="11"/>
        <v>0</v>
      </c>
    </row>
    <row r="81" spans="1:14">
      <c r="A81" s="40">
        <v>79</v>
      </c>
      <c r="B81" s="101" t="s">
        <v>170</v>
      </c>
      <c r="C81" s="96">
        <v>16022</v>
      </c>
      <c r="D81" s="96">
        <v>15885</v>
      </c>
      <c r="E81" s="96">
        <v>14428</v>
      </c>
      <c r="F81" s="96"/>
      <c r="G81" s="95"/>
      <c r="H81" s="96"/>
      <c r="I81" s="98">
        <f t="shared" si="6"/>
        <v>9.9966874021022016E-4</v>
      </c>
      <c r="J81" s="98">
        <f t="shared" si="7"/>
        <v>-9.9488203719885163E-2</v>
      </c>
      <c r="K81" s="95">
        <f t="shared" si="8"/>
        <v>-1594</v>
      </c>
      <c r="L81" s="99">
        <f t="shared" si="10"/>
        <v>-6.7921119462766959E-3</v>
      </c>
      <c r="M81" s="96">
        <f t="shared" si="9"/>
        <v>-1457</v>
      </c>
      <c r="N81" s="96">
        <f t="shared" si="11"/>
        <v>0</v>
      </c>
    </row>
    <row r="82" spans="1:14">
      <c r="A82" s="40">
        <v>80</v>
      </c>
      <c r="B82" s="101" t="s">
        <v>171</v>
      </c>
      <c r="C82" s="96">
        <v>49154</v>
      </c>
      <c r="D82" s="96">
        <v>51252</v>
      </c>
      <c r="E82" s="96">
        <v>50281</v>
      </c>
      <c r="F82" s="96"/>
      <c r="G82" s="95"/>
      <c r="H82" s="96"/>
      <c r="I82" s="98">
        <f t="shared" si="6"/>
        <v>3.483805373337266E-3</v>
      </c>
      <c r="J82" s="98">
        <f t="shared" si="7"/>
        <v>2.2927940757618913E-2</v>
      </c>
      <c r="K82" s="95">
        <f t="shared" si="8"/>
        <v>1127</v>
      </c>
      <c r="L82" s="99">
        <f t="shared" si="10"/>
        <v>4.8022021100714149E-3</v>
      </c>
      <c r="M82" s="96">
        <f t="shared" si="9"/>
        <v>-971</v>
      </c>
      <c r="N82" s="96">
        <f t="shared" si="11"/>
        <v>0</v>
      </c>
    </row>
    <row r="83" spans="1:14">
      <c r="A83" s="40">
        <v>81</v>
      </c>
      <c r="B83" s="101" t="s">
        <v>172</v>
      </c>
      <c r="C83" s="96">
        <v>67823</v>
      </c>
      <c r="D83" s="96">
        <v>71382</v>
      </c>
      <c r="E83" s="96">
        <v>71570</v>
      </c>
      <c r="F83" s="96"/>
      <c r="G83" s="95"/>
      <c r="H83" s="96"/>
      <c r="I83" s="98">
        <f t="shared" si="6"/>
        <v>4.9588502728614807E-3</v>
      </c>
      <c r="J83" s="98">
        <f t="shared" si="7"/>
        <v>5.5246745204429175E-2</v>
      </c>
      <c r="K83" s="95">
        <f t="shared" si="8"/>
        <v>3747</v>
      </c>
      <c r="L83" s="99">
        <f t="shared" si="10"/>
        <v>1.596615022754001E-2</v>
      </c>
      <c r="M83" s="96">
        <f t="shared" si="9"/>
        <v>188</v>
      </c>
      <c r="N83" s="96">
        <f t="shared" si="11"/>
        <v>0</v>
      </c>
    </row>
    <row r="84" spans="1:14" s="107" customFormat="1">
      <c r="A84" s="188" t="s">
        <v>173</v>
      </c>
      <c r="B84" s="188"/>
      <c r="C84" s="61">
        <v>14198097</v>
      </c>
      <c r="D84" s="61">
        <v>14431133</v>
      </c>
      <c r="E84" s="61">
        <v>14432781</v>
      </c>
      <c r="F84" s="61"/>
      <c r="G84" s="62"/>
      <c r="H84" s="61"/>
      <c r="I84" s="67">
        <f t="shared" si="6"/>
        <v>1</v>
      </c>
      <c r="J84" s="67">
        <f t="shared" si="7"/>
        <v>1.6529257406820083E-2</v>
      </c>
      <c r="K84" s="62">
        <f t="shared" si="8"/>
        <v>234684</v>
      </c>
      <c r="L84" s="68">
        <f t="shared" si="10"/>
        <v>1</v>
      </c>
      <c r="M84" s="62">
        <f t="shared" si="9"/>
        <v>1648</v>
      </c>
      <c r="N84" s="96">
        <f t="shared" si="11"/>
        <v>0</v>
      </c>
    </row>
    <row r="85" spans="1:14">
      <c r="C85" s="128"/>
      <c r="D85" s="126"/>
      <c r="E85" s="127"/>
      <c r="F85" s="138"/>
      <c r="G85" s="138"/>
      <c r="H85" s="138"/>
      <c r="L85" s="11"/>
    </row>
    <row r="86" spans="1:14">
      <c r="C86" s="124"/>
      <c r="D86" s="124"/>
      <c r="E86" s="124"/>
      <c r="F86" s="124"/>
      <c r="G86" s="124"/>
      <c r="H86" s="124"/>
    </row>
    <row r="88" spans="1:14">
      <c r="D88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zoomScale="92" zoomScaleNormal="92" workbookViewId="0">
      <pane ySplit="2" topLeftCell="A3" activePane="bottomLeft" state="frozen"/>
      <selection activeCell="W1" sqref="W1"/>
      <selection pane="bottomLeft" activeCell="R10" sqref="R10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3.140625" style="4" customWidth="1"/>
    <col min="15" max="16384" width="9.140625" style="4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16" t="s">
        <v>91</v>
      </c>
      <c r="B2" s="16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57" t="s">
        <v>309</v>
      </c>
      <c r="J2" s="12" t="s">
        <v>310</v>
      </c>
      <c r="K2" s="90" t="s">
        <v>311</v>
      </c>
      <c r="L2" s="90" t="s">
        <v>308</v>
      </c>
      <c r="M2" s="94" t="s">
        <v>312</v>
      </c>
      <c r="N2" s="158" t="s">
        <v>313</v>
      </c>
    </row>
    <row r="3" spans="1:16">
      <c r="A3" s="40">
        <v>1</v>
      </c>
      <c r="B3" s="101" t="s">
        <v>92</v>
      </c>
      <c r="C3" s="52">
        <v>51461</v>
      </c>
      <c r="D3" s="52">
        <v>53768</v>
      </c>
      <c r="E3" s="52">
        <v>54338</v>
      </c>
      <c r="F3" s="52"/>
      <c r="G3" s="52"/>
      <c r="H3" s="52"/>
      <c r="I3" s="98">
        <f t="shared" ref="I3:I66" si="0">E3/$E$84</f>
        <v>2.4198015992475806E-2</v>
      </c>
      <c r="J3" s="98">
        <f t="shared" ref="J3:J66" si="1">(E3-C3)/C3</f>
        <v>5.5906414566370646E-2</v>
      </c>
      <c r="K3" s="95">
        <f t="shared" ref="K3:K66" si="2">E3-C3</f>
        <v>2877</v>
      </c>
      <c r="L3" s="99">
        <f>K3/$K$84</f>
        <v>2.176198724688547E-2</v>
      </c>
      <c r="M3" s="96">
        <f t="shared" ref="M3:M66" si="3">E3-D3</f>
        <v>570</v>
      </c>
      <c r="N3" s="96">
        <f>H3-G3</f>
        <v>0</v>
      </c>
      <c r="O3" s="22"/>
      <c r="P3" s="7"/>
    </row>
    <row r="4" spans="1:16">
      <c r="A4" s="40">
        <v>2</v>
      </c>
      <c r="B4" s="101" t="s">
        <v>93</v>
      </c>
      <c r="C4" s="52">
        <v>11957</v>
      </c>
      <c r="D4" s="52">
        <v>12997</v>
      </c>
      <c r="E4" s="52">
        <v>13156</v>
      </c>
      <c r="F4" s="52"/>
      <c r="G4" s="52"/>
      <c r="H4" s="52"/>
      <c r="I4" s="98">
        <f t="shared" si="0"/>
        <v>5.858682660330003E-3</v>
      </c>
      <c r="J4" s="98">
        <f t="shared" si="1"/>
        <v>0.10027598896044158</v>
      </c>
      <c r="K4" s="95">
        <f t="shared" si="2"/>
        <v>1199</v>
      </c>
      <c r="L4" s="99">
        <f t="shared" ref="L4:L67" si="4">K4/$K$84</f>
        <v>9.0693857174194235E-3</v>
      </c>
      <c r="M4" s="96">
        <f t="shared" si="3"/>
        <v>159</v>
      </c>
      <c r="N4" s="96">
        <f t="shared" ref="N4:N67" si="5">H4-G4</f>
        <v>0</v>
      </c>
      <c r="O4" s="22"/>
      <c r="P4" s="7"/>
    </row>
    <row r="5" spans="1:16">
      <c r="A5" s="40">
        <v>3</v>
      </c>
      <c r="B5" s="101" t="s">
        <v>94</v>
      </c>
      <c r="C5" s="52">
        <v>18568</v>
      </c>
      <c r="D5" s="52">
        <v>19394</v>
      </c>
      <c r="E5" s="52">
        <v>19692</v>
      </c>
      <c r="F5" s="52"/>
      <c r="G5" s="52"/>
      <c r="H5" s="52"/>
      <c r="I5" s="98">
        <f t="shared" si="0"/>
        <v>8.769320382123625E-3</v>
      </c>
      <c r="J5" s="98">
        <f t="shared" si="1"/>
        <v>6.0534252477380437E-2</v>
      </c>
      <c r="K5" s="95">
        <f t="shared" si="2"/>
        <v>1124</v>
      </c>
      <c r="L5" s="99">
        <f t="shared" si="4"/>
        <v>8.5020763522764241E-3</v>
      </c>
      <c r="M5" s="96">
        <f t="shared" si="3"/>
        <v>298</v>
      </c>
      <c r="N5" s="96">
        <f t="shared" si="5"/>
        <v>0</v>
      </c>
      <c r="O5" s="22"/>
      <c r="P5" s="7"/>
    </row>
    <row r="6" spans="1:16">
      <c r="A6" s="40">
        <v>4</v>
      </c>
      <c r="B6" s="101" t="s">
        <v>95</v>
      </c>
      <c r="C6" s="52">
        <v>7277</v>
      </c>
      <c r="D6" s="52">
        <v>8183</v>
      </c>
      <c r="E6" s="52">
        <v>8136</v>
      </c>
      <c r="F6" s="52"/>
      <c r="G6" s="52"/>
      <c r="H6" s="52"/>
      <c r="I6" s="98">
        <f t="shared" si="0"/>
        <v>3.6231561359413881E-3</v>
      </c>
      <c r="J6" s="98">
        <f t="shared" si="1"/>
        <v>0.11804314964958088</v>
      </c>
      <c r="K6" s="95">
        <f t="shared" si="2"/>
        <v>859</v>
      </c>
      <c r="L6" s="99">
        <f t="shared" si="4"/>
        <v>6.4975832621044912E-3</v>
      </c>
      <c r="M6" s="96">
        <f t="shared" si="3"/>
        <v>-47</v>
      </c>
      <c r="N6" s="96">
        <f t="shared" si="5"/>
        <v>0</v>
      </c>
      <c r="O6" s="22"/>
      <c r="P6" s="7"/>
    </row>
    <row r="7" spans="1:16">
      <c r="A7" s="40">
        <v>5</v>
      </c>
      <c r="B7" s="101" t="s">
        <v>96</v>
      </c>
      <c r="C7" s="52">
        <v>7847</v>
      </c>
      <c r="D7" s="52">
        <v>8374</v>
      </c>
      <c r="E7" s="52">
        <v>8353</v>
      </c>
      <c r="F7" s="52"/>
      <c r="G7" s="52"/>
      <c r="H7" s="52"/>
      <c r="I7" s="98">
        <f t="shared" si="0"/>
        <v>3.7197914458601791E-3</v>
      </c>
      <c r="J7" s="98">
        <f t="shared" si="1"/>
        <v>6.4483242003313374E-2</v>
      </c>
      <c r="K7" s="95">
        <f t="shared" si="2"/>
        <v>506</v>
      </c>
      <c r="L7" s="99">
        <f t="shared" si="4"/>
        <v>3.827447183498105E-3</v>
      </c>
      <c r="M7" s="96">
        <f t="shared" si="3"/>
        <v>-21</v>
      </c>
      <c r="N7" s="96">
        <f t="shared" si="5"/>
        <v>0</v>
      </c>
      <c r="O7" s="22"/>
      <c r="P7" s="7"/>
    </row>
    <row r="8" spans="1:16">
      <c r="A8" s="40">
        <v>6</v>
      </c>
      <c r="B8" s="101" t="s">
        <v>97</v>
      </c>
      <c r="C8" s="52">
        <v>135453</v>
      </c>
      <c r="D8" s="52">
        <v>141453</v>
      </c>
      <c r="E8" s="52">
        <v>142781</v>
      </c>
      <c r="F8" s="52"/>
      <c r="G8" s="52"/>
      <c r="H8" s="52"/>
      <c r="I8" s="98">
        <f t="shared" si="0"/>
        <v>6.3583807306520079E-2</v>
      </c>
      <c r="J8" s="98">
        <f t="shared" si="1"/>
        <v>5.409994610676766E-2</v>
      </c>
      <c r="K8" s="95">
        <f t="shared" si="2"/>
        <v>7328</v>
      </c>
      <c r="L8" s="99">
        <f t="shared" si="4"/>
        <v>5.5429907036905368E-2</v>
      </c>
      <c r="M8" s="96">
        <f t="shared" si="3"/>
        <v>1328</v>
      </c>
      <c r="N8" s="96">
        <f t="shared" si="5"/>
        <v>0</v>
      </c>
      <c r="O8" s="22"/>
      <c r="P8" s="7"/>
    </row>
    <row r="9" spans="1:16">
      <c r="A9" s="40">
        <v>7</v>
      </c>
      <c r="B9" s="101" t="s">
        <v>98</v>
      </c>
      <c r="C9" s="52">
        <v>91891</v>
      </c>
      <c r="D9" s="52">
        <v>98563</v>
      </c>
      <c r="E9" s="52">
        <v>99132</v>
      </c>
      <c r="F9" s="52"/>
      <c r="G9" s="52"/>
      <c r="H9" s="52"/>
      <c r="I9" s="98">
        <f t="shared" si="0"/>
        <v>4.4145859644560193E-2</v>
      </c>
      <c r="J9" s="98">
        <f t="shared" si="1"/>
        <v>7.8799882469447496E-2</v>
      </c>
      <c r="K9" s="95">
        <f t="shared" si="2"/>
        <v>7241</v>
      </c>
      <c r="L9" s="99">
        <f t="shared" si="4"/>
        <v>5.4771828173339483E-2</v>
      </c>
      <c r="M9" s="96">
        <f t="shared" si="3"/>
        <v>569</v>
      </c>
      <c r="N9" s="96">
        <f t="shared" si="5"/>
        <v>0</v>
      </c>
      <c r="O9" s="22"/>
      <c r="P9" s="7"/>
    </row>
    <row r="10" spans="1:16">
      <c r="A10" s="40">
        <v>8</v>
      </c>
      <c r="B10" s="101" t="s">
        <v>99</v>
      </c>
      <c r="C10" s="52">
        <v>4316</v>
      </c>
      <c r="D10" s="52">
        <v>4438</v>
      </c>
      <c r="E10" s="52">
        <v>4476</v>
      </c>
      <c r="F10" s="52"/>
      <c r="G10" s="52"/>
      <c r="H10" s="52"/>
      <c r="I10" s="98">
        <f t="shared" si="0"/>
        <v>1.9932702635783745E-3</v>
      </c>
      <c r="J10" s="98">
        <f t="shared" si="1"/>
        <v>3.7071362372567189E-2</v>
      </c>
      <c r="K10" s="95">
        <f t="shared" si="2"/>
        <v>160</v>
      </c>
      <c r="L10" s="99">
        <f t="shared" si="4"/>
        <v>1.2102599789717329E-3</v>
      </c>
      <c r="M10" s="96">
        <f t="shared" si="3"/>
        <v>38</v>
      </c>
      <c r="N10" s="96">
        <f t="shared" si="5"/>
        <v>0</v>
      </c>
      <c r="O10" s="22"/>
      <c r="P10" s="7"/>
    </row>
    <row r="11" spans="1:16">
      <c r="A11" s="40">
        <v>9</v>
      </c>
      <c r="B11" s="101" t="s">
        <v>100</v>
      </c>
      <c r="C11" s="52">
        <v>36017</v>
      </c>
      <c r="D11" s="52">
        <v>38064</v>
      </c>
      <c r="E11" s="52">
        <v>38352</v>
      </c>
      <c r="F11" s="52"/>
      <c r="G11" s="52"/>
      <c r="H11" s="52"/>
      <c r="I11" s="98">
        <f t="shared" si="0"/>
        <v>1.7079066387121943E-2</v>
      </c>
      <c r="J11" s="98">
        <f t="shared" si="1"/>
        <v>6.4830496709886998E-2</v>
      </c>
      <c r="K11" s="95">
        <f t="shared" si="2"/>
        <v>2335</v>
      </c>
      <c r="L11" s="99">
        <f t="shared" si="4"/>
        <v>1.7662231568118726E-2</v>
      </c>
      <c r="M11" s="96">
        <f t="shared" si="3"/>
        <v>288</v>
      </c>
      <c r="N11" s="96">
        <f t="shared" si="5"/>
        <v>0</v>
      </c>
      <c r="O11" s="22"/>
      <c r="P11" s="7"/>
    </row>
    <row r="12" spans="1:16">
      <c r="A12" s="40">
        <v>10</v>
      </c>
      <c r="B12" s="101" t="s">
        <v>101</v>
      </c>
      <c r="C12" s="52">
        <v>35685</v>
      </c>
      <c r="D12" s="52">
        <v>36980</v>
      </c>
      <c r="E12" s="52">
        <v>37292</v>
      </c>
      <c r="F12" s="52"/>
      <c r="G12" s="52"/>
      <c r="H12" s="52"/>
      <c r="I12" s="98">
        <f t="shared" si="0"/>
        <v>1.6607022937749048E-2</v>
      </c>
      <c r="J12" s="98">
        <f t="shared" si="1"/>
        <v>4.5032927000140117E-2</v>
      </c>
      <c r="K12" s="95">
        <f t="shared" si="2"/>
        <v>1607</v>
      </c>
      <c r="L12" s="99">
        <f t="shared" si="4"/>
        <v>1.2155548663797342E-2</v>
      </c>
      <c r="M12" s="96">
        <f t="shared" si="3"/>
        <v>312</v>
      </c>
      <c r="N12" s="96">
        <f t="shared" si="5"/>
        <v>0</v>
      </c>
      <c r="O12" s="22"/>
      <c r="P12" s="7"/>
    </row>
    <row r="13" spans="1:16">
      <c r="A13" s="40">
        <v>11</v>
      </c>
      <c r="B13" s="101" t="s">
        <v>102</v>
      </c>
      <c r="C13" s="52">
        <v>4209</v>
      </c>
      <c r="D13" s="52">
        <v>4442</v>
      </c>
      <c r="E13" s="52">
        <v>4390</v>
      </c>
      <c r="F13" s="52"/>
      <c r="G13" s="52"/>
      <c r="H13" s="52"/>
      <c r="I13" s="98">
        <f t="shared" si="0"/>
        <v>1.9549723988179319E-3</v>
      </c>
      <c r="J13" s="98">
        <f t="shared" si="1"/>
        <v>4.3003088619624617E-2</v>
      </c>
      <c r="K13" s="95">
        <f t="shared" si="2"/>
        <v>181</v>
      </c>
      <c r="L13" s="99">
        <f t="shared" si="4"/>
        <v>1.3691066012117728E-3</v>
      </c>
      <c r="M13" s="96">
        <f t="shared" si="3"/>
        <v>-52</v>
      </c>
      <c r="N13" s="96">
        <f t="shared" si="5"/>
        <v>0</v>
      </c>
      <c r="O13" s="22"/>
      <c r="P13" s="7"/>
    </row>
    <row r="14" spans="1:16">
      <c r="A14" s="40">
        <v>12</v>
      </c>
      <c r="B14" s="101" t="s">
        <v>103</v>
      </c>
      <c r="C14" s="52">
        <v>3779</v>
      </c>
      <c r="D14" s="52">
        <v>4296</v>
      </c>
      <c r="E14" s="52">
        <v>4300</v>
      </c>
      <c r="F14" s="52"/>
      <c r="G14" s="52"/>
      <c r="H14" s="52"/>
      <c r="I14" s="98">
        <f t="shared" si="0"/>
        <v>1.9148932380221202E-3</v>
      </c>
      <c r="J14" s="98">
        <f t="shared" si="1"/>
        <v>0.13786716062450383</v>
      </c>
      <c r="K14" s="95">
        <f t="shared" si="2"/>
        <v>521</v>
      </c>
      <c r="L14" s="99">
        <f t="shared" si="4"/>
        <v>3.9409090565267054E-3</v>
      </c>
      <c r="M14" s="96">
        <f t="shared" si="3"/>
        <v>4</v>
      </c>
      <c r="N14" s="96">
        <f t="shared" si="5"/>
        <v>0</v>
      </c>
      <c r="O14" s="22"/>
      <c r="P14" s="7"/>
    </row>
    <row r="15" spans="1:16">
      <c r="A15" s="40">
        <v>13</v>
      </c>
      <c r="B15" s="101" t="s">
        <v>104</v>
      </c>
      <c r="C15" s="52">
        <v>5196</v>
      </c>
      <c r="D15" s="52">
        <v>5671</v>
      </c>
      <c r="E15" s="52">
        <v>5619</v>
      </c>
      <c r="F15" s="52"/>
      <c r="G15" s="52"/>
      <c r="H15" s="52"/>
      <c r="I15" s="98">
        <f t="shared" si="0"/>
        <v>2.5022756056851843E-3</v>
      </c>
      <c r="J15" s="98">
        <f t="shared" si="1"/>
        <v>8.1408775981524253E-2</v>
      </c>
      <c r="K15" s="95">
        <f t="shared" si="2"/>
        <v>423</v>
      </c>
      <c r="L15" s="99">
        <f t="shared" si="4"/>
        <v>3.1996248194065186E-3</v>
      </c>
      <c r="M15" s="96">
        <f t="shared" si="3"/>
        <v>-52</v>
      </c>
      <c r="N15" s="96">
        <f t="shared" si="5"/>
        <v>0</v>
      </c>
      <c r="O15" s="22"/>
      <c r="P15" s="7"/>
    </row>
    <row r="16" spans="1:16">
      <c r="A16" s="40">
        <v>14</v>
      </c>
      <c r="B16" s="101" t="s">
        <v>105</v>
      </c>
      <c r="C16" s="52">
        <v>6851</v>
      </c>
      <c r="D16" s="52">
        <v>7151</v>
      </c>
      <c r="E16" s="52">
        <v>7131</v>
      </c>
      <c r="F16" s="52"/>
      <c r="G16" s="52"/>
      <c r="H16" s="52"/>
      <c r="I16" s="98">
        <f t="shared" si="0"/>
        <v>3.1756055070548228E-3</v>
      </c>
      <c r="J16" s="98">
        <f t="shared" si="1"/>
        <v>4.0869945993285653E-2</v>
      </c>
      <c r="K16" s="95">
        <f t="shared" si="2"/>
        <v>280</v>
      </c>
      <c r="L16" s="99">
        <f t="shared" si="4"/>
        <v>2.1179549632005324E-3</v>
      </c>
      <c r="M16" s="96">
        <f t="shared" si="3"/>
        <v>-20</v>
      </c>
      <c r="N16" s="96">
        <f t="shared" si="5"/>
        <v>0</v>
      </c>
      <c r="O16" s="22"/>
      <c r="P16" s="7"/>
    </row>
    <row r="17" spans="1:16">
      <c r="A17" s="40">
        <v>15</v>
      </c>
      <c r="B17" s="101" t="s">
        <v>106</v>
      </c>
      <c r="C17" s="52">
        <v>8695</v>
      </c>
      <c r="D17" s="52">
        <v>9335</v>
      </c>
      <c r="E17" s="52">
        <v>9348</v>
      </c>
      <c r="F17" s="52"/>
      <c r="G17" s="52"/>
      <c r="H17" s="52"/>
      <c r="I17" s="98">
        <f t="shared" si="0"/>
        <v>4.1628888346583208E-3</v>
      </c>
      <c r="J17" s="98">
        <f t="shared" si="1"/>
        <v>7.5100632547441051E-2</v>
      </c>
      <c r="K17" s="95">
        <f t="shared" si="2"/>
        <v>653</v>
      </c>
      <c r="L17" s="99">
        <f t="shared" si="4"/>
        <v>4.9393735391783846E-3</v>
      </c>
      <c r="M17" s="96">
        <f t="shared" si="3"/>
        <v>13</v>
      </c>
      <c r="N17" s="96">
        <f t="shared" si="5"/>
        <v>0</v>
      </c>
      <c r="O17" s="22"/>
      <c r="P17" s="7"/>
    </row>
    <row r="18" spans="1:16">
      <c r="A18" s="40">
        <v>16</v>
      </c>
      <c r="B18" s="101" t="s">
        <v>107</v>
      </c>
      <c r="C18" s="52">
        <v>82665</v>
      </c>
      <c r="D18" s="52">
        <v>88351</v>
      </c>
      <c r="E18" s="52">
        <v>89092</v>
      </c>
      <c r="F18" s="52"/>
      <c r="G18" s="52"/>
      <c r="H18" s="52"/>
      <c r="I18" s="98">
        <f t="shared" si="0"/>
        <v>3.9674806595782958E-2</v>
      </c>
      <c r="J18" s="98">
        <f t="shared" si="1"/>
        <v>7.7747535232565168E-2</v>
      </c>
      <c r="K18" s="95">
        <f t="shared" si="2"/>
        <v>6427</v>
      </c>
      <c r="L18" s="99">
        <f t="shared" si="4"/>
        <v>4.8614630530320793E-2</v>
      </c>
      <c r="M18" s="96">
        <f t="shared" si="3"/>
        <v>741</v>
      </c>
      <c r="N18" s="96">
        <f t="shared" si="5"/>
        <v>0</v>
      </c>
    </row>
    <row r="19" spans="1:16">
      <c r="A19" s="40">
        <v>17</v>
      </c>
      <c r="B19" s="101" t="s">
        <v>108</v>
      </c>
      <c r="C19" s="52">
        <v>16523</v>
      </c>
      <c r="D19" s="52">
        <v>17376</v>
      </c>
      <c r="E19" s="52">
        <v>17445</v>
      </c>
      <c r="F19" s="52"/>
      <c r="G19" s="52"/>
      <c r="H19" s="52"/>
      <c r="I19" s="98">
        <f t="shared" si="0"/>
        <v>7.7686773342548572E-3</v>
      </c>
      <c r="J19" s="98">
        <f t="shared" si="1"/>
        <v>5.5801004660170669E-2</v>
      </c>
      <c r="K19" s="95">
        <f t="shared" si="2"/>
        <v>922</v>
      </c>
      <c r="L19" s="99">
        <f t="shared" si="4"/>
        <v>6.9741231288246103E-3</v>
      </c>
      <c r="M19" s="96">
        <f t="shared" si="3"/>
        <v>69</v>
      </c>
      <c r="N19" s="96">
        <f t="shared" si="5"/>
        <v>0</v>
      </c>
    </row>
    <row r="20" spans="1:16">
      <c r="A20" s="40">
        <v>18</v>
      </c>
      <c r="B20" s="101" t="s">
        <v>109</v>
      </c>
      <c r="C20" s="52">
        <v>2990</v>
      </c>
      <c r="D20" s="52">
        <v>3289</v>
      </c>
      <c r="E20" s="52">
        <v>3217</v>
      </c>
      <c r="F20" s="52"/>
      <c r="G20" s="52"/>
      <c r="H20" s="52"/>
      <c r="I20" s="98">
        <f t="shared" si="0"/>
        <v>1.4326073364458512E-3</v>
      </c>
      <c r="J20" s="98">
        <f t="shared" si="1"/>
        <v>7.5919732441471571E-2</v>
      </c>
      <c r="K20" s="95">
        <f t="shared" si="2"/>
        <v>227</v>
      </c>
      <c r="L20" s="99">
        <f t="shared" si="4"/>
        <v>1.7170563451661461E-3</v>
      </c>
      <c r="M20" s="96">
        <f t="shared" si="3"/>
        <v>-72</v>
      </c>
      <c r="N20" s="96">
        <f t="shared" si="5"/>
        <v>0</v>
      </c>
    </row>
    <row r="21" spans="1:16">
      <c r="A21" s="40">
        <v>19</v>
      </c>
      <c r="B21" s="101" t="s">
        <v>110</v>
      </c>
      <c r="C21" s="52">
        <v>11978</v>
      </c>
      <c r="D21" s="52">
        <v>13169</v>
      </c>
      <c r="E21" s="52">
        <v>13119</v>
      </c>
      <c r="F21" s="52"/>
      <c r="G21" s="52"/>
      <c r="H21" s="52"/>
      <c r="I21" s="98">
        <f t="shared" si="0"/>
        <v>5.8422056720028358E-3</v>
      </c>
      <c r="J21" s="98">
        <f t="shared" si="1"/>
        <v>9.5257972950409081E-2</v>
      </c>
      <c r="K21" s="95">
        <f t="shared" si="2"/>
        <v>1141</v>
      </c>
      <c r="L21" s="99">
        <f t="shared" si="4"/>
        <v>8.6306664750421692E-3</v>
      </c>
      <c r="M21" s="96">
        <f t="shared" si="3"/>
        <v>-50</v>
      </c>
      <c r="N21" s="96">
        <f t="shared" si="5"/>
        <v>0</v>
      </c>
    </row>
    <row r="22" spans="1:16">
      <c r="A22" s="40">
        <v>20</v>
      </c>
      <c r="B22" s="101" t="s">
        <v>111</v>
      </c>
      <c r="C22" s="52">
        <v>35170</v>
      </c>
      <c r="D22" s="52">
        <v>37955</v>
      </c>
      <c r="E22" s="52">
        <v>38058</v>
      </c>
      <c r="F22" s="52"/>
      <c r="G22" s="52"/>
      <c r="H22" s="52"/>
      <c r="I22" s="98">
        <f t="shared" si="0"/>
        <v>1.694814112852229E-2</v>
      </c>
      <c r="J22" s="98">
        <f t="shared" si="1"/>
        <v>8.2115439294853571E-2</v>
      </c>
      <c r="K22" s="95">
        <f t="shared" si="2"/>
        <v>2888</v>
      </c>
      <c r="L22" s="99">
        <f t="shared" si="4"/>
        <v>2.1845192620439779E-2</v>
      </c>
      <c r="M22" s="96">
        <f t="shared" si="3"/>
        <v>103</v>
      </c>
      <c r="N22" s="96">
        <f t="shared" si="5"/>
        <v>0</v>
      </c>
    </row>
    <row r="23" spans="1:16">
      <c r="A23" s="40">
        <v>21</v>
      </c>
      <c r="B23" s="101" t="s">
        <v>112</v>
      </c>
      <c r="C23" s="52">
        <v>21587</v>
      </c>
      <c r="D23" s="52">
        <v>23312</v>
      </c>
      <c r="E23" s="52">
        <v>23411</v>
      </c>
      <c r="F23" s="52"/>
      <c r="G23" s="52"/>
      <c r="H23" s="52"/>
      <c r="I23" s="98">
        <f t="shared" si="0"/>
        <v>1.0425480371008338E-2</v>
      </c>
      <c r="J23" s="98">
        <f t="shared" si="1"/>
        <v>8.4495298096076338E-2</v>
      </c>
      <c r="K23" s="95">
        <f t="shared" si="2"/>
        <v>1824</v>
      </c>
      <c r="L23" s="99">
        <f t="shared" si="4"/>
        <v>1.3796963760277755E-2</v>
      </c>
      <c r="M23" s="96">
        <f t="shared" si="3"/>
        <v>99</v>
      </c>
      <c r="N23" s="96">
        <f t="shared" si="5"/>
        <v>0</v>
      </c>
    </row>
    <row r="24" spans="1:16">
      <c r="A24" s="40">
        <v>22</v>
      </c>
      <c r="B24" s="101" t="s">
        <v>113</v>
      </c>
      <c r="C24" s="52">
        <v>11545</v>
      </c>
      <c r="D24" s="52">
        <v>12054</v>
      </c>
      <c r="E24" s="52">
        <v>12020</v>
      </c>
      <c r="F24" s="52"/>
      <c r="G24" s="52"/>
      <c r="H24" s="52"/>
      <c r="I24" s="98">
        <f t="shared" si="0"/>
        <v>5.3527945862850892E-3</v>
      </c>
      <c r="J24" s="98">
        <f t="shared" si="1"/>
        <v>4.1143352100476399E-2</v>
      </c>
      <c r="K24" s="95">
        <f t="shared" si="2"/>
        <v>475</v>
      </c>
      <c r="L24" s="99">
        <f t="shared" si="4"/>
        <v>3.5929593125723319E-3</v>
      </c>
      <c r="M24" s="96">
        <f t="shared" si="3"/>
        <v>-34</v>
      </c>
      <c r="N24" s="96">
        <f t="shared" si="5"/>
        <v>0</v>
      </c>
    </row>
    <row r="25" spans="1:16">
      <c r="A25" s="40">
        <v>23</v>
      </c>
      <c r="B25" s="101" t="s">
        <v>114</v>
      </c>
      <c r="C25" s="52">
        <v>10186</v>
      </c>
      <c r="D25" s="52">
        <v>10760</v>
      </c>
      <c r="E25" s="52">
        <v>10660</v>
      </c>
      <c r="F25" s="52"/>
      <c r="G25" s="52"/>
      <c r="H25" s="52"/>
      <c r="I25" s="98">
        <f t="shared" si="0"/>
        <v>4.7471539342594888E-3</v>
      </c>
      <c r="J25" s="98">
        <f t="shared" si="1"/>
        <v>4.6534459061456902E-2</v>
      </c>
      <c r="K25" s="95">
        <f t="shared" si="2"/>
        <v>474</v>
      </c>
      <c r="L25" s="99">
        <f t="shared" si="4"/>
        <v>3.5853951877037587E-3</v>
      </c>
      <c r="M25" s="96">
        <f t="shared" si="3"/>
        <v>-100</v>
      </c>
      <c r="N25" s="96">
        <f t="shared" si="5"/>
        <v>0</v>
      </c>
    </row>
    <row r="26" spans="1:16">
      <c r="A26" s="40">
        <v>24</v>
      </c>
      <c r="B26" s="101" t="s">
        <v>115</v>
      </c>
      <c r="C26" s="52">
        <v>4782</v>
      </c>
      <c r="D26" s="52">
        <v>4963</v>
      </c>
      <c r="E26" s="52">
        <v>4967</v>
      </c>
      <c r="F26" s="52"/>
      <c r="G26" s="52"/>
      <c r="H26" s="52"/>
      <c r="I26" s="98">
        <f t="shared" si="0"/>
        <v>2.2119243519199698E-3</v>
      </c>
      <c r="J26" s="98">
        <f t="shared" si="1"/>
        <v>3.8686741948975326E-2</v>
      </c>
      <c r="K26" s="95">
        <f t="shared" si="2"/>
        <v>185</v>
      </c>
      <c r="L26" s="99">
        <f t="shared" si="4"/>
        <v>1.3993631006860661E-3</v>
      </c>
      <c r="M26" s="96">
        <f t="shared" si="3"/>
        <v>4</v>
      </c>
      <c r="N26" s="96">
        <f t="shared" si="5"/>
        <v>0</v>
      </c>
    </row>
    <row r="27" spans="1:16">
      <c r="A27" s="40">
        <v>25</v>
      </c>
      <c r="B27" s="101" t="s">
        <v>116</v>
      </c>
      <c r="C27" s="52">
        <v>13044</v>
      </c>
      <c r="D27" s="52">
        <v>13940</v>
      </c>
      <c r="E27" s="52">
        <v>13711</v>
      </c>
      <c r="F27" s="52"/>
      <c r="G27" s="52"/>
      <c r="H27" s="52"/>
      <c r="I27" s="98">
        <f t="shared" si="0"/>
        <v>6.1058374852375093E-3</v>
      </c>
      <c r="J27" s="98">
        <f t="shared" si="1"/>
        <v>5.1134621281815396E-2</v>
      </c>
      <c r="K27" s="95">
        <f t="shared" si="2"/>
        <v>667</v>
      </c>
      <c r="L27" s="99">
        <f t="shared" si="4"/>
        <v>5.0452712873384114E-3</v>
      </c>
      <c r="M27" s="96">
        <f t="shared" si="3"/>
        <v>-229</v>
      </c>
      <c r="N27" s="96">
        <f t="shared" si="5"/>
        <v>0</v>
      </c>
    </row>
    <row r="28" spans="1:16">
      <c r="A28" s="40">
        <v>26</v>
      </c>
      <c r="B28" s="101" t="s">
        <v>117</v>
      </c>
      <c r="C28" s="52">
        <v>18626</v>
      </c>
      <c r="D28" s="52">
        <v>19385</v>
      </c>
      <c r="E28" s="52">
        <v>19209</v>
      </c>
      <c r="F28" s="52"/>
      <c r="G28" s="52"/>
      <c r="H28" s="52"/>
      <c r="I28" s="98">
        <f t="shared" si="0"/>
        <v>8.5542288858527684E-3</v>
      </c>
      <c r="J28" s="98">
        <f t="shared" si="1"/>
        <v>3.130033286803393E-2</v>
      </c>
      <c r="K28" s="95">
        <f t="shared" si="2"/>
        <v>583</v>
      </c>
      <c r="L28" s="99">
        <f t="shared" si="4"/>
        <v>4.4098847983782517E-3</v>
      </c>
      <c r="M28" s="96">
        <f t="shared" si="3"/>
        <v>-176</v>
      </c>
      <c r="N28" s="96">
        <f t="shared" si="5"/>
        <v>0</v>
      </c>
    </row>
    <row r="29" spans="1:16">
      <c r="A29" s="40">
        <v>27</v>
      </c>
      <c r="B29" s="101" t="s">
        <v>118</v>
      </c>
      <c r="C29" s="52">
        <v>48319</v>
      </c>
      <c r="D29" s="52">
        <v>52912</v>
      </c>
      <c r="E29" s="52">
        <v>53321</v>
      </c>
      <c r="F29" s="52"/>
      <c r="G29" s="52"/>
      <c r="H29" s="52"/>
      <c r="I29" s="98">
        <f t="shared" si="0"/>
        <v>2.3745121475483133E-2</v>
      </c>
      <c r="J29" s="98">
        <f t="shared" si="1"/>
        <v>0.10352035431196838</v>
      </c>
      <c r="K29" s="95">
        <f t="shared" si="2"/>
        <v>5002</v>
      </c>
      <c r="L29" s="99">
        <f t="shared" si="4"/>
        <v>3.78357525926038E-2</v>
      </c>
      <c r="M29" s="96">
        <f t="shared" si="3"/>
        <v>409</v>
      </c>
      <c r="N29" s="96">
        <f t="shared" si="5"/>
        <v>0</v>
      </c>
    </row>
    <row r="30" spans="1:16">
      <c r="A30" s="40">
        <v>28</v>
      </c>
      <c r="B30" s="101" t="s">
        <v>119</v>
      </c>
      <c r="C30" s="52">
        <v>10294</v>
      </c>
      <c r="D30" s="52">
        <v>10875</v>
      </c>
      <c r="E30" s="52">
        <v>10642</v>
      </c>
      <c r="F30" s="52"/>
      <c r="G30" s="52"/>
      <c r="H30" s="52"/>
      <c r="I30" s="98">
        <f t="shared" si="0"/>
        <v>4.739138102100326E-3</v>
      </c>
      <c r="J30" s="98">
        <f t="shared" si="1"/>
        <v>3.3806100641150187E-2</v>
      </c>
      <c r="K30" s="95">
        <f t="shared" si="2"/>
        <v>348</v>
      </c>
      <c r="L30" s="99">
        <f t="shared" si="4"/>
        <v>2.6323154542635188E-3</v>
      </c>
      <c r="M30" s="96">
        <f t="shared" si="3"/>
        <v>-233</v>
      </c>
      <c r="N30" s="96">
        <f t="shared" si="5"/>
        <v>0</v>
      </c>
    </row>
    <row r="31" spans="1:16">
      <c r="A31" s="40">
        <v>29</v>
      </c>
      <c r="B31" s="101" t="s">
        <v>120</v>
      </c>
      <c r="C31" s="52">
        <v>2386</v>
      </c>
      <c r="D31" s="52">
        <v>2637</v>
      </c>
      <c r="E31" s="52">
        <v>2611</v>
      </c>
      <c r="F31" s="52"/>
      <c r="G31" s="52"/>
      <c r="H31" s="52"/>
      <c r="I31" s="98">
        <f t="shared" si="0"/>
        <v>1.1627409870873851E-3</v>
      </c>
      <c r="J31" s="98">
        <f t="shared" si="1"/>
        <v>9.4300083822296737E-2</v>
      </c>
      <c r="K31" s="95">
        <f t="shared" si="2"/>
        <v>225</v>
      </c>
      <c r="L31" s="99">
        <f t="shared" si="4"/>
        <v>1.7019280954289992E-3</v>
      </c>
      <c r="M31" s="96">
        <f t="shared" si="3"/>
        <v>-26</v>
      </c>
      <c r="N31" s="96">
        <f t="shared" si="5"/>
        <v>0</v>
      </c>
    </row>
    <row r="32" spans="1:16">
      <c r="A32" s="40">
        <v>30</v>
      </c>
      <c r="B32" s="101" t="s">
        <v>121</v>
      </c>
      <c r="C32" s="52">
        <v>3871</v>
      </c>
      <c r="D32" s="52">
        <v>4258</v>
      </c>
      <c r="E32" s="52">
        <v>4202</v>
      </c>
      <c r="F32" s="52"/>
      <c r="G32" s="52"/>
      <c r="H32" s="52"/>
      <c r="I32" s="98">
        <f t="shared" si="0"/>
        <v>1.8712514851555696E-3</v>
      </c>
      <c r="J32" s="98">
        <f t="shared" si="1"/>
        <v>8.5507620769826917E-2</v>
      </c>
      <c r="K32" s="95">
        <f t="shared" si="2"/>
        <v>331</v>
      </c>
      <c r="L32" s="99">
        <f t="shared" si="4"/>
        <v>2.5037253314977724E-3</v>
      </c>
      <c r="M32" s="96">
        <f t="shared" si="3"/>
        <v>-56</v>
      </c>
      <c r="N32" s="96">
        <f t="shared" si="5"/>
        <v>0</v>
      </c>
    </row>
    <row r="33" spans="1:14">
      <c r="A33" s="40">
        <v>31</v>
      </c>
      <c r="B33" s="101" t="s">
        <v>122</v>
      </c>
      <c r="C33" s="52">
        <v>40154</v>
      </c>
      <c r="D33" s="52">
        <v>43221</v>
      </c>
      <c r="E33" s="52">
        <v>43355</v>
      </c>
      <c r="F33" s="52"/>
      <c r="G33" s="52"/>
      <c r="H33" s="52"/>
      <c r="I33" s="98">
        <f t="shared" si="0"/>
        <v>1.9307022403360238E-2</v>
      </c>
      <c r="J33" s="98">
        <f t="shared" si="1"/>
        <v>7.9718085371320413E-2</v>
      </c>
      <c r="K33" s="95">
        <f t="shared" si="2"/>
        <v>3201</v>
      </c>
      <c r="L33" s="99">
        <f t="shared" si="4"/>
        <v>2.4212763704303232E-2</v>
      </c>
      <c r="M33" s="96">
        <f t="shared" si="3"/>
        <v>134</v>
      </c>
      <c r="N33" s="96">
        <f t="shared" si="5"/>
        <v>0</v>
      </c>
    </row>
    <row r="34" spans="1:14">
      <c r="A34" s="40">
        <v>32</v>
      </c>
      <c r="B34" s="101" t="s">
        <v>123</v>
      </c>
      <c r="C34" s="52">
        <v>11093</v>
      </c>
      <c r="D34" s="52">
        <v>11606</v>
      </c>
      <c r="E34" s="52">
        <v>11660</v>
      </c>
      <c r="F34" s="52"/>
      <c r="G34" s="52"/>
      <c r="H34" s="52"/>
      <c r="I34" s="98">
        <f t="shared" si="0"/>
        <v>5.1924779431018423E-3</v>
      </c>
      <c r="J34" s="98">
        <f t="shared" si="1"/>
        <v>5.1113314702965831E-2</v>
      </c>
      <c r="K34" s="95">
        <f t="shared" si="2"/>
        <v>567</v>
      </c>
      <c r="L34" s="99">
        <f t="shared" si="4"/>
        <v>4.2888588004810786E-3</v>
      </c>
      <c r="M34" s="96">
        <f t="shared" si="3"/>
        <v>54</v>
      </c>
      <c r="N34" s="96">
        <f t="shared" si="5"/>
        <v>0</v>
      </c>
    </row>
    <row r="35" spans="1:14">
      <c r="A35" s="40">
        <v>33</v>
      </c>
      <c r="B35" s="101" t="s">
        <v>124</v>
      </c>
      <c r="C35" s="52">
        <v>51083</v>
      </c>
      <c r="D35" s="52">
        <v>53667</v>
      </c>
      <c r="E35" s="52">
        <v>54092</v>
      </c>
      <c r="F35" s="52"/>
      <c r="G35" s="52"/>
      <c r="H35" s="52"/>
      <c r="I35" s="98">
        <f t="shared" si="0"/>
        <v>2.4088466286300587E-2</v>
      </c>
      <c r="J35" s="98">
        <f t="shared" si="1"/>
        <v>5.8904136405457781E-2</v>
      </c>
      <c r="K35" s="95">
        <f t="shared" si="2"/>
        <v>3009</v>
      </c>
      <c r="L35" s="99">
        <f t="shared" si="4"/>
        <v>2.276045172953715E-2</v>
      </c>
      <c r="M35" s="96">
        <f t="shared" si="3"/>
        <v>425</v>
      </c>
      <c r="N35" s="96">
        <f t="shared" si="5"/>
        <v>0</v>
      </c>
    </row>
    <row r="36" spans="1:14">
      <c r="A36" s="40">
        <v>34</v>
      </c>
      <c r="B36" s="101" t="s">
        <v>125</v>
      </c>
      <c r="C36" s="52">
        <v>505205</v>
      </c>
      <c r="D36" s="52">
        <v>528507</v>
      </c>
      <c r="E36" s="52">
        <v>532425</v>
      </c>
      <c r="F36" s="52"/>
      <c r="G36" s="52"/>
      <c r="H36" s="52"/>
      <c r="I36" s="98">
        <f t="shared" si="0"/>
        <v>0.23710163540789006</v>
      </c>
      <c r="J36" s="98">
        <f t="shared" si="1"/>
        <v>5.3879118377688266E-2</v>
      </c>
      <c r="K36" s="95">
        <f t="shared" si="2"/>
        <v>27220</v>
      </c>
      <c r="L36" s="99">
        <f t="shared" si="4"/>
        <v>0.20589547892256604</v>
      </c>
      <c r="M36" s="96">
        <f t="shared" si="3"/>
        <v>3918</v>
      </c>
      <c r="N36" s="96">
        <f t="shared" si="5"/>
        <v>0</v>
      </c>
    </row>
    <row r="37" spans="1:14">
      <c r="A37" s="40">
        <v>35</v>
      </c>
      <c r="B37" s="101" t="s">
        <v>126</v>
      </c>
      <c r="C37" s="52">
        <v>126588</v>
      </c>
      <c r="D37" s="52">
        <v>130698</v>
      </c>
      <c r="E37" s="52">
        <v>131482</v>
      </c>
      <c r="F37" s="52"/>
      <c r="G37" s="52"/>
      <c r="H37" s="52"/>
      <c r="I37" s="98">
        <f t="shared" si="0"/>
        <v>5.8552091330610324E-2</v>
      </c>
      <c r="J37" s="98">
        <f t="shared" si="1"/>
        <v>3.8660852529465668E-2</v>
      </c>
      <c r="K37" s="95">
        <f t="shared" si="2"/>
        <v>4894</v>
      </c>
      <c r="L37" s="99">
        <f t="shared" si="4"/>
        <v>3.701882710679788E-2</v>
      </c>
      <c r="M37" s="96">
        <f t="shared" si="3"/>
        <v>784</v>
      </c>
      <c r="N37" s="96">
        <f t="shared" si="5"/>
        <v>0</v>
      </c>
    </row>
    <row r="38" spans="1:14">
      <c r="A38" s="40">
        <v>36</v>
      </c>
      <c r="B38" s="101" t="s">
        <v>127</v>
      </c>
      <c r="C38" s="52">
        <v>4559</v>
      </c>
      <c r="D38" s="52">
        <v>5116</v>
      </c>
      <c r="E38" s="52">
        <v>4883</v>
      </c>
      <c r="F38" s="52"/>
      <c r="G38" s="52"/>
      <c r="H38" s="52"/>
      <c r="I38" s="98">
        <f t="shared" si="0"/>
        <v>2.1745171351772122E-3</v>
      </c>
      <c r="J38" s="98">
        <f t="shared" si="1"/>
        <v>7.1068216714191709E-2</v>
      </c>
      <c r="K38" s="95">
        <f t="shared" si="2"/>
        <v>324</v>
      </c>
      <c r="L38" s="99">
        <f t="shared" si="4"/>
        <v>2.450776457417759E-3</v>
      </c>
      <c r="M38" s="96">
        <f t="shared" si="3"/>
        <v>-233</v>
      </c>
      <c r="N38" s="96">
        <f t="shared" si="5"/>
        <v>0</v>
      </c>
    </row>
    <row r="39" spans="1:14">
      <c r="A39" s="40">
        <v>37</v>
      </c>
      <c r="B39" s="101" t="s">
        <v>128</v>
      </c>
      <c r="C39" s="52">
        <v>9455</v>
      </c>
      <c r="D39" s="52">
        <v>10068</v>
      </c>
      <c r="E39" s="52">
        <v>10029</v>
      </c>
      <c r="F39" s="52"/>
      <c r="G39" s="52"/>
      <c r="H39" s="52"/>
      <c r="I39" s="98">
        <f t="shared" si="0"/>
        <v>4.4661544846799637E-3</v>
      </c>
      <c r="J39" s="98">
        <f t="shared" si="1"/>
        <v>6.0708619777895295E-2</v>
      </c>
      <c r="K39" s="95">
        <f t="shared" si="2"/>
        <v>574</v>
      </c>
      <c r="L39" s="99">
        <f t="shared" si="4"/>
        <v>4.3418076745610915E-3</v>
      </c>
      <c r="M39" s="96">
        <f t="shared" si="3"/>
        <v>-39</v>
      </c>
      <c r="N39" s="96">
        <f t="shared" si="5"/>
        <v>0</v>
      </c>
    </row>
    <row r="40" spans="1:14">
      <c r="A40" s="40">
        <v>38</v>
      </c>
      <c r="B40" s="101" t="s">
        <v>129</v>
      </c>
      <c r="C40" s="52">
        <v>32427</v>
      </c>
      <c r="D40" s="52">
        <v>34559</v>
      </c>
      <c r="E40" s="52">
        <v>34732</v>
      </c>
      <c r="F40" s="52"/>
      <c r="G40" s="52"/>
      <c r="H40" s="52"/>
      <c r="I40" s="98">
        <f t="shared" si="0"/>
        <v>1.5466993475112623E-2</v>
      </c>
      <c r="J40" s="98">
        <f t="shared" si="1"/>
        <v>7.1082739692231778E-2</v>
      </c>
      <c r="K40" s="95">
        <f t="shared" si="2"/>
        <v>2305</v>
      </c>
      <c r="L40" s="99">
        <f t="shared" si="4"/>
        <v>1.7435307822061527E-2</v>
      </c>
      <c r="M40" s="96">
        <f t="shared" si="3"/>
        <v>173</v>
      </c>
      <c r="N40" s="96">
        <f t="shared" si="5"/>
        <v>0</v>
      </c>
    </row>
    <row r="41" spans="1:14">
      <c r="A41" s="40">
        <v>39</v>
      </c>
      <c r="B41" s="101" t="s">
        <v>130</v>
      </c>
      <c r="C41" s="52">
        <v>9733</v>
      </c>
      <c r="D41" s="52">
        <v>10079</v>
      </c>
      <c r="E41" s="52">
        <v>10097</v>
      </c>
      <c r="F41" s="52"/>
      <c r="G41" s="52"/>
      <c r="H41" s="52"/>
      <c r="I41" s="98">
        <f t="shared" si="0"/>
        <v>4.4964365172812434E-3</v>
      </c>
      <c r="J41" s="98">
        <f t="shared" si="1"/>
        <v>3.7398541045926229E-2</v>
      </c>
      <c r="K41" s="95">
        <f t="shared" si="2"/>
        <v>364</v>
      </c>
      <c r="L41" s="99">
        <f t="shared" si="4"/>
        <v>2.7533414521606924E-3</v>
      </c>
      <c r="M41" s="96">
        <f t="shared" si="3"/>
        <v>18</v>
      </c>
      <c r="N41" s="96">
        <f t="shared" si="5"/>
        <v>0</v>
      </c>
    </row>
    <row r="42" spans="1:14">
      <c r="A42" s="40">
        <v>40</v>
      </c>
      <c r="B42" s="101" t="s">
        <v>131</v>
      </c>
      <c r="C42" s="52">
        <v>5167</v>
      </c>
      <c r="D42" s="52">
        <v>5495</v>
      </c>
      <c r="E42" s="52">
        <v>5457</v>
      </c>
      <c r="F42" s="52"/>
      <c r="G42" s="52"/>
      <c r="H42" s="52"/>
      <c r="I42" s="98">
        <f t="shared" si="0"/>
        <v>2.4301331162527233E-3</v>
      </c>
      <c r="J42" s="98">
        <f t="shared" si="1"/>
        <v>5.6125411263789435E-2</v>
      </c>
      <c r="K42" s="95">
        <f t="shared" si="2"/>
        <v>290</v>
      </c>
      <c r="L42" s="99">
        <f t="shared" si="4"/>
        <v>2.1935962118862658E-3</v>
      </c>
      <c r="M42" s="96">
        <f t="shared" si="3"/>
        <v>-38</v>
      </c>
      <c r="N42" s="96">
        <f t="shared" si="5"/>
        <v>0</v>
      </c>
    </row>
    <row r="43" spans="1:14">
      <c r="A43" s="40">
        <v>41</v>
      </c>
      <c r="B43" s="101" t="s">
        <v>132</v>
      </c>
      <c r="C43" s="52">
        <v>39539</v>
      </c>
      <c r="D43" s="52">
        <v>42057</v>
      </c>
      <c r="E43" s="52">
        <v>42399</v>
      </c>
      <c r="F43" s="52"/>
      <c r="G43" s="52"/>
      <c r="H43" s="52"/>
      <c r="I43" s="98">
        <f t="shared" si="0"/>
        <v>1.8881292650906947E-2</v>
      </c>
      <c r="J43" s="98">
        <f t="shared" si="1"/>
        <v>7.2333645261640406E-2</v>
      </c>
      <c r="K43" s="95">
        <f t="shared" si="2"/>
        <v>2860</v>
      </c>
      <c r="L43" s="99">
        <f t="shared" si="4"/>
        <v>2.1633397124119724E-2</v>
      </c>
      <c r="M43" s="96">
        <f t="shared" si="3"/>
        <v>342</v>
      </c>
      <c r="N43" s="96">
        <f t="shared" si="5"/>
        <v>0</v>
      </c>
    </row>
    <row r="44" spans="1:14">
      <c r="A44" s="40">
        <v>42</v>
      </c>
      <c r="B44" s="101" t="s">
        <v>133</v>
      </c>
      <c r="C44" s="52">
        <v>63700</v>
      </c>
      <c r="D44" s="52">
        <v>67701</v>
      </c>
      <c r="E44" s="52">
        <v>67906</v>
      </c>
      <c r="F44" s="52"/>
      <c r="G44" s="52"/>
      <c r="H44" s="52"/>
      <c r="I44" s="98">
        <f t="shared" si="0"/>
        <v>3.0240172144448858E-2</v>
      </c>
      <c r="J44" s="98">
        <f t="shared" si="1"/>
        <v>6.6028257456828887E-2</v>
      </c>
      <c r="K44" s="95">
        <f t="shared" si="2"/>
        <v>4206</v>
      </c>
      <c r="L44" s="99">
        <f t="shared" si="4"/>
        <v>3.1814709197219425E-2</v>
      </c>
      <c r="M44" s="96">
        <f t="shared" si="3"/>
        <v>205</v>
      </c>
      <c r="N44" s="96">
        <f t="shared" si="5"/>
        <v>0</v>
      </c>
    </row>
    <row r="45" spans="1:14">
      <c r="A45" s="40">
        <v>43</v>
      </c>
      <c r="B45" s="101" t="s">
        <v>134</v>
      </c>
      <c r="C45" s="52">
        <v>12464</v>
      </c>
      <c r="D45" s="52">
        <v>12891</v>
      </c>
      <c r="E45" s="52">
        <v>12871</v>
      </c>
      <c r="F45" s="52"/>
      <c r="G45" s="52"/>
      <c r="H45" s="52"/>
      <c r="I45" s="98">
        <f t="shared" si="0"/>
        <v>5.7317653178099318E-3</v>
      </c>
      <c r="J45" s="98">
        <f t="shared" si="1"/>
        <v>3.2654043645699612E-2</v>
      </c>
      <c r="K45" s="95">
        <f t="shared" si="2"/>
        <v>407</v>
      </c>
      <c r="L45" s="99">
        <f t="shared" si="4"/>
        <v>3.0785988215093455E-3</v>
      </c>
      <c r="M45" s="96">
        <f t="shared" si="3"/>
        <v>-20</v>
      </c>
      <c r="N45" s="96">
        <f t="shared" si="5"/>
        <v>0</v>
      </c>
    </row>
    <row r="46" spans="1:14">
      <c r="A46" s="40">
        <v>44</v>
      </c>
      <c r="B46" s="101" t="s">
        <v>135</v>
      </c>
      <c r="C46" s="52">
        <v>15778</v>
      </c>
      <c r="D46" s="52">
        <v>16664</v>
      </c>
      <c r="E46" s="52">
        <v>16608</v>
      </c>
      <c r="F46" s="52"/>
      <c r="G46" s="52"/>
      <c r="H46" s="52"/>
      <c r="I46" s="98">
        <f t="shared" si="0"/>
        <v>7.3959411388538074E-3</v>
      </c>
      <c r="J46" s="98">
        <f t="shared" si="1"/>
        <v>5.260489288883255E-2</v>
      </c>
      <c r="K46" s="95">
        <f t="shared" si="2"/>
        <v>830</v>
      </c>
      <c r="L46" s="99">
        <f t="shared" si="4"/>
        <v>6.2782236409158641E-3</v>
      </c>
      <c r="M46" s="96">
        <f t="shared" si="3"/>
        <v>-56</v>
      </c>
      <c r="N46" s="96">
        <f t="shared" si="5"/>
        <v>0</v>
      </c>
    </row>
    <row r="47" spans="1:14">
      <c r="A47" s="40">
        <v>45</v>
      </c>
      <c r="B47" s="101" t="s">
        <v>136</v>
      </c>
      <c r="C47" s="52">
        <v>39449</v>
      </c>
      <c r="D47" s="52">
        <v>42039</v>
      </c>
      <c r="E47" s="52">
        <v>42095</v>
      </c>
      <c r="F47" s="52"/>
      <c r="G47" s="52"/>
      <c r="H47" s="52"/>
      <c r="I47" s="98">
        <f t="shared" si="0"/>
        <v>1.8745914152218872E-2</v>
      </c>
      <c r="J47" s="98">
        <f t="shared" si="1"/>
        <v>6.7073943572714137E-2</v>
      </c>
      <c r="K47" s="95">
        <f t="shared" si="2"/>
        <v>2646</v>
      </c>
      <c r="L47" s="99">
        <f t="shared" si="4"/>
        <v>2.0014674402245032E-2</v>
      </c>
      <c r="M47" s="96">
        <f t="shared" si="3"/>
        <v>56</v>
      </c>
      <c r="N47" s="96">
        <f t="shared" si="5"/>
        <v>0</v>
      </c>
    </row>
    <row r="48" spans="1:14">
      <c r="A48" s="40">
        <v>46</v>
      </c>
      <c r="B48" s="101" t="s">
        <v>137</v>
      </c>
      <c r="C48" s="52">
        <v>24062</v>
      </c>
      <c r="D48" s="52">
        <v>25603</v>
      </c>
      <c r="E48" s="52">
        <v>25682</v>
      </c>
      <c r="F48" s="52"/>
      <c r="G48" s="52"/>
      <c r="H48" s="52"/>
      <c r="I48" s="98">
        <f t="shared" si="0"/>
        <v>1.1436811195089323E-2</v>
      </c>
      <c r="J48" s="98">
        <f t="shared" si="1"/>
        <v>6.7326074308037567E-2</v>
      </c>
      <c r="K48" s="95">
        <f t="shared" si="2"/>
        <v>1620</v>
      </c>
      <c r="L48" s="99">
        <f t="shared" si="4"/>
        <v>1.2253882287088796E-2</v>
      </c>
      <c r="M48" s="96">
        <f t="shared" si="3"/>
        <v>79</v>
      </c>
      <c r="N48" s="96">
        <f t="shared" si="5"/>
        <v>0</v>
      </c>
    </row>
    <row r="49" spans="1:14">
      <c r="A49" s="40">
        <v>47</v>
      </c>
      <c r="B49" s="101" t="s">
        <v>138</v>
      </c>
      <c r="C49" s="52">
        <v>11270</v>
      </c>
      <c r="D49" s="52">
        <v>12117</v>
      </c>
      <c r="E49" s="52">
        <v>12192</v>
      </c>
      <c r="F49" s="52"/>
      <c r="G49" s="52"/>
      <c r="H49" s="52"/>
      <c r="I49" s="98">
        <f t="shared" si="0"/>
        <v>5.4293903158059743E-3</v>
      </c>
      <c r="J49" s="98">
        <f t="shared" si="1"/>
        <v>8.1810115350488016E-2</v>
      </c>
      <c r="K49" s="95">
        <f t="shared" si="2"/>
        <v>922</v>
      </c>
      <c r="L49" s="99">
        <f t="shared" si="4"/>
        <v>6.9741231288246103E-3</v>
      </c>
      <c r="M49" s="96">
        <f t="shared" si="3"/>
        <v>75</v>
      </c>
      <c r="N49" s="96">
        <f t="shared" si="5"/>
        <v>0</v>
      </c>
    </row>
    <row r="50" spans="1:14">
      <c r="A50" s="40">
        <v>48</v>
      </c>
      <c r="B50" s="101" t="s">
        <v>139</v>
      </c>
      <c r="C50" s="52">
        <v>38487</v>
      </c>
      <c r="D50" s="52">
        <v>40911</v>
      </c>
      <c r="E50" s="52">
        <v>41003</v>
      </c>
      <c r="F50" s="52"/>
      <c r="G50" s="52"/>
      <c r="H50" s="52"/>
      <c r="I50" s="98">
        <f t="shared" si="0"/>
        <v>1.825962033456302E-2</v>
      </c>
      <c r="J50" s="98">
        <f t="shared" si="1"/>
        <v>6.5372723257203724E-2</v>
      </c>
      <c r="K50" s="95">
        <f t="shared" si="2"/>
        <v>2516</v>
      </c>
      <c r="L50" s="99">
        <f t="shared" si="4"/>
        <v>1.9031338169330499E-2</v>
      </c>
      <c r="M50" s="96">
        <f t="shared" si="3"/>
        <v>92</v>
      </c>
      <c r="N50" s="96">
        <f t="shared" si="5"/>
        <v>0</v>
      </c>
    </row>
    <row r="51" spans="1:14">
      <c r="A51" s="40">
        <v>49</v>
      </c>
      <c r="B51" s="101" t="s">
        <v>140</v>
      </c>
      <c r="C51" s="52">
        <v>4942</v>
      </c>
      <c r="D51" s="52">
        <v>5362</v>
      </c>
      <c r="E51" s="52">
        <v>5337</v>
      </c>
      <c r="F51" s="52"/>
      <c r="G51" s="52"/>
      <c r="H51" s="52"/>
      <c r="I51" s="98">
        <f t="shared" si="0"/>
        <v>2.3766942351916408E-3</v>
      </c>
      <c r="J51" s="98">
        <f t="shared" si="1"/>
        <v>7.9927154997976521E-2</v>
      </c>
      <c r="K51" s="95">
        <f t="shared" si="2"/>
        <v>395</v>
      </c>
      <c r="L51" s="99">
        <f t="shared" si="4"/>
        <v>2.9878293230864656E-3</v>
      </c>
      <c r="M51" s="96">
        <f t="shared" si="3"/>
        <v>-25</v>
      </c>
      <c r="N51" s="96">
        <f t="shared" si="5"/>
        <v>0</v>
      </c>
    </row>
    <row r="52" spans="1:14">
      <c r="A52" s="40">
        <v>50</v>
      </c>
      <c r="B52" s="101" t="s">
        <v>141</v>
      </c>
      <c r="C52" s="52">
        <v>9528</v>
      </c>
      <c r="D52" s="52">
        <v>10240</v>
      </c>
      <c r="E52" s="52">
        <v>10260</v>
      </c>
      <c r="F52" s="52"/>
      <c r="G52" s="52"/>
      <c r="H52" s="52"/>
      <c r="I52" s="98">
        <f t="shared" si="0"/>
        <v>4.5690243307225471E-3</v>
      </c>
      <c r="J52" s="98">
        <f t="shared" si="1"/>
        <v>7.6826196473551642E-2</v>
      </c>
      <c r="K52" s="95">
        <f t="shared" si="2"/>
        <v>732</v>
      </c>
      <c r="L52" s="99">
        <f t="shared" si="4"/>
        <v>5.5369394037956777E-3</v>
      </c>
      <c r="M52" s="96">
        <f t="shared" si="3"/>
        <v>20</v>
      </c>
      <c r="N52" s="96">
        <f t="shared" si="5"/>
        <v>0</v>
      </c>
    </row>
    <row r="53" spans="1:14">
      <c r="A53" s="40">
        <v>51</v>
      </c>
      <c r="B53" s="101" t="s">
        <v>142</v>
      </c>
      <c r="C53" s="52">
        <v>8855</v>
      </c>
      <c r="D53" s="52">
        <v>9744</v>
      </c>
      <c r="E53" s="52">
        <v>9724</v>
      </c>
      <c r="F53" s="52"/>
      <c r="G53" s="52"/>
      <c r="H53" s="52"/>
      <c r="I53" s="98">
        <f t="shared" si="0"/>
        <v>4.3303306619830459E-3</v>
      </c>
      <c r="J53" s="98">
        <f t="shared" si="1"/>
        <v>9.8136645962732916E-2</v>
      </c>
      <c r="K53" s="95">
        <f t="shared" si="2"/>
        <v>869</v>
      </c>
      <c r="L53" s="99">
        <f t="shared" si="4"/>
        <v>6.5732245107902243E-3</v>
      </c>
      <c r="M53" s="96">
        <f t="shared" si="3"/>
        <v>-20</v>
      </c>
      <c r="N53" s="96">
        <f t="shared" si="5"/>
        <v>0</v>
      </c>
    </row>
    <row r="54" spans="1:14">
      <c r="A54" s="40">
        <v>52</v>
      </c>
      <c r="B54" s="101" t="s">
        <v>143</v>
      </c>
      <c r="C54" s="52">
        <v>16888</v>
      </c>
      <c r="D54" s="52">
        <v>18250</v>
      </c>
      <c r="E54" s="52">
        <v>17806</v>
      </c>
      <c r="F54" s="52"/>
      <c r="G54" s="52"/>
      <c r="H54" s="52"/>
      <c r="I54" s="98">
        <f t="shared" si="0"/>
        <v>7.9294393014469472E-3</v>
      </c>
      <c r="J54" s="98">
        <f t="shared" si="1"/>
        <v>5.4358124111795358E-2</v>
      </c>
      <c r="K54" s="95">
        <f t="shared" si="2"/>
        <v>918</v>
      </c>
      <c r="L54" s="99">
        <f t="shared" si="4"/>
        <v>6.9438666293503174E-3</v>
      </c>
      <c r="M54" s="96">
        <f t="shared" si="3"/>
        <v>-444</v>
      </c>
      <c r="N54" s="96">
        <f t="shared" si="5"/>
        <v>0</v>
      </c>
    </row>
    <row r="55" spans="1:14">
      <c r="A55" s="40">
        <v>53</v>
      </c>
      <c r="B55" s="101" t="s">
        <v>144</v>
      </c>
      <c r="C55" s="52">
        <v>7135</v>
      </c>
      <c r="D55" s="52">
        <v>7301</v>
      </c>
      <c r="E55" s="52">
        <v>7254</v>
      </c>
      <c r="F55" s="52"/>
      <c r="G55" s="52"/>
      <c r="H55" s="52"/>
      <c r="I55" s="98">
        <f t="shared" si="0"/>
        <v>3.2303803601424325E-3</v>
      </c>
      <c r="J55" s="98">
        <f t="shared" si="1"/>
        <v>1.6678346180798879E-2</v>
      </c>
      <c r="K55" s="95">
        <f t="shared" si="2"/>
        <v>119</v>
      </c>
      <c r="L55" s="99">
        <f t="shared" si="4"/>
        <v>9.0013085936022628E-4</v>
      </c>
      <c r="M55" s="96">
        <f t="shared" si="3"/>
        <v>-47</v>
      </c>
      <c r="N55" s="96">
        <f t="shared" si="5"/>
        <v>0</v>
      </c>
    </row>
    <row r="56" spans="1:14">
      <c r="A56" s="40">
        <v>54</v>
      </c>
      <c r="B56" s="101" t="s">
        <v>145</v>
      </c>
      <c r="C56" s="52">
        <v>26477</v>
      </c>
      <c r="D56" s="52">
        <v>28424</v>
      </c>
      <c r="E56" s="52">
        <v>28324</v>
      </c>
      <c r="F56" s="52"/>
      <c r="G56" s="52"/>
      <c r="H56" s="52"/>
      <c r="I56" s="98">
        <f t="shared" si="0"/>
        <v>1.261335722645082E-2</v>
      </c>
      <c r="J56" s="98">
        <f t="shared" si="1"/>
        <v>6.975865845828455E-2</v>
      </c>
      <c r="K56" s="95">
        <f t="shared" si="2"/>
        <v>1847</v>
      </c>
      <c r="L56" s="99">
        <f t="shared" si="4"/>
        <v>1.3970938632254942E-2</v>
      </c>
      <c r="M56" s="96">
        <f t="shared" si="3"/>
        <v>-100</v>
      </c>
      <c r="N56" s="96">
        <f t="shared" si="5"/>
        <v>0</v>
      </c>
    </row>
    <row r="57" spans="1:14">
      <c r="A57" s="40">
        <v>55</v>
      </c>
      <c r="B57" s="101" t="s">
        <v>146</v>
      </c>
      <c r="C57" s="52">
        <v>30787</v>
      </c>
      <c r="D57" s="52">
        <v>32347</v>
      </c>
      <c r="E57" s="52">
        <v>32212</v>
      </c>
      <c r="F57" s="52"/>
      <c r="G57" s="52"/>
      <c r="H57" s="52"/>
      <c r="I57" s="98">
        <f t="shared" si="0"/>
        <v>1.4344776972829891E-2</v>
      </c>
      <c r="J57" s="98">
        <f t="shared" si="1"/>
        <v>4.6285769967843574E-2</v>
      </c>
      <c r="K57" s="95">
        <f t="shared" si="2"/>
        <v>1425</v>
      </c>
      <c r="L57" s="99">
        <f t="shared" si="4"/>
        <v>1.0778877937716995E-2</v>
      </c>
      <c r="M57" s="96">
        <f t="shared" si="3"/>
        <v>-135</v>
      </c>
      <c r="N57" s="96">
        <f t="shared" si="5"/>
        <v>0</v>
      </c>
    </row>
    <row r="58" spans="1:14">
      <c r="A58" s="40">
        <v>56</v>
      </c>
      <c r="B58" s="101" t="s">
        <v>147</v>
      </c>
      <c r="C58" s="52">
        <v>3418</v>
      </c>
      <c r="D58" s="52">
        <v>3917</v>
      </c>
      <c r="E58" s="52">
        <v>3873</v>
      </c>
      <c r="F58" s="52"/>
      <c r="G58" s="52"/>
      <c r="H58" s="52"/>
      <c r="I58" s="98">
        <f t="shared" si="0"/>
        <v>1.7247398862464353E-3</v>
      </c>
      <c r="J58" s="98">
        <f t="shared" si="1"/>
        <v>0.1331187829139848</v>
      </c>
      <c r="K58" s="95">
        <f t="shared" si="2"/>
        <v>455</v>
      </c>
      <c r="L58" s="99">
        <f t="shared" si="4"/>
        <v>3.4416768152008654E-3</v>
      </c>
      <c r="M58" s="96">
        <f t="shared" si="3"/>
        <v>-44</v>
      </c>
      <c r="N58" s="96">
        <f t="shared" si="5"/>
        <v>0</v>
      </c>
    </row>
    <row r="59" spans="1:14">
      <c r="A59" s="40">
        <v>57</v>
      </c>
      <c r="B59" s="101" t="s">
        <v>148</v>
      </c>
      <c r="C59" s="52">
        <v>4650</v>
      </c>
      <c r="D59" s="52">
        <v>4905</v>
      </c>
      <c r="E59" s="52">
        <v>4914</v>
      </c>
      <c r="F59" s="52"/>
      <c r="G59" s="52"/>
      <c r="H59" s="52"/>
      <c r="I59" s="98">
        <f t="shared" si="0"/>
        <v>2.1883221794513253E-3</v>
      </c>
      <c r="J59" s="98">
        <f t="shared" si="1"/>
        <v>5.67741935483871E-2</v>
      </c>
      <c r="K59" s="95">
        <f t="shared" si="2"/>
        <v>264</v>
      </c>
      <c r="L59" s="99">
        <f t="shared" si="4"/>
        <v>1.9969289653033592E-3</v>
      </c>
      <c r="M59" s="96">
        <f t="shared" si="3"/>
        <v>9</v>
      </c>
      <c r="N59" s="96">
        <f t="shared" si="5"/>
        <v>0</v>
      </c>
    </row>
    <row r="60" spans="1:14">
      <c r="A60" s="40">
        <v>58</v>
      </c>
      <c r="B60" s="101" t="s">
        <v>149</v>
      </c>
      <c r="C60" s="52">
        <v>12574</v>
      </c>
      <c r="D60" s="52">
        <v>13304</v>
      </c>
      <c r="E60" s="52">
        <v>13293</v>
      </c>
      <c r="F60" s="52"/>
      <c r="G60" s="52"/>
      <c r="H60" s="52"/>
      <c r="I60" s="98">
        <f t="shared" si="0"/>
        <v>5.9196920495414055E-3</v>
      </c>
      <c r="J60" s="98">
        <f t="shared" si="1"/>
        <v>5.7181485605217117E-2</v>
      </c>
      <c r="K60" s="95">
        <f t="shared" si="2"/>
        <v>719</v>
      </c>
      <c r="L60" s="99">
        <f t="shared" si="4"/>
        <v>5.4386057805042246E-3</v>
      </c>
      <c r="M60" s="96">
        <f t="shared" si="3"/>
        <v>-11</v>
      </c>
      <c r="N60" s="96">
        <f t="shared" si="5"/>
        <v>0</v>
      </c>
    </row>
    <row r="61" spans="1:14">
      <c r="A61" s="40">
        <v>59</v>
      </c>
      <c r="B61" s="101" t="s">
        <v>150</v>
      </c>
      <c r="C61" s="52">
        <v>25756</v>
      </c>
      <c r="D61" s="52">
        <v>27418</v>
      </c>
      <c r="E61" s="52">
        <v>27478</v>
      </c>
      <c r="F61" s="52"/>
      <c r="G61" s="52"/>
      <c r="H61" s="52"/>
      <c r="I61" s="98">
        <f t="shared" si="0"/>
        <v>1.223661311497019E-2</v>
      </c>
      <c r="J61" s="98">
        <f t="shared" si="1"/>
        <v>6.6858207796241659E-2</v>
      </c>
      <c r="K61" s="95">
        <f t="shared" si="2"/>
        <v>1722</v>
      </c>
      <c r="L61" s="99">
        <f t="shared" si="4"/>
        <v>1.3025423023683275E-2</v>
      </c>
      <c r="M61" s="96">
        <f t="shared" si="3"/>
        <v>60</v>
      </c>
      <c r="N61" s="96">
        <f t="shared" si="5"/>
        <v>0</v>
      </c>
    </row>
    <row r="62" spans="1:14">
      <c r="A62" s="40">
        <v>60</v>
      </c>
      <c r="B62" s="101" t="s">
        <v>151</v>
      </c>
      <c r="C62" s="52">
        <v>12858</v>
      </c>
      <c r="D62" s="52">
        <v>13473</v>
      </c>
      <c r="E62" s="52">
        <v>13485</v>
      </c>
      <c r="F62" s="52"/>
      <c r="G62" s="52"/>
      <c r="H62" s="52"/>
      <c r="I62" s="98">
        <f t="shared" si="0"/>
        <v>6.0051942592391373E-3</v>
      </c>
      <c r="J62" s="98">
        <f t="shared" si="1"/>
        <v>4.8763415772281847E-2</v>
      </c>
      <c r="K62" s="95">
        <f t="shared" si="2"/>
        <v>627</v>
      </c>
      <c r="L62" s="99">
        <f t="shared" si="4"/>
        <v>4.7427062925954784E-3</v>
      </c>
      <c r="M62" s="96">
        <f t="shared" si="3"/>
        <v>12</v>
      </c>
      <c r="N62" s="96">
        <f t="shared" si="5"/>
        <v>0</v>
      </c>
    </row>
    <row r="63" spans="1:14">
      <c r="A63" s="40">
        <v>61</v>
      </c>
      <c r="B63" s="101" t="s">
        <v>152</v>
      </c>
      <c r="C63" s="52">
        <v>18339</v>
      </c>
      <c r="D63" s="52">
        <v>19425</v>
      </c>
      <c r="E63" s="52">
        <v>19282</v>
      </c>
      <c r="F63" s="52"/>
      <c r="G63" s="52"/>
      <c r="H63" s="52"/>
      <c r="I63" s="98">
        <f t="shared" si="0"/>
        <v>8.5867375384982604E-3</v>
      </c>
      <c r="J63" s="98">
        <f t="shared" si="1"/>
        <v>5.142047003653416E-2</v>
      </c>
      <c r="K63" s="95">
        <f t="shared" si="2"/>
        <v>943</v>
      </c>
      <c r="L63" s="99">
        <f t="shared" si="4"/>
        <v>7.1329697510646509E-3</v>
      </c>
      <c r="M63" s="96">
        <f t="shared" si="3"/>
        <v>-143</v>
      </c>
      <c r="N63" s="96">
        <f t="shared" si="5"/>
        <v>0</v>
      </c>
    </row>
    <row r="64" spans="1:14">
      <c r="A64" s="40">
        <v>62</v>
      </c>
      <c r="B64" s="101" t="s">
        <v>153</v>
      </c>
      <c r="C64" s="52">
        <v>1924</v>
      </c>
      <c r="D64" s="52">
        <v>2034</v>
      </c>
      <c r="E64" s="52">
        <v>1997</v>
      </c>
      <c r="F64" s="52"/>
      <c r="G64" s="52"/>
      <c r="H64" s="52"/>
      <c r="I64" s="98">
        <f t="shared" si="0"/>
        <v>8.8931204565817999E-4</v>
      </c>
      <c r="J64" s="98">
        <f t="shared" si="1"/>
        <v>3.7941787941787944E-2</v>
      </c>
      <c r="K64" s="95">
        <f t="shared" si="2"/>
        <v>73</v>
      </c>
      <c r="L64" s="99">
        <f t="shared" si="4"/>
        <v>5.5218111540585317E-4</v>
      </c>
      <c r="M64" s="96">
        <f t="shared" si="3"/>
        <v>-37</v>
      </c>
      <c r="N64" s="96">
        <f t="shared" si="5"/>
        <v>0</v>
      </c>
    </row>
    <row r="65" spans="1:14">
      <c r="A65" s="40">
        <v>63</v>
      </c>
      <c r="B65" s="101" t="s">
        <v>154</v>
      </c>
      <c r="C65" s="52">
        <v>33959</v>
      </c>
      <c r="D65" s="52">
        <v>37643</v>
      </c>
      <c r="E65" s="52">
        <v>38015</v>
      </c>
      <c r="F65" s="52"/>
      <c r="G65" s="52"/>
      <c r="H65" s="52"/>
      <c r="I65" s="98">
        <f t="shared" si="0"/>
        <v>1.6928992196142068E-2</v>
      </c>
      <c r="J65" s="98">
        <f t="shared" si="1"/>
        <v>0.11943814599958774</v>
      </c>
      <c r="K65" s="95">
        <f t="shared" si="2"/>
        <v>4056</v>
      </c>
      <c r="L65" s="99">
        <f t="shared" si="4"/>
        <v>3.068009046693343E-2</v>
      </c>
      <c r="M65" s="96">
        <f t="shared" si="3"/>
        <v>372</v>
      </c>
      <c r="N65" s="96">
        <f t="shared" si="5"/>
        <v>0</v>
      </c>
    </row>
    <row r="66" spans="1:14">
      <c r="A66" s="40">
        <v>64</v>
      </c>
      <c r="B66" s="101" t="s">
        <v>155</v>
      </c>
      <c r="C66" s="52">
        <v>11419</v>
      </c>
      <c r="D66" s="52">
        <v>12125</v>
      </c>
      <c r="E66" s="52">
        <v>12202</v>
      </c>
      <c r="F66" s="52"/>
      <c r="G66" s="52"/>
      <c r="H66" s="52"/>
      <c r="I66" s="98">
        <f t="shared" si="0"/>
        <v>5.4338435558943981E-3</v>
      </c>
      <c r="J66" s="98">
        <f t="shared" si="1"/>
        <v>6.8569927314125576E-2</v>
      </c>
      <c r="K66" s="95">
        <f t="shared" si="2"/>
        <v>783</v>
      </c>
      <c r="L66" s="99">
        <f t="shared" si="4"/>
        <v>5.9227097720929173E-3</v>
      </c>
      <c r="M66" s="96">
        <f t="shared" si="3"/>
        <v>77</v>
      </c>
      <c r="N66" s="96">
        <f t="shared" si="5"/>
        <v>0</v>
      </c>
    </row>
    <row r="67" spans="1:14">
      <c r="A67" s="40">
        <v>65</v>
      </c>
      <c r="B67" s="101" t="s">
        <v>156</v>
      </c>
      <c r="C67" s="52">
        <v>15568</v>
      </c>
      <c r="D67" s="52">
        <v>17310</v>
      </c>
      <c r="E67" s="52">
        <v>17337</v>
      </c>
      <c r="F67" s="52"/>
      <c r="G67" s="52"/>
      <c r="H67" s="52"/>
      <c r="I67" s="98">
        <f t="shared" ref="I67:I84" si="6">E67/$E$84</f>
        <v>7.7205823412998826E-3</v>
      </c>
      <c r="J67" s="98">
        <f t="shared" ref="J67:J84" si="7">(E67-C67)/C67</f>
        <v>0.11363052415210688</v>
      </c>
      <c r="K67" s="95">
        <f t="shared" ref="K67:K84" si="8">E67-C67</f>
        <v>1769</v>
      </c>
      <c r="L67" s="99">
        <f t="shared" si="4"/>
        <v>1.3380936892506221E-2</v>
      </c>
      <c r="M67" s="96">
        <f t="shared" ref="M67:M84" si="9">E67-D67</f>
        <v>27</v>
      </c>
      <c r="N67" s="96">
        <f t="shared" si="5"/>
        <v>0</v>
      </c>
    </row>
    <row r="68" spans="1:14">
      <c r="A68" s="40">
        <v>66</v>
      </c>
      <c r="B68" s="101" t="s">
        <v>157</v>
      </c>
      <c r="C68" s="52">
        <v>10170</v>
      </c>
      <c r="D68" s="52">
        <v>10961</v>
      </c>
      <c r="E68" s="52">
        <v>10862</v>
      </c>
      <c r="F68" s="52"/>
      <c r="G68" s="52"/>
      <c r="H68" s="52"/>
      <c r="I68" s="98">
        <f t="shared" si="6"/>
        <v>4.8371093840456443E-3</v>
      </c>
      <c r="J68" s="98">
        <f t="shared" si="7"/>
        <v>6.8043264503441489E-2</v>
      </c>
      <c r="K68" s="95">
        <f t="shared" si="8"/>
        <v>692</v>
      </c>
      <c r="L68" s="99">
        <f t="shared" ref="L68:L84" si="10">K68/$K$84</f>
        <v>5.2343744090527448E-3</v>
      </c>
      <c r="M68" s="96">
        <f t="shared" si="9"/>
        <v>-99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52">
        <v>10418</v>
      </c>
      <c r="D69" s="52">
        <v>10730</v>
      </c>
      <c r="E69" s="52">
        <v>10618</v>
      </c>
      <c r="F69" s="52"/>
      <c r="G69" s="52"/>
      <c r="H69" s="52"/>
      <c r="I69" s="98">
        <f t="shared" si="6"/>
        <v>4.7284503258881094E-3</v>
      </c>
      <c r="J69" s="98">
        <f t="shared" si="7"/>
        <v>1.9197542714532539E-2</v>
      </c>
      <c r="K69" s="95">
        <f t="shared" si="8"/>
        <v>200</v>
      </c>
      <c r="L69" s="99">
        <f t="shared" si="10"/>
        <v>1.512824973714666E-3</v>
      </c>
      <c r="M69" s="96">
        <f t="shared" si="9"/>
        <v>-112</v>
      </c>
      <c r="N69" s="96">
        <f t="shared" si="11"/>
        <v>0</v>
      </c>
    </row>
    <row r="70" spans="1:14">
      <c r="A70" s="40">
        <v>68</v>
      </c>
      <c r="B70" s="101" t="s">
        <v>159</v>
      </c>
      <c r="C70" s="52">
        <v>11129</v>
      </c>
      <c r="D70" s="52">
        <v>12176</v>
      </c>
      <c r="E70" s="52">
        <v>12225</v>
      </c>
      <c r="F70" s="52"/>
      <c r="G70" s="52"/>
      <c r="H70" s="52"/>
      <c r="I70" s="98">
        <f t="shared" si="6"/>
        <v>5.4440860080977715E-3</v>
      </c>
      <c r="J70" s="98">
        <f t="shared" si="7"/>
        <v>9.8481444873753252E-2</v>
      </c>
      <c r="K70" s="95">
        <f t="shared" si="8"/>
        <v>1096</v>
      </c>
      <c r="L70" s="99">
        <f t="shared" si="10"/>
        <v>8.2902808559563706E-3</v>
      </c>
      <c r="M70" s="96">
        <f t="shared" si="9"/>
        <v>49</v>
      </c>
      <c r="N70" s="96">
        <f t="shared" si="11"/>
        <v>0</v>
      </c>
    </row>
    <row r="71" spans="1:14">
      <c r="A71" s="40">
        <v>69</v>
      </c>
      <c r="B71" s="101" t="s">
        <v>160</v>
      </c>
      <c r="C71" s="52">
        <v>1538</v>
      </c>
      <c r="D71" s="52">
        <v>1677</v>
      </c>
      <c r="E71" s="52">
        <v>1668</v>
      </c>
      <c r="F71" s="52"/>
      <c r="G71" s="52"/>
      <c r="H71" s="52"/>
      <c r="I71" s="98">
        <f t="shared" si="6"/>
        <v>7.4280044674904569E-4</v>
      </c>
      <c r="J71" s="98">
        <f t="shared" si="7"/>
        <v>8.4525357607282178E-2</v>
      </c>
      <c r="K71" s="95">
        <f t="shared" si="8"/>
        <v>130</v>
      </c>
      <c r="L71" s="99">
        <f t="shared" si="10"/>
        <v>9.8333623291453295E-4</v>
      </c>
      <c r="M71" s="96">
        <f t="shared" si="9"/>
        <v>-9</v>
      </c>
      <c r="N71" s="96">
        <f t="shared" si="11"/>
        <v>0</v>
      </c>
    </row>
    <row r="72" spans="1:14">
      <c r="A72" s="40">
        <v>70</v>
      </c>
      <c r="B72" s="101" t="s">
        <v>161</v>
      </c>
      <c r="C72" s="52">
        <v>6809</v>
      </c>
      <c r="D72" s="52">
        <v>7228</v>
      </c>
      <c r="E72" s="52">
        <v>7171</v>
      </c>
      <c r="F72" s="52"/>
      <c r="G72" s="52"/>
      <c r="H72" s="52"/>
      <c r="I72" s="98">
        <f t="shared" si="6"/>
        <v>3.1934184674085172E-3</v>
      </c>
      <c r="J72" s="98">
        <f t="shared" si="7"/>
        <v>5.31649287707446E-2</v>
      </c>
      <c r="K72" s="95">
        <f t="shared" si="8"/>
        <v>362</v>
      </c>
      <c r="L72" s="99">
        <f t="shared" si="10"/>
        <v>2.7382132024235456E-3</v>
      </c>
      <c r="M72" s="96">
        <f t="shared" si="9"/>
        <v>-57</v>
      </c>
      <c r="N72" s="96">
        <f t="shared" si="11"/>
        <v>0</v>
      </c>
    </row>
    <row r="73" spans="1:14">
      <c r="A73" s="40">
        <v>71</v>
      </c>
      <c r="B73" s="101" t="s">
        <v>162</v>
      </c>
      <c r="C73" s="52">
        <v>5434</v>
      </c>
      <c r="D73" s="52">
        <v>5681</v>
      </c>
      <c r="E73" s="52">
        <v>5650</v>
      </c>
      <c r="F73" s="52"/>
      <c r="G73" s="52"/>
      <c r="H73" s="52"/>
      <c r="I73" s="98">
        <f t="shared" si="6"/>
        <v>2.5160806499592973E-3</v>
      </c>
      <c r="J73" s="98">
        <f t="shared" si="7"/>
        <v>3.9749723960250276E-2</v>
      </c>
      <c r="K73" s="95">
        <f t="shared" si="8"/>
        <v>216</v>
      </c>
      <c r="L73" s="99">
        <f t="shared" si="10"/>
        <v>1.6338509716118394E-3</v>
      </c>
      <c r="M73" s="96">
        <f t="shared" si="9"/>
        <v>-31</v>
      </c>
      <c r="N73" s="96">
        <f t="shared" si="11"/>
        <v>0</v>
      </c>
    </row>
    <row r="74" spans="1:14">
      <c r="A74" s="40">
        <v>72</v>
      </c>
      <c r="B74" s="101" t="s">
        <v>163</v>
      </c>
      <c r="C74" s="52">
        <v>6568</v>
      </c>
      <c r="D74" s="52">
        <v>7119</v>
      </c>
      <c r="E74" s="52">
        <v>7229</v>
      </c>
      <c r="F74" s="52"/>
      <c r="G74" s="52"/>
      <c r="H74" s="52"/>
      <c r="I74" s="98">
        <f t="shared" si="6"/>
        <v>3.2192472599213737E-3</v>
      </c>
      <c r="J74" s="98">
        <f t="shared" si="7"/>
        <v>0.10063946406820951</v>
      </c>
      <c r="K74" s="95">
        <f t="shared" si="8"/>
        <v>661</v>
      </c>
      <c r="L74" s="99">
        <f t="shared" si="10"/>
        <v>4.9998865381269712E-3</v>
      </c>
      <c r="M74" s="96">
        <f t="shared" si="9"/>
        <v>110</v>
      </c>
      <c r="N74" s="96">
        <f t="shared" si="11"/>
        <v>0</v>
      </c>
    </row>
    <row r="75" spans="1:14">
      <c r="A75" s="40">
        <v>73</v>
      </c>
      <c r="B75" s="101" t="s">
        <v>164</v>
      </c>
      <c r="C75" s="52">
        <v>5176</v>
      </c>
      <c r="D75" s="52">
        <v>5618</v>
      </c>
      <c r="E75" s="52">
        <v>5648</v>
      </c>
      <c r="F75" s="52"/>
      <c r="G75" s="52"/>
      <c r="H75" s="52"/>
      <c r="I75" s="98">
        <f t="shared" si="6"/>
        <v>2.5151900019416127E-3</v>
      </c>
      <c r="J75" s="98">
        <f t="shared" si="7"/>
        <v>9.1190108191653782E-2</v>
      </c>
      <c r="K75" s="95">
        <f t="shared" si="8"/>
        <v>472</v>
      </c>
      <c r="L75" s="99">
        <f t="shared" si="10"/>
        <v>3.5702669379666118E-3</v>
      </c>
      <c r="M75" s="96">
        <f t="shared" si="9"/>
        <v>30</v>
      </c>
      <c r="N75" s="96">
        <f t="shared" si="11"/>
        <v>0</v>
      </c>
    </row>
    <row r="76" spans="1:14">
      <c r="A76" s="40">
        <v>74</v>
      </c>
      <c r="B76" s="101" t="s">
        <v>165</v>
      </c>
      <c r="C76" s="52">
        <v>4155</v>
      </c>
      <c r="D76" s="52">
        <v>4271</v>
      </c>
      <c r="E76" s="52">
        <v>4248</v>
      </c>
      <c r="F76" s="52"/>
      <c r="G76" s="52"/>
      <c r="H76" s="52"/>
      <c r="I76" s="98">
        <f t="shared" si="6"/>
        <v>1.8917363895623177E-3</v>
      </c>
      <c r="J76" s="98">
        <f t="shared" si="7"/>
        <v>2.2382671480144403E-2</v>
      </c>
      <c r="K76" s="95">
        <f t="shared" si="8"/>
        <v>93</v>
      </c>
      <c r="L76" s="99">
        <f t="shared" si="10"/>
        <v>7.0346361277731975E-4</v>
      </c>
      <c r="M76" s="96">
        <f t="shared" si="9"/>
        <v>-23</v>
      </c>
      <c r="N76" s="96">
        <f t="shared" si="11"/>
        <v>0</v>
      </c>
    </row>
    <row r="77" spans="1:14">
      <c r="A77" s="40">
        <v>75</v>
      </c>
      <c r="B77" s="101" t="s">
        <v>166</v>
      </c>
      <c r="C77" s="52">
        <v>2060</v>
      </c>
      <c r="D77" s="52">
        <v>2231</v>
      </c>
      <c r="E77" s="52">
        <v>2184</v>
      </c>
      <c r="F77" s="52"/>
      <c r="G77" s="52"/>
      <c r="H77" s="52"/>
      <c r="I77" s="98">
        <f t="shared" si="6"/>
        <v>9.7258763531170008E-4</v>
      </c>
      <c r="J77" s="98">
        <f t="shared" si="7"/>
        <v>6.0194174757281553E-2</v>
      </c>
      <c r="K77" s="95">
        <f t="shared" si="8"/>
        <v>124</v>
      </c>
      <c r="L77" s="99">
        <f t="shared" si="10"/>
        <v>9.3795148370309301E-4</v>
      </c>
      <c r="M77" s="96">
        <f t="shared" si="9"/>
        <v>-47</v>
      </c>
      <c r="N77" s="96">
        <f t="shared" si="11"/>
        <v>0</v>
      </c>
    </row>
    <row r="78" spans="1:14">
      <c r="A78" s="40">
        <v>76</v>
      </c>
      <c r="B78" s="101" t="s">
        <v>167</v>
      </c>
      <c r="C78" s="52">
        <v>4109</v>
      </c>
      <c r="D78" s="52">
        <v>4397</v>
      </c>
      <c r="E78" s="52">
        <v>4417</v>
      </c>
      <c r="F78" s="52"/>
      <c r="G78" s="52"/>
      <c r="H78" s="52"/>
      <c r="I78" s="98">
        <f t="shared" si="6"/>
        <v>1.9669961470566754E-3</v>
      </c>
      <c r="J78" s="98">
        <f t="shared" si="7"/>
        <v>7.4957410562180582E-2</v>
      </c>
      <c r="K78" s="95">
        <f t="shared" si="8"/>
        <v>308</v>
      </c>
      <c r="L78" s="99">
        <f t="shared" si="10"/>
        <v>2.3297504595205859E-3</v>
      </c>
      <c r="M78" s="96">
        <f t="shared" si="9"/>
        <v>20</v>
      </c>
      <c r="N78" s="96">
        <f t="shared" si="11"/>
        <v>0</v>
      </c>
    </row>
    <row r="79" spans="1:14">
      <c r="A79" s="40">
        <v>77</v>
      </c>
      <c r="B79" s="101" t="s">
        <v>168</v>
      </c>
      <c r="C79" s="52">
        <v>7337</v>
      </c>
      <c r="D79" s="52">
        <v>7749</v>
      </c>
      <c r="E79" s="52">
        <v>7812</v>
      </c>
      <c r="F79" s="52"/>
      <c r="G79" s="52"/>
      <c r="H79" s="52"/>
      <c r="I79" s="98">
        <f t="shared" si="6"/>
        <v>3.4788711570764657E-3</v>
      </c>
      <c r="J79" s="98">
        <f t="shared" si="7"/>
        <v>6.4740357094180176E-2</v>
      </c>
      <c r="K79" s="95">
        <f t="shared" si="8"/>
        <v>475</v>
      </c>
      <c r="L79" s="99">
        <f t="shared" si="10"/>
        <v>3.5929593125723319E-3</v>
      </c>
      <c r="M79" s="96">
        <f t="shared" si="9"/>
        <v>63</v>
      </c>
      <c r="N79" s="96">
        <f t="shared" si="11"/>
        <v>0</v>
      </c>
    </row>
    <row r="80" spans="1:14">
      <c r="A80" s="40">
        <v>78</v>
      </c>
      <c r="B80" s="101" t="s">
        <v>169</v>
      </c>
      <c r="C80" s="52">
        <v>4854</v>
      </c>
      <c r="D80" s="52">
        <v>4926</v>
      </c>
      <c r="E80" s="52">
        <v>4950</v>
      </c>
      <c r="F80" s="52"/>
      <c r="G80" s="52"/>
      <c r="H80" s="52"/>
      <c r="I80" s="98">
        <f t="shared" si="6"/>
        <v>2.2043538437696501E-3</v>
      </c>
      <c r="J80" s="98">
        <f t="shared" si="7"/>
        <v>1.9777503090234856E-2</v>
      </c>
      <c r="K80" s="95">
        <f t="shared" si="8"/>
        <v>96</v>
      </c>
      <c r="L80" s="99">
        <f t="shared" si="10"/>
        <v>7.2615598738303973E-4</v>
      </c>
      <c r="M80" s="96">
        <f t="shared" si="9"/>
        <v>24</v>
      </c>
      <c r="N80" s="96">
        <f t="shared" si="11"/>
        <v>0</v>
      </c>
    </row>
    <row r="81" spans="1:14">
      <c r="A81" s="40">
        <v>79</v>
      </c>
      <c r="B81" s="101" t="s">
        <v>170</v>
      </c>
      <c r="C81" s="52">
        <v>3656</v>
      </c>
      <c r="D81" s="52">
        <v>4430</v>
      </c>
      <c r="E81" s="52">
        <v>4393</v>
      </c>
      <c r="F81" s="52"/>
      <c r="G81" s="52"/>
      <c r="H81" s="52"/>
      <c r="I81" s="98">
        <f t="shared" si="6"/>
        <v>1.9563083708444592E-3</v>
      </c>
      <c r="J81" s="98">
        <f t="shared" si="7"/>
        <v>0.20158643326039388</v>
      </c>
      <c r="K81" s="95">
        <f t="shared" si="8"/>
        <v>737</v>
      </c>
      <c r="L81" s="99">
        <f t="shared" si="10"/>
        <v>5.5747600281385442E-3</v>
      </c>
      <c r="M81" s="96">
        <f t="shared" si="9"/>
        <v>-37</v>
      </c>
      <c r="N81" s="96">
        <f t="shared" si="11"/>
        <v>0</v>
      </c>
    </row>
    <row r="82" spans="1:14">
      <c r="A82" s="40">
        <v>80</v>
      </c>
      <c r="B82" s="101" t="s">
        <v>171</v>
      </c>
      <c r="C82" s="52">
        <v>11578</v>
      </c>
      <c r="D82" s="52">
        <v>12503</v>
      </c>
      <c r="E82" s="52">
        <v>12601</v>
      </c>
      <c r="F82" s="52"/>
      <c r="G82" s="52"/>
      <c r="H82" s="52"/>
      <c r="I82" s="98">
        <f t="shared" si="6"/>
        <v>5.6115278354224966E-3</v>
      </c>
      <c r="J82" s="98">
        <f t="shared" si="7"/>
        <v>8.8357229227845918E-2</v>
      </c>
      <c r="K82" s="95">
        <f t="shared" si="8"/>
        <v>1023</v>
      </c>
      <c r="L82" s="99">
        <f t="shared" si="10"/>
        <v>7.7380997405505168E-3</v>
      </c>
      <c r="M82" s="96">
        <f t="shared" si="9"/>
        <v>98</v>
      </c>
      <c r="N82" s="96">
        <f t="shared" si="11"/>
        <v>0</v>
      </c>
    </row>
    <row r="83" spans="1:14">
      <c r="A83" s="40">
        <v>81</v>
      </c>
      <c r="B83" s="101" t="s">
        <v>172</v>
      </c>
      <c r="C83" s="52">
        <v>9904</v>
      </c>
      <c r="D83" s="52">
        <v>10155</v>
      </c>
      <c r="E83" s="52">
        <v>9938</v>
      </c>
      <c r="F83" s="52"/>
      <c r="G83" s="52"/>
      <c r="H83" s="52"/>
      <c r="I83" s="98">
        <f t="shared" si="6"/>
        <v>4.4256299998753097E-3</v>
      </c>
      <c r="J83" s="98">
        <f t="shared" si="7"/>
        <v>3.4329563812600969E-3</v>
      </c>
      <c r="K83" s="95">
        <f t="shared" si="8"/>
        <v>34</v>
      </c>
      <c r="L83" s="99">
        <f t="shared" si="10"/>
        <v>2.5718024553149322E-4</v>
      </c>
      <c r="M83" s="96">
        <f t="shared" si="9"/>
        <v>-217</v>
      </c>
      <c r="N83" s="96">
        <f t="shared" si="11"/>
        <v>0</v>
      </c>
    </row>
    <row r="84" spans="1:14" s="107" customFormat="1">
      <c r="A84" s="189" t="s">
        <v>173</v>
      </c>
      <c r="B84" s="189"/>
      <c r="C84" s="61">
        <v>2113353</v>
      </c>
      <c r="D84" s="61">
        <v>2236418</v>
      </c>
      <c r="E84" s="61">
        <v>2245556</v>
      </c>
      <c r="F84" s="61"/>
      <c r="G84" s="61"/>
      <c r="H84" s="61"/>
      <c r="I84" s="98">
        <f t="shared" si="6"/>
        <v>1</v>
      </c>
      <c r="J84" s="98">
        <f t="shared" si="7"/>
        <v>6.2556042459541786E-2</v>
      </c>
      <c r="K84" s="95">
        <f t="shared" si="8"/>
        <v>132203</v>
      </c>
      <c r="L84" s="99">
        <f t="shared" si="10"/>
        <v>1</v>
      </c>
      <c r="M84" s="95">
        <f t="shared" si="9"/>
        <v>9138</v>
      </c>
      <c r="N84" s="96">
        <f t="shared" si="11"/>
        <v>0</v>
      </c>
    </row>
    <row r="85" spans="1:14">
      <c r="C85" s="130"/>
      <c r="D85" s="128"/>
      <c r="E85" s="129"/>
      <c r="F85" s="138"/>
      <c r="G85" s="138"/>
      <c r="H85" s="138"/>
      <c r="L85" s="11"/>
    </row>
    <row r="86" spans="1:14">
      <c r="C86" s="130"/>
      <c r="D86" s="128"/>
      <c r="E86" s="129"/>
      <c r="F86" s="138"/>
      <c r="G86" s="138"/>
      <c r="H86" s="138"/>
    </row>
    <row r="87" spans="1:14">
      <c r="C87" s="138">
        <f>C84+C90</f>
        <v>2838515</v>
      </c>
      <c r="E87" s="138"/>
      <c r="F87" s="138"/>
      <c r="G87" s="138"/>
      <c r="H87" s="21"/>
    </row>
    <row r="88" spans="1:14">
      <c r="C88" s="138"/>
      <c r="D88" s="138"/>
      <c r="E88" s="138"/>
      <c r="G88" s="21"/>
    </row>
    <row r="90" spans="1:14">
      <c r="C90" s="4">
        <v>725162</v>
      </c>
    </row>
    <row r="93" spans="1:14">
      <c r="C93" s="138"/>
      <c r="E93" s="138"/>
      <c r="F93" s="138"/>
    </row>
    <row r="94" spans="1:14">
      <c r="F94" s="2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2" zoomScaleNormal="82" workbookViewId="0">
      <pane ySplit="2" topLeftCell="A3" activePane="bottomLeft" state="frozen"/>
      <selection activeCell="W1" sqref="W1"/>
      <selection pane="bottomLeft" activeCell="W10" sqref="W10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45">
      <c r="A2" s="91" t="s">
        <v>91</v>
      </c>
      <c r="B2" s="91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309</v>
      </c>
      <c r="J2" s="90" t="s">
        <v>314</v>
      </c>
      <c r="K2" s="90" t="s">
        <v>315</v>
      </c>
      <c r="L2" s="90" t="s">
        <v>308</v>
      </c>
      <c r="M2" s="41" t="s">
        <v>316</v>
      </c>
      <c r="N2" s="159" t="s">
        <v>317</v>
      </c>
    </row>
    <row r="3" spans="1:14">
      <c r="A3" s="40">
        <v>1</v>
      </c>
      <c r="B3" s="101" t="s">
        <v>92</v>
      </c>
      <c r="C3" s="53">
        <v>15928</v>
      </c>
      <c r="D3" s="53">
        <v>13045</v>
      </c>
      <c r="E3" s="53">
        <v>12985</v>
      </c>
      <c r="F3" s="53"/>
      <c r="G3" s="53"/>
      <c r="H3" s="53"/>
      <c r="I3" s="98">
        <f>E3/$E$84</f>
        <v>2.2293070177245789E-2</v>
      </c>
      <c r="J3" s="98">
        <f t="shared" ref="J3:J66" si="0">(E3-C3)/C3</f>
        <v>-0.18476896032144652</v>
      </c>
      <c r="K3" s="95">
        <f t="shared" ref="K3:K66" si="1">E3-C3</f>
        <v>-2943</v>
      </c>
      <c r="L3" s="99">
        <f>K3/$K$84</f>
        <v>2.1045330053417809E-2</v>
      </c>
      <c r="M3" s="96">
        <f t="shared" ref="M3:M66" si="2">E3-D3</f>
        <v>-60</v>
      </c>
      <c r="N3" s="96">
        <f>H3-G3</f>
        <v>0</v>
      </c>
    </row>
    <row r="4" spans="1:14">
      <c r="A4" s="40">
        <v>2</v>
      </c>
      <c r="B4" s="101" t="s">
        <v>93</v>
      </c>
      <c r="C4" s="53">
        <v>5521</v>
      </c>
      <c r="D4" s="53">
        <v>3679</v>
      </c>
      <c r="E4" s="53">
        <v>3609</v>
      </c>
      <c r="F4" s="53"/>
      <c r="G4" s="53"/>
      <c r="H4" s="53"/>
      <c r="I4" s="98">
        <f t="shared" ref="I4:I67" si="3">E4/$E$84</f>
        <v>6.196048538288799E-3</v>
      </c>
      <c r="J4" s="98">
        <f t="shared" si="0"/>
        <v>-0.34631407353740262</v>
      </c>
      <c r="K4" s="95">
        <f t="shared" si="1"/>
        <v>-1912</v>
      </c>
      <c r="L4" s="99">
        <f t="shared" ref="L4:L67" si="4">K4/$K$84</f>
        <v>1.3672671105040725E-2</v>
      </c>
      <c r="M4" s="96">
        <f t="shared" si="2"/>
        <v>-70</v>
      </c>
      <c r="N4" s="96">
        <f t="shared" ref="N4:N67" si="5">H4-G4</f>
        <v>0</v>
      </c>
    </row>
    <row r="5" spans="1:14">
      <c r="A5" s="40">
        <v>3</v>
      </c>
      <c r="B5" s="101" t="s">
        <v>94</v>
      </c>
      <c r="C5" s="53">
        <v>18913</v>
      </c>
      <c r="D5" s="53">
        <v>16974</v>
      </c>
      <c r="E5" s="53">
        <v>16818</v>
      </c>
      <c r="F5" s="53"/>
      <c r="G5" s="53"/>
      <c r="H5" s="53"/>
      <c r="I5" s="98">
        <f t="shared" si="3"/>
        <v>2.8873689198376563E-2</v>
      </c>
      <c r="J5" s="98">
        <f t="shared" si="0"/>
        <v>-0.11077036958705652</v>
      </c>
      <c r="K5" s="95">
        <f t="shared" si="1"/>
        <v>-2095</v>
      </c>
      <c r="L5" s="99">
        <f t="shared" si="4"/>
        <v>1.498130019093113E-2</v>
      </c>
      <c r="M5" s="96">
        <f t="shared" si="2"/>
        <v>-156</v>
      </c>
      <c r="N5" s="96">
        <f t="shared" si="5"/>
        <v>0</v>
      </c>
    </row>
    <row r="6" spans="1:14">
      <c r="A6" s="40">
        <v>4</v>
      </c>
      <c r="B6" s="101" t="s">
        <v>95</v>
      </c>
      <c r="C6" s="53">
        <v>3865</v>
      </c>
      <c r="D6" s="53">
        <v>3091</v>
      </c>
      <c r="E6" s="53">
        <v>3107</v>
      </c>
      <c r="F6" s="53"/>
      <c r="G6" s="53"/>
      <c r="H6" s="53"/>
      <c r="I6" s="98">
        <f t="shared" si="3"/>
        <v>5.334198616919728E-3</v>
      </c>
      <c r="J6" s="98">
        <f t="shared" si="0"/>
        <v>-0.19611901681759378</v>
      </c>
      <c r="K6" s="95">
        <f t="shared" si="1"/>
        <v>-758</v>
      </c>
      <c r="L6" s="99">
        <f t="shared" si="4"/>
        <v>5.4204417874586137E-3</v>
      </c>
      <c r="M6" s="96">
        <f t="shared" si="2"/>
        <v>16</v>
      </c>
      <c r="N6" s="96">
        <f t="shared" si="5"/>
        <v>0</v>
      </c>
    </row>
    <row r="7" spans="1:14">
      <c r="A7" s="40">
        <v>5</v>
      </c>
      <c r="B7" s="101" t="s">
        <v>96</v>
      </c>
      <c r="C7" s="53">
        <v>5278</v>
      </c>
      <c r="D7" s="53">
        <v>4313</v>
      </c>
      <c r="E7" s="53">
        <v>4274</v>
      </c>
      <c r="F7" s="53"/>
      <c r="G7" s="53"/>
      <c r="H7" s="53"/>
      <c r="I7" s="98">
        <f t="shared" si="3"/>
        <v>7.337742159225915E-3</v>
      </c>
      <c r="J7" s="98">
        <f t="shared" si="0"/>
        <v>-0.19022356953391437</v>
      </c>
      <c r="K7" s="95">
        <f t="shared" si="1"/>
        <v>-1004</v>
      </c>
      <c r="L7" s="99">
        <f t="shared" si="4"/>
        <v>7.1795825258686649E-3</v>
      </c>
      <c r="M7" s="96">
        <f t="shared" si="2"/>
        <v>-39</v>
      </c>
      <c r="N7" s="96">
        <f t="shared" si="5"/>
        <v>0</v>
      </c>
    </row>
    <row r="8" spans="1:14">
      <c r="A8" s="40">
        <v>6</v>
      </c>
      <c r="B8" s="101" t="s">
        <v>97</v>
      </c>
      <c r="C8" s="53">
        <v>15380</v>
      </c>
      <c r="D8" s="53">
        <v>13131</v>
      </c>
      <c r="E8" s="53">
        <v>13050</v>
      </c>
      <c r="F8" s="53"/>
      <c r="G8" s="53"/>
      <c r="H8" s="53"/>
      <c r="I8" s="98">
        <f t="shared" si="3"/>
        <v>2.2404664290570468E-2</v>
      </c>
      <c r="J8" s="98">
        <f t="shared" si="0"/>
        <v>-0.15149544863459039</v>
      </c>
      <c r="K8" s="95">
        <f t="shared" si="1"/>
        <v>-2330</v>
      </c>
      <c r="L8" s="99">
        <f t="shared" si="4"/>
        <v>1.6661780164615527E-2</v>
      </c>
      <c r="M8" s="96">
        <f t="shared" si="2"/>
        <v>-81</v>
      </c>
      <c r="N8" s="96">
        <f t="shared" si="5"/>
        <v>0</v>
      </c>
    </row>
    <row r="9" spans="1:14">
      <c r="A9" s="40">
        <v>7</v>
      </c>
      <c r="B9" s="101" t="s">
        <v>98</v>
      </c>
      <c r="C9" s="53">
        <v>35477</v>
      </c>
      <c r="D9" s="53">
        <v>30423</v>
      </c>
      <c r="E9" s="53">
        <v>30407</v>
      </c>
      <c r="F9" s="53"/>
      <c r="G9" s="53"/>
      <c r="H9" s="53"/>
      <c r="I9" s="98">
        <f t="shared" si="3"/>
        <v>5.2203726213285534E-2</v>
      </c>
      <c r="J9" s="98">
        <f t="shared" si="0"/>
        <v>-0.14290949065591793</v>
      </c>
      <c r="K9" s="95">
        <f t="shared" si="1"/>
        <v>-5070</v>
      </c>
      <c r="L9" s="99">
        <f t="shared" si="4"/>
        <v>3.6255461559914472E-2</v>
      </c>
      <c r="M9" s="96">
        <f t="shared" si="2"/>
        <v>-16</v>
      </c>
      <c r="N9" s="96">
        <f t="shared" si="5"/>
        <v>0</v>
      </c>
    </row>
    <row r="10" spans="1:14">
      <c r="A10" s="40">
        <v>8</v>
      </c>
      <c r="B10" s="101" t="s">
        <v>99</v>
      </c>
      <c r="C10" s="53">
        <v>1197</v>
      </c>
      <c r="D10" s="53">
        <v>929</v>
      </c>
      <c r="E10" s="53">
        <v>897</v>
      </c>
      <c r="F10" s="53"/>
      <c r="G10" s="53"/>
      <c r="H10" s="53"/>
      <c r="I10" s="98">
        <f t="shared" si="3"/>
        <v>1.5399987638805908E-3</v>
      </c>
      <c r="J10" s="98">
        <f t="shared" si="0"/>
        <v>-0.25062656641604009</v>
      </c>
      <c r="K10" s="95">
        <f t="shared" si="1"/>
        <v>-300</v>
      </c>
      <c r="L10" s="99">
        <f t="shared" si="4"/>
        <v>2.1452935834268918E-3</v>
      </c>
      <c r="M10" s="96">
        <f t="shared" si="2"/>
        <v>-32</v>
      </c>
      <c r="N10" s="96">
        <f t="shared" si="5"/>
        <v>0</v>
      </c>
    </row>
    <row r="11" spans="1:14">
      <c r="A11" s="40">
        <v>9</v>
      </c>
      <c r="B11" s="101" t="s">
        <v>100</v>
      </c>
      <c r="C11" s="53">
        <v>19832</v>
      </c>
      <c r="D11" s="53">
        <v>16340</v>
      </c>
      <c r="E11" s="53">
        <v>16218</v>
      </c>
      <c r="F11" s="53"/>
      <c r="G11" s="53"/>
      <c r="H11" s="53"/>
      <c r="I11" s="98">
        <f t="shared" si="3"/>
        <v>2.7843589690764128E-2</v>
      </c>
      <c r="J11" s="98">
        <f t="shared" si="0"/>
        <v>-0.18223073820088745</v>
      </c>
      <c r="K11" s="95">
        <f t="shared" si="1"/>
        <v>-3614</v>
      </c>
      <c r="L11" s="99">
        <f t="shared" si="4"/>
        <v>2.5843636701682625E-2</v>
      </c>
      <c r="M11" s="96">
        <f t="shared" si="2"/>
        <v>-122</v>
      </c>
      <c r="N11" s="96">
        <f t="shared" si="5"/>
        <v>0</v>
      </c>
    </row>
    <row r="12" spans="1:14">
      <c r="A12" s="40">
        <v>10</v>
      </c>
      <c r="B12" s="101" t="s">
        <v>101</v>
      </c>
      <c r="C12" s="53">
        <v>23113</v>
      </c>
      <c r="D12" s="53">
        <v>18000</v>
      </c>
      <c r="E12" s="53">
        <v>17888</v>
      </c>
      <c r="F12" s="53"/>
      <c r="G12" s="53"/>
      <c r="H12" s="53"/>
      <c r="I12" s="98">
        <f t="shared" si="3"/>
        <v>3.0710699986952073E-2</v>
      </c>
      <c r="J12" s="98">
        <f t="shared" si="0"/>
        <v>-0.22606325444555012</v>
      </c>
      <c r="K12" s="95">
        <f t="shared" si="1"/>
        <v>-5225</v>
      </c>
      <c r="L12" s="99">
        <f t="shared" si="4"/>
        <v>3.7363863244685033E-2</v>
      </c>
      <c r="M12" s="96">
        <f t="shared" si="2"/>
        <v>-112</v>
      </c>
      <c r="N12" s="96">
        <f t="shared" si="5"/>
        <v>0</v>
      </c>
    </row>
    <row r="13" spans="1:14">
      <c r="A13" s="40">
        <v>11</v>
      </c>
      <c r="B13" s="101" t="s">
        <v>102</v>
      </c>
      <c r="C13" s="53">
        <v>2069</v>
      </c>
      <c r="D13" s="53">
        <v>1808</v>
      </c>
      <c r="E13" s="53">
        <v>1823</v>
      </c>
      <c r="F13" s="53"/>
      <c r="G13" s="53"/>
      <c r="H13" s="53"/>
      <c r="I13" s="98">
        <f t="shared" si="3"/>
        <v>3.129785670629116E-3</v>
      </c>
      <c r="J13" s="98">
        <f t="shared" si="0"/>
        <v>-0.11889801836636056</v>
      </c>
      <c r="K13" s="95">
        <f t="shared" si="1"/>
        <v>-246</v>
      </c>
      <c r="L13" s="99">
        <f t="shared" si="4"/>
        <v>1.7591407384100514E-3</v>
      </c>
      <c r="M13" s="96">
        <f t="shared" si="2"/>
        <v>15</v>
      </c>
      <c r="N13" s="96">
        <f t="shared" si="5"/>
        <v>0</v>
      </c>
    </row>
    <row r="14" spans="1:14">
      <c r="A14" s="40">
        <v>12</v>
      </c>
      <c r="B14" s="101" t="s">
        <v>103</v>
      </c>
      <c r="C14" s="53">
        <v>751</v>
      </c>
      <c r="D14" s="53">
        <v>533</v>
      </c>
      <c r="E14" s="53">
        <v>503</v>
      </c>
      <c r="F14" s="53"/>
      <c r="G14" s="53"/>
      <c r="H14" s="53"/>
      <c r="I14" s="98">
        <f t="shared" si="3"/>
        <v>8.6356675388175831E-4</v>
      </c>
      <c r="J14" s="98">
        <f t="shared" si="0"/>
        <v>-0.33022636484687085</v>
      </c>
      <c r="K14" s="95">
        <f t="shared" si="1"/>
        <v>-248</v>
      </c>
      <c r="L14" s="99">
        <f t="shared" si="4"/>
        <v>1.7734426956328973E-3</v>
      </c>
      <c r="M14" s="96">
        <f t="shared" si="2"/>
        <v>-30</v>
      </c>
      <c r="N14" s="96">
        <f t="shared" si="5"/>
        <v>0</v>
      </c>
    </row>
    <row r="15" spans="1:14">
      <c r="A15" s="40">
        <v>13</v>
      </c>
      <c r="B15" s="101" t="s">
        <v>104</v>
      </c>
      <c r="C15" s="53">
        <v>3253</v>
      </c>
      <c r="D15" s="53">
        <v>2050</v>
      </c>
      <c r="E15" s="53">
        <v>2057</v>
      </c>
      <c r="F15" s="53"/>
      <c r="G15" s="53"/>
      <c r="H15" s="53"/>
      <c r="I15" s="98">
        <f t="shared" si="3"/>
        <v>3.5315244785979658E-3</v>
      </c>
      <c r="J15" s="98">
        <f t="shared" si="0"/>
        <v>-0.36766062096526281</v>
      </c>
      <c r="K15" s="95">
        <f t="shared" si="1"/>
        <v>-1196</v>
      </c>
      <c r="L15" s="99">
        <f t="shared" si="4"/>
        <v>8.5525704192618759E-3</v>
      </c>
      <c r="M15" s="96">
        <f t="shared" si="2"/>
        <v>7</v>
      </c>
      <c r="N15" s="96">
        <f t="shared" si="5"/>
        <v>0</v>
      </c>
    </row>
    <row r="16" spans="1:14">
      <c r="A16" s="40">
        <v>14</v>
      </c>
      <c r="B16" s="101" t="s">
        <v>105</v>
      </c>
      <c r="C16" s="53">
        <v>3423</v>
      </c>
      <c r="D16" s="53">
        <v>2807</v>
      </c>
      <c r="E16" s="53">
        <v>2778</v>
      </c>
      <c r="F16" s="53"/>
      <c r="G16" s="53"/>
      <c r="H16" s="53"/>
      <c r="I16" s="98">
        <f t="shared" si="3"/>
        <v>4.7693607202455761E-3</v>
      </c>
      <c r="J16" s="98">
        <f t="shared" si="0"/>
        <v>-0.18843120070113936</v>
      </c>
      <c r="K16" s="95">
        <f t="shared" si="1"/>
        <v>-645</v>
      </c>
      <c r="L16" s="99">
        <f t="shared" si="4"/>
        <v>4.6123812043678174E-3</v>
      </c>
      <c r="M16" s="96">
        <f t="shared" si="2"/>
        <v>-29</v>
      </c>
      <c r="N16" s="96">
        <f t="shared" si="5"/>
        <v>0</v>
      </c>
    </row>
    <row r="17" spans="1:14">
      <c r="A17" s="40">
        <v>15</v>
      </c>
      <c r="B17" s="101" t="s">
        <v>106</v>
      </c>
      <c r="C17" s="53">
        <v>7366</v>
      </c>
      <c r="D17" s="53">
        <v>6058</v>
      </c>
      <c r="E17" s="53">
        <v>6029</v>
      </c>
      <c r="F17" s="53"/>
      <c r="G17" s="53"/>
      <c r="H17" s="53"/>
      <c r="I17" s="98">
        <f t="shared" si="3"/>
        <v>1.0350783218992288E-2</v>
      </c>
      <c r="J17" s="98">
        <f t="shared" si="0"/>
        <v>-0.18150963888134672</v>
      </c>
      <c r="K17" s="95">
        <f t="shared" si="1"/>
        <v>-1337</v>
      </c>
      <c r="L17" s="99">
        <f t="shared" si="4"/>
        <v>9.560858403472516E-3</v>
      </c>
      <c r="M17" s="96">
        <f t="shared" si="2"/>
        <v>-29</v>
      </c>
      <c r="N17" s="96">
        <f t="shared" si="5"/>
        <v>0</v>
      </c>
    </row>
    <row r="18" spans="1:14">
      <c r="A18" s="40">
        <v>16</v>
      </c>
      <c r="B18" s="101" t="s">
        <v>107</v>
      </c>
      <c r="C18" s="53">
        <v>17959</v>
      </c>
      <c r="D18" s="53">
        <v>15042</v>
      </c>
      <c r="E18" s="53">
        <v>14981</v>
      </c>
      <c r="F18" s="53"/>
      <c r="G18" s="53"/>
      <c r="H18" s="53"/>
      <c r="I18" s="98">
        <f t="shared" si="3"/>
        <v>2.5719867872569822E-2</v>
      </c>
      <c r="J18" s="98">
        <f t="shared" si="0"/>
        <v>-0.16582215045381146</v>
      </c>
      <c r="K18" s="95">
        <f t="shared" si="1"/>
        <v>-2978</v>
      </c>
      <c r="L18" s="99">
        <f t="shared" si="4"/>
        <v>2.1295614304817613E-2</v>
      </c>
      <c r="M18" s="96">
        <f t="shared" si="2"/>
        <v>-61</v>
      </c>
      <c r="N18" s="96">
        <f t="shared" si="5"/>
        <v>0</v>
      </c>
    </row>
    <row r="19" spans="1:14">
      <c r="A19" s="40">
        <v>17</v>
      </c>
      <c r="B19" s="101" t="s">
        <v>108</v>
      </c>
      <c r="C19" s="53">
        <v>10806</v>
      </c>
      <c r="D19" s="53">
        <v>9235</v>
      </c>
      <c r="E19" s="53">
        <v>9194</v>
      </c>
      <c r="F19" s="53"/>
      <c r="G19" s="53"/>
      <c r="H19" s="53"/>
      <c r="I19" s="98">
        <f t="shared" si="3"/>
        <v>1.5784558121647883E-2</v>
      </c>
      <c r="J19" s="98">
        <f t="shared" si="0"/>
        <v>-0.14917638349065335</v>
      </c>
      <c r="K19" s="95">
        <f t="shared" si="1"/>
        <v>-1612</v>
      </c>
      <c r="L19" s="99">
        <f t="shared" si="4"/>
        <v>1.1527377521613832E-2</v>
      </c>
      <c r="M19" s="96">
        <f t="shared" si="2"/>
        <v>-41</v>
      </c>
      <c r="N19" s="96">
        <f t="shared" si="5"/>
        <v>0</v>
      </c>
    </row>
    <row r="20" spans="1:14">
      <c r="A20" s="40">
        <v>18</v>
      </c>
      <c r="B20" s="101" t="s">
        <v>109</v>
      </c>
      <c r="C20" s="53">
        <v>3608</v>
      </c>
      <c r="D20" s="53">
        <v>2913</v>
      </c>
      <c r="E20" s="53">
        <v>2873</v>
      </c>
      <c r="F20" s="53"/>
      <c r="G20" s="53"/>
      <c r="H20" s="53"/>
      <c r="I20" s="98">
        <f t="shared" si="3"/>
        <v>4.9324598089508778E-3</v>
      </c>
      <c r="J20" s="98">
        <f t="shared" si="0"/>
        <v>-0.20371396895787139</v>
      </c>
      <c r="K20" s="95">
        <f t="shared" si="1"/>
        <v>-735</v>
      </c>
      <c r="L20" s="99">
        <f t="shared" si="4"/>
        <v>5.255969279395885E-3</v>
      </c>
      <c r="M20" s="96">
        <f t="shared" si="2"/>
        <v>-40</v>
      </c>
      <c r="N20" s="96">
        <f t="shared" si="5"/>
        <v>0</v>
      </c>
    </row>
    <row r="21" spans="1:14">
      <c r="A21" s="40">
        <v>19</v>
      </c>
      <c r="B21" s="101" t="s">
        <v>110</v>
      </c>
      <c r="C21" s="53">
        <v>7168</v>
      </c>
      <c r="D21" s="53">
        <v>5532</v>
      </c>
      <c r="E21" s="53">
        <v>5447</v>
      </c>
      <c r="F21" s="53"/>
      <c r="G21" s="53"/>
      <c r="H21" s="53"/>
      <c r="I21" s="98">
        <f t="shared" si="3"/>
        <v>9.3515866966082262E-3</v>
      </c>
      <c r="J21" s="98">
        <f t="shared" si="0"/>
        <v>-0.24009486607142858</v>
      </c>
      <c r="K21" s="95">
        <f t="shared" si="1"/>
        <v>-1721</v>
      </c>
      <c r="L21" s="99">
        <f t="shared" si="4"/>
        <v>1.2306834190258936E-2</v>
      </c>
      <c r="M21" s="96">
        <f t="shared" si="2"/>
        <v>-85</v>
      </c>
      <c r="N21" s="96">
        <f t="shared" si="5"/>
        <v>0</v>
      </c>
    </row>
    <row r="22" spans="1:14">
      <c r="A22" s="40">
        <v>20</v>
      </c>
      <c r="B22" s="101" t="s">
        <v>111</v>
      </c>
      <c r="C22" s="53">
        <v>16021</v>
      </c>
      <c r="D22" s="53">
        <v>12993</v>
      </c>
      <c r="E22" s="53">
        <v>12889</v>
      </c>
      <c r="F22" s="53"/>
      <c r="G22" s="53"/>
      <c r="H22" s="53"/>
      <c r="I22" s="98">
        <f t="shared" si="3"/>
        <v>2.21282542560278E-2</v>
      </c>
      <c r="J22" s="98">
        <f t="shared" si="0"/>
        <v>-0.19549341489295299</v>
      </c>
      <c r="K22" s="95">
        <f t="shared" si="1"/>
        <v>-3132</v>
      </c>
      <c r="L22" s="99">
        <f t="shared" si="4"/>
        <v>2.2396865010976753E-2</v>
      </c>
      <c r="M22" s="96">
        <f t="shared" si="2"/>
        <v>-104</v>
      </c>
      <c r="N22" s="96">
        <f t="shared" si="5"/>
        <v>0</v>
      </c>
    </row>
    <row r="23" spans="1:14">
      <c r="A23" s="40">
        <v>21</v>
      </c>
      <c r="B23" s="101" t="s">
        <v>112</v>
      </c>
      <c r="C23" s="53">
        <v>8135</v>
      </c>
      <c r="D23" s="53">
        <v>6134</v>
      </c>
      <c r="E23" s="53">
        <v>6201</v>
      </c>
      <c r="F23" s="53"/>
      <c r="G23" s="53"/>
      <c r="H23" s="53"/>
      <c r="I23" s="98">
        <f t="shared" si="3"/>
        <v>1.064607841117452E-2</v>
      </c>
      <c r="J23" s="98">
        <f t="shared" si="0"/>
        <v>-0.2377381684081131</v>
      </c>
      <c r="K23" s="95">
        <f t="shared" si="1"/>
        <v>-1934</v>
      </c>
      <c r="L23" s="99">
        <f t="shared" si="4"/>
        <v>1.3829992634492029E-2</v>
      </c>
      <c r="M23" s="96">
        <f t="shared" si="2"/>
        <v>67</v>
      </c>
      <c r="N23" s="96">
        <f t="shared" si="5"/>
        <v>0</v>
      </c>
    </row>
    <row r="24" spans="1:14">
      <c r="A24" s="40">
        <v>22</v>
      </c>
      <c r="B24" s="101" t="s">
        <v>113</v>
      </c>
      <c r="C24" s="53">
        <v>8469</v>
      </c>
      <c r="D24" s="53">
        <v>6957</v>
      </c>
      <c r="E24" s="53">
        <v>6948</v>
      </c>
      <c r="F24" s="53"/>
      <c r="G24" s="53"/>
      <c r="H24" s="53"/>
      <c r="I24" s="98">
        <f t="shared" si="3"/>
        <v>1.1928552298152002E-2</v>
      </c>
      <c r="J24" s="98">
        <f t="shared" si="0"/>
        <v>-0.17959617428267799</v>
      </c>
      <c r="K24" s="95">
        <f t="shared" si="1"/>
        <v>-1521</v>
      </c>
      <c r="L24" s="99">
        <f t="shared" si="4"/>
        <v>1.0876638467974343E-2</v>
      </c>
      <c r="M24" s="96">
        <f t="shared" si="2"/>
        <v>-9</v>
      </c>
      <c r="N24" s="96">
        <f t="shared" si="5"/>
        <v>0</v>
      </c>
    </row>
    <row r="25" spans="1:14">
      <c r="A25" s="40">
        <v>23</v>
      </c>
      <c r="B25" s="101" t="s">
        <v>114</v>
      </c>
      <c r="C25" s="53">
        <v>4968</v>
      </c>
      <c r="D25" s="53">
        <v>3811</v>
      </c>
      <c r="E25" s="53">
        <v>3755</v>
      </c>
      <c r="F25" s="53"/>
      <c r="G25" s="53"/>
      <c r="H25" s="53"/>
      <c r="I25" s="98">
        <f t="shared" si="3"/>
        <v>6.446706085141158E-3</v>
      </c>
      <c r="J25" s="98">
        <f t="shared" si="0"/>
        <v>-0.24416264090177134</v>
      </c>
      <c r="K25" s="95">
        <f t="shared" si="1"/>
        <v>-1213</v>
      </c>
      <c r="L25" s="99">
        <f t="shared" si="4"/>
        <v>8.6741370556560667E-3</v>
      </c>
      <c r="M25" s="96">
        <f t="shared" si="2"/>
        <v>-56</v>
      </c>
      <c r="N25" s="96">
        <f t="shared" si="5"/>
        <v>0</v>
      </c>
    </row>
    <row r="26" spans="1:14">
      <c r="A26" s="40">
        <v>24</v>
      </c>
      <c r="B26" s="101" t="s">
        <v>115</v>
      </c>
      <c r="C26" s="53">
        <v>3966</v>
      </c>
      <c r="D26" s="53">
        <v>3008</v>
      </c>
      <c r="E26" s="53">
        <v>2974</v>
      </c>
      <c r="F26" s="53"/>
      <c r="G26" s="53"/>
      <c r="H26" s="53"/>
      <c r="I26" s="98">
        <f t="shared" si="3"/>
        <v>5.1058598927323047E-3</v>
      </c>
      <c r="J26" s="98">
        <f t="shared" si="0"/>
        <v>-0.25012607160867373</v>
      </c>
      <c r="K26" s="95">
        <f t="shared" si="1"/>
        <v>-992</v>
      </c>
      <c r="L26" s="99">
        <f t="shared" si="4"/>
        <v>7.0937707825315891E-3</v>
      </c>
      <c r="M26" s="96">
        <f t="shared" si="2"/>
        <v>-34</v>
      </c>
      <c r="N26" s="96">
        <f t="shared" si="5"/>
        <v>0</v>
      </c>
    </row>
    <row r="27" spans="1:14">
      <c r="A27" s="40">
        <v>25</v>
      </c>
      <c r="B27" s="101" t="s">
        <v>116</v>
      </c>
      <c r="C27" s="53">
        <v>7417</v>
      </c>
      <c r="D27" s="53">
        <v>5822</v>
      </c>
      <c r="E27" s="53">
        <v>5811</v>
      </c>
      <c r="F27" s="53"/>
      <c r="G27" s="53"/>
      <c r="H27" s="53"/>
      <c r="I27" s="98">
        <f t="shared" si="3"/>
        <v>9.9765137312264364E-3</v>
      </c>
      <c r="J27" s="98">
        <f t="shared" si="0"/>
        <v>-0.21652959417554268</v>
      </c>
      <c r="K27" s="95">
        <f t="shared" si="1"/>
        <v>-1606</v>
      </c>
      <c r="L27" s="99">
        <f t="shared" si="4"/>
        <v>1.1484471649945295E-2</v>
      </c>
      <c r="M27" s="96">
        <f t="shared" si="2"/>
        <v>-11</v>
      </c>
      <c r="N27" s="96">
        <f t="shared" si="5"/>
        <v>0</v>
      </c>
    </row>
    <row r="28" spans="1:14">
      <c r="A28" s="40">
        <v>26</v>
      </c>
      <c r="B28" s="101" t="s">
        <v>117</v>
      </c>
      <c r="C28" s="53">
        <v>6977</v>
      </c>
      <c r="D28" s="53">
        <v>6673</v>
      </c>
      <c r="E28" s="53">
        <v>6821</v>
      </c>
      <c r="F28" s="53"/>
      <c r="G28" s="53"/>
      <c r="H28" s="53"/>
      <c r="I28" s="98">
        <f t="shared" si="3"/>
        <v>1.1710514569040703E-2</v>
      </c>
      <c r="J28" s="98">
        <f t="shared" si="0"/>
        <v>-2.2359180163394009E-2</v>
      </c>
      <c r="K28" s="95">
        <f t="shared" si="1"/>
        <v>-156</v>
      </c>
      <c r="L28" s="99">
        <f t="shared" si="4"/>
        <v>1.1155526633819838E-3</v>
      </c>
      <c r="M28" s="96">
        <f t="shared" si="2"/>
        <v>148</v>
      </c>
      <c r="N28" s="96">
        <f t="shared" si="5"/>
        <v>0</v>
      </c>
    </row>
    <row r="29" spans="1:14">
      <c r="A29" s="40">
        <v>27</v>
      </c>
      <c r="B29" s="101" t="s">
        <v>118</v>
      </c>
      <c r="C29" s="53">
        <v>15852</v>
      </c>
      <c r="D29" s="53">
        <v>13413</v>
      </c>
      <c r="E29" s="53">
        <v>13388</v>
      </c>
      <c r="F29" s="53"/>
      <c r="G29" s="53"/>
      <c r="H29" s="53"/>
      <c r="I29" s="98">
        <f t="shared" si="3"/>
        <v>2.2984953679858807E-2</v>
      </c>
      <c r="J29" s="98">
        <f t="shared" si="0"/>
        <v>-0.15543779964673227</v>
      </c>
      <c r="K29" s="95">
        <f t="shared" si="1"/>
        <v>-2464</v>
      </c>
      <c r="L29" s="99">
        <f t="shared" si="4"/>
        <v>1.7620011298546207E-2</v>
      </c>
      <c r="M29" s="96">
        <f t="shared" si="2"/>
        <v>-25</v>
      </c>
      <c r="N29" s="96">
        <f t="shared" si="5"/>
        <v>0</v>
      </c>
    </row>
    <row r="30" spans="1:14">
      <c r="A30" s="40">
        <v>28</v>
      </c>
      <c r="B30" s="101" t="s">
        <v>119</v>
      </c>
      <c r="C30" s="53">
        <v>6957</v>
      </c>
      <c r="D30" s="53">
        <v>5517</v>
      </c>
      <c r="E30" s="53">
        <v>5536</v>
      </c>
      <c r="F30" s="53"/>
      <c r="G30" s="53"/>
      <c r="H30" s="53"/>
      <c r="I30" s="98">
        <f t="shared" si="3"/>
        <v>9.5043847902374044E-3</v>
      </c>
      <c r="J30" s="98">
        <f t="shared" si="0"/>
        <v>-0.20425470748886015</v>
      </c>
      <c r="K30" s="95">
        <f t="shared" si="1"/>
        <v>-1421</v>
      </c>
      <c r="L30" s="99">
        <f t="shared" si="4"/>
        <v>1.0161540606832045E-2</v>
      </c>
      <c r="M30" s="96">
        <f t="shared" si="2"/>
        <v>19</v>
      </c>
      <c r="N30" s="96">
        <f t="shared" si="5"/>
        <v>0</v>
      </c>
    </row>
    <row r="31" spans="1:14">
      <c r="A31" s="40">
        <v>29</v>
      </c>
      <c r="B31" s="101" t="s">
        <v>120</v>
      </c>
      <c r="C31" s="53">
        <v>2155</v>
      </c>
      <c r="D31" s="53">
        <v>1817</v>
      </c>
      <c r="E31" s="53">
        <v>1782</v>
      </c>
      <c r="F31" s="53"/>
      <c r="G31" s="53"/>
      <c r="H31" s="53"/>
      <c r="I31" s="98">
        <f t="shared" si="3"/>
        <v>3.059395537608933E-3</v>
      </c>
      <c r="J31" s="98">
        <f t="shared" si="0"/>
        <v>-0.17308584686774942</v>
      </c>
      <c r="K31" s="95">
        <f t="shared" si="1"/>
        <v>-373</v>
      </c>
      <c r="L31" s="99">
        <f t="shared" si="4"/>
        <v>2.667315022060769E-3</v>
      </c>
      <c r="M31" s="96">
        <f t="shared" si="2"/>
        <v>-35</v>
      </c>
      <c r="N31" s="96">
        <f t="shared" si="5"/>
        <v>0</v>
      </c>
    </row>
    <row r="32" spans="1:14">
      <c r="A32" s="40">
        <v>30</v>
      </c>
      <c r="B32" s="101" t="s">
        <v>121</v>
      </c>
      <c r="C32" s="53">
        <v>1139</v>
      </c>
      <c r="D32" s="53">
        <v>853</v>
      </c>
      <c r="E32" s="53">
        <v>875</v>
      </c>
      <c r="F32" s="53"/>
      <c r="G32" s="53"/>
      <c r="H32" s="53"/>
      <c r="I32" s="98">
        <f t="shared" si="3"/>
        <v>1.5022284486014682E-3</v>
      </c>
      <c r="J32" s="98">
        <f t="shared" si="0"/>
        <v>-0.23178226514486391</v>
      </c>
      <c r="K32" s="95">
        <f t="shared" si="1"/>
        <v>-264</v>
      </c>
      <c r="L32" s="99">
        <f t="shared" si="4"/>
        <v>1.8878583534156649E-3</v>
      </c>
      <c r="M32" s="96">
        <f t="shared" si="2"/>
        <v>22</v>
      </c>
      <c r="N32" s="96">
        <f t="shared" si="5"/>
        <v>0</v>
      </c>
    </row>
    <row r="33" spans="1:14">
      <c r="A33" s="40">
        <v>31</v>
      </c>
      <c r="B33" s="101" t="s">
        <v>122</v>
      </c>
      <c r="C33" s="53">
        <v>16077</v>
      </c>
      <c r="D33" s="53">
        <v>11377</v>
      </c>
      <c r="E33" s="53">
        <v>11231</v>
      </c>
      <c r="F33" s="53"/>
      <c r="G33" s="53"/>
      <c r="H33" s="53"/>
      <c r="I33" s="98">
        <f t="shared" si="3"/>
        <v>1.9281745949992102E-2</v>
      </c>
      <c r="J33" s="98">
        <f t="shared" si="0"/>
        <v>-0.30142439509858804</v>
      </c>
      <c r="K33" s="95">
        <f t="shared" si="1"/>
        <v>-4846</v>
      </c>
      <c r="L33" s="99">
        <f t="shared" si="4"/>
        <v>3.4653642350955728E-2</v>
      </c>
      <c r="M33" s="96">
        <f t="shared" si="2"/>
        <v>-146</v>
      </c>
      <c r="N33" s="96">
        <f t="shared" si="5"/>
        <v>0</v>
      </c>
    </row>
    <row r="34" spans="1:14">
      <c r="A34" s="40">
        <v>32</v>
      </c>
      <c r="B34" s="101" t="s">
        <v>123</v>
      </c>
      <c r="C34" s="53">
        <v>5896</v>
      </c>
      <c r="D34" s="53">
        <v>4816</v>
      </c>
      <c r="E34" s="53">
        <v>4807</v>
      </c>
      <c r="F34" s="53"/>
      <c r="G34" s="53"/>
      <c r="H34" s="53"/>
      <c r="I34" s="98">
        <f t="shared" si="3"/>
        <v>8.2528138884882946E-3</v>
      </c>
      <c r="J34" s="98">
        <f t="shared" si="0"/>
        <v>-0.18470149253731344</v>
      </c>
      <c r="K34" s="95">
        <f t="shared" si="1"/>
        <v>-1089</v>
      </c>
      <c r="L34" s="99">
        <f t="shared" si="4"/>
        <v>7.7874157078396174E-3</v>
      </c>
      <c r="M34" s="96">
        <f t="shared" si="2"/>
        <v>-9</v>
      </c>
      <c r="N34" s="96">
        <f t="shared" si="5"/>
        <v>0</v>
      </c>
    </row>
    <row r="35" spans="1:14">
      <c r="A35" s="40">
        <v>33</v>
      </c>
      <c r="B35" s="101" t="s">
        <v>124</v>
      </c>
      <c r="C35" s="53">
        <v>27879</v>
      </c>
      <c r="D35" s="53">
        <v>23149</v>
      </c>
      <c r="E35" s="53">
        <v>22954</v>
      </c>
      <c r="F35" s="53"/>
      <c r="G35" s="53"/>
      <c r="H35" s="53"/>
      <c r="I35" s="98">
        <f t="shared" si="3"/>
        <v>3.9408173496226405E-2</v>
      </c>
      <c r="J35" s="98">
        <f t="shared" si="0"/>
        <v>-0.17665626457190001</v>
      </c>
      <c r="K35" s="95">
        <f t="shared" si="1"/>
        <v>-4925</v>
      </c>
      <c r="L35" s="99">
        <f t="shared" si="4"/>
        <v>3.5218569661258144E-2</v>
      </c>
      <c r="M35" s="96">
        <f t="shared" si="2"/>
        <v>-195</v>
      </c>
      <c r="N35" s="96">
        <f t="shared" si="5"/>
        <v>0</v>
      </c>
    </row>
    <row r="36" spans="1:14">
      <c r="A36" s="40">
        <v>34</v>
      </c>
      <c r="B36" s="101" t="s">
        <v>125</v>
      </c>
      <c r="C36" s="53">
        <v>4732</v>
      </c>
      <c r="D36" s="53">
        <v>3880</v>
      </c>
      <c r="E36" s="53">
        <v>3870</v>
      </c>
      <c r="F36" s="53"/>
      <c r="G36" s="53"/>
      <c r="H36" s="53"/>
      <c r="I36" s="98">
        <f t="shared" si="3"/>
        <v>6.6441418241002083E-3</v>
      </c>
      <c r="J36" s="98">
        <f t="shared" si="0"/>
        <v>-0.18216398985629756</v>
      </c>
      <c r="K36" s="95">
        <f t="shared" si="1"/>
        <v>-862</v>
      </c>
      <c r="L36" s="99">
        <f t="shared" si="4"/>
        <v>6.1641435630466028E-3</v>
      </c>
      <c r="M36" s="96">
        <f t="shared" si="2"/>
        <v>-10</v>
      </c>
      <c r="N36" s="96">
        <f t="shared" si="5"/>
        <v>0</v>
      </c>
    </row>
    <row r="37" spans="1:14" ht="15.75" customHeight="1">
      <c r="A37" s="40">
        <v>35</v>
      </c>
      <c r="B37" s="101" t="s">
        <v>126</v>
      </c>
      <c r="C37" s="53">
        <v>28006</v>
      </c>
      <c r="D37" s="53">
        <v>23953</v>
      </c>
      <c r="E37" s="53">
        <v>23932</v>
      </c>
      <c r="F37" s="53"/>
      <c r="G37" s="53"/>
      <c r="H37" s="53"/>
      <c r="I37" s="98">
        <f t="shared" si="3"/>
        <v>4.108723569363467E-2</v>
      </c>
      <c r="J37" s="98">
        <f t="shared" si="0"/>
        <v>-0.1454688281082625</v>
      </c>
      <c r="K37" s="95">
        <f t="shared" si="1"/>
        <v>-4074</v>
      </c>
      <c r="L37" s="99">
        <f t="shared" si="4"/>
        <v>2.9133086862937193E-2</v>
      </c>
      <c r="M37" s="96">
        <f t="shared" si="2"/>
        <v>-21</v>
      </c>
      <c r="N37" s="96">
        <f t="shared" si="5"/>
        <v>0</v>
      </c>
    </row>
    <row r="38" spans="1:14">
      <c r="A38" s="40">
        <v>36</v>
      </c>
      <c r="B38" s="101" t="s">
        <v>127</v>
      </c>
      <c r="C38" s="53">
        <v>4581</v>
      </c>
      <c r="D38" s="53">
        <v>4319</v>
      </c>
      <c r="E38" s="53">
        <v>4267</v>
      </c>
      <c r="F38" s="53"/>
      <c r="G38" s="53"/>
      <c r="H38" s="53"/>
      <c r="I38" s="98">
        <f t="shared" si="3"/>
        <v>7.3257243316371028E-3</v>
      </c>
      <c r="J38" s="98">
        <f t="shared" si="0"/>
        <v>-6.8543986029251255E-2</v>
      </c>
      <c r="K38" s="95">
        <f t="shared" si="1"/>
        <v>-314</v>
      </c>
      <c r="L38" s="99">
        <f t="shared" si="4"/>
        <v>2.2454072839868137E-3</v>
      </c>
      <c r="M38" s="96">
        <f t="shared" si="2"/>
        <v>-52</v>
      </c>
      <c r="N38" s="96">
        <f t="shared" si="5"/>
        <v>0</v>
      </c>
    </row>
    <row r="39" spans="1:14">
      <c r="A39" s="40">
        <v>37</v>
      </c>
      <c r="B39" s="101" t="s">
        <v>128</v>
      </c>
      <c r="C39" s="53">
        <v>8323</v>
      </c>
      <c r="D39" s="53">
        <v>6410</v>
      </c>
      <c r="E39" s="53">
        <v>6369</v>
      </c>
      <c r="F39" s="53"/>
      <c r="G39" s="53"/>
      <c r="H39" s="53"/>
      <c r="I39" s="98">
        <f t="shared" si="3"/>
        <v>1.0934506273306001E-2</v>
      </c>
      <c r="J39" s="98">
        <f t="shared" si="0"/>
        <v>-0.23477111618406823</v>
      </c>
      <c r="K39" s="95">
        <f t="shared" si="1"/>
        <v>-1954</v>
      </c>
      <c r="L39" s="99">
        <f t="shared" si="4"/>
        <v>1.397301220672049E-2</v>
      </c>
      <c r="M39" s="96">
        <f t="shared" si="2"/>
        <v>-41</v>
      </c>
      <c r="N39" s="96">
        <f t="shared" si="5"/>
        <v>0</v>
      </c>
    </row>
    <row r="40" spans="1:14">
      <c r="A40" s="40">
        <v>38</v>
      </c>
      <c r="B40" s="101" t="s">
        <v>129</v>
      </c>
      <c r="C40" s="53">
        <v>12321</v>
      </c>
      <c r="D40" s="53">
        <v>10532</v>
      </c>
      <c r="E40" s="53">
        <v>10432</v>
      </c>
      <c r="F40" s="53"/>
      <c r="G40" s="53"/>
      <c r="H40" s="53"/>
      <c r="I40" s="98">
        <f t="shared" si="3"/>
        <v>1.7909996772354875E-2</v>
      </c>
      <c r="J40" s="98">
        <f t="shared" si="0"/>
        <v>-0.15331547763980197</v>
      </c>
      <c r="K40" s="95">
        <f t="shared" si="1"/>
        <v>-1889</v>
      </c>
      <c r="L40" s="99">
        <f t="shared" si="4"/>
        <v>1.3508198596977996E-2</v>
      </c>
      <c r="M40" s="96">
        <f t="shared" si="2"/>
        <v>-100</v>
      </c>
      <c r="N40" s="96">
        <f t="shared" si="5"/>
        <v>0</v>
      </c>
    </row>
    <row r="41" spans="1:14">
      <c r="A41" s="40">
        <v>39</v>
      </c>
      <c r="B41" s="101" t="s">
        <v>130</v>
      </c>
      <c r="C41" s="53">
        <v>4624</v>
      </c>
      <c r="D41" s="53">
        <v>3735</v>
      </c>
      <c r="E41" s="53">
        <v>3723</v>
      </c>
      <c r="F41" s="53"/>
      <c r="G41" s="53"/>
      <c r="H41" s="53"/>
      <c r="I41" s="98">
        <f t="shared" si="3"/>
        <v>6.3917674447351615E-3</v>
      </c>
      <c r="J41" s="98">
        <f t="shared" si="0"/>
        <v>-0.19485294117647059</v>
      </c>
      <c r="K41" s="95">
        <f t="shared" si="1"/>
        <v>-901</v>
      </c>
      <c r="L41" s="99">
        <f t="shared" si="4"/>
        <v>6.4430317288920987E-3</v>
      </c>
      <c r="M41" s="96">
        <f t="shared" si="2"/>
        <v>-12</v>
      </c>
      <c r="N41" s="96">
        <f t="shared" si="5"/>
        <v>0</v>
      </c>
    </row>
    <row r="42" spans="1:14">
      <c r="A42" s="40">
        <v>40</v>
      </c>
      <c r="B42" s="101" t="s">
        <v>131</v>
      </c>
      <c r="C42" s="53">
        <v>3553</v>
      </c>
      <c r="D42" s="53">
        <v>2843</v>
      </c>
      <c r="E42" s="53">
        <v>2805</v>
      </c>
      <c r="F42" s="53"/>
      <c r="G42" s="53"/>
      <c r="H42" s="53"/>
      <c r="I42" s="98">
        <f t="shared" si="3"/>
        <v>4.8157151980881352E-3</v>
      </c>
      <c r="J42" s="98">
        <f t="shared" si="0"/>
        <v>-0.21052631578947367</v>
      </c>
      <c r="K42" s="95">
        <f t="shared" si="1"/>
        <v>-748</v>
      </c>
      <c r="L42" s="99">
        <f t="shared" si="4"/>
        <v>5.3489320013443836E-3</v>
      </c>
      <c r="M42" s="96">
        <f t="shared" si="2"/>
        <v>-38</v>
      </c>
      <c r="N42" s="96">
        <f t="shared" si="5"/>
        <v>0</v>
      </c>
    </row>
    <row r="43" spans="1:14">
      <c r="A43" s="40">
        <v>41</v>
      </c>
      <c r="B43" s="101" t="s">
        <v>132</v>
      </c>
      <c r="C43" s="53">
        <v>2453</v>
      </c>
      <c r="D43" s="53">
        <v>2157</v>
      </c>
      <c r="E43" s="53">
        <v>2177</v>
      </c>
      <c r="F43" s="53"/>
      <c r="G43" s="53"/>
      <c r="H43" s="53"/>
      <c r="I43" s="98">
        <f t="shared" si="3"/>
        <v>3.7375443801204531E-3</v>
      </c>
      <c r="J43" s="98">
        <f t="shared" si="0"/>
        <v>-0.11251528740317979</v>
      </c>
      <c r="K43" s="95">
        <f t="shared" si="1"/>
        <v>-276</v>
      </c>
      <c r="L43" s="99">
        <f t="shared" si="4"/>
        <v>1.9736700967527407E-3</v>
      </c>
      <c r="M43" s="96">
        <f t="shared" si="2"/>
        <v>20</v>
      </c>
      <c r="N43" s="96">
        <f t="shared" si="5"/>
        <v>0</v>
      </c>
    </row>
    <row r="44" spans="1:14">
      <c r="A44" s="40">
        <v>42</v>
      </c>
      <c r="B44" s="101" t="s">
        <v>133</v>
      </c>
      <c r="C44" s="53">
        <v>42264</v>
      </c>
      <c r="D44" s="53">
        <v>36540</v>
      </c>
      <c r="E44" s="53">
        <v>36405</v>
      </c>
      <c r="F44" s="53"/>
      <c r="G44" s="53"/>
      <c r="H44" s="53"/>
      <c r="I44" s="98">
        <f t="shared" si="3"/>
        <v>6.2501287624384519E-2</v>
      </c>
      <c r="J44" s="98">
        <f t="shared" si="0"/>
        <v>-0.13862862010221466</v>
      </c>
      <c r="K44" s="95">
        <f t="shared" si="1"/>
        <v>-5859</v>
      </c>
      <c r="L44" s="99">
        <f t="shared" si="4"/>
        <v>4.1897583684327201E-2</v>
      </c>
      <c r="M44" s="96">
        <f t="shared" si="2"/>
        <v>-135</v>
      </c>
      <c r="N44" s="96">
        <f t="shared" si="5"/>
        <v>0</v>
      </c>
    </row>
    <row r="45" spans="1:14">
      <c r="A45" s="40">
        <v>43</v>
      </c>
      <c r="B45" s="101" t="s">
        <v>134</v>
      </c>
      <c r="C45" s="53">
        <v>6938</v>
      </c>
      <c r="D45" s="53">
        <v>5846</v>
      </c>
      <c r="E45" s="53">
        <v>5782</v>
      </c>
      <c r="F45" s="53"/>
      <c r="G45" s="53"/>
      <c r="H45" s="53"/>
      <c r="I45" s="98">
        <f t="shared" si="3"/>
        <v>9.9267255883585016E-3</v>
      </c>
      <c r="J45" s="98">
        <f t="shared" si="0"/>
        <v>-0.16661862208129144</v>
      </c>
      <c r="K45" s="95">
        <f t="shared" si="1"/>
        <v>-1156</v>
      </c>
      <c r="L45" s="99">
        <f t="shared" si="4"/>
        <v>8.2665312748049571E-3</v>
      </c>
      <c r="M45" s="96">
        <f t="shared" si="2"/>
        <v>-64</v>
      </c>
      <c r="N45" s="96">
        <f t="shared" si="5"/>
        <v>0</v>
      </c>
    </row>
    <row r="46" spans="1:14">
      <c r="A46" s="40">
        <v>44</v>
      </c>
      <c r="B46" s="101" t="s">
        <v>135</v>
      </c>
      <c r="C46" s="53">
        <v>11891</v>
      </c>
      <c r="D46" s="53">
        <v>9386</v>
      </c>
      <c r="E46" s="53">
        <v>9334</v>
      </c>
      <c r="F46" s="53"/>
      <c r="G46" s="53"/>
      <c r="H46" s="53"/>
      <c r="I46" s="98">
        <f t="shared" si="3"/>
        <v>1.602491467342412E-2</v>
      </c>
      <c r="J46" s="98">
        <f t="shared" si="0"/>
        <v>-0.21503658228912623</v>
      </c>
      <c r="K46" s="95">
        <f t="shared" si="1"/>
        <v>-2557</v>
      </c>
      <c r="L46" s="99">
        <f t="shared" si="4"/>
        <v>1.8285052309408543E-2</v>
      </c>
      <c r="M46" s="96">
        <f t="shared" si="2"/>
        <v>-52</v>
      </c>
      <c r="N46" s="96">
        <f t="shared" si="5"/>
        <v>0</v>
      </c>
    </row>
    <row r="47" spans="1:14">
      <c r="A47" s="40">
        <v>45</v>
      </c>
      <c r="B47" s="101" t="s">
        <v>136</v>
      </c>
      <c r="C47" s="53">
        <v>32795</v>
      </c>
      <c r="D47" s="53">
        <v>24869</v>
      </c>
      <c r="E47" s="53">
        <v>24645</v>
      </c>
      <c r="F47" s="53"/>
      <c r="G47" s="53"/>
      <c r="H47" s="53"/>
      <c r="I47" s="98">
        <f t="shared" si="3"/>
        <v>4.2311337275180785E-2</v>
      </c>
      <c r="J47" s="98">
        <f t="shared" si="0"/>
        <v>-0.24851349291050465</v>
      </c>
      <c r="K47" s="95">
        <f t="shared" si="1"/>
        <v>-8150</v>
      </c>
      <c r="L47" s="99">
        <f t="shared" si="4"/>
        <v>5.828047568309723E-2</v>
      </c>
      <c r="M47" s="96">
        <f t="shared" si="2"/>
        <v>-224</v>
      </c>
      <c r="N47" s="96">
        <f t="shared" si="5"/>
        <v>0</v>
      </c>
    </row>
    <row r="48" spans="1:14">
      <c r="A48" s="40">
        <v>46</v>
      </c>
      <c r="B48" s="101" t="s">
        <v>137</v>
      </c>
      <c r="C48" s="53">
        <v>10261</v>
      </c>
      <c r="D48" s="53">
        <v>8345</v>
      </c>
      <c r="E48" s="53">
        <v>8356</v>
      </c>
      <c r="F48" s="53"/>
      <c r="G48" s="53"/>
      <c r="H48" s="53"/>
      <c r="I48" s="98">
        <f t="shared" si="3"/>
        <v>1.4345852476015849E-2</v>
      </c>
      <c r="J48" s="98">
        <f t="shared" si="0"/>
        <v>-0.18565441964720789</v>
      </c>
      <c r="K48" s="95">
        <f t="shared" si="1"/>
        <v>-1905</v>
      </c>
      <c r="L48" s="99">
        <f t="shared" si="4"/>
        <v>1.3622614254760764E-2</v>
      </c>
      <c r="M48" s="96">
        <f t="shared" si="2"/>
        <v>11</v>
      </c>
      <c r="N48" s="96">
        <f t="shared" si="5"/>
        <v>0</v>
      </c>
    </row>
    <row r="49" spans="1:14">
      <c r="A49" s="40">
        <v>47</v>
      </c>
      <c r="B49" s="101" t="s">
        <v>138</v>
      </c>
      <c r="C49" s="53">
        <v>7806</v>
      </c>
      <c r="D49" s="53">
        <v>5814</v>
      </c>
      <c r="E49" s="53">
        <v>6005</v>
      </c>
      <c r="F49" s="53"/>
      <c r="G49" s="53"/>
      <c r="H49" s="53"/>
      <c r="I49" s="98">
        <f t="shared" si="3"/>
        <v>1.0309579238687791E-2</v>
      </c>
      <c r="J49" s="98">
        <f t="shared" si="0"/>
        <v>-0.2307199590058929</v>
      </c>
      <c r="K49" s="95">
        <f t="shared" si="1"/>
        <v>-1801</v>
      </c>
      <c r="L49" s="99">
        <f t="shared" si="4"/>
        <v>1.2878912479172775E-2</v>
      </c>
      <c r="M49" s="96">
        <f t="shared" si="2"/>
        <v>191</v>
      </c>
      <c r="N49" s="96">
        <f t="shared" si="5"/>
        <v>0</v>
      </c>
    </row>
    <row r="50" spans="1:14">
      <c r="A50" s="40">
        <v>48</v>
      </c>
      <c r="B50" s="101" t="s">
        <v>139</v>
      </c>
      <c r="C50" s="53">
        <v>11186</v>
      </c>
      <c r="D50" s="53">
        <v>9049</v>
      </c>
      <c r="E50" s="53">
        <v>9034</v>
      </c>
      <c r="F50" s="53"/>
      <c r="G50" s="53"/>
      <c r="H50" s="53"/>
      <c r="I50" s="98">
        <f t="shared" si="3"/>
        <v>1.5509864919617903E-2</v>
      </c>
      <c r="J50" s="98">
        <f t="shared" si="0"/>
        <v>-0.19238333631324869</v>
      </c>
      <c r="K50" s="95">
        <f t="shared" si="1"/>
        <v>-2152</v>
      </c>
      <c r="L50" s="99">
        <f t="shared" si="4"/>
        <v>1.5388905971782238E-2</v>
      </c>
      <c r="M50" s="96">
        <f t="shared" si="2"/>
        <v>-15</v>
      </c>
      <c r="N50" s="96">
        <f t="shared" si="5"/>
        <v>0</v>
      </c>
    </row>
    <row r="51" spans="1:14">
      <c r="A51" s="40">
        <v>49</v>
      </c>
      <c r="B51" s="101" t="s">
        <v>140</v>
      </c>
      <c r="C51" s="53">
        <v>3299</v>
      </c>
      <c r="D51" s="53">
        <v>2346</v>
      </c>
      <c r="E51" s="53">
        <v>2279</v>
      </c>
      <c r="F51" s="53"/>
      <c r="G51" s="53"/>
      <c r="H51" s="53"/>
      <c r="I51" s="98">
        <f t="shared" si="3"/>
        <v>3.9126612964145669E-3</v>
      </c>
      <c r="J51" s="98">
        <f t="shared" si="0"/>
        <v>-0.30918460139436194</v>
      </c>
      <c r="K51" s="95">
        <f t="shared" si="1"/>
        <v>-1020</v>
      </c>
      <c r="L51" s="99">
        <f t="shared" si="4"/>
        <v>7.2939981836514329E-3</v>
      </c>
      <c r="M51" s="96">
        <f t="shared" si="2"/>
        <v>-67</v>
      </c>
      <c r="N51" s="96">
        <f t="shared" si="5"/>
        <v>0</v>
      </c>
    </row>
    <row r="52" spans="1:14">
      <c r="A52" s="40">
        <v>50</v>
      </c>
      <c r="B52" s="101" t="s">
        <v>141</v>
      </c>
      <c r="C52" s="53">
        <v>7661</v>
      </c>
      <c r="D52" s="53">
        <v>6164</v>
      </c>
      <c r="E52" s="53">
        <v>6168</v>
      </c>
      <c r="F52" s="53"/>
      <c r="G52" s="53"/>
      <c r="H52" s="53"/>
      <c r="I52" s="98">
        <f t="shared" si="3"/>
        <v>1.0589422938255835E-2</v>
      </c>
      <c r="J52" s="98">
        <f t="shared" si="0"/>
        <v>-0.1948831745202976</v>
      </c>
      <c r="K52" s="95">
        <f t="shared" si="1"/>
        <v>-1493</v>
      </c>
      <c r="L52" s="99">
        <f t="shared" si="4"/>
        <v>1.06764110668545E-2</v>
      </c>
      <c r="M52" s="96">
        <f t="shared" si="2"/>
        <v>4</v>
      </c>
      <c r="N52" s="96">
        <f t="shared" si="5"/>
        <v>0</v>
      </c>
    </row>
    <row r="53" spans="1:14">
      <c r="A53" s="40">
        <v>51</v>
      </c>
      <c r="B53" s="101" t="s">
        <v>142</v>
      </c>
      <c r="C53" s="53">
        <v>12862</v>
      </c>
      <c r="D53" s="53">
        <v>11148</v>
      </c>
      <c r="E53" s="53">
        <v>11089</v>
      </c>
      <c r="F53" s="53"/>
      <c r="G53" s="53"/>
      <c r="H53" s="53"/>
      <c r="I53" s="98">
        <f t="shared" si="3"/>
        <v>1.9037955733190493E-2</v>
      </c>
      <c r="J53" s="98">
        <f t="shared" si="0"/>
        <v>-0.13784792411755559</v>
      </c>
      <c r="K53" s="95">
        <f t="shared" si="1"/>
        <v>-1773</v>
      </c>
      <c r="L53" s="99">
        <f t="shared" si="4"/>
        <v>1.2678685078052931E-2</v>
      </c>
      <c r="M53" s="96">
        <f t="shared" si="2"/>
        <v>-59</v>
      </c>
      <c r="N53" s="96">
        <f t="shared" si="5"/>
        <v>0</v>
      </c>
    </row>
    <row r="54" spans="1:14">
      <c r="A54" s="40">
        <v>52</v>
      </c>
      <c r="B54" s="101" t="s">
        <v>143</v>
      </c>
      <c r="C54" s="53">
        <v>10094</v>
      </c>
      <c r="D54" s="53">
        <v>7623</v>
      </c>
      <c r="E54" s="53">
        <v>7411</v>
      </c>
      <c r="F54" s="53"/>
      <c r="G54" s="53"/>
      <c r="H54" s="53"/>
      <c r="I54" s="98">
        <f t="shared" si="3"/>
        <v>1.2723445751526265E-2</v>
      </c>
      <c r="J54" s="98">
        <f t="shared" si="0"/>
        <v>-0.26580146621755496</v>
      </c>
      <c r="K54" s="95">
        <f t="shared" si="1"/>
        <v>-2683</v>
      </c>
      <c r="L54" s="99">
        <f t="shared" si="4"/>
        <v>1.9186075614447837E-2</v>
      </c>
      <c r="M54" s="96">
        <f t="shared" si="2"/>
        <v>-212</v>
      </c>
      <c r="N54" s="96">
        <f t="shared" si="5"/>
        <v>0</v>
      </c>
    </row>
    <row r="55" spans="1:14">
      <c r="A55" s="40">
        <v>53</v>
      </c>
      <c r="B55" s="101" t="s">
        <v>144</v>
      </c>
      <c r="C55" s="53">
        <v>7175</v>
      </c>
      <c r="D55" s="53">
        <v>5575</v>
      </c>
      <c r="E55" s="53">
        <v>5436</v>
      </c>
      <c r="F55" s="53"/>
      <c r="G55" s="53"/>
      <c r="H55" s="53"/>
      <c r="I55" s="98">
        <f t="shared" si="3"/>
        <v>9.3327015389686636E-3</v>
      </c>
      <c r="J55" s="98">
        <f t="shared" si="0"/>
        <v>-0.24236933797909407</v>
      </c>
      <c r="K55" s="95">
        <f t="shared" si="1"/>
        <v>-1739</v>
      </c>
      <c r="L55" s="99">
        <f t="shared" si="4"/>
        <v>1.2435551805264551E-2</v>
      </c>
      <c r="M55" s="96">
        <f t="shared" si="2"/>
        <v>-139</v>
      </c>
      <c r="N55" s="96">
        <f t="shared" si="5"/>
        <v>0</v>
      </c>
    </row>
    <row r="56" spans="1:14">
      <c r="A56" s="40">
        <v>54</v>
      </c>
      <c r="B56" s="101" t="s">
        <v>145</v>
      </c>
      <c r="C56" s="53">
        <v>8382</v>
      </c>
      <c r="D56" s="53">
        <v>6906</v>
      </c>
      <c r="E56" s="53">
        <v>6840</v>
      </c>
      <c r="F56" s="53"/>
      <c r="G56" s="53"/>
      <c r="H56" s="53"/>
      <c r="I56" s="98">
        <f t="shared" si="3"/>
        <v>1.1743134386781763E-2</v>
      </c>
      <c r="J56" s="98">
        <f t="shared" si="0"/>
        <v>-0.18396564065855406</v>
      </c>
      <c r="K56" s="95">
        <f t="shared" si="1"/>
        <v>-1542</v>
      </c>
      <c r="L56" s="99">
        <f t="shared" si="4"/>
        <v>1.1026809018814225E-2</v>
      </c>
      <c r="M56" s="96">
        <f t="shared" si="2"/>
        <v>-66</v>
      </c>
      <c r="N56" s="96">
        <f t="shared" si="5"/>
        <v>0</v>
      </c>
    </row>
    <row r="57" spans="1:14">
      <c r="A57" s="40">
        <v>55</v>
      </c>
      <c r="B57" s="101" t="s">
        <v>146</v>
      </c>
      <c r="C57" s="53">
        <v>20420</v>
      </c>
      <c r="D57" s="53">
        <v>15013</v>
      </c>
      <c r="E57" s="53">
        <v>14622</v>
      </c>
      <c r="F57" s="53"/>
      <c r="G57" s="53"/>
      <c r="H57" s="53"/>
      <c r="I57" s="98">
        <f t="shared" si="3"/>
        <v>2.5103525000515051E-2</v>
      </c>
      <c r="J57" s="98">
        <f t="shared" si="0"/>
        <v>-0.2839373163565132</v>
      </c>
      <c r="K57" s="95">
        <f t="shared" si="1"/>
        <v>-5798</v>
      </c>
      <c r="L57" s="99">
        <f t="shared" si="4"/>
        <v>4.1461373989030402E-2</v>
      </c>
      <c r="M57" s="96">
        <f t="shared" si="2"/>
        <v>-391</v>
      </c>
      <c r="N57" s="96">
        <f t="shared" si="5"/>
        <v>0</v>
      </c>
    </row>
    <row r="58" spans="1:14">
      <c r="A58" s="40">
        <v>56</v>
      </c>
      <c r="B58" s="101" t="s">
        <v>147</v>
      </c>
      <c r="C58" s="53">
        <v>1788</v>
      </c>
      <c r="D58" s="53">
        <v>1183</v>
      </c>
      <c r="E58" s="53">
        <v>1139</v>
      </c>
      <c r="F58" s="53"/>
      <c r="G58" s="53"/>
      <c r="H58" s="53"/>
      <c r="I58" s="98">
        <f t="shared" si="3"/>
        <v>1.95547223195094E-3</v>
      </c>
      <c r="J58" s="98">
        <f t="shared" si="0"/>
        <v>-0.36297539149888142</v>
      </c>
      <c r="K58" s="95">
        <f t="shared" si="1"/>
        <v>-649</v>
      </c>
      <c r="L58" s="99">
        <f t="shared" si="4"/>
        <v>4.6409851188135096E-3</v>
      </c>
      <c r="M58" s="96">
        <f t="shared" si="2"/>
        <v>-44</v>
      </c>
      <c r="N58" s="96">
        <f t="shared" si="5"/>
        <v>0</v>
      </c>
    </row>
    <row r="59" spans="1:14">
      <c r="A59" s="40">
        <v>57</v>
      </c>
      <c r="B59" s="101" t="s">
        <v>148</v>
      </c>
      <c r="C59" s="53">
        <v>3173</v>
      </c>
      <c r="D59" s="53">
        <v>2495</v>
      </c>
      <c r="E59" s="53">
        <v>2441</v>
      </c>
      <c r="F59" s="53"/>
      <c r="G59" s="53"/>
      <c r="H59" s="53"/>
      <c r="I59" s="98">
        <f t="shared" si="3"/>
        <v>4.1907881634699242E-3</v>
      </c>
      <c r="J59" s="98">
        <f t="shared" si="0"/>
        <v>-0.23069650173337536</v>
      </c>
      <c r="K59" s="95">
        <f t="shared" si="1"/>
        <v>-732</v>
      </c>
      <c r="L59" s="99">
        <f t="shared" si="4"/>
        <v>5.2345163435616165E-3</v>
      </c>
      <c r="M59" s="96">
        <f t="shared" si="2"/>
        <v>-54</v>
      </c>
      <c r="N59" s="96">
        <f t="shared" si="5"/>
        <v>0</v>
      </c>
    </row>
    <row r="60" spans="1:14">
      <c r="A60" s="40">
        <v>58</v>
      </c>
      <c r="B60" s="101" t="s">
        <v>149</v>
      </c>
      <c r="C60" s="53">
        <v>13087</v>
      </c>
      <c r="D60" s="53">
        <v>11053</v>
      </c>
      <c r="E60" s="53">
        <v>10936</v>
      </c>
      <c r="F60" s="53"/>
      <c r="G60" s="53"/>
      <c r="H60" s="53"/>
      <c r="I60" s="98">
        <f t="shared" si="3"/>
        <v>1.877528035874932E-2</v>
      </c>
      <c r="J60" s="98">
        <f t="shared" si="0"/>
        <v>-0.16436158019408573</v>
      </c>
      <c r="K60" s="95">
        <f t="shared" si="1"/>
        <v>-2151</v>
      </c>
      <c r="L60" s="99">
        <f t="shared" si="4"/>
        <v>1.5381754993170816E-2</v>
      </c>
      <c r="M60" s="96">
        <f t="shared" si="2"/>
        <v>-117</v>
      </c>
      <c r="N60" s="96">
        <f t="shared" si="5"/>
        <v>0</v>
      </c>
    </row>
    <row r="61" spans="1:14">
      <c r="A61" s="40">
        <v>59</v>
      </c>
      <c r="B61" s="101" t="s">
        <v>150</v>
      </c>
      <c r="C61" s="53">
        <v>6685</v>
      </c>
      <c r="D61" s="53">
        <v>5471</v>
      </c>
      <c r="E61" s="53">
        <v>5441</v>
      </c>
      <c r="F61" s="53"/>
      <c r="G61" s="53"/>
      <c r="H61" s="53"/>
      <c r="I61" s="98">
        <f t="shared" si="3"/>
        <v>9.341285701532101E-3</v>
      </c>
      <c r="J61" s="98">
        <f t="shared" si="0"/>
        <v>-0.18608825729244577</v>
      </c>
      <c r="K61" s="95">
        <f t="shared" si="1"/>
        <v>-1244</v>
      </c>
      <c r="L61" s="99">
        <f t="shared" si="4"/>
        <v>8.8958173926101791E-3</v>
      </c>
      <c r="M61" s="96">
        <f t="shared" si="2"/>
        <v>-30</v>
      </c>
      <c r="N61" s="96">
        <f t="shared" si="5"/>
        <v>0</v>
      </c>
    </row>
    <row r="62" spans="1:14">
      <c r="A62" s="40">
        <v>60</v>
      </c>
      <c r="B62" s="101" t="s">
        <v>151</v>
      </c>
      <c r="C62" s="53">
        <v>9466</v>
      </c>
      <c r="D62" s="53">
        <v>6968</v>
      </c>
      <c r="E62" s="53">
        <v>6924</v>
      </c>
      <c r="F62" s="53"/>
      <c r="G62" s="53"/>
      <c r="H62" s="53"/>
      <c r="I62" s="98">
        <f t="shared" si="3"/>
        <v>1.1887348317847504E-2</v>
      </c>
      <c r="J62" s="98">
        <f t="shared" si="0"/>
        <v>-0.26854003803084725</v>
      </c>
      <c r="K62" s="95">
        <f t="shared" si="1"/>
        <v>-2542</v>
      </c>
      <c r="L62" s="99">
        <f t="shared" si="4"/>
        <v>1.8177787630237197E-2</v>
      </c>
      <c r="M62" s="96">
        <f t="shared" si="2"/>
        <v>-44</v>
      </c>
      <c r="N62" s="96">
        <f t="shared" si="5"/>
        <v>0</v>
      </c>
    </row>
    <row r="63" spans="1:14">
      <c r="A63" s="40">
        <v>61</v>
      </c>
      <c r="B63" s="101" t="s">
        <v>152</v>
      </c>
      <c r="C63" s="53">
        <v>4680</v>
      </c>
      <c r="D63" s="53">
        <v>3321</v>
      </c>
      <c r="E63" s="53">
        <v>3205</v>
      </c>
      <c r="F63" s="53"/>
      <c r="G63" s="53"/>
      <c r="H63" s="53"/>
      <c r="I63" s="98">
        <f t="shared" si="3"/>
        <v>5.5024482031630923E-3</v>
      </c>
      <c r="J63" s="98">
        <f t="shared" si="0"/>
        <v>-0.31517094017094016</v>
      </c>
      <c r="K63" s="95">
        <f t="shared" si="1"/>
        <v>-1475</v>
      </c>
      <c r="L63" s="99">
        <f t="shared" si="4"/>
        <v>1.0547693451848885E-2</v>
      </c>
      <c r="M63" s="96">
        <f t="shared" si="2"/>
        <v>-116</v>
      </c>
      <c r="N63" s="96">
        <f t="shared" si="5"/>
        <v>0</v>
      </c>
    </row>
    <row r="64" spans="1:14">
      <c r="A64" s="40">
        <v>62</v>
      </c>
      <c r="B64" s="101" t="s">
        <v>153</v>
      </c>
      <c r="C64" s="53">
        <v>1042</v>
      </c>
      <c r="D64" s="53">
        <v>822</v>
      </c>
      <c r="E64" s="53">
        <v>814</v>
      </c>
      <c r="F64" s="53"/>
      <c r="G64" s="53"/>
      <c r="H64" s="53"/>
      <c r="I64" s="98">
        <f t="shared" si="3"/>
        <v>1.3975016653275372E-3</v>
      </c>
      <c r="J64" s="98">
        <f t="shared" si="0"/>
        <v>-0.21880998080614203</v>
      </c>
      <c r="K64" s="95">
        <f t="shared" si="1"/>
        <v>-228</v>
      </c>
      <c r="L64" s="99">
        <f t="shared" si="4"/>
        <v>1.6304231234044379E-3</v>
      </c>
      <c r="M64" s="96">
        <f t="shared" si="2"/>
        <v>-8</v>
      </c>
      <c r="N64" s="96">
        <f t="shared" si="5"/>
        <v>0</v>
      </c>
    </row>
    <row r="65" spans="1:14">
      <c r="A65" s="40">
        <v>63</v>
      </c>
      <c r="B65" s="101" t="s">
        <v>154</v>
      </c>
      <c r="C65" s="53">
        <v>19440</v>
      </c>
      <c r="D65" s="53">
        <v>16239</v>
      </c>
      <c r="E65" s="53">
        <v>16115</v>
      </c>
      <c r="F65" s="53"/>
      <c r="G65" s="53"/>
      <c r="H65" s="53"/>
      <c r="I65" s="98">
        <f t="shared" si="3"/>
        <v>2.7666755941957326E-2</v>
      </c>
      <c r="J65" s="98">
        <f t="shared" si="0"/>
        <v>-0.17103909465020575</v>
      </c>
      <c r="K65" s="95">
        <f t="shared" si="1"/>
        <v>-3325</v>
      </c>
      <c r="L65" s="99">
        <f t="shared" si="4"/>
        <v>2.3777003882981387E-2</v>
      </c>
      <c r="M65" s="96">
        <f t="shared" si="2"/>
        <v>-124</v>
      </c>
      <c r="N65" s="96">
        <f t="shared" si="5"/>
        <v>0</v>
      </c>
    </row>
    <row r="66" spans="1:14">
      <c r="A66" s="40">
        <v>64</v>
      </c>
      <c r="B66" s="101" t="s">
        <v>155</v>
      </c>
      <c r="C66" s="53">
        <v>7257</v>
      </c>
      <c r="D66" s="53">
        <v>5960</v>
      </c>
      <c r="E66" s="53">
        <v>5939</v>
      </c>
      <c r="F66" s="53"/>
      <c r="G66" s="53"/>
      <c r="H66" s="53"/>
      <c r="I66" s="98">
        <f t="shared" si="3"/>
        <v>1.0196268292850422E-2</v>
      </c>
      <c r="J66" s="98">
        <f t="shared" si="0"/>
        <v>-0.18161774838087363</v>
      </c>
      <c r="K66" s="95">
        <f t="shared" si="1"/>
        <v>-1318</v>
      </c>
      <c r="L66" s="99">
        <f t="shared" si="4"/>
        <v>9.4249898098554795E-3</v>
      </c>
      <c r="M66" s="96">
        <f t="shared" si="2"/>
        <v>-21</v>
      </c>
      <c r="N66" s="96">
        <f t="shared" si="5"/>
        <v>0</v>
      </c>
    </row>
    <row r="67" spans="1:14">
      <c r="A67" s="40">
        <v>65</v>
      </c>
      <c r="B67" s="101" t="s">
        <v>156</v>
      </c>
      <c r="C67" s="53">
        <v>3441</v>
      </c>
      <c r="D67" s="53">
        <v>2379</v>
      </c>
      <c r="E67" s="53">
        <v>2302</v>
      </c>
      <c r="F67" s="53"/>
      <c r="G67" s="53"/>
      <c r="H67" s="53"/>
      <c r="I67" s="98">
        <f t="shared" si="3"/>
        <v>3.9521484442063774E-3</v>
      </c>
      <c r="J67" s="98">
        <f t="shared" ref="J67:J84" si="6">(E67-C67)/C67</f>
        <v>-0.33100842778262135</v>
      </c>
      <c r="K67" s="95">
        <f t="shared" ref="K67:K83" si="7">E67-C67</f>
        <v>-1139</v>
      </c>
      <c r="L67" s="99">
        <f t="shared" si="4"/>
        <v>8.1449646384107663E-3</v>
      </c>
      <c r="M67" s="96">
        <f t="shared" ref="M67:M83" si="8">E67-D67</f>
        <v>-77</v>
      </c>
      <c r="N67" s="96">
        <f t="shared" si="5"/>
        <v>0</v>
      </c>
    </row>
    <row r="68" spans="1:14">
      <c r="A68" s="40">
        <v>66</v>
      </c>
      <c r="B68" s="101" t="s">
        <v>157</v>
      </c>
      <c r="C68" s="53">
        <v>12354</v>
      </c>
      <c r="D68" s="53">
        <v>10224</v>
      </c>
      <c r="E68" s="53">
        <v>10061</v>
      </c>
      <c r="F68" s="53"/>
      <c r="G68" s="53"/>
      <c r="H68" s="53"/>
      <c r="I68" s="98">
        <f t="shared" ref="I68:I83" si="9">E68/$E$84</f>
        <v>1.7273051910147854E-2</v>
      </c>
      <c r="J68" s="98">
        <f t="shared" si="6"/>
        <v>-0.18560790027521451</v>
      </c>
      <c r="K68" s="95">
        <f t="shared" si="7"/>
        <v>-2293</v>
      </c>
      <c r="L68" s="99">
        <f t="shared" ref="L68:L84" si="10">K68/$K$84</f>
        <v>1.6397193955992876E-2</v>
      </c>
      <c r="M68" s="96">
        <f t="shared" si="8"/>
        <v>-163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53">
        <v>1385</v>
      </c>
      <c r="D69" s="53">
        <v>1080</v>
      </c>
      <c r="E69" s="53">
        <v>1074</v>
      </c>
      <c r="F69" s="53"/>
      <c r="G69" s="53"/>
      <c r="H69" s="53"/>
      <c r="I69" s="98">
        <f t="shared" si="9"/>
        <v>1.8438781186262594E-3</v>
      </c>
      <c r="J69" s="98">
        <f t="shared" si="6"/>
        <v>-0.22454873646209386</v>
      </c>
      <c r="K69" s="95">
        <f t="shared" si="7"/>
        <v>-311</v>
      </c>
      <c r="L69" s="99">
        <f t="shared" si="10"/>
        <v>2.2239543481525448E-3</v>
      </c>
      <c r="M69" s="96">
        <f t="shared" si="8"/>
        <v>-6</v>
      </c>
      <c r="N69" s="96">
        <f t="shared" si="11"/>
        <v>0</v>
      </c>
    </row>
    <row r="70" spans="1:14">
      <c r="A70" s="40">
        <v>68</v>
      </c>
      <c r="B70" s="101" t="s">
        <v>159</v>
      </c>
      <c r="C70" s="53">
        <v>9786</v>
      </c>
      <c r="D70" s="53">
        <v>8225</v>
      </c>
      <c r="E70" s="53">
        <v>8179</v>
      </c>
      <c r="F70" s="53"/>
      <c r="G70" s="53"/>
      <c r="H70" s="53"/>
      <c r="I70" s="98">
        <f t="shared" si="9"/>
        <v>1.4041973121270181E-2</v>
      </c>
      <c r="J70" s="98">
        <f t="shared" si="6"/>
        <v>-0.16421418352748826</v>
      </c>
      <c r="K70" s="95">
        <f t="shared" si="7"/>
        <v>-1607</v>
      </c>
      <c r="L70" s="99">
        <f t="shared" si="10"/>
        <v>1.1491622628556719E-2</v>
      </c>
      <c r="M70" s="96">
        <f t="shared" si="8"/>
        <v>-46</v>
      </c>
      <c r="N70" s="96">
        <f t="shared" si="11"/>
        <v>0</v>
      </c>
    </row>
    <row r="71" spans="1:14">
      <c r="A71" s="40">
        <v>69</v>
      </c>
      <c r="B71" s="101" t="s">
        <v>160</v>
      </c>
      <c r="C71" s="53">
        <v>1612</v>
      </c>
      <c r="D71" s="53">
        <v>1412</v>
      </c>
      <c r="E71" s="53">
        <v>1413</v>
      </c>
      <c r="F71" s="53"/>
      <c r="G71" s="53"/>
      <c r="H71" s="53"/>
      <c r="I71" s="98">
        <f t="shared" si="9"/>
        <v>2.4258843404272854E-3</v>
      </c>
      <c r="J71" s="98">
        <f t="shared" si="6"/>
        <v>-0.12344913151364764</v>
      </c>
      <c r="K71" s="95">
        <f t="shared" si="7"/>
        <v>-199</v>
      </c>
      <c r="L71" s="99">
        <f t="shared" si="10"/>
        <v>1.4230447436731717E-3</v>
      </c>
      <c r="M71" s="96">
        <f t="shared" si="8"/>
        <v>1</v>
      </c>
      <c r="N71" s="96">
        <f t="shared" si="11"/>
        <v>0</v>
      </c>
    </row>
    <row r="72" spans="1:14">
      <c r="A72" s="40">
        <v>70</v>
      </c>
      <c r="B72" s="101" t="s">
        <v>161</v>
      </c>
      <c r="C72" s="53">
        <v>5771</v>
      </c>
      <c r="D72" s="53">
        <v>4849</v>
      </c>
      <c r="E72" s="53">
        <v>4843</v>
      </c>
      <c r="F72" s="53"/>
      <c r="G72" s="53"/>
      <c r="H72" s="53"/>
      <c r="I72" s="98">
        <f t="shared" si="9"/>
        <v>8.3146198589450406E-3</v>
      </c>
      <c r="J72" s="98">
        <f t="shared" si="6"/>
        <v>-0.16080402010050251</v>
      </c>
      <c r="K72" s="95">
        <f t="shared" si="7"/>
        <v>-928</v>
      </c>
      <c r="L72" s="99">
        <f t="shared" si="10"/>
        <v>6.6361081514005188E-3</v>
      </c>
      <c r="M72" s="96">
        <f t="shared" si="8"/>
        <v>-6</v>
      </c>
      <c r="N72" s="96">
        <f t="shared" si="11"/>
        <v>0</v>
      </c>
    </row>
    <row r="73" spans="1:14">
      <c r="A73" s="40">
        <v>71</v>
      </c>
      <c r="B73" s="101" t="s">
        <v>162</v>
      </c>
      <c r="C73" s="53">
        <v>3135</v>
      </c>
      <c r="D73" s="53">
        <v>2519</v>
      </c>
      <c r="E73" s="53">
        <v>2510</v>
      </c>
      <c r="F73" s="53"/>
      <c r="G73" s="53"/>
      <c r="H73" s="53"/>
      <c r="I73" s="98">
        <f t="shared" si="9"/>
        <v>4.3092496068453546E-3</v>
      </c>
      <c r="J73" s="98">
        <f t="shared" si="6"/>
        <v>-0.19936204146730463</v>
      </c>
      <c r="K73" s="95">
        <f t="shared" si="7"/>
        <v>-625</v>
      </c>
      <c r="L73" s="99">
        <f t="shared" si="10"/>
        <v>4.469361632139358E-3</v>
      </c>
      <c r="M73" s="96">
        <f t="shared" si="8"/>
        <v>-9</v>
      </c>
      <c r="N73" s="96">
        <f t="shared" si="11"/>
        <v>0</v>
      </c>
    </row>
    <row r="74" spans="1:14">
      <c r="A74" s="40">
        <v>72</v>
      </c>
      <c r="B74" s="101" t="s">
        <v>163</v>
      </c>
      <c r="C74" s="53">
        <v>2783</v>
      </c>
      <c r="D74" s="53">
        <v>686</v>
      </c>
      <c r="E74" s="53">
        <v>667</v>
      </c>
      <c r="F74" s="53"/>
      <c r="G74" s="53"/>
      <c r="H74" s="53"/>
      <c r="I74" s="98">
        <f t="shared" si="9"/>
        <v>1.1451272859624906E-3</v>
      </c>
      <c r="J74" s="98">
        <f t="shared" si="6"/>
        <v>-0.76033057851239672</v>
      </c>
      <c r="K74" s="95">
        <f t="shared" si="7"/>
        <v>-2116</v>
      </c>
      <c r="L74" s="99">
        <f t="shared" si="10"/>
        <v>1.5131470741771012E-2</v>
      </c>
      <c r="M74" s="96">
        <f t="shared" si="8"/>
        <v>-19</v>
      </c>
      <c r="N74" s="96">
        <f t="shared" si="11"/>
        <v>0</v>
      </c>
    </row>
    <row r="75" spans="1:14">
      <c r="A75" s="40">
        <v>73</v>
      </c>
      <c r="B75" s="101" t="s">
        <v>164</v>
      </c>
      <c r="C75" s="53">
        <v>1064</v>
      </c>
      <c r="D75" s="53">
        <v>813</v>
      </c>
      <c r="E75" s="53">
        <v>822</v>
      </c>
      <c r="F75" s="53"/>
      <c r="G75" s="53"/>
      <c r="H75" s="53"/>
      <c r="I75" s="98">
        <f t="shared" si="9"/>
        <v>1.4112363254290365E-3</v>
      </c>
      <c r="J75" s="98">
        <f t="shared" si="6"/>
        <v>-0.22744360902255639</v>
      </c>
      <c r="K75" s="95">
        <f t="shared" si="7"/>
        <v>-242</v>
      </c>
      <c r="L75" s="99">
        <f t="shared" si="10"/>
        <v>1.7305368239643596E-3</v>
      </c>
      <c r="M75" s="96">
        <f t="shared" si="8"/>
        <v>9</v>
      </c>
      <c r="N75" s="96">
        <f t="shared" si="11"/>
        <v>0</v>
      </c>
    </row>
    <row r="76" spans="1:14">
      <c r="A76" s="40">
        <v>74</v>
      </c>
      <c r="B76" s="101" t="s">
        <v>165</v>
      </c>
      <c r="C76" s="53">
        <v>646</v>
      </c>
      <c r="D76" s="53">
        <v>492</v>
      </c>
      <c r="E76" s="53">
        <v>483</v>
      </c>
      <c r="F76" s="53"/>
      <c r="G76" s="53"/>
      <c r="H76" s="53"/>
      <c r="I76" s="98">
        <f t="shared" si="9"/>
        <v>8.292301036280105E-4</v>
      </c>
      <c r="J76" s="98">
        <f t="shared" si="6"/>
        <v>-0.25232198142414863</v>
      </c>
      <c r="K76" s="95">
        <f t="shared" si="7"/>
        <v>-163</v>
      </c>
      <c r="L76" s="99">
        <f t="shared" si="10"/>
        <v>1.1656095136619445E-3</v>
      </c>
      <c r="M76" s="96">
        <f t="shared" si="8"/>
        <v>-9</v>
      </c>
      <c r="N76" s="96">
        <f t="shared" si="11"/>
        <v>0</v>
      </c>
    </row>
    <row r="77" spans="1:14">
      <c r="A77" s="40">
        <v>75</v>
      </c>
      <c r="B77" s="101" t="s">
        <v>166</v>
      </c>
      <c r="C77" s="53">
        <v>3586</v>
      </c>
      <c r="D77" s="53">
        <v>3179</v>
      </c>
      <c r="E77" s="53">
        <v>3160</v>
      </c>
      <c r="F77" s="53"/>
      <c r="G77" s="53"/>
      <c r="H77" s="53"/>
      <c r="I77" s="98">
        <f t="shared" si="9"/>
        <v>5.4251907400921593E-3</v>
      </c>
      <c r="J77" s="98">
        <f t="shared" si="6"/>
        <v>-0.11879531511433351</v>
      </c>
      <c r="K77" s="95">
        <f t="shared" si="7"/>
        <v>-426</v>
      </c>
      <c r="L77" s="99">
        <f t="shared" si="10"/>
        <v>3.0463168884661868E-3</v>
      </c>
      <c r="M77" s="96">
        <f t="shared" si="8"/>
        <v>-19</v>
      </c>
      <c r="N77" s="96">
        <f t="shared" si="11"/>
        <v>0</v>
      </c>
    </row>
    <row r="78" spans="1:14">
      <c r="A78" s="40">
        <v>76</v>
      </c>
      <c r="B78" s="101" t="s">
        <v>167</v>
      </c>
      <c r="C78" s="53">
        <v>2041</v>
      </c>
      <c r="D78" s="53">
        <v>1471</v>
      </c>
      <c r="E78" s="53">
        <v>1434</v>
      </c>
      <c r="F78" s="53"/>
      <c r="G78" s="53"/>
      <c r="H78" s="53"/>
      <c r="I78" s="98">
        <f t="shared" si="9"/>
        <v>2.4619378231937206E-3</v>
      </c>
      <c r="J78" s="98">
        <f t="shared" si="6"/>
        <v>-0.29740323370896621</v>
      </c>
      <c r="K78" s="95">
        <f t="shared" si="7"/>
        <v>-607</v>
      </c>
      <c r="L78" s="99">
        <f t="shared" si="10"/>
        <v>4.3406440171337443E-3</v>
      </c>
      <c r="M78" s="96">
        <f t="shared" si="8"/>
        <v>-37</v>
      </c>
      <c r="N78" s="96">
        <f t="shared" si="11"/>
        <v>0</v>
      </c>
    </row>
    <row r="79" spans="1:14">
      <c r="A79" s="40">
        <v>77</v>
      </c>
      <c r="B79" s="101" t="s">
        <v>168</v>
      </c>
      <c r="C79" s="53">
        <v>1379</v>
      </c>
      <c r="D79" s="53">
        <v>1150</v>
      </c>
      <c r="E79" s="53">
        <v>1136</v>
      </c>
      <c r="F79" s="53"/>
      <c r="G79" s="53"/>
      <c r="H79" s="53"/>
      <c r="I79" s="98">
        <f t="shared" si="9"/>
        <v>1.9503217344128776E-3</v>
      </c>
      <c r="J79" s="98">
        <f t="shared" si="6"/>
        <v>-0.17621464829586658</v>
      </c>
      <c r="K79" s="95">
        <f t="shared" si="7"/>
        <v>-243</v>
      </c>
      <c r="L79" s="99">
        <f t="shared" si="10"/>
        <v>1.7376878025757824E-3</v>
      </c>
      <c r="M79" s="96">
        <f t="shared" si="8"/>
        <v>-14</v>
      </c>
      <c r="N79" s="96">
        <f t="shared" si="11"/>
        <v>0</v>
      </c>
    </row>
    <row r="80" spans="1:14">
      <c r="A80" s="40">
        <v>78</v>
      </c>
      <c r="B80" s="101" t="s">
        <v>169</v>
      </c>
      <c r="C80" s="53">
        <v>1121</v>
      </c>
      <c r="D80" s="53">
        <v>840</v>
      </c>
      <c r="E80" s="53">
        <v>834</v>
      </c>
      <c r="F80" s="53"/>
      <c r="G80" s="53"/>
      <c r="H80" s="53"/>
      <c r="I80" s="98">
        <f t="shared" si="9"/>
        <v>1.4318383155812852E-3</v>
      </c>
      <c r="J80" s="98">
        <f t="shared" si="6"/>
        <v>-0.25602140945584301</v>
      </c>
      <c r="K80" s="95">
        <f t="shared" si="7"/>
        <v>-287</v>
      </c>
      <c r="L80" s="99">
        <f t="shared" si="10"/>
        <v>2.0523308614783932E-3</v>
      </c>
      <c r="M80" s="96">
        <f t="shared" si="8"/>
        <v>-6</v>
      </c>
      <c r="N80" s="96">
        <f t="shared" si="11"/>
        <v>0</v>
      </c>
    </row>
    <row r="81" spans="1:14">
      <c r="A81" s="40">
        <v>79</v>
      </c>
      <c r="B81" s="101" t="s">
        <v>170</v>
      </c>
      <c r="C81" s="53">
        <v>2455</v>
      </c>
      <c r="D81" s="53">
        <v>2115</v>
      </c>
      <c r="E81" s="53">
        <v>2102</v>
      </c>
      <c r="F81" s="53"/>
      <c r="G81" s="53"/>
      <c r="H81" s="53"/>
      <c r="I81" s="98">
        <f t="shared" si="9"/>
        <v>3.6087819416688984E-3</v>
      </c>
      <c r="J81" s="98">
        <f t="shared" si="6"/>
        <v>-0.14378818737270876</v>
      </c>
      <c r="K81" s="95">
        <f t="shared" si="7"/>
        <v>-353</v>
      </c>
      <c r="L81" s="99">
        <f t="shared" si="10"/>
        <v>2.5242954498323096E-3</v>
      </c>
      <c r="M81" s="96">
        <f t="shared" si="8"/>
        <v>-13</v>
      </c>
      <c r="N81" s="96">
        <f t="shared" si="11"/>
        <v>0</v>
      </c>
    </row>
    <row r="82" spans="1:14">
      <c r="A82" s="40">
        <v>80</v>
      </c>
      <c r="B82" s="101" t="s">
        <v>171</v>
      </c>
      <c r="C82" s="53">
        <v>5003</v>
      </c>
      <c r="D82" s="53">
        <v>3864</v>
      </c>
      <c r="E82" s="53">
        <v>3807</v>
      </c>
      <c r="F82" s="53"/>
      <c r="G82" s="53"/>
      <c r="H82" s="53"/>
      <c r="I82" s="98">
        <f t="shared" si="9"/>
        <v>6.5359813758009023E-3</v>
      </c>
      <c r="J82" s="98">
        <f t="shared" si="6"/>
        <v>-0.2390565660603638</v>
      </c>
      <c r="K82" s="95">
        <f t="shared" si="7"/>
        <v>-1196</v>
      </c>
      <c r="L82" s="99">
        <f t="shared" si="10"/>
        <v>8.5525704192618759E-3</v>
      </c>
      <c r="M82" s="96">
        <f t="shared" si="8"/>
        <v>-57</v>
      </c>
      <c r="N82" s="96">
        <f t="shared" si="11"/>
        <v>0</v>
      </c>
    </row>
    <row r="83" spans="1:14">
      <c r="A83" s="40">
        <v>81</v>
      </c>
      <c r="B83" s="101" t="s">
        <v>172</v>
      </c>
      <c r="C83" s="53">
        <v>3687</v>
      </c>
      <c r="D83" s="53">
        <v>2848</v>
      </c>
      <c r="E83" s="53">
        <v>2796</v>
      </c>
      <c r="F83" s="53"/>
      <c r="G83" s="53"/>
      <c r="H83" s="53"/>
      <c r="I83" s="98">
        <f t="shared" si="9"/>
        <v>4.8002637054739491E-3</v>
      </c>
      <c r="J83" s="98">
        <f t="shared" si="6"/>
        <v>-0.24165988608624897</v>
      </c>
      <c r="K83" s="95">
        <f t="shared" si="7"/>
        <v>-891</v>
      </c>
      <c r="L83" s="99">
        <f t="shared" si="10"/>
        <v>6.3715219427778694E-3</v>
      </c>
      <c r="M83" s="96">
        <f t="shared" si="8"/>
        <v>-52</v>
      </c>
      <c r="N83" s="96">
        <f t="shared" si="11"/>
        <v>0</v>
      </c>
    </row>
    <row r="84" spans="1:14" s="107" customFormat="1">
      <c r="A84" s="189" t="s">
        <v>173</v>
      </c>
      <c r="B84" s="189"/>
      <c r="C84" s="63">
        <v>722309</v>
      </c>
      <c r="D84" s="63">
        <v>586354</v>
      </c>
      <c r="E84" s="63">
        <v>582468</v>
      </c>
      <c r="F84" s="63"/>
      <c r="G84" s="63"/>
      <c r="H84" s="63"/>
      <c r="I84" s="98">
        <f>SUM(I3:I83)</f>
        <v>1</v>
      </c>
      <c r="J84" s="98">
        <f t="shared" si="6"/>
        <v>-0.19360273788641702</v>
      </c>
      <c r="K84" s="95">
        <f>SUM(K3:K83)</f>
        <v>-139841</v>
      </c>
      <c r="L84" s="99">
        <f t="shared" si="10"/>
        <v>1</v>
      </c>
      <c r="M84" s="95">
        <f>SUM(M3:M83)</f>
        <v>-3886</v>
      </c>
      <c r="N84" s="96">
        <f t="shared" si="11"/>
        <v>0</v>
      </c>
    </row>
    <row r="85" spans="1:14">
      <c r="C85" s="131"/>
      <c r="D85" s="130"/>
      <c r="E85" s="132"/>
      <c r="F85" s="138"/>
      <c r="G85" s="138"/>
      <c r="H85" s="138"/>
      <c r="L85" s="11"/>
    </row>
    <row r="86" spans="1:14">
      <c r="F86" s="138"/>
    </row>
    <row r="87" spans="1:14">
      <c r="C87" s="131"/>
      <c r="D87" s="130"/>
      <c r="E87" s="132"/>
      <c r="F87" s="138"/>
      <c r="G87" s="138"/>
      <c r="H87" s="138"/>
    </row>
    <row r="88" spans="1:14">
      <c r="E88" s="13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1"/>
  <sheetViews>
    <sheetView zoomScale="78" zoomScaleNormal="78" workbookViewId="0">
      <pane ySplit="2" topLeftCell="A3" activePane="bottomLeft" state="frozen"/>
      <selection activeCell="W1" sqref="W1"/>
      <selection pane="bottomLeft" activeCell="S9" sqref="S9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5" ht="15.75" thickBot="1">
      <c r="A1" s="4" t="s">
        <v>300</v>
      </c>
      <c r="C1" s="185" t="s">
        <v>281</v>
      </c>
      <c r="D1" s="185"/>
      <c r="E1" s="186"/>
      <c r="F1" s="187" t="s">
        <v>280</v>
      </c>
      <c r="G1" s="185"/>
      <c r="H1" s="186"/>
    </row>
    <row r="2" spans="1:15" ht="45">
      <c r="A2" s="16" t="s">
        <v>91</v>
      </c>
      <c r="B2" s="16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59" t="s">
        <v>307</v>
      </c>
      <c r="J2" s="12" t="s">
        <v>302</v>
      </c>
      <c r="K2" s="90" t="s">
        <v>303</v>
      </c>
      <c r="L2" s="90" t="s">
        <v>308</v>
      </c>
      <c r="M2" s="94" t="s">
        <v>305</v>
      </c>
      <c r="N2" s="158" t="s">
        <v>318</v>
      </c>
    </row>
    <row r="3" spans="1:15">
      <c r="A3" s="40">
        <v>1</v>
      </c>
      <c r="B3" s="101" t="s">
        <v>92</v>
      </c>
      <c r="C3" s="29">
        <v>75285</v>
      </c>
      <c r="D3" s="29">
        <v>75755</v>
      </c>
      <c r="E3" s="29">
        <v>75534</v>
      </c>
      <c r="F3" s="29"/>
      <c r="G3" s="29"/>
      <c r="H3" s="29"/>
      <c r="I3" s="98">
        <f t="shared" ref="I3:I66" si="0">E3/$E$84</f>
        <v>2.4215071536952078E-2</v>
      </c>
      <c r="J3" s="98">
        <f t="shared" ref="J3:J66" si="1">(E3-C3)/C3</f>
        <v>3.3074317593146047E-3</v>
      </c>
      <c r="K3" s="95">
        <f t="shared" ref="K3:K66" si="2">E3-C3</f>
        <v>249</v>
      </c>
      <c r="L3" s="99">
        <f>K3/$K$84</f>
        <v>4.9562101910828023E-3</v>
      </c>
      <c r="M3" s="42">
        <f t="shared" ref="M3:M66" si="3">E3-D3</f>
        <v>-221</v>
      </c>
      <c r="N3" s="42">
        <f>H3-G3</f>
        <v>0</v>
      </c>
      <c r="O3" s="7"/>
    </row>
    <row r="4" spans="1:15">
      <c r="A4" s="40">
        <v>2</v>
      </c>
      <c r="B4" s="101" t="s">
        <v>93</v>
      </c>
      <c r="C4" s="29">
        <v>23233</v>
      </c>
      <c r="D4" s="29">
        <v>23572</v>
      </c>
      <c r="E4" s="29">
        <v>23591</v>
      </c>
      <c r="F4" s="29"/>
      <c r="G4" s="29"/>
      <c r="H4" s="29"/>
      <c r="I4" s="98">
        <f t="shared" si="0"/>
        <v>7.5629220301882119E-3</v>
      </c>
      <c r="J4" s="98">
        <f t="shared" si="1"/>
        <v>1.5409116343132613E-2</v>
      </c>
      <c r="K4" s="95">
        <f t="shared" si="2"/>
        <v>358</v>
      </c>
      <c r="L4" s="99">
        <f t="shared" ref="L4:L67" si="4">K4/$K$84</f>
        <v>7.1257961783439492E-3</v>
      </c>
      <c r="M4" s="42">
        <f t="shared" si="3"/>
        <v>19</v>
      </c>
      <c r="N4" s="42">
        <f t="shared" ref="N4:N67" si="5">H4-G4</f>
        <v>0</v>
      </c>
      <c r="O4" s="7"/>
    </row>
    <row r="5" spans="1:15">
      <c r="A5" s="40">
        <v>3</v>
      </c>
      <c r="B5" s="101" t="s">
        <v>94</v>
      </c>
      <c r="C5" s="29">
        <v>28438</v>
      </c>
      <c r="D5" s="29">
        <v>28172</v>
      </c>
      <c r="E5" s="29">
        <v>28087</v>
      </c>
      <c r="F5" s="29"/>
      <c r="G5" s="29"/>
      <c r="H5" s="29"/>
      <c r="I5" s="98">
        <f t="shared" si="0"/>
        <v>9.0042724370266759E-3</v>
      </c>
      <c r="J5" s="98">
        <f t="shared" si="1"/>
        <v>-1.2342640129404317E-2</v>
      </c>
      <c r="K5" s="95">
        <f t="shared" si="2"/>
        <v>-351</v>
      </c>
      <c r="L5" s="99">
        <f t="shared" si="4"/>
        <v>-6.9864649681528664E-3</v>
      </c>
      <c r="M5" s="42">
        <f t="shared" si="3"/>
        <v>-85</v>
      </c>
      <c r="N5" s="42">
        <f t="shared" si="5"/>
        <v>0</v>
      </c>
      <c r="O5" s="7"/>
    </row>
    <row r="6" spans="1:15" ht="14.25" customHeight="1">
      <c r="A6" s="40">
        <v>4</v>
      </c>
      <c r="B6" s="101" t="s">
        <v>95</v>
      </c>
      <c r="C6" s="29">
        <v>15566</v>
      </c>
      <c r="D6" s="29">
        <v>16757</v>
      </c>
      <c r="E6" s="29">
        <v>16962</v>
      </c>
      <c r="F6" s="29"/>
      <c r="G6" s="29"/>
      <c r="H6" s="29"/>
      <c r="I6" s="98">
        <f t="shared" si="0"/>
        <v>5.4377637012442224E-3</v>
      </c>
      <c r="J6" s="98">
        <f t="shared" si="1"/>
        <v>8.9682641654888859E-2</v>
      </c>
      <c r="K6" s="95">
        <f t="shared" si="2"/>
        <v>1396</v>
      </c>
      <c r="L6" s="99">
        <f t="shared" si="4"/>
        <v>2.7786624203821657E-2</v>
      </c>
      <c r="M6" s="42">
        <f t="shared" si="3"/>
        <v>205</v>
      </c>
      <c r="N6" s="42">
        <f t="shared" si="5"/>
        <v>0</v>
      </c>
      <c r="O6" s="7"/>
    </row>
    <row r="7" spans="1:15">
      <c r="A7" s="40">
        <v>5</v>
      </c>
      <c r="B7" s="101" t="s">
        <v>96</v>
      </c>
      <c r="C7" s="29">
        <v>17018</v>
      </c>
      <c r="D7" s="29">
        <v>17746</v>
      </c>
      <c r="E7" s="29">
        <v>17481</v>
      </c>
      <c r="F7" s="29"/>
      <c r="G7" s="29"/>
      <c r="H7" s="29"/>
      <c r="I7" s="98">
        <f t="shared" si="0"/>
        <v>5.6041473447382539E-3</v>
      </c>
      <c r="J7" s="98">
        <f t="shared" si="1"/>
        <v>2.7206487248795392E-2</v>
      </c>
      <c r="K7" s="95">
        <f t="shared" si="2"/>
        <v>463</v>
      </c>
      <c r="L7" s="99">
        <f t="shared" si="4"/>
        <v>9.2157643312101908E-3</v>
      </c>
      <c r="M7" s="42">
        <f t="shared" si="3"/>
        <v>-265</v>
      </c>
      <c r="N7" s="42">
        <f t="shared" si="5"/>
        <v>0</v>
      </c>
      <c r="O7" s="7"/>
    </row>
    <row r="8" spans="1:15">
      <c r="A8" s="40">
        <v>6</v>
      </c>
      <c r="B8" s="101" t="s">
        <v>97</v>
      </c>
      <c r="C8" s="29">
        <v>390860</v>
      </c>
      <c r="D8" s="29">
        <v>398284</v>
      </c>
      <c r="E8" s="29">
        <v>396685</v>
      </c>
      <c r="F8" s="29"/>
      <c r="G8" s="29"/>
      <c r="H8" s="29"/>
      <c r="I8" s="98">
        <f t="shared" si="0"/>
        <v>0.12717128250371798</v>
      </c>
      <c r="J8" s="98">
        <f t="shared" si="1"/>
        <v>1.4903034334544337E-2</v>
      </c>
      <c r="K8" s="95">
        <f t="shared" si="2"/>
        <v>5825</v>
      </c>
      <c r="L8" s="99">
        <f t="shared" si="4"/>
        <v>0.11594347133757962</v>
      </c>
      <c r="M8" s="42">
        <f t="shared" si="3"/>
        <v>-1599</v>
      </c>
      <c r="N8" s="42">
        <f t="shared" si="5"/>
        <v>0</v>
      </c>
      <c r="O8" s="7"/>
    </row>
    <row r="9" spans="1:15">
      <c r="A9" s="40">
        <v>7</v>
      </c>
      <c r="B9" s="101" t="s">
        <v>98</v>
      </c>
      <c r="C9" s="29">
        <v>75905</v>
      </c>
      <c r="D9" s="29">
        <v>77999</v>
      </c>
      <c r="E9" s="29">
        <v>77887</v>
      </c>
      <c r="F9" s="29"/>
      <c r="G9" s="29"/>
      <c r="H9" s="29"/>
      <c r="I9" s="98">
        <f t="shared" si="0"/>
        <v>2.4969408171135996E-2</v>
      </c>
      <c r="J9" s="98">
        <f t="shared" si="1"/>
        <v>2.6111586851986036E-2</v>
      </c>
      <c r="K9" s="95">
        <f t="shared" si="2"/>
        <v>1982</v>
      </c>
      <c r="L9" s="99">
        <f t="shared" si="4"/>
        <v>3.9450636942675157E-2</v>
      </c>
      <c r="M9" s="42">
        <f t="shared" si="3"/>
        <v>-112</v>
      </c>
      <c r="N9" s="42">
        <f t="shared" si="5"/>
        <v>0</v>
      </c>
      <c r="O9" s="7"/>
    </row>
    <row r="10" spans="1:15">
      <c r="A10" s="40">
        <v>8</v>
      </c>
      <c r="B10" s="101" t="s">
        <v>99</v>
      </c>
      <c r="C10" s="29">
        <v>9166</v>
      </c>
      <c r="D10" s="29">
        <v>9189</v>
      </c>
      <c r="E10" s="29">
        <v>9157</v>
      </c>
      <c r="F10" s="29"/>
      <c r="G10" s="29"/>
      <c r="H10" s="29"/>
      <c r="I10" s="98">
        <f t="shared" si="0"/>
        <v>2.9355973477357238E-3</v>
      </c>
      <c r="J10" s="98">
        <f t="shared" si="1"/>
        <v>-9.8188959197032508E-4</v>
      </c>
      <c r="K10" s="95">
        <f t="shared" si="2"/>
        <v>-9</v>
      </c>
      <c r="L10" s="99">
        <f t="shared" si="4"/>
        <v>-1.7914012738853502E-4</v>
      </c>
      <c r="M10" s="42">
        <f t="shared" si="3"/>
        <v>-32</v>
      </c>
      <c r="N10" s="42">
        <f t="shared" si="5"/>
        <v>0</v>
      </c>
      <c r="O10" s="7"/>
    </row>
    <row r="11" spans="1:15">
      <c r="A11" s="40">
        <v>9</v>
      </c>
      <c r="B11" s="101" t="s">
        <v>100</v>
      </c>
      <c r="C11" s="29">
        <v>39304</v>
      </c>
      <c r="D11" s="29">
        <v>39233</v>
      </c>
      <c r="E11" s="29">
        <v>39181</v>
      </c>
      <c r="F11" s="29"/>
      <c r="G11" s="29"/>
      <c r="H11" s="29"/>
      <c r="I11" s="98">
        <f t="shared" si="0"/>
        <v>1.2560843036107175E-2</v>
      </c>
      <c r="J11" s="98">
        <f t="shared" si="1"/>
        <v>-3.1294524730307348E-3</v>
      </c>
      <c r="K11" s="95">
        <f t="shared" si="2"/>
        <v>-123</v>
      </c>
      <c r="L11" s="99">
        <f t="shared" si="4"/>
        <v>-2.448248407643312E-3</v>
      </c>
      <c r="M11" s="42">
        <f t="shared" si="3"/>
        <v>-52</v>
      </c>
      <c r="N11" s="42">
        <f t="shared" si="5"/>
        <v>0</v>
      </c>
      <c r="O11" s="7"/>
    </row>
    <row r="12" spans="1:15">
      <c r="A12" s="40">
        <v>10</v>
      </c>
      <c r="B12" s="101" t="s">
        <v>101</v>
      </c>
      <c r="C12" s="29">
        <v>52319</v>
      </c>
      <c r="D12" s="29">
        <v>52448</v>
      </c>
      <c r="E12" s="29">
        <v>52944</v>
      </c>
      <c r="F12" s="29"/>
      <c r="G12" s="29"/>
      <c r="H12" s="29"/>
      <c r="I12" s="98">
        <f t="shared" si="0"/>
        <v>1.697305514672056E-2</v>
      </c>
      <c r="J12" s="98">
        <f t="shared" si="1"/>
        <v>1.1945946979108928E-2</v>
      </c>
      <c r="K12" s="95">
        <f t="shared" si="2"/>
        <v>625</v>
      </c>
      <c r="L12" s="99">
        <f t="shared" si="4"/>
        <v>1.2440286624203822E-2</v>
      </c>
      <c r="M12" s="42">
        <f t="shared" si="3"/>
        <v>496</v>
      </c>
      <c r="N12" s="42">
        <f t="shared" si="5"/>
        <v>0</v>
      </c>
      <c r="O12" s="7"/>
    </row>
    <row r="13" spans="1:15" ht="15.75" customHeight="1">
      <c r="A13" s="40">
        <v>11</v>
      </c>
      <c r="B13" s="101" t="s">
        <v>102</v>
      </c>
      <c r="C13" s="29">
        <v>9782</v>
      </c>
      <c r="D13" s="29">
        <v>9447</v>
      </c>
      <c r="E13" s="29">
        <v>9428</v>
      </c>
      <c r="F13" s="29"/>
      <c r="G13" s="29"/>
      <c r="H13" s="29"/>
      <c r="I13" s="98">
        <f t="shared" si="0"/>
        <v>3.0224758976141099E-3</v>
      </c>
      <c r="J13" s="98">
        <f t="shared" si="1"/>
        <v>-3.618891842159068E-2</v>
      </c>
      <c r="K13" s="95">
        <f t="shared" si="2"/>
        <v>-354</v>
      </c>
      <c r="L13" s="99">
        <f t="shared" si="4"/>
        <v>-7.0461783439490448E-3</v>
      </c>
      <c r="M13" s="42">
        <f t="shared" si="3"/>
        <v>-19</v>
      </c>
      <c r="N13" s="42">
        <f t="shared" si="5"/>
        <v>0</v>
      </c>
      <c r="O13" s="7"/>
    </row>
    <row r="14" spans="1:15">
      <c r="A14" s="40">
        <v>12</v>
      </c>
      <c r="B14" s="101" t="s">
        <v>103</v>
      </c>
      <c r="C14" s="29">
        <v>15786</v>
      </c>
      <c r="D14" s="29">
        <v>16749</v>
      </c>
      <c r="E14" s="29">
        <v>16919</v>
      </c>
      <c r="F14" s="29"/>
      <c r="G14" s="29"/>
      <c r="H14" s="29"/>
      <c r="I14" s="98">
        <f t="shared" si="0"/>
        <v>5.4239785438834455E-3</v>
      </c>
      <c r="J14" s="98">
        <f t="shared" si="1"/>
        <v>7.1772456607120227E-2</v>
      </c>
      <c r="K14" s="95">
        <f t="shared" si="2"/>
        <v>1133</v>
      </c>
      <c r="L14" s="99">
        <f t="shared" si="4"/>
        <v>2.2551751592356686E-2</v>
      </c>
      <c r="M14" s="42">
        <f t="shared" si="3"/>
        <v>170</v>
      </c>
      <c r="N14" s="42">
        <f t="shared" si="5"/>
        <v>0</v>
      </c>
      <c r="O14" s="7"/>
    </row>
    <row r="15" spans="1:15">
      <c r="A15" s="40">
        <v>13</v>
      </c>
      <c r="B15" s="101" t="s">
        <v>104</v>
      </c>
      <c r="C15" s="29">
        <v>15294</v>
      </c>
      <c r="D15" s="29">
        <v>15757</v>
      </c>
      <c r="E15" s="29">
        <v>15815</v>
      </c>
      <c r="F15" s="29"/>
      <c r="G15" s="29"/>
      <c r="H15" s="29"/>
      <c r="I15" s="98">
        <f t="shared" si="0"/>
        <v>5.0700526432718657E-3</v>
      </c>
      <c r="J15" s="98">
        <f t="shared" si="1"/>
        <v>3.4065646658820455E-2</v>
      </c>
      <c r="K15" s="95">
        <f t="shared" si="2"/>
        <v>521</v>
      </c>
      <c r="L15" s="99">
        <f t="shared" si="4"/>
        <v>1.0370222929936305E-2</v>
      </c>
      <c r="M15" s="42">
        <f t="shared" si="3"/>
        <v>58</v>
      </c>
      <c r="N15" s="42">
        <f t="shared" si="5"/>
        <v>0</v>
      </c>
      <c r="O15" s="7"/>
    </row>
    <row r="16" spans="1:15">
      <c r="A16" s="40">
        <v>14</v>
      </c>
      <c r="B16" s="101" t="s">
        <v>105</v>
      </c>
      <c r="C16" s="29">
        <v>15608</v>
      </c>
      <c r="D16" s="29">
        <v>16520</v>
      </c>
      <c r="E16" s="29">
        <v>16469</v>
      </c>
      <c r="F16" s="29"/>
      <c r="G16" s="29"/>
      <c r="H16" s="29"/>
      <c r="I16" s="98">
        <f t="shared" si="0"/>
        <v>5.2797152691776384E-3</v>
      </c>
      <c r="J16" s="98">
        <f t="shared" si="1"/>
        <v>5.5164018452075858E-2</v>
      </c>
      <c r="K16" s="95">
        <f t="shared" si="2"/>
        <v>861</v>
      </c>
      <c r="L16" s="99">
        <f t="shared" si="4"/>
        <v>1.7137738853503184E-2</v>
      </c>
      <c r="M16" s="42">
        <f t="shared" si="3"/>
        <v>-51</v>
      </c>
      <c r="N16" s="42">
        <f t="shared" si="5"/>
        <v>0</v>
      </c>
      <c r="O16" s="7"/>
    </row>
    <row r="17" spans="1:15">
      <c r="A17" s="40">
        <v>15</v>
      </c>
      <c r="B17" s="101" t="s">
        <v>106</v>
      </c>
      <c r="C17" s="29">
        <v>12899</v>
      </c>
      <c r="D17" s="29">
        <v>12999</v>
      </c>
      <c r="E17" s="29">
        <v>12912</v>
      </c>
      <c r="F17" s="29"/>
      <c r="G17" s="29"/>
      <c r="H17" s="29"/>
      <c r="I17" s="98">
        <f t="shared" si="0"/>
        <v>4.1393942288919586E-3</v>
      </c>
      <c r="J17" s="98">
        <f t="shared" si="1"/>
        <v>1.0078300643460733E-3</v>
      </c>
      <c r="K17" s="95">
        <f t="shared" si="2"/>
        <v>13</v>
      </c>
      <c r="L17" s="99">
        <f t="shared" si="4"/>
        <v>2.5875796178343949E-4</v>
      </c>
      <c r="M17" s="42">
        <f t="shared" si="3"/>
        <v>-87</v>
      </c>
      <c r="N17" s="42">
        <f t="shared" si="5"/>
        <v>0</v>
      </c>
      <c r="O17" s="7"/>
    </row>
    <row r="18" spans="1:15">
      <c r="A18" s="40">
        <v>16</v>
      </c>
      <c r="B18" s="101" t="s">
        <v>107</v>
      </c>
      <c r="C18" s="29">
        <v>81525</v>
      </c>
      <c r="D18" s="29">
        <v>82281</v>
      </c>
      <c r="E18" s="29">
        <v>82142</v>
      </c>
      <c r="F18" s="29"/>
      <c r="G18" s="29"/>
      <c r="H18" s="29"/>
      <c r="I18" s="98">
        <f t="shared" si="0"/>
        <v>2.6333497579743129E-2</v>
      </c>
      <c r="J18" s="98">
        <f t="shared" si="1"/>
        <v>7.5682306041091694E-3</v>
      </c>
      <c r="K18" s="95">
        <f t="shared" si="2"/>
        <v>617</v>
      </c>
      <c r="L18" s="99">
        <f t="shared" si="4"/>
        <v>1.2281050955414013E-2</v>
      </c>
      <c r="M18" s="42">
        <f t="shared" si="3"/>
        <v>-139</v>
      </c>
      <c r="N18" s="42">
        <f t="shared" si="5"/>
        <v>0</v>
      </c>
    </row>
    <row r="19" spans="1:15">
      <c r="A19" s="40">
        <v>17</v>
      </c>
      <c r="B19" s="101" t="s">
        <v>108</v>
      </c>
      <c r="C19" s="29">
        <v>24837</v>
      </c>
      <c r="D19" s="29">
        <v>26135</v>
      </c>
      <c r="E19" s="29">
        <v>26085</v>
      </c>
      <c r="F19" s="29"/>
      <c r="G19" s="29"/>
      <c r="H19" s="29"/>
      <c r="I19" s="98">
        <f t="shared" si="0"/>
        <v>8.3624611571132858E-3</v>
      </c>
      <c r="J19" s="98">
        <f t="shared" si="1"/>
        <v>5.0247614446189151E-2</v>
      </c>
      <c r="K19" s="95">
        <f t="shared" si="2"/>
        <v>1248</v>
      </c>
      <c r="L19" s="99">
        <f t="shared" si="4"/>
        <v>2.4840764331210193E-2</v>
      </c>
      <c r="M19" s="42">
        <f t="shared" si="3"/>
        <v>-50</v>
      </c>
      <c r="N19" s="42">
        <f t="shared" si="5"/>
        <v>0</v>
      </c>
    </row>
    <row r="20" spans="1:15">
      <c r="A20" s="40">
        <v>18</v>
      </c>
      <c r="B20" s="101" t="s">
        <v>109</v>
      </c>
      <c r="C20" s="29">
        <v>10097</v>
      </c>
      <c r="D20" s="29">
        <v>10348</v>
      </c>
      <c r="E20" s="29">
        <v>10314</v>
      </c>
      <c r="F20" s="29"/>
      <c r="G20" s="29"/>
      <c r="H20" s="29"/>
      <c r="I20" s="98">
        <f t="shared" si="0"/>
        <v>3.3065142562570989E-3</v>
      </c>
      <c r="J20" s="98">
        <f t="shared" si="1"/>
        <v>2.1491532138258888E-2</v>
      </c>
      <c r="K20" s="95">
        <f t="shared" si="2"/>
        <v>217</v>
      </c>
      <c r="L20" s="99">
        <f t="shared" si="4"/>
        <v>4.3192675159235668E-3</v>
      </c>
      <c r="M20" s="42">
        <f t="shared" si="3"/>
        <v>-34</v>
      </c>
      <c r="N20" s="42">
        <f t="shared" si="5"/>
        <v>0</v>
      </c>
    </row>
    <row r="21" spans="1:15">
      <c r="A21" s="40">
        <v>19</v>
      </c>
      <c r="B21" s="101" t="s">
        <v>110</v>
      </c>
      <c r="C21" s="29">
        <v>19986</v>
      </c>
      <c r="D21" s="29">
        <v>20276</v>
      </c>
      <c r="E21" s="29">
        <v>20198</v>
      </c>
      <c r="F21" s="29"/>
      <c r="G21" s="29"/>
      <c r="H21" s="29"/>
      <c r="I21" s="98">
        <f t="shared" si="0"/>
        <v>6.4751769389064266E-3</v>
      </c>
      <c r="J21" s="98">
        <f t="shared" si="1"/>
        <v>1.0607425197638347E-2</v>
      </c>
      <c r="K21" s="95">
        <f t="shared" si="2"/>
        <v>212</v>
      </c>
      <c r="L21" s="99">
        <f t="shared" si="4"/>
        <v>4.2197452229299362E-3</v>
      </c>
      <c r="M21" s="42">
        <f t="shared" si="3"/>
        <v>-78</v>
      </c>
      <c r="N21" s="42">
        <f t="shared" si="5"/>
        <v>0</v>
      </c>
    </row>
    <row r="22" spans="1:15">
      <c r="A22" s="40">
        <v>20</v>
      </c>
      <c r="B22" s="101" t="s">
        <v>111</v>
      </c>
      <c r="C22" s="29">
        <v>37458</v>
      </c>
      <c r="D22" s="29">
        <v>37693</v>
      </c>
      <c r="E22" s="29">
        <v>37605</v>
      </c>
      <c r="F22" s="29"/>
      <c r="G22" s="29"/>
      <c r="H22" s="29"/>
      <c r="I22" s="98">
        <f t="shared" si="0"/>
        <v>1.2055600989581947E-2</v>
      </c>
      <c r="J22" s="98">
        <f t="shared" si="1"/>
        <v>3.9243953227614927E-3</v>
      </c>
      <c r="K22" s="95">
        <f t="shared" si="2"/>
        <v>147</v>
      </c>
      <c r="L22" s="99">
        <f t="shared" si="4"/>
        <v>2.9259554140127386E-3</v>
      </c>
      <c r="M22" s="42">
        <f t="shared" si="3"/>
        <v>-88</v>
      </c>
      <c r="N22" s="42">
        <f t="shared" si="5"/>
        <v>0</v>
      </c>
    </row>
    <row r="23" spans="1:15">
      <c r="A23" s="40">
        <v>21</v>
      </c>
      <c r="B23" s="101" t="s">
        <v>112</v>
      </c>
      <c r="C23" s="29">
        <v>65317</v>
      </c>
      <c r="D23" s="29">
        <v>68443</v>
      </c>
      <c r="E23" s="29">
        <v>68812</v>
      </c>
      <c r="F23" s="29"/>
      <c r="G23" s="29"/>
      <c r="H23" s="29"/>
      <c r="I23" s="98">
        <f t="shared" si="0"/>
        <v>2.206009879790222E-2</v>
      </c>
      <c r="J23" s="98">
        <f t="shared" si="1"/>
        <v>5.3508275027940658E-2</v>
      </c>
      <c r="K23" s="95">
        <f t="shared" si="2"/>
        <v>3495</v>
      </c>
      <c r="L23" s="99">
        <f t="shared" si="4"/>
        <v>6.9566082802547766E-2</v>
      </c>
      <c r="M23" s="42">
        <f t="shared" si="3"/>
        <v>369</v>
      </c>
      <c r="N23" s="42">
        <f t="shared" si="5"/>
        <v>0</v>
      </c>
    </row>
    <row r="24" spans="1:15">
      <c r="A24" s="40">
        <v>22</v>
      </c>
      <c r="B24" s="101" t="s">
        <v>113</v>
      </c>
      <c r="C24" s="29">
        <v>19997</v>
      </c>
      <c r="D24" s="29">
        <v>20819</v>
      </c>
      <c r="E24" s="29">
        <v>20826</v>
      </c>
      <c r="F24" s="29"/>
      <c r="G24" s="29"/>
      <c r="H24" s="29"/>
      <c r="I24" s="98">
        <f t="shared" si="0"/>
        <v>6.6765043533847527E-3</v>
      </c>
      <c r="J24" s="98">
        <f t="shared" si="1"/>
        <v>4.1456218432764917E-2</v>
      </c>
      <c r="K24" s="95">
        <f t="shared" si="2"/>
        <v>829</v>
      </c>
      <c r="L24" s="99">
        <f t="shared" si="4"/>
        <v>1.6500796178343949E-2</v>
      </c>
      <c r="M24" s="42">
        <f t="shared" si="3"/>
        <v>7</v>
      </c>
      <c r="N24" s="42">
        <f t="shared" si="5"/>
        <v>0</v>
      </c>
    </row>
    <row r="25" spans="1:15">
      <c r="A25" s="40">
        <v>23</v>
      </c>
      <c r="B25" s="101" t="s">
        <v>114</v>
      </c>
      <c r="C25" s="29">
        <v>29514</v>
      </c>
      <c r="D25" s="29">
        <v>30599</v>
      </c>
      <c r="E25" s="29">
        <v>30553</v>
      </c>
      <c r="F25" s="29"/>
      <c r="G25" s="29"/>
      <c r="H25" s="29"/>
      <c r="I25" s="98">
        <f t="shared" si="0"/>
        <v>9.7948351824144984E-3</v>
      </c>
      <c r="J25" s="98">
        <f t="shared" si="1"/>
        <v>3.5203632174561225E-2</v>
      </c>
      <c r="K25" s="95">
        <f t="shared" si="2"/>
        <v>1039</v>
      </c>
      <c r="L25" s="99">
        <f t="shared" si="4"/>
        <v>2.0680732484076432E-2</v>
      </c>
      <c r="M25" s="42">
        <f t="shared" si="3"/>
        <v>-46</v>
      </c>
      <c r="N25" s="42">
        <f t="shared" si="5"/>
        <v>0</v>
      </c>
    </row>
    <row r="26" spans="1:15">
      <c r="A26" s="40">
        <v>24</v>
      </c>
      <c r="B26" s="101" t="s">
        <v>115</v>
      </c>
      <c r="C26" s="29">
        <v>14581</v>
      </c>
      <c r="D26" s="29">
        <v>14047</v>
      </c>
      <c r="E26" s="29">
        <v>13953</v>
      </c>
      <c r="F26" s="29"/>
      <c r="G26" s="29"/>
      <c r="H26" s="29"/>
      <c r="I26" s="98">
        <f t="shared" si="0"/>
        <v>4.4731232710447256E-3</v>
      </c>
      <c r="J26" s="98">
        <f t="shared" si="1"/>
        <v>-4.3069748302585559E-2</v>
      </c>
      <c r="K26" s="95">
        <f t="shared" si="2"/>
        <v>-628</v>
      </c>
      <c r="L26" s="99">
        <f t="shared" si="4"/>
        <v>-1.2500000000000001E-2</v>
      </c>
      <c r="M26" s="42">
        <f t="shared" si="3"/>
        <v>-94</v>
      </c>
      <c r="N26" s="42">
        <f t="shared" si="5"/>
        <v>0</v>
      </c>
    </row>
    <row r="27" spans="1:15">
      <c r="A27" s="40">
        <v>25</v>
      </c>
      <c r="B27" s="101" t="s">
        <v>116</v>
      </c>
      <c r="C27" s="29">
        <v>35484</v>
      </c>
      <c r="D27" s="29">
        <v>35755</v>
      </c>
      <c r="E27" s="29">
        <v>35799</v>
      </c>
      <c r="F27" s="29"/>
      <c r="G27" s="29"/>
      <c r="H27" s="29"/>
      <c r="I27" s="98">
        <f t="shared" si="0"/>
        <v>1.1476624380429309E-2</v>
      </c>
      <c r="J27" s="98">
        <f t="shared" si="1"/>
        <v>8.8772404463983764E-3</v>
      </c>
      <c r="K27" s="95">
        <f t="shared" si="2"/>
        <v>315</v>
      </c>
      <c r="L27" s="99">
        <f t="shared" si="4"/>
        <v>6.2699044585987265E-3</v>
      </c>
      <c r="M27" s="42">
        <f t="shared" si="3"/>
        <v>44</v>
      </c>
      <c r="N27" s="42">
        <f t="shared" si="5"/>
        <v>0</v>
      </c>
    </row>
    <row r="28" spans="1:15">
      <c r="A28" s="40">
        <v>26</v>
      </c>
      <c r="B28" s="101" t="s">
        <v>117</v>
      </c>
      <c r="C28" s="29">
        <v>41400</v>
      </c>
      <c r="D28" s="29">
        <v>42178</v>
      </c>
      <c r="E28" s="29">
        <v>42086</v>
      </c>
      <c r="F28" s="29"/>
      <c r="G28" s="29"/>
      <c r="H28" s="29"/>
      <c r="I28" s="98">
        <f t="shared" si="0"/>
        <v>1.3492142620596885E-2</v>
      </c>
      <c r="J28" s="98">
        <f t="shared" si="1"/>
        <v>1.6570048309178746E-2</v>
      </c>
      <c r="K28" s="95">
        <f t="shared" si="2"/>
        <v>686</v>
      </c>
      <c r="L28" s="99">
        <f t="shared" si="4"/>
        <v>1.3654458598726115E-2</v>
      </c>
      <c r="M28" s="42">
        <f t="shared" si="3"/>
        <v>-92</v>
      </c>
      <c r="N28" s="42">
        <f t="shared" si="5"/>
        <v>0</v>
      </c>
    </row>
    <row r="29" spans="1:15">
      <c r="A29" s="40">
        <v>27</v>
      </c>
      <c r="B29" s="101" t="s">
        <v>118</v>
      </c>
      <c r="C29" s="29">
        <v>54627</v>
      </c>
      <c r="D29" s="29">
        <v>56268</v>
      </c>
      <c r="E29" s="29">
        <v>56065</v>
      </c>
      <c r="F29" s="29"/>
      <c r="G29" s="29"/>
      <c r="H29" s="29"/>
      <c r="I29" s="98">
        <f t="shared" si="0"/>
        <v>1.7973601103069056E-2</v>
      </c>
      <c r="J29" s="98">
        <f t="shared" si="1"/>
        <v>2.6323978984751129E-2</v>
      </c>
      <c r="K29" s="95">
        <f t="shared" si="2"/>
        <v>1438</v>
      </c>
      <c r="L29" s="99">
        <f t="shared" si="4"/>
        <v>2.8622611464968153E-2</v>
      </c>
      <c r="M29" s="42">
        <f t="shared" si="3"/>
        <v>-203</v>
      </c>
      <c r="N29" s="42">
        <f t="shared" si="5"/>
        <v>0</v>
      </c>
    </row>
    <row r="30" spans="1:15">
      <c r="A30" s="40">
        <v>28</v>
      </c>
      <c r="B30" s="101" t="s">
        <v>119</v>
      </c>
      <c r="C30" s="29">
        <v>18039</v>
      </c>
      <c r="D30" s="29">
        <v>18264</v>
      </c>
      <c r="E30" s="29">
        <v>18238</v>
      </c>
      <c r="F30" s="29"/>
      <c r="G30" s="29"/>
      <c r="H30" s="29"/>
      <c r="I30" s="98">
        <f t="shared" si="0"/>
        <v>5.8468302312989114E-3</v>
      </c>
      <c r="J30" s="98">
        <f t="shared" si="1"/>
        <v>1.1031653639336992E-2</v>
      </c>
      <c r="K30" s="95">
        <f t="shared" si="2"/>
        <v>199</v>
      </c>
      <c r="L30" s="99">
        <f t="shared" si="4"/>
        <v>3.9609872611464968E-3</v>
      </c>
      <c r="M30" s="42">
        <f t="shared" si="3"/>
        <v>-26</v>
      </c>
      <c r="N30" s="42">
        <f t="shared" si="5"/>
        <v>0</v>
      </c>
    </row>
    <row r="31" spans="1:15">
      <c r="A31" s="40">
        <v>29</v>
      </c>
      <c r="B31" s="101" t="s">
        <v>120</v>
      </c>
      <c r="C31" s="29">
        <v>6771</v>
      </c>
      <c r="D31" s="29">
        <v>6760</v>
      </c>
      <c r="E31" s="29">
        <v>6783</v>
      </c>
      <c r="F31" s="29"/>
      <c r="G31" s="29"/>
      <c r="H31" s="29"/>
      <c r="I31" s="98">
        <f t="shared" si="0"/>
        <v>2.1745284273988657E-3</v>
      </c>
      <c r="J31" s="98">
        <f t="shared" si="1"/>
        <v>1.7722640673460345E-3</v>
      </c>
      <c r="K31" s="95">
        <f t="shared" si="2"/>
        <v>12</v>
      </c>
      <c r="L31" s="99">
        <f t="shared" si="4"/>
        <v>2.3885350318471338E-4</v>
      </c>
      <c r="M31" s="42">
        <f t="shared" si="3"/>
        <v>23</v>
      </c>
      <c r="N31" s="42">
        <f t="shared" si="5"/>
        <v>0</v>
      </c>
    </row>
    <row r="32" spans="1:15">
      <c r="A32" s="40">
        <v>30</v>
      </c>
      <c r="B32" s="101" t="s">
        <v>121</v>
      </c>
      <c r="C32" s="29">
        <v>23600</v>
      </c>
      <c r="D32" s="29">
        <v>27925</v>
      </c>
      <c r="E32" s="29">
        <v>28391</v>
      </c>
      <c r="F32" s="29"/>
      <c r="G32" s="29"/>
      <c r="H32" s="29"/>
      <c r="I32" s="98">
        <f t="shared" si="0"/>
        <v>9.1017302937168223E-3</v>
      </c>
      <c r="J32" s="98">
        <f t="shared" si="1"/>
        <v>0.20300847457627119</v>
      </c>
      <c r="K32" s="95">
        <f t="shared" si="2"/>
        <v>4791</v>
      </c>
      <c r="L32" s="99">
        <f t="shared" si="4"/>
        <v>9.5362261146496818E-2</v>
      </c>
      <c r="M32" s="42">
        <f t="shared" si="3"/>
        <v>466</v>
      </c>
      <c r="N32" s="42">
        <f t="shared" si="5"/>
        <v>0</v>
      </c>
    </row>
    <row r="33" spans="1:14">
      <c r="A33" s="40">
        <v>31</v>
      </c>
      <c r="B33" s="101" t="s">
        <v>122</v>
      </c>
      <c r="C33" s="29">
        <v>53058</v>
      </c>
      <c r="D33" s="29">
        <v>55553</v>
      </c>
      <c r="E33" s="29">
        <v>55425</v>
      </c>
      <c r="F33" s="29"/>
      <c r="G33" s="29"/>
      <c r="H33" s="29"/>
      <c r="I33" s="98">
        <f t="shared" si="0"/>
        <v>1.7768426667931908E-2</v>
      </c>
      <c r="J33" s="98">
        <f t="shared" si="1"/>
        <v>4.4611557163858416E-2</v>
      </c>
      <c r="K33" s="95">
        <f t="shared" si="2"/>
        <v>2367</v>
      </c>
      <c r="L33" s="99">
        <f t="shared" si="4"/>
        <v>4.7113853503184713E-2</v>
      </c>
      <c r="M33" s="42">
        <f t="shared" si="3"/>
        <v>-128</v>
      </c>
      <c r="N33" s="42">
        <f t="shared" si="5"/>
        <v>0</v>
      </c>
    </row>
    <row r="34" spans="1:14">
      <c r="A34" s="40">
        <v>32</v>
      </c>
      <c r="B34" s="101" t="s">
        <v>123</v>
      </c>
      <c r="C34" s="29">
        <v>34614</v>
      </c>
      <c r="D34" s="29">
        <v>30516</v>
      </c>
      <c r="E34" s="29">
        <v>30406</v>
      </c>
      <c r="F34" s="29"/>
      <c r="G34" s="29"/>
      <c r="H34" s="29"/>
      <c r="I34" s="98">
        <f t="shared" si="0"/>
        <v>9.7477091793439358E-3</v>
      </c>
      <c r="J34" s="98">
        <f t="shared" si="1"/>
        <v>-0.12156930721673312</v>
      </c>
      <c r="K34" s="95">
        <f t="shared" si="2"/>
        <v>-4208</v>
      </c>
      <c r="L34" s="99">
        <f t="shared" si="4"/>
        <v>-8.3757961783439486E-2</v>
      </c>
      <c r="M34" s="42">
        <f t="shared" si="3"/>
        <v>-110</v>
      </c>
      <c r="N34" s="42">
        <f t="shared" si="5"/>
        <v>0</v>
      </c>
    </row>
    <row r="35" spans="1:14">
      <c r="A35" s="40">
        <v>33</v>
      </c>
      <c r="B35" s="101" t="s">
        <v>124</v>
      </c>
      <c r="C35" s="29">
        <v>64210</v>
      </c>
      <c r="D35" s="29">
        <v>67566</v>
      </c>
      <c r="E35" s="29">
        <v>67562</v>
      </c>
      <c r="F35" s="29"/>
      <c r="G35" s="29"/>
      <c r="H35" s="29"/>
      <c r="I35" s="98">
        <f t="shared" si="0"/>
        <v>2.1659367479274976E-2</v>
      </c>
      <c r="J35" s="98">
        <f t="shared" si="1"/>
        <v>5.2203706587758913E-2</v>
      </c>
      <c r="K35" s="95">
        <f t="shared" si="2"/>
        <v>3352</v>
      </c>
      <c r="L35" s="99">
        <f t="shared" si="4"/>
        <v>6.6719745222929935E-2</v>
      </c>
      <c r="M35" s="42">
        <f t="shared" si="3"/>
        <v>-4</v>
      </c>
      <c r="N35" s="42">
        <f t="shared" si="5"/>
        <v>0</v>
      </c>
    </row>
    <row r="36" spans="1:14">
      <c r="A36" s="40">
        <v>34</v>
      </c>
      <c r="B36" s="101" t="s">
        <v>125</v>
      </c>
      <c r="C36" s="29">
        <v>351049</v>
      </c>
      <c r="D36" s="29">
        <v>353899</v>
      </c>
      <c r="E36" s="29">
        <v>354613</v>
      </c>
      <c r="F36" s="29"/>
      <c r="G36" s="29"/>
      <c r="H36" s="29"/>
      <c r="I36" s="98">
        <f t="shared" si="0"/>
        <v>0.11368362807388972</v>
      </c>
      <c r="J36" s="98">
        <f t="shared" si="1"/>
        <v>1.0152428863207131E-2</v>
      </c>
      <c r="K36" s="95">
        <f t="shared" si="2"/>
        <v>3564</v>
      </c>
      <c r="L36" s="99">
        <f t="shared" si="4"/>
        <v>7.0939490445859871E-2</v>
      </c>
      <c r="M36" s="42">
        <f t="shared" si="3"/>
        <v>714</v>
      </c>
      <c r="N36" s="42">
        <f t="shared" si="5"/>
        <v>0</v>
      </c>
    </row>
    <row r="37" spans="1:14">
      <c r="A37" s="40">
        <v>35</v>
      </c>
      <c r="B37" s="101" t="s">
        <v>126</v>
      </c>
      <c r="C37" s="29">
        <v>168924</v>
      </c>
      <c r="D37" s="29">
        <v>170464</v>
      </c>
      <c r="E37" s="29">
        <v>170976</v>
      </c>
      <c r="F37" s="29"/>
      <c r="G37" s="29"/>
      <c r="H37" s="29"/>
      <c r="I37" s="98">
        <f t="shared" si="0"/>
        <v>5.4812350346889062E-2</v>
      </c>
      <c r="J37" s="98">
        <f t="shared" si="1"/>
        <v>1.2147474603963912E-2</v>
      </c>
      <c r="K37" s="95">
        <f t="shared" si="2"/>
        <v>2052</v>
      </c>
      <c r="L37" s="99">
        <f t="shared" si="4"/>
        <v>4.0843949044585985E-2</v>
      </c>
      <c r="M37" s="42">
        <f t="shared" si="3"/>
        <v>512</v>
      </c>
      <c r="N37" s="42">
        <f t="shared" si="5"/>
        <v>0</v>
      </c>
    </row>
    <row r="38" spans="1:14">
      <c r="A38" s="40">
        <v>36</v>
      </c>
      <c r="B38" s="101" t="s">
        <v>127</v>
      </c>
      <c r="C38" s="29">
        <v>12835</v>
      </c>
      <c r="D38" s="29">
        <v>13657</v>
      </c>
      <c r="E38" s="29">
        <v>13667</v>
      </c>
      <c r="F38" s="29"/>
      <c r="G38" s="29"/>
      <c r="H38" s="29"/>
      <c r="I38" s="98">
        <f t="shared" si="0"/>
        <v>4.3814359453428131E-3</v>
      </c>
      <c r="J38" s="98">
        <f t="shared" si="1"/>
        <v>6.4822750292169842E-2</v>
      </c>
      <c r="K38" s="95">
        <f t="shared" si="2"/>
        <v>832</v>
      </c>
      <c r="L38" s="99">
        <f t="shared" si="4"/>
        <v>1.6560509554140127E-2</v>
      </c>
      <c r="M38" s="42">
        <f t="shared" si="3"/>
        <v>10</v>
      </c>
      <c r="N38" s="42">
        <f t="shared" si="5"/>
        <v>0</v>
      </c>
    </row>
    <row r="39" spans="1:14">
      <c r="A39" s="40">
        <v>37</v>
      </c>
      <c r="B39" s="101" t="s">
        <v>128</v>
      </c>
      <c r="C39" s="29">
        <v>21663</v>
      </c>
      <c r="D39" s="29">
        <v>19184</v>
      </c>
      <c r="E39" s="29">
        <v>19075</v>
      </c>
      <c r="F39" s="29"/>
      <c r="G39" s="29"/>
      <c r="H39" s="29"/>
      <c r="I39" s="98">
        <f t="shared" si="0"/>
        <v>6.1151599222517127E-3</v>
      </c>
      <c r="J39" s="98">
        <f t="shared" si="1"/>
        <v>-0.11946637123205466</v>
      </c>
      <c r="K39" s="95">
        <f t="shared" si="2"/>
        <v>-2588</v>
      </c>
      <c r="L39" s="99">
        <f t="shared" si="4"/>
        <v>-5.1512738853503187E-2</v>
      </c>
      <c r="M39" s="42">
        <f t="shared" si="3"/>
        <v>-109</v>
      </c>
      <c r="N39" s="42">
        <f t="shared" si="5"/>
        <v>0</v>
      </c>
    </row>
    <row r="40" spans="1:14">
      <c r="A40" s="40">
        <v>38</v>
      </c>
      <c r="B40" s="101" t="s">
        <v>129</v>
      </c>
      <c r="C40" s="29">
        <v>53339</v>
      </c>
      <c r="D40" s="29">
        <v>54167</v>
      </c>
      <c r="E40" s="29">
        <v>53968</v>
      </c>
      <c r="F40" s="29"/>
      <c r="G40" s="29"/>
      <c r="H40" s="29"/>
      <c r="I40" s="98">
        <f t="shared" si="0"/>
        <v>1.7301334242939996E-2</v>
      </c>
      <c r="J40" s="98">
        <f t="shared" si="1"/>
        <v>1.1792497047188736E-2</v>
      </c>
      <c r="K40" s="95">
        <f t="shared" si="2"/>
        <v>629</v>
      </c>
      <c r="L40" s="99">
        <f t="shared" si="4"/>
        <v>1.2519904458598727E-2</v>
      </c>
      <c r="M40" s="42">
        <f t="shared" si="3"/>
        <v>-199</v>
      </c>
      <c r="N40" s="42">
        <f t="shared" si="5"/>
        <v>0</v>
      </c>
    </row>
    <row r="41" spans="1:14">
      <c r="A41" s="40">
        <v>39</v>
      </c>
      <c r="B41" s="101" t="s">
        <v>130</v>
      </c>
      <c r="C41" s="29">
        <v>15359</v>
      </c>
      <c r="D41" s="29">
        <v>16739</v>
      </c>
      <c r="E41" s="29">
        <v>16617</v>
      </c>
      <c r="F41" s="29"/>
      <c r="G41" s="29"/>
      <c r="H41" s="29"/>
      <c r="I41" s="98">
        <f t="shared" si="0"/>
        <v>5.3271618573031039E-3</v>
      </c>
      <c r="J41" s="98">
        <f t="shared" si="1"/>
        <v>8.1906374112897973E-2</v>
      </c>
      <c r="K41" s="95">
        <f t="shared" si="2"/>
        <v>1258</v>
      </c>
      <c r="L41" s="99">
        <f t="shared" si="4"/>
        <v>2.5039808917197454E-2</v>
      </c>
      <c r="M41" s="42">
        <f t="shared" si="3"/>
        <v>-122</v>
      </c>
      <c r="N41" s="42">
        <f t="shared" si="5"/>
        <v>0</v>
      </c>
    </row>
    <row r="42" spans="1:14">
      <c r="A42" s="40">
        <v>40</v>
      </c>
      <c r="B42" s="101" t="s">
        <v>131</v>
      </c>
      <c r="C42" s="29">
        <v>12274</v>
      </c>
      <c r="D42" s="29">
        <v>11887</v>
      </c>
      <c r="E42" s="29">
        <v>11839</v>
      </c>
      <c r="F42" s="29"/>
      <c r="G42" s="29"/>
      <c r="H42" s="29"/>
      <c r="I42" s="98">
        <f t="shared" si="0"/>
        <v>3.7954064649823342E-3</v>
      </c>
      <c r="J42" s="98">
        <f t="shared" si="1"/>
        <v>-3.5440769105426102E-2</v>
      </c>
      <c r="K42" s="95">
        <f t="shared" si="2"/>
        <v>-435</v>
      </c>
      <c r="L42" s="99">
        <f t="shared" si="4"/>
        <v>-8.6584394904458597E-3</v>
      </c>
      <c r="M42" s="42">
        <f t="shared" si="3"/>
        <v>-48</v>
      </c>
      <c r="N42" s="42">
        <f t="shared" si="5"/>
        <v>0</v>
      </c>
    </row>
    <row r="43" spans="1:14">
      <c r="A43" s="40">
        <v>41</v>
      </c>
      <c r="B43" s="101" t="s">
        <v>132</v>
      </c>
      <c r="C43" s="29">
        <v>60136</v>
      </c>
      <c r="D43" s="29">
        <v>60501</v>
      </c>
      <c r="E43" s="29">
        <v>60381</v>
      </c>
      <c r="F43" s="29"/>
      <c r="G43" s="29"/>
      <c r="H43" s="29"/>
      <c r="I43" s="98">
        <f t="shared" si="0"/>
        <v>1.9357246200025199E-2</v>
      </c>
      <c r="J43" s="98">
        <f t="shared" si="1"/>
        <v>4.074098709591592E-3</v>
      </c>
      <c r="K43" s="95">
        <f t="shared" si="2"/>
        <v>245</v>
      </c>
      <c r="L43" s="99">
        <f t="shared" si="4"/>
        <v>4.8765923566878979E-3</v>
      </c>
      <c r="M43" s="42">
        <f t="shared" si="3"/>
        <v>-120</v>
      </c>
      <c r="N43" s="42">
        <f t="shared" si="5"/>
        <v>0</v>
      </c>
    </row>
    <row r="44" spans="1:14">
      <c r="A44" s="40">
        <v>42</v>
      </c>
      <c r="B44" s="101" t="s">
        <v>133</v>
      </c>
      <c r="C44" s="29">
        <v>78240</v>
      </c>
      <c r="D44" s="29">
        <v>79341</v>
      </c>
      <c r="E44" s="29">
        <v>79064</v>
      </c>
      <c r="F44" s="29"/>
      <c r="G44" s="29"/>
      <c r="H44" s="29"/>
      <c r="I44" s="98">
        <f t="shared" si="0"/>
        <v>2.5346736780755406E-2</v>
      </c>
      <c r="J44" s="98">
        <f t="shared" si="1"/>
        <v>1.0531697341513293E-2</v>
      </c>
      <c r="K44" s="95">
        <f t="shared" si="2"/>
        <v>824</v>
      </c>
      <c r="L44" s="99">
        <f t="shared" si="4"/>
        <v>1.6401273885350318E-2</v>
      </c>
      <c r="M44" s="42">
        <f t="shared" si="3"/>
        <v>-277</v>
      </c>
      <c r="N44" s="42">
        <f t="shared" si="5"/>
        <v>0</v>
      </c>
    </row>
    <row r="45" spans="1:14">
      <c r="A45" s="40">
        <v>43</v>
      </c>
      <c r="B45" s="101" t="s">
        <v>134</v>
      </c>
      <c r="C45" s="29">
        <v>23111</v>
      </c>
      <c r="D45" s="29">
        <v>22495</v>
      </c>
      <c r="E45" s="29">
        <v>22458</v>
      </c>
      <c r="F45" s="29"/>
      <c r="G45" s="29"/>
      <c r="H45" s="29"/>
      <c r="I45" s="98">
        <f t="shared" si="0"/>
        <v>7.1996991629844805E-3</v>
      </c>
      <c r="J45" s="98">
        <f t="shared" si="1"/>
        <v>-2.8254943533382371E-2</v>
      </c>
      <c r="K45" s="95">
        <f t="shared" si="2"/>
        <v>-653</v>
      </c>
      <c r="L45" s="99">
        <f t="shared" si="4"/>
        <v>-1.2997611464968153E-2</v>
      </c>
      <c r="M45" s="42">
        <f t="shared" si="3"/>
        <v>-37</v>
      </c>
      <c r="N45" s="42">
        <f t="shared" si="5"/>
        <v>0</v>
      </c>
    </row>
    <row r="46" spans="1:14">
      <c r="A46" s="40">
        <v>44</v>
      </c>
      <c r="B46" s="101" t="s">
        <v>135</v>
      </c>
      <c r="C46" s="29">
        <v>40055</v>
      </c>
      <c r="D46" s="29">
        <v>39998</v>
      </c>
      <c r="E46" s="29">
        <v>39965</v>
      </c>
      <c r="F46" s="29"/>
      <c r="G46" s="29"/>
      <c r="H46" s="29"/>
      <c r="I46" s="98">
        <f t="shared" si="0"/>
        <v>1.2812181719150181E-2</v>
      </c>
      <c r="J46" s="98">
        <f t="shared" si="1"/>
        <v>-2.2469104980651603E-3</v>
      </c>
      <c r="K46" s="95">
        <f t="shared" si="2"/>
        <v>-90</v>
      </c>
      <c r="L46" s="99">
        <f t="shared" si="4"/>
        <v>-1.7914012738853504E-3</v>
      </c>
      <c r="M46" s="42">
        <f t="shared" si="3"/>
        <v>-33</v>
      </c>
      <c r="N46" s="42">
        <f t="shared" si="5"/>
        <v>0</v>
      </c>
    </row>
    <row r="47" spans="1:14">
      <c r="A47" s="40">
        <v>45</v>
      </c>
      <c r="B47" s="101" t="s">
        <v>136</v>
      </c>
      <c r="C47" s="29">
        <v>47729</v>
      </c>
      <c r="D47" s="29">
        <v>46264</v>
      </c>
      <c r="E47" s="29">
        <v>46094</v>
      </c>
      <c r="F47" s="29"/>
      <c r="G47" s="29"/>
      <c r="H47" s="29"/>
      <c r="I47" s="98">
        <f t="shared" si="0"/>
        <v>1.4777047520643273E-2</v>
      </c>
      <c r="J47" s="98">
        <f t="shared" si="1"/>
        <v>-3.4255903119696618E-2</v>
      </c>
      <c r="K47" s="95">
        <f t="shared" si="2"/>
        <v>-1635</v>
      </c>
      <c r="L47" s="99">
        <f t="shared" si="4"/>
        <v>-3.2543789808917201E-2</v>
      </c>
      <c r="M47" s="42">
        <f t="shared" si="3"/>
        <v>-170</v>
      </c>
      <c r="N47" s="42">
        <f t="shared" si="5"/>
        <v>0</v>
      </c>
    </row>
    <row r="48" spans="1:14">
      <c r="A48" s="40">
        <v>46</v>
      </c>
      <c r="B48" s="101" t="s">
        <v>137</v>
      </c>
      <c r="C48" s="29">
        <v>38273</v>
      </c>
      <c r="D48" s="29">
        <v>39123</v>
      </c>
      <c r="E48" s="29">
        <v>39003</v>
      </c>
      <c r="F48" s="29"/>
      <c r="G48" s="29"/>
      <c r="H48" s="29"/>
      <c r="I48" s="98">
        <f t="shared" si="0"/>
        <v>1.2503778896334654E-2</v>
      </c>
      <c r="J48" s="98">
        <f t="shared" si="1"/>
        <v>1.9073498288610768E-2</v>
      </c>
      <c r="K48" s="95">
        <f t="shared" si="2"/>
        <v>730</v>
      </c>
      <c r="L48" s="99">
        <f t="shared" si="4"/>
        <v>1.4530254777070064E-2</v>
      </c>
      <c r="M48" s="42">
        <f t="shared" si="3"/>
        <v>-120</v>
      </c>
      <c r="N48" s="42">
        <f t="shared" si="5"/>
        <v>0</v>
      </c>
    </row>
    <row r="49" spans="1:14">
      <c r="A49" s="40">
        <v>47</v>
      </c>
      <c r="B49" s="101" t="s">
        <v>138</v>
      </c>
      <c r="C49" s="29">
        <v>28937</v>
      </c>
      <c r="D49" s="29">
        <v>30324</v>
      </c>
      <c r="E49" s="29">
        <v>30589</v>
      </c>
      <c r="F49" s="29"/>
      <c r="G49" s="29"/>
      <c r="H49" s="29"/>
      <c r="I49" s="98">
        <f t="shared" si="0"/>
        <v>9.8063762443909644E-3</v>
      </c>
      <c r="J49" s="98">
        <f t="shared" si="1"/>
        <v>5.708953934409234E-2</v>
      </c>
      <c r="K49" s="95">
        <f t="shared" si="2"/>
        <v>1652</v>
      </c>
      <c r="L49" s="99">
        <f t="shared" si="4"/>
        <v>3.2882165605095541E-2</v>
      </c>
      <c r="M49" s="42">
        <f t="shared" si="3"/>
        <v>265</v>
      </c>
      <c r="N49" s="42">
        <f t="shared" si="5"/>
        <v>0</v>
      </c>
    </row>
    <row r="50" spans="1:14">
      <c r="A50" s="40">
        <v>48</v>
      </c>
      <c r="B50" s="101" t="s">
        <v>139</v>
      </c>
      <c r="C50" s="29">
        <v>38025</v>
      </c>
      <c r="D50" s="29">
        <v>38551</v>
      </c>
      <c r="E50" s="29">
        <v>38490</v>
      </c>
      <c r="F50" s="29"/>
      <c r="G50" s="29"/>
      <c r="H50" s="29"/>
      <c r="I50" s="98">
        <f t="shared" si="0"/>
        <v>1.2339318763170034E-2</v>
      </c>
      <c r="J50" s="98">
        <f t="shared" si="1"/>
        <v>1.2228796844181459E-2</v>
      </c>
      <c r="K50" s="95">
        <f t="shared" si="2"/>
        <v>465</v>
      </c>
      <c r="L50" s="99">
        <f t="shared" si="4"/>
        <v>9.255573248407643E-3</v>
      </c>
      <c r="M50" s="42">
        <f t="shared" si="3"/>
        <v>-61</v>
      </c>
      <c r="N50" s="42">
        <f t="shared" si="5"/>
        <v>0</v>
      </c>
    </row>
    <row r="51" spans="1:14">
      <c r="A51" s="40">
        <v>49</v>
      </c>
      <c r="B51" s="101" t="s">
        <v>140</v>
      </c>
      <c r="C51" s="29">
        <v>13149</v>
      </c>
      <c r="D51" s="29">
        <v>13639</v>
      </c>
      <c r="E51" s="29">
        <v>13768</v>
      </c>
      <c r="F51" s="29"/>
      <c r="G51" s="29"/>
      <c r="H51" s="29"/>
      <c r="I51" s="98">
        <f t="shared" si="0"/>
        <v>4.413815035887894E-3</v>
      </c>
      <c r="J51" s="98">
        <f t="shared" si="1"/>
        <v>4.7075823256521411E-2</v>
      </c>
      <c r="K51" s="95">
        <f t="shared" si="2"/>
        <v>619</v>
      </c>
      <c r="L51" s="99">
        <f t="shared" si="4"/>
        <v>1.2320859872611466E-2</v>
      </c>
      <c r="M51" s="42">
        <f t="shared" si="3"/>
        <v>129</v>
      </c>
      <c r="N51" s="42">
        <f t="shared" si="5"/>
        <v>0</v>
      </c>
    </row>
    <row r="52" spans="1:14">
      <c r="A52" s="40">
        <v>50</v>
      </c>
      <c r="B52" s="101" t="s">
        <v>141</v>
      </c>
      <c r="C52" s="29">
        <v>12605</v>
      </c>
      <c r="D52" s="29">
        <v>12857</v>
      </c>
      <c r="E52" s="29">
        <v>12821</v>
      </c>
      <c r="F52" s="29"/>
      <c r="G52" s="29"/>
      <c r="H52" s="29"/>
      <c r="I52" s="98">
        <f t="shared" si="0"/>
        <v>4.1102209888958952E-3</v>
      </c>
      <c r="J52" s="98">
        <f t="shared" si="1"/>
        <v>1.7136057120190399E-2</v>
      </c>
      <c r="K52" s="95">
        <f t="shared" si="2"/>
        <v>216</v>
      </c>
      <c r="L52" s="99">
        <f t="shared" si="4"/>
        <v>4.2993630573248407E-3</v>
      </c>
      <c r="M52" s="42">
        <f t="shared" si="3"/>
        <v>-36</v>
      </c>
      <c r="N52" s="42">
        <f t="shared" si="5"/>
        <v>0</v>
      </c>
    </row>
    <row r="53" spans="1:14">
      <c r="A53" s="40">
        <v>51</v>
      </c>
      <c r="B53" s="101" t="s">
        <v>142</v>
      </c>
      <c r="C53" s="29">
        <v>14919</v>
      </c>
      <c r="D53" s="29">
        <v>14225</v>
      </c>
      <c r="E53" s="29">
        <v>14194</v>
      </c>
      <c r="F53" s="29"/>
      <c r="G53" s="29"/>
      <c r="H53" s="29"/>
      <c r="I53" s="98">
        <f t="shared" si="0"/>
        <v>4.5503842692760582E-3</v>
      </c>
      <c r="J53" s="98">
        <f t="shared" si="1"/>
        <v>-4.8595750385414575E-2</v>
      </c>
      <c r="K53" s="95">
        <f t="shared" si="2"/>
        <v>-725</v>
      </c>
      <c r="L53" s="99">
        <f t="shared" si="4"/>
        <v>-1.4430732484076433E-2</v>
      </c>
      <c r="M53" s="42">
        <f t="shared" si="3"/>
        <v>-31</v>
      </c>
      <c r="N53" s="42">
        <f t="shared" si="5"/>
        <v>0</v>
      </c>
    </row>
    <row r="54" spans="1:14">
      <c r="A54" s="40">
        <v>52</v>
      </c>
      <c r="B54" s="101" t="s">
        <v>143</v>
      </c>
      <c r="C54" s="29">
        <v>25953</v>
      </c>
      <c r="D54" s="29">
        <v>26147</v>
      </c>
      <c r="E54" s="29">
        <v>26239</v>
      </c>
      <c r="F54" s="29"/>
      <c r="G54" s="29"/>
      <c r="H54" s="29"/>
      <c r="I54" s="98">
        <f t="shared" si="0"/>
        <v>8.4118312555681619E-3</v>
      </c>
      <c r="J54" s="98">
        <f t="shared" si="1"/>
        <v>1.1019920625746542E-2</v>
      </c>
      <c r="K54" s="95">
        <f t="shared" si="2"/>
        <v>286</v>
      </c>
      <c r="L54" s="99">
        <f t="shared" si="4"/>
        <v>5.6926751592356684E-3</v>
      </c>
      <c r="M54" s="42">
        <f t="shared" si="3"/>
        <v>92</v>
      </c>
      <c r="N54" s="42">
        <f t="shared" si="5"/>
        <v>0</v>
      </c>
    </row>
    <row r="55" spans="1:14">
      <c r="A55" s="40">
        <v>53</v>
      </c>
      <c r="B55" s="101" t="s">
        <v>144</v>
      </c>
      <c r="C55" s="29">
        <v>15910</v>
      </c>
      <c r="D55" s="29">
        <v>15499</v>
      </c>
      <c r="E55" s="29">
        <v>15405</v>
      </c>
      <c r="F55" s="29"/>
      <c r="G55" s="29"/>
      <c r="H55" s="29"/>
      <c r="I55" s="98">
        <f t="shared" si="0"/>
        <v>4.9386127707621297E-3</v>
      </c>
      <c r="J55" s="98">
        <f t="shared" si="1"/>
        <v>-3.1741043368950346E-2</v>
      </c>
      <c r="K55" s="95">
        <f t="shared" si="2"/>
        <v>-505</v>
      </c>
      <c r="L55" s="99">
        <f t="shared" si="4"/>
        <v>-1.0051751592356687E-2</v>
      </c>
      <c r="M55" s="42">
        <f t="shared" si="3"/>
        <v>-94</v>
      </c>
      <c r="N55" s="42">
        <f t="shared" si="5"/>
        <v>0</v>
      </c>
    </row>
    <row r="56" spans="1:14">
      <c r="A56" s="40">
        <v>54</v>
      </c>
      <c r="B56" s="101" t="s">
        <v>145</v>
      </c>
      <c r="C56" s="29">
        <v>31512</v>
      </c>
      <c r="D56" s="29">
        <v>31832</v>
      </c>
      <c r="E56" s="29">
        <v>31793</v>
      </c>
      <c r="F56" s="29"/>
      <c r="G56" s="29"/>
      <c r="H56" s="29"/>
      <c r="I56" s="98">
        <f t="shared" si="0"/>
        <v>1.0192360650492723E-2</v>
      </c>
      <c r="J56" s="98">
        <f t="shared" si="1"/>
        <v>8.9172378776339167E-3</v>
      </c>
      <c r="K56" s="95">
        <f t="shared" si="2"/>
        <v>281</v>
      </c>
      <c r="L56" s="99">
        <f t="shared" si="4"/>
        <v>5.5931528662420378E-3</v>
      </c>
      <c r="M56" s="42">
        <f t="shared" si="3"/>
        <v>-39</v>
      </c>
      <c r="N56" s="42">
        <f t="shared" si="5"/>
        <v>0</v>
      </c>
    </row>
    <row r="57" spans="1:14">
      <c r="A57" s="40">
        <v>55</v>
      </c>
      <c r="B57" s="101" t="s">
        <v>146</v>
      </c>
      <c r="C57" s="29">
        <v>55038</v>
      </c>
      <c r="D57" s="29">
        <v>56216</v>
      </c>
      <c r="E57" s="29">
        <v>56148</v>
      </c>
      <c r="F57" s="29"/>
      <c r="G57" s="29"/>
      <c r="H57" s="29"/>
      <c r="I57" s="98">
        <f t="shared" si="0"/>
        <v>1.8000209662625905E-2</v>
      </c>
      <c r="J57" s="98">
        <f t="shared" si="1"/>
        <v>2.016788400741306E-2</v>
      </c>
      <c r="K57" s="95">
        <f t="shared" si="2"/>
        <v>1110</v>
      </c>
      <c r="L57" s="99">
        <f t="shared" si="4"/>
        <v>2.2093949044585986E-2</v>
      </c>
      <c r="M57" s="42">
        <f t="shared" si="3"/>
        <v>-68</v>
      </c>
      <c r="N57" s="42">
        <f t="shared" si="5"/>
        <v>0</v>
      </c>
    </row>
    <row r="58" spans="1:14">
      <c r="A58" s="40">
        <v>56</v>
      </c>
      <c r="B58" s="101" t="s">
        <v>147</v>
      </c>
      <c r="C58" s="29">
        <v>16206</v>
      </c>
      <c r="D58" s="29">
        <v>17778</v>
      </c>
      <c r="E58" s="29">
        <v>18045</v>
      </c>
      <c r="F58" s="29"/>
      <c r="G58" s="29"/>
      <c r="H58" s="29"/>
      <c r="I58" s="98">
        <f t="shared" si="0"/>
        <v>5.7849573157028652E-3</v>
      </c>
      <c r="J58" s="98">
        <f t="shared" si="1"/>
        <v>0.11347649018881896</v>
      </c>
      <c r="K58" s="95">
        <f t="shared" si="2"/>
        <v>1839</v>
      </c>
      <c r="L58" s="99">
        <f t="shared" si="4"/>
        <v>3.6604299363057327E-2</v>
      </c>
      <c r="M58" s="42">
        <f t="shared" si="3"/>
        <v>267</v>
      </c>
      <c r="N58" s="42">
        <f t="shared" si="5"/>
        <v>0</v>
      </c>
    </row>
    <row r="59" spans="1:14">
      <c r="A59" s="40">
        <v>57</v>
      </c>
      <c r="B59" s="101" t="s">
        <v>148</v>
      </c>
      <c r="C59" s="29">
        <v>10128</v>
      </c>
      <c r="D59" s="29">
        <v>10220</v>
      </c>
      <c r="E59" s="29">
        <v>10170</v>
      </c>
      <c r="F59" s="29"/>
      <c r="G59" s="29"/>
      <c r="H59" s="29"/>
      <c r="I59" s="98">
        <f t="shared" si="0"/>
        <v>3.2603500083512407E-3</v>
      </c>
      <c r="J59" s="98">
        <f t="shared" si="1"/>
        <v>4.1469194312796212E-3</v>
      </c>
      <c r="K59" s="95">
        <f t="shared" si="2"/>
        <v>42</v>
      </c>
      <c r="L59" s="99">
        <f t="shared" si="4"/>
        <v>8.3598726114649685E-4</v>
      </c>
      <c r="M59" s="42">
        <f t="shared" si="3"/>
        <v>-50</v>
      </c>
      <c r="N59" s="42">
        <f t="shared" si="5"/>
        <v>0</v>
      </c>
    </row>
    <row r="60" spans="1:14">
      <c r="A60" s="40">
        <v>58</v>
      </c>
      <c r="B60" s="101" t="s">
        <v>149</v>
      </c>
      <c r="C60" s="29">
        <v>29678</v>
      </c>
      <c r="D60" s="29">
        <v>28656</v>
      </c>
      <c r="E60" s="29">
        <v>28697</v>
      </c>
      <c r="F60" s="29"/>
      <c r="G60" s="29"/>
      <c r="H60" s="29"/>
      <c r="I60" s="98">
        <f t="shared" si="0"/>
        <v>9.1998293205167708E-3</v>
      </c>
      <c r="J60" s="98">
        <f t="shared" si="1"/>
        <v>-3.3054788058494509E-2</v>
      </c>
      <c r="K60" s="95">
        <f t="shared" si="2"/>
        <v>-981</v>
      </c>
      <c r="L60" s="99">
        <f t="shared" si="4"/>
        <v>-1.9526273885350318E-2</v>
      </c>
      <c r="M60" s="42">
        <f t="shared" si="3"/>
        <v>41</v>
      </c>
      <c r="N60" s="42">
        <f t="shared" si="5"/>
        <v>0</v>
      </c>
    </row>
    <row r="61" spans="1:14">
      <c r="A61" s="40">
        <v>59</v>
      </c>
      <c r="B61" s="101" t="s">
        <v>150</v>
      </c>
      <c r="C61" s="29">
        <v>29599</v>
      </c>
      <c r="D61" s="29">
        <v>30728</v>
      </c>
      <c r="E61" s="29">
        <v>30602</v>
      </c>
      <c r="F61" s="29"/>
      <c r="G61" s="29"/>
      <c r="H61" s="29"/>
      <c r="I61" s="98">
        <f t="shared" si="0"/>
        <v>9.8105438501046877E-3</v>
      </c>
      <c r="J61" s="98">
        <f t="shared" si="1"/>
        <v>3.3886279941889925E-2</v>
      </c>
      <c r="K61" s="95">
        <f t="shared" si="2"/>
        <v>1003</v>
      </c>
      <c r="L61" s="99">
        <f t="shared" si="4"/>
        <v>1.9964171974522292E-2</v>
      </c>
      <c r="M61" s="42">
        <f t="shared" si="3"/>
        <v>-126</v>
      </c>
      <c r="N61" s="42">
        <f t="shared" si="5"/>
        <v>0</v>
      </c>
    </row>
    <row r="62" spans="1:14">
      <c r="A62" s="40">
        <v>60</v>
      </c>
      <c r="B62" s="101" t="s">
        <v>151</v>
      </c>
      <c r="C62" s="29">
        <v>24984</v>
      </c>
      <c r="D62" s="29">
        <v>25804</v>
      </c>
      <c r="E62" s="29">
        <v>25635</v>
      </c>
      <c r="F62" s="29"/>
      <c r="G62" s="29"/>
      <c r="H62" s="29"/>
      <c r="I62" s="98">
        <f t="shared" si="0"/>
        <v>8.2181978824074787E-3</v>
      </c>
      <c r="J62" s="98">
        <f t="shared" si="1"/>
        <v>2.6056676272814602E-2</v>
      </c>
      <c r="K62" s="95">
        <f t="shared" si="2"/>
        <v>651</v>
      </c>
      <c r="L62" s="99">
        <f t="shared" si="4"/>
        <v>1.2957802547770701E-2</v>
      </c>
      <c r="M62" s="42">
        <f t="shared" si="3"/>
        <v>-169</v>
      </c>
      <c r="N62" s="42">
        <f t="shared" si="5"/>
        <v>0</v>
      </c>
    </row>
    <row r="63" spans="1:14">
      <c r="A63" s="40">
        <v>61</v>
      </c>
      <c r="B63" s="101" t="s">
        <v>152</v>
      </c>
      <c r="C63" s="29">
        <v>37943</v>
      </c>
      <c r="D63" s="29">
        <v>37892</v>
      </c>
      <c r="E63" s="29">
        <v>37792</v>
      </c>
      <c r="F63" s="29"/>
      <c r="G63" s="29"/>
      <c r="H63" s="29"/>
      <c r="I63" s="98">
        <f t="shared" si="0"/>
        <v>1.2115550394848584E-2</v>
      </c>
      <c r="J63" s="98">
        <f t="shared" si="1"/>
        <v>-3.9796536910629106E-3</v>
      </c>
      <c r="K63" s="95">
        <f t="shared" si="2"/>
        <v>-151</v>
      </c>
      <c r="L63" s="99">
        <f t="shared" si="4"/>
        <v>-3.0055732484076435E-3</v>
      </c>
      <c r="M63" s="42">
        <f t="shared" si="3"/>
        <v>-100</v>
      </c>
      <c r="N63" s="42">
        <f t="shared" si="5"/>
        <v>0</v>
      </c>
    </row>
    <row r="64" spans="1:14">
      <c r="A64" s="40">
        <v>62</v>
      </c>
      <c r="B64" s="101" t="s">
        <v>153</v>
      </c>
      <c r="C64" s="29">
        <v>13026</v>
      </c>
      <c r="D64" s="29">
        <v>14113</v>
      </c>
      <c r="E64" s="29">
        <v>14494</v>
      </c>
      <c r="F64" s="29"/>
      <c r="G64" s="29"/>
      <c r="H64" s="29"/>
      <c r="I64" s="98">
        <f t="shared" si="0"/>
        <v>4.646559785746596E-3</v>
      </c>
      <c r="J64" s="98">
        <f t="shared" si="1"/>
        <v>0.11269768155995701</v>
      </c>
      <c r="K64" s="95">
        <f t="shared" si="2"/>
        <v>1468</v>
      </c>
      <c r="L64" s="99">
        <f t="shared" si="4"/>
        <v>2.9219745222929937E-2</v>
      </c>
      <c r="M64" s="42">
        <f t="shared" si="3"/>
        <v>381</v>
      </c>
      <c r="N64" s="42">
        <f t="shared" si="5"/>
        <v>0</v>
      </c>
    </row>
    <row r="65" spans="1:14">
      <c r="A65" s="40">
        <v>63</v>
      </c>
      <c r="B65" s="101" t="s">
        <v>154</v>
      </c>
      <c r="C65" s="29">
        <v>45173</v>
      </c>
      <c r="D65" s="29">
        <v>48042</v>
      </c>
      <c r="E65" s="29">
        <v>48193</v>
      </c>
      <c r="F65" s="29"/>
      <c r="G65" s="29"/>
      <c r="H65" s="29"/>
      <c r="I65" s="98">
        <f t="shared" si="0"/>
        <v>1.5449955550882138E-2</v>
      </c>
      <c r="J65" s="98">
        <f t="shared" si="1"/>
        <v>6.6854094259845481E-2</v>
      </c>
      <c r="K65" s="95">
        <f t="shared" si="2"/>
        <v>3020</v>
      </c>
      <c r="L65" s="99">
        <f t="shared" si="4"/>
        <v>6.0111464968152867E-2</v>
      </c>
      <c r="M65" s="42">
        <f t="shared" si="3"/>
        <v>151</v>
      </c>
      <c r="N65" s="42">
        <f t="shared" si="5"/>
        <v>0</v>
      </c>
    </row>
    <row r="66" spans="1:14">
      <c r="A66" s="40">
        <v>64</v>
      </c>
      <c r="B66" s="101" t="s">
        <v>155</v>
      </c>
      <c r="C66" s="29">
        <v>13408</v>
      </c>
      <c r="D66" s="29">
        <v>13585</v>
      </c>
      <c r="E66" s="29">
        <v>13580</v>
      </c>
      <c r="F66" s="29"/>
      <c r="G66" s="29"/>
      <c r="H66" s="29"/>
      <c r="I66" s="98">
        <f t="shared" si="0"/>
        <v>4.3535450455663566E-3</v>
      </c>
      <c r="J66" s="98">
        <f t="shared" si="1"/>
        <v>1.282816229116945E-2</v>
      </c>
      <c r="K66" s="95">
        <f t="shared" si="2"/>
        <v>172</v>
      </c>
      <c r="L66" s="99">
        <f t="shared" si="4"/>
        <v>3.4235668789808918E-3</v>
      </c>
      <c r="M66" s="42">
        <f t="shared" si="3"/>
        <v>-5</v>
      </c>
      <c r="N66" s="42">
        <f t="shared" si="5"/>
        <v>0</v>
      </c>
    </row>
    <row r="67" spans="1:14">
      <c r="A67" s="40">
        <v>65</v>
      </c>
      <c r="B67" s="101" t="s">
        <v>156</v>
      </c>
      <c r="C67" s="29">
        <v>36866</v>
      </c>
      <c r="D67" s="29">
        <v>40003</v>
      </c>
      <c r="E67" s="29">
        <v>40332</v>
      </c>
      <c r="F67" s="29"/>
      <c r="G67" s="29"/>
      <c r="H67" s="29"/>
      <c r="I67" s="98">
        <f t="shared" ref="I67:I84" si="6">E67/$E$84</f>
        <v>1.2929836434299138E-2</v>
      </c>
      <c r="J67" s="98">
        <f t="shared" ref="J67:J84" si="7">(E67-C67)/C67</f>
        <v>9.4016166657624911E-2</v>
      </c>
      <c r="K67" s="95">
        <f t="shared" ref="K67:K84" si="8">E67-C67</f>
        <v>3466</v>
      </c>
      <c r="L67" s="99">
        <f t="shared" si="4"/>
        <v>6.8988853503184719E-2</v>
      </c>
      <c r="M67" s="42">
        <f t="shared" ref="M67:M84" si="9">E67-D67</f>
        <v>329</v>
      </c>
      <c r="N67" s="42">
        <f t="shared" si="5"/>
        <v>0</v>
      </c>
    </row>
    <row r="68" spans="1:14">
      <c r="A68" s="40">
        <v>66</v>
      </c>
      <c r="B68" s="101" t="s">
        <v>157</v>
      </c>
      <c r="C68" s="29">
        <v>17392</v>
      </c>
      <c r="D68" s="29">
        <v>16395</v>
      </c>
      <c r="E68" s="29">
        <v>16270</v>
      </c>
      <c r="F68" s="29"/>
      <c r="G68" s="29"/>
      <c r="H68" s="29"/>
      <c r="I68" s="98">
        <f t="shared" si="6"/>
        <v>5.2159188432521816E-3</v>
      </c>
      <c r="J68" s="98">
        <f t="shared" si="7"/>
        <v>-6.451241950321987E-2</v>
      </c>
      <c r="K68" s="95">
        <f t="shared" si="8"/>
        <v>-1122</v>
      </c>
      <c r="L68" s="99">
        <f t="shared" ref="L68:L84" si="10">K68/$K$84</f>
        <v>-2.2332802547770699E-2</v>
      </c>
      <c r="M68" s="42">
        <f t="shared" si="9"/>
        <v>-125</v>
      </c>
      <c r="N68" s="42">
        <f t="shared" ref="N68:N84" si="11">H68-G68</f>
        <v>0</v>
      </c>
    </row>
    <row r="69" spans="1:14">
      <c r="A69" s="40">
        <v>67</v>
      </c>
      <c r="B69" s="101" t="s">
        <v>158</v>
      </c>
      <c r="C69" s="29">
        <v>21805</v>
      </c>
      <c r="D69" s="29">
        <v>21866</v>
      </c>
      <c r="E69" s="29">
        <v>21797</v>
      </c>
      <c r="F69" s="29"/>
      <c r="G69" s="29"/>
      <c r="H69" s="29"/>
      <c r="I69" s="98">
        <f t="shared" si="6"/>
        <v>6.9877924416943942E-3</v>
      </c>
      <c r="J69" s="98">
        <f t="shared" si="7"/>
        <v>-3.668883283650539E-4</v>
      </c>
      <c r="K69" s="95">
        <f t="shared" si="8"/>
        <v>-8</v>
      </c>
      <c r="L69" s="99">
        <f t="shared" si="10"/>
        <v>-1.5923566878980891E-4</v>
      </c>
      <c r="M69" s="42">
        <f t="shared" si="9"/>
        <v>-69</v>
      </c>
      <c r="N69" s="42">
        <f t="shared" si="11"/>
        <v>0</v>
      </c>
    </row>
    <row r="70" spans="1:14">
      <c r="A70" s="40">
        <v>68</v>
      </c>
      <c r="B70" s="101" t="s">
        <v>159</v>
      </c>
      <c r="C70" s="29">
        <v>14414</v>
      </c>
      <c r="D70" s="29">
        <v>13958</v>
      </c>
      <c r="E70" s="29">
        <v>13948</v>
      </c>
      <c r="F70" s="29"/>
      <c r="G70" s="29"/>
      <c r="H70" s="29"/>
      <c r="I70" s="98">
        <f t="shared" si="6"/>
        <v>4.4715203457702168E-3</v>
      </c>
      <c r="J70" s="98">
        <f t="shared" si="7"/>
        <v>-3.2329679478285002E-2</v>
      </c>
      <c r="K70" s="95">
        <f t="shared" si="8"/>
        <v>-466</v>
      </c>
      <c r="L70" s="99">
        <f t="shared" si="10"/>
        <v>-9.2754777070063691E-3</v>
      </c>
      <c r="M70" s="42">
        <f t="shared" si="9"/>
        <v>-10</v>
      </c>
      <c r="N70" s="42">
        <f t="shared" si="11"/>
        <v>0</v>
      </c>
    </row>
    <row r="71" spans="1:14">
      <c r="A71" s="40">
        <v>69</v>
      </c>
      <c r="B71" s="101" t="s">
        <v>160</v>
      </c>
      <c r="C71" s="29">
        <v>5375</v>
      </c>
      <c r="D71" s="29">
        <v>5687</v>
      </c>
      <c r="E71" s="29">
        <v>5682</v>
      </c>
      <c r="F71" s="29"/>
      <c r="G71" s="29"/>
      <c r="H71" s="29"/>
      <c r="I71" s="98">
        <f t="shared" si="6"/>
        <v>1.8215642819519912E-3</v>
      </c>
      <c r="J71" s="98">
        <f t="shared" si="7"/>
        <v>5.7116279069767441E-2</v>
      </c>
      <c r="K71" s="95">
        <f t="shared" si="8"/>
        <v>307</v>
      </c>
      <c r="L71" s="99">
        <f t="shared" si="10"/>
        <v>6.1106687898089176E-3</v>
      </c>
      <c r="M71" s="42">
        <f t="shared" si="9"/>
        <v>-5</v>
      </c>
      <c r="N71" s="42">
        <f t="shared" si="11"/>
        <v>0</v>
      </c>
    </row>
    <row r="72" spans="1:14">
      <c r="A72" s="40">
        <v>70</v>
      </c>
      <c r="B72" s="101" t="s">
        <v>161</v>
      </c>
      <c r="C72" s="29">
        <v>10229</v>
      </c>
      <c r="D72" s="29">
        <v>9974</v>
      </c>
      <c r="E72" s="29">
        <v>9947</v>
      </c>
      <c r="F72" s="29"/>
      <c r="G72" s="29"/>
      <c r="H72" s="29"/>
      <c r="I72" s="98">
        <f t="shared" si="6"/>
        <v>3.1888595411081406E-3</v>
      </c>
      <c r="J72" s="98">
        <f t="shared" si="7"/>
        <v>-2.7568677290057679E-2</v>
      </c>
      <c r="K72" s="95">
        <f t="shared" si="8"/>
        <v>-282</v>
      </c>
      <c r="L72" s="99">
        <f t="shared" si="10"/>
        <v>-5.613057324840764E-3</v>
      </c>
      <c r="M72" s="42">
        <f t="shared" si="9"/>
        <v>-27</v>
      </c>
      <c r="N72" s="42">
        <f t="shared" si="11"/>
        <v>0</v>
      </c>
    </row>
    <row r="73" spans="1:14">
      <c r="A73" s="40">
        <v>71</v>
      </c>
      <c r="B73" s="101" t="s">
        <v>162</v>
      </c>
      <c r="C73" s="29">
        <v>15639</v>
      </c>
      <c r="D73" s="29">
        <v>16187</v>
      </c>
      <c r="E73" s="29">
        <v>16153</v>
      </c>
      <c r="F73" s="29"/>
      <c r="G73" s="29"/>
      <c r="H73" s="29"/>
      <c r="I73" s="98">
        <f t="shared" si="6"/>
        <v>5.1784103918286715E-3</v>
      </c>
      <c r="J73" s="98">
        <f t="shared" si="7"/>
        <v>3.2866551569793463E-2</v>
      </c>
      <c r="K73" s="95">
        <f t="shared" si="8"/>
        <v>514</v>
      </c>
      <c r="L73" s="99">
        <f t="shared" si="10"/>
        <v>1.0230891719745222E-2</v>
      </c>
      <c r="M73" s="42">
        <f t="shared" si="9"/>
        <v>-34</v>
      </c>
      <c r="N73" s="42">
        <f t="shared" si="11"/>
        <v>0</v>
      </c>
    </row>
    <row r="74" spans="1:14">
      <c r="A74" s="40">
        <v>72</v>
      </c>
      <c r="B74" s="101" t="s">
        <v>163</v>
      </c>
      <c r="C74" s="29">
        <v>21200</v>
      </c>
      <c r="D74" s="29">
        <v>22166</v>
      </c>
      <c r="E74" s="29">
        <v>22303</v>
      </c>
      <c r="F74" s="29"/>
      <c r="G74" s="29"/>
      <c r="H74" s="29"/>
      <c r="I74" s="98">
        <f t="shared" si="6"/>
        <v>7.1500084794747024E-3</v>
      </c>
      <c r="J74" s="98">
        <f t="shared" si="7"/>
        <v>5.2028301886792451E-2</v>
      </c>
      <c r="K74" s="95">
        <f t="shared" si="8"/>
        <v>1103</v>
      </c>
      <c r="L74" s="99">
        <f t="shared" si="10"/>
        <v>2.1954617834394903E-2</v>
      </c>
      <c r="M74" s="42">
        <f t="shared" si="9"/>
        <v>137</v>
      </c>
      <c r="N74" s="42">
        <f t="shared" si="11"/>
        <v>0</v>
      </c>
    </row>
    <row r="75" spans="1:14">
      <c r="A75" s="40">
        <v>73</v>
      </c>
      <c r="B75" s="101" t="s">
        <v>164</v>
      </c>
      <c r="C75" s="29">
        <v>29026</v>
      </c>
      <c r="D75" s="29">
        <v>31126</v>
      </c>
      <c r="E75" s="29">
        <v>31883</v>
      </c>
      <c r="F75" s="29"/>
      <c r="G75" s="29"/>
      <c r="H75" s="29"/>
      <c r="I75" s="98">
        <f t="shared" si="6"/>
        <v>1.0221213305433885E-2</v>
      </c>
      <c r="J75" s="98">
        <f t="shared" si="7"/>
        <v>9.8428994694411909E-2</v>
      </c>
      <c r="K75" s="95">
        <f t="shared" si="8"/>
        <v>2857</v>
      </c>
      <c r="L75" s="99">
        <f t="shared" si="10"/>
        <v>5.6867038216560507E-2</v>
      </c>
      <c r="M75" s="42">
        <f t="shared" si="9"/>
        <v>757</v>
      </c>
      <c r="N75" s="42">
        <f t="shared" si="11"/>
        <v>0</v>
      </c>
    </row>
    <row r="76" spans="1:14">
      <c r="A76" s="40">
        <v>74</v>
      </c>
      <c r="B76" s="101" t="s">
        <v>165</v>
      </c>
      <c r="C76" s="29">
        <v>8362</v>
      </c>
      <c r="D76" s="29">
        <v>8404</v>
      </c>
      <c r="E76" s="29">
        <v>8386</v>
      </c>
      <c r="F76" s="29"/>
      <c r="G76" s="29"/>
      <c r="H76" s="29"/>
      <c r="I76" s="98">
        <f t="shared" si="6"/>
        <v>2.688426270406441E-3</v>
      </c>
      <c r="J76" s="98">
        <f t="shared" si="7"/>
        <v>2.8701267639320736E-3</v>
      </c>
      <c r="K76" s="95">
        <f t="shared" si="8"/>
        <v>24</v>
      </c>
      <c r="L76" s="99">
        <f t="shared" si="10"/>
        <v>4.7770700636942675E-4</v>
      </c>
      <c r="M76" s="42">
        <f t="shared" si="9"/>
        <v>-18</v>
      </c>
      <c r="N76" s="42">
        <f t="shared" si="11"/>
        <v>0</v>
      </c>
    </row>
    <row r="77" spans="1:14">
      <c r="A77" s="40">
        <v>75</v>
      </c>
      <c r="B77" s="101" t="s">
        <v>166</v>
      </c>
      <c r="C77" s="29">
        <v>4396</v>
      </c>
      <c r="D77" s="29">
        <v>4897</v>
      </c>
      <c r="E77" s="29">
        <v>4928</v>
      </c>
      <c r="F77" s="29"/>
      <c r="G77" s="29"/>
      <c r="H77" s="29"/>
      <c r="I77" s="98">
        <f t="shared" si="6"/>
        <v>1.5798431505560388E-3</v>
      </c>
      <c r="J77" s="98">
        <f t="shared" si="7"/>
        <v>0.12101910828025478</v>
      </c>
      <c r="K77" s="95">
        <f t="shared" si="8"/>
        <v>532</v>
      </c>
      <c r="L77" s="99">
        <f t="shared" si="10"/>
        <v>1.0589171974522292E-2</v>
      </c>
      <c r="M77" s="42">
        <f t="shared" si="9"/>
        <v>31</v>
      </c>
      <c r="N77" s="42">
        <f t="shared" si="11"/>
        <v>0</v>
      </c>
    </row>
    <row r="78" spans="1:14">
      <c r="A78" s="40">
        <v>76</v>
      </c>
      <c r="B78" s="101" t="s">
        <v>167</v>
      </c>
      <c r="C78" s="29">
        <v>6770</v>
      </c>
      <c r="D78" s="29">
        <v>7225</v>
      </c>
      <c r="E78" s="29">
        <v>7210</v>
      </c>
      <c r="F78" s="29"/>
      <c r="G78" s="29"/>
      <c r="H78" s="29"/>
      <c r="I78" s="98">
        <f t="shared" si="6"/>
        <v>2.3114182458419319E-3</v>
      </c>
      <c r="J78" s="98">
        <f t="shared" si="7"/>
        <v>6.4992614475627764E-2</v>
      </c>
      <c r="K78" s="95">
        <f t="shared" si="8"/>
        <v>440</v>
      </c>
      <c r="L78" s="99">
        <f t="shared" si="10"/>
        <v>8.7579617834394902E-3</v>
      </c>
      <c r="M78" s="42">
        <f t="shared" si="9"/>
        <v>-15</v>
      </c>
      <c r="N78" s="42">
        <f t="shared" si="11"/>
        <v>0</v>
      </c>
    </row>
    <row r="79" spans="1:14">
      <c r="A79" s="40">
        <v>77</v>
      </c>
      <c r="B79" s="101" t="s">
        <v>168</v>
      </c>
      <c r="C79" s="29">
        <v>12190</v>
      </c>
      <c r="D79" s="29">
        <v>12555</v>
      </c>
      <c r="E79" s="29">
        <v>12484</v>
      </c>
      <c r="F79" s="29"/>
      <c r="G79" s="29"/>
      <c r="H79" s="29"/>
      <c r="I79" s="98">
        <f t="shared" si="6"/>
        <v>4.0021838253939913E-3</v>
      </c>
      <c r="J79" s="98">
        <f t="shared" si="7"/>
        <v>2.4118129614438065E-2</v>
      </c>
      <c r="K79" s="95">
        <f t="shared" si="8"/>
        <v>294</v>
      </c>
      <c r="L79" s="99">
        <f t="shared" si="10"/>
        <v>5.8519108280254773E-3</v>
      </c>
      <c r="M79" s="42">
        <f t="shared" si="9"/>
        <v>-71</v>
      </c>
      <c r="N79" s="42">
        <f t="shared" si="11"/>
        <v>0</v>
      </c>
    </row>
    <row r="80" spans="1:14">
      <c r="A80" s="40">
        <v>78</v>
      </c>
      <c r="B80" s="170" t="s">
        <v>169</v>
      </c>
      <c r="C80" s="29">
        <v>15294</v>
      </c>
      <c r="D80" s="29">
        <v>12768</v>
      </c>
      <c r="E80" s="29">
        <v>12952</v>
      </c>
      <c r="F80" s="29"/>
      <c r="G80" s="29"/>
      <c r="H80" s="29"/>
      <c r="I80" s="98">
        <f t="shared" si="6"/>
        <v>4.1522176310880305E-3</v>
      </c>
      <c r="J80" s="98">
        <f t="shared" si="7"/>
        <v>-0.15313194716882439</v>
      </c>
      <c r="K80" s="95">
        <f t="shared" si="8"/>
        <v>-2342</v>
      </c>
      <c r="L80" s="99">
        <f t="shared" si="10"/>
        <v>-4.6616242038216557E-2</v>
      </c>
      <c r="M80" s="42">
        <f t="shared" si="9"/>
        <v>184</v>
      </c>
      <c r="N80" s="42">
        <f t="shared" si="11"/>
        <v>0</v>
      </c>
    </row>
    <row r="81" spans="1:14">
      <c r="A81" s="40">
        <v>79</v>
      </c>
      <c r="B81" s="170" t="s">
        <v>170</v>
      </c>
      <c r="C81" s="29">
        <v>6689</v>
      </c>
      <c r="D81" s="29">
        <v>6963</v>
      </c>
      <c r="E81" s="29">
        <v>6968</v>
      </c>
      <c r="F81" s="29"/>
      <c r="G81" s="29"/>
      <c r="H81" s="29"/>
      <c r="I81" s="98">
        <f t="shared" si="6"/>
        <v>2.2338366625556977E-3</v>
      </c>
      <c r="J81" s="98">
        <f t="shared" si="7"/>
        <v>4.1710270593511733E-2</v>
      </c>
      <c r="K81" s="95">
        <f t="shared" si="8"/>
        <v>279</v>
      </c>
      <c r="L81" s="99">
        <f t="shared" si="10"/>
        <v>5.5533439490445856E-3</v>
      </c>
      <c r="M81" s="42">
        <f t="shared" si="9"/>
        <v>5</v>
      </c>
      <c r="N81" s="42">
        <f t="shared" si="11"/>
        <v>0</v>
      </c>
    </row>
    <row r="82" spans="1:14">
      <c r="A82" s="40">
        <v>80</v>
      </c>
      <c r="B82" s="101" t="s">
        <v>171</v>
      </c>
      <c r="C82" s="29">
        <v>19752</v>
      </c>
      <c r="D82" s="29">
        <v>20405</v>
      </c>
      <c r="E82" s="29">
        <v>20344</v>
      </c>
      <c r="F82" s="29"/>
      <c r="G82" s="29"/>
      <c r="H82" s="29"/>
      <c r="I82" s="98">
        <f t="shared" si="6"/>
        <v>6.5219823569220882E-3</v>
      </c>
      <c r="J82" s="98">
        <f t="shared" si="7"/>
        <v>2.9971648440664238E-2</v>
      </c>
      <c r="K82" s="95">
        <f t="shared" si="8"/>
        <v>592</v>
      </c>
      <c r="L82" s="99">
        <f t="shared" si="10"/>
        <v>1.1783439490445861E-2</v>
      </c>
      <c r="M82" s="42">
        <f t="shared" si="9"/>
        <v>-61</v>
      </c>
      <c r="N82" s="42">
        <f t="shared" si="11"/>
        <v>0</v>
      </c>
    </row>
    <row r="83" spans="1:14">
      <c r="A83" s="40">
        <v>81</v>
      </c>
      <c r="B83" s="101" t="s">
        <v>172</v>
      </c>
      <c r="C83" s="29">
        <v>12900</v>
      </c>
      <c r="D83" s="29">
        <v>13082</v>
      </c>
      <c r="E83" s="29">
        <v>13040</v>
      </c>
      <c r="F83" s="29"/>
      <c r="G83" s="29"/>
      <c r="H83" s="29"/>
      <c r="I83" s="98">
        <f t="shared" si="6"/>
        <v>4.1804291159193881E-3</v>
      </c>
      <c r="J83" s="98">
        <f t="shared" si="7"/>
        <v>1.0852713178294573E-2</v>
      </c>
      <c r="K83" s="95">
        <f t="shared" si="8"/>
        <v>140</v>
      </c>
      <c r="L83" s="99">
        <f t="shared" si="10"/>
        <v>2.7866242038216559E-3</v>
      </c>
      <c r="M83" s="42">
        <f t="shared" si="9"/>
        <v>-42</v>
      </c>
      <c r="N83" s="42">
        <f t="shared" si="11"/>
        <v>0</v>
      </c>
    </row>
    <row r="84" spans="1:14" s="107" customFormat="1">
      <c r="A84" s="189" t="s">
        <v>173</v>
      </c>
      <c r="B84" s="189"/>
      <c r="C84" s="62">
        <v>3069057</v>
      </c>
      <c r="D84" s="62">
        <v>3119541</v>
      </c>
      <c r="E84" s="62">
        <v>3119297</v>
      </c>
      <c r="F84" s="62"/>
      <c r="G84" s="62"/>
      <c r="H84" s="62"/>
      <c r="I84" s="98">
        <f t="shared" si="6"/>
        <v>1</v>
      </c>
      <c r="J84" s="98">
        <f t="shared" si="7"/>
        <v>1.6369849110003495E-2</v>
      </c>
      <c r="K84" s="95">
        <f t="shared" si="8"/>
        <v>50240</v>
      </c>
      <c r="L84" s="99">
        <f t="shared" si="10"/>
        <v>1</v>
      </c>
      <c r="M84" s="109">
        <f t="shared" si="9"/>
        <v>-244</v>
      </c>
      <c r="N84" s="42">
        <f t="shared" si="11"/>
        <v>0</v>
      </c>
    </row>
    <row r="85" spans="1:14">
      <c r="C85" s="133"/>
      <c r="D85" s="132"/>
      <c r="E85" s="134"/>
      <c r="F85" s="138"/>
      <c r="G85" s="138"/>
      <c r="H85" s="138"/>
      <c r="L85" s="11"/>
    </row>
    <row r="86" spans="1:14">
      <c r="E86" s="10"/>
      <c r="F86" s="138"/>
    </row>
    <row r="87" spans="1:14">
      <c r="E87" s="138"/>
      <c r="F87" s="138"/>
    </row>
    <row r="91" spans="1:14">
      <c r="F91" s="18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5" zoomScaleNormal="85" workbookViewId="0">
      <pane ySplit="2" topLeftCell="A3" activePane="bottomLeft" state="frozen"/>
      <selection pane="bottomLeft" activeCell="S9" sqref="S9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4" ht="39.950000000000003" customHeight="1">
      <c r="A2" s="93" t="s">
        <v>1</v>
      </c>
      <c r="B2" s="92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301</v>
      </c>
      <c r="J2" s="90" t="s">
        <v>319</v>
      </c>
      <c r="K2" s="90" t="s">
        <v>320</v>
      </c>
      <c r="L2" s="90" t="s">
        <v>304</v>
      </c>
      <c r="M2" s="94" t="s">
        <v>321</v>
      </c>
      <c r="N2" s="158" t="s">
        <v>322</v>
      </c>
    </row>
    <row r="3" spans="1:14">
      <c r="A3" s="36">
        <v>1</v>
      </c>
      <c r="B3" s="97" t="s">
        <v>2</v>
      </c>
      <c r="C3" s="96">
        <v>17587</v>
      </c>
      <c r="D3" s="96">
        <v>17772</v>
      </c>
      <c r="E3" s="96">
        <v>17844</v>
      </c>
      <c r="F3" s="96"/>
      <c r="G3" s="96"/>
      <c r="H3" s="96"/>
      <c r="I3" s="98">
        <f t="shared" ref="I3:I34" si="0">E3/$E$92</f>
        <v>9.4621516585013804E-3</v>
      </c>
      <c r="J3" s="98">
        <f t="shared" ref="J3:J66" si="1">(E3-C3)/C3</f>
        <v>1.4613066469551373E-2</v>
      </c>
      <c r="K3" s="95">
        <f t="shared" ref="K3:K66" si="2">E3-C3</f>
        <v>257</v>
      </c>
      <c r="L3" s="99">
        <f>K3/$K$92</f>
        <v>5.2521867080846888E-3</v>
      </c>
      <c r="M3" s="96">
        <f t="shared" ref="M3:M66" si="3">E3-D3</f>
        <v>72</v>
      </c>
      <c r="N3" s="96">
        <f>H3-G3</f>
        <v>0</v>
      </c>
    </row>
    <row r="4" spans="1:14">
      <c r="A4" s="36">
        <v>2</v>
      </c>
      <c r="B4" s="97" t="s">
        <v>3</v>
      </c>
      <c r="C4" s="96">
        <v>3422</v>
      </c>
      <c r="D4" s="96">
        <v>3401</v>
      </c>
      <c r="E4" s="96">
        <v>3557</v>
      </c>
      <c r="F4" s="96"/>
      <c r="G4" s="96"/>
      <c r="H4" s="96"/>
      <c r="I4" s="98">
        <f t="shared" si="0"/>
        <v>1.8861731365887363E-3</v>
      </c>
      <c r="J4" s="98">
        <f t="shared" si="1"/>
        <v>3.9450613676212741E-2</v>
      </c>
      <c r="K4" s="95">
        <f t="shared" si="2"/>
        <v>135</v>
      </c>
      <c r="L4" s="99">
        <f t="shared" ref="L4:L67" si="4">K4/$K$92</f>
        <v>2.7589307610561596E-3</v>
      </c>
      <c r="M4" s="96">
        <f t="shared" si="3"/>
        <v>156</v>
      </c>
      <c r="N4" s="96">
        <f t="shared" ref="N4:N67" si="5">H4-G4</f>
        <v>0</v>
      </c>
    </row>
    <row r="5" spans="1:14">
      <c r="A5" s="36">
        <v>3</v>
      </c>
      <c r="B5" s="97" t="s">
        <v>4</v>
      </c>
      <c r="C5" s="96">
        <v>1113</v>
      </c>
      <c r="D5" s="96">
        <v>1201</v>
      </c>
      <c r="E5" s="96">
        <v>1276</v>
      </c>
      <c r="F5" s="96"/>
      <c r="G5" s="96"/>
      <c r="H5" s="96"/>
      <c r="I5" s="98">
        <f t="shared" si="0"/>
        <v>6.76625505281762E-4</v>
      </c>
      <c r="J5" s="98">
        <f t="shared" si="1"/>
        <v>0.14645103324348607</v>
      </c>
      <c r="K5" s="95">
        <f t="shared" si="2"/>
        <v>163</v>
      </c>
      <c r="L5" s="99">
        <f t="shared" si="4"/>
        <v>3.331153437423363E-3</v>
      </c>
      <c r="M5" s="96">
        <f t="shared" si="3"/>
        <v>75</v>
      </c>
      <c r="N5" s="96">
        <f t="shared" si="5"/>
        <v>0</v>
      </c>
    </row>
    <row r="6" spans="1:14">
      <c r="A6" s="36">
        <v>5</v>
      </c>
      <c r="B6" s="97" t="s">
        <v>5</v>
      </c>
      <c r="C6" s="96">
        <v>434</v>
      </c>
      <c r="D6" s="96">
        <v>438</v>
      </c>
      <c r="E6" s="96">
        <v>442</v>
      </c>
      <c r="F6" s="96"/>
      <c r="G6" s="96"/>
      <c r="H6" s="96"/>
      <c r="I6" s="98">
        <f t="shared" si="0"/>
        <v>2.3437968129666053E-4</v>
      </c>
      <c r="J6" s="98">
        <f t="shared" si="1"/>
        <v>1.8433179723502304E-2</v>
      </c>
      <c r="K6" s="95">
        <f t="shared" si="2"/>
        <v>8</v>
      </c>
      <c r="L6" s="99">
        <f t="shared" si="4"/>
        <v>1.6349219324777241E-4</v>
      </c>
      <c r="M6" s="96">
        <f t="shared" si="3"/>
        <v>4</v>
      </c>
      <c r="N6" s="96">
        <f t="shared" si="5"/>
        <v>0</v>
      </c>
    </row>
    <row r="7" spans="1:14" ht="15.75" customHeight="1">
      <c r="A7" s="36">
        <v>6</v>
      </c>
      <c r="B7" s="97" t="s">
        <v>6</v>
      </c>
      <c r="C7" s="96">
        <v>33</v>
      </c>
      <c r="D7" s="96">
        <v>37</v>
      </c>
      <c r="E7" s="96">
        <v>33</v>
      </c>
      <c r="F7" s="96"/>
      <c r="G7" s="96"/>
      <c r="H7" s="96"/>
      <c r="I7" s="98">
        <f t="shared" si="0"/>
        <v>1.7498935481424879E-5</v>
      </c>
      <c r="J7" s="98">
        <f t="shared" si="1"/>
        <v>0</v>
      </c>
      <c r="K7" s="95">
        <f t="shared" si="2"/>
        <v>0</v>
      </c>
      <c r="L7" s="99">
        <f t="shared" si="4"/>
        <v>0</v>
      </c>
      <c r="M7" s="96">
        <f t="shared" si="3"/>
        <v>-4</v>
      </c>
      <c r="N7" s="96">
        <f t="shared" si="5"/>
        <v>0</v>
      </c>
    </row>
    <row r="8" spans="1:14">
      <c r="A8" s="36">
        <v>7</v>
      </c>
      <c r="B8" s="97" t="s">
        <v>7</v>
      </c>
      <c r="C8" s="96">
        <v>800</v>
      </c>
      <c r="D8" s="96">
        <v>760</v>
      </c>
      <c r="E8" s="96">
        <v>760</v>
      </c>
      <c r="F8" s="96"/>
      <c r="G8" s="96"/>
      <c r="H8" s="96"/>
      <c r="I8" s="98">
        <f t="shared" si="0"/>
        <v>4.0300578684493665E-4</v>
      </c>
      <c r="J8" s="98">
        <f t="shared" si="1"/>
        <v>-0.05</v>
      </c>
      <c r="K8" s="95">
        <f t="shared" si="2"/>
        <v>-40</v>
      </c>
      <c r="L8" s="99">
        <f t="shared" si="4"/>
        <v>-8.1746096623886214E-4</v>
      </c>
      <c r="M8" s="96">
        <f t="shared" si="3"/>
        <v>0</v>
      </c>
      <c r="N8" s="96">
        <f t="shared" si="5"/>
        <v>0</v>
      </c>
    </row>
    <row r="9" spans="1:14">
      <c r="A9" s="36">
        <v>8</v>
      </c>
      <c r="B9" s="97" t="s">
        <v>299</v>
      </c>
      <c r="C9" s="96">
        <v>4946</v>
      </c>
      <c r="D9" s="96">
        <v>4865</v>
      </c>
      <c r="E9" s="96">
        <v>4870</v>
      </c>
      <c r="F9" s="96"/>
      <c r="G9" s="96"/>
      <c r="H9" s="96"/>
      <c r="I9" s="98">
        <f t="shared" si="0"/>
        <v>2.5824186604405806E-3</v>
      </c>
      <c r="J9" s="98">
        <f t="shared" si="1"/>
        <v>-1.5365952284674484E-2</v>
      </c>
      <c r="K9" s="95">
        <f t="shared" si="2"/>
        <v>-76</v>
      </c>
      <c r="L9" s="99">
        <f t="shared" si="4"/>
        <v>-1.5531758358538379E-3</v>
      </c>
      <c r="M9" s="96">
        <f t="shared" si="3"/>
        <v>5</v>
      </c>
      <c r="N9" s="96">
        <f t="shared" si="5"/>
        <v>0</v>
      </c>
    </row>
    <row r="10" spans="1:14">
      <c r="A10" s="36">
        <v>9</v>
      </c>
      <c r="B10" s="97" t="s">
        <v>8</v>
      </c>
      <c r="C10" s="96">
        <v>633</v>
      </c>
      <c r="D10" s="96">
        <v>602</v>
      </c>
      <c r="E10" s="96">
        <v>620</v>
      </c>
      <c r="F10" s="96"/>
      <c r="G10" s="96"/>
      <c r="H10" s="96"/>
      <c r="I10" s="98">
        <f t="shared" si="0"/>
        <v>3.2876787874192199E-4</v>
      </c>
      <c r="J10" s="98">
        <f t="shared" si="1"/>
        <v>-2.0537124802527645E-2</v>
      </c>
      <c r="K10" s="95">
        <f t="shared" si="2"/>
        <v>-13</v>
      </c>
      <c r="L10" s="99">
        <f t="shared" si="4"/>
        <v>-2.6567481402763017E-4</v>
      </c>
      <c r="M10" s="96">
        <f t="shared" si="3"/>
        <v>18</v>
      </c>
      <c r="N10" s="96">
        <f t="shared" si="5"/>
        <v>0</v>
      </c>
    </row>
    <row r="11" spans="1:14">
      <c r="A11" s="100">
        <v>10</v>
      </c>
      <c r="B11" s="97" t="s">
        <v>9</v>
      </c>
      <c r="C11" s="95">
        <v>43737</v>
      </c>
      <c r="D11" s="95">
        <v>45037</v>
      </c>
      <c r="E11" s="96">
        <v>45057</v>
      </c>
      <c r="F11" s="96"/>
      <c r="G11" s="96"/>
      <c r="H11" s="96"/>
      <c r="I11" s="98">
        <f t="shared" si="0"/>
        <v>2.3892410181410934E-2</v>
      </c>
      <c r="J11" s="98">
        <f t="shared" si="1"/>
        <v>3.0180396460662597E-2</v>
      </c>
      <c r="K11" s="95">
        <f t="shared" si="2"/>
        <v>1320</v>
      </c>
      <c r="L11" s="99">
        <f t="shared" si="4"/>
        <v>2.6976211885882451E-2</v>
      </c>
      <c r="M11" s="96">
        <f t="shared" si="3"/>
        <v>20</v>
      </c>
      <c r="N11" s="96">
        <f t="shared" si="5"/>
        <v>0</v>
      </c>
    </row>
    <row r="12" spans="1:14">
      <c r="A12" s="100">
        <v>11</v>
      </c>
      <c r="B12" s="97" t="s">
        <v>10</v>
      </c>
      <c r="C12" s="95">
        <v>674</v>
      </c>
      <c r="D12" s="95">
        <v>700</v>
      </c>
      <c r="E12" s="96">
        <v>707</v>
      </c>
      <c r="F12" s="96"/>
      <c r="G12" s="96"/>
      <c r="H12" s="96"/>
      <c r="I12" s="98">
        <f t="shared" si="0"/>
        <v>3.7490143592022393E-4</v>
      </c>
      <c r="J12" s="98">
        <f t="shared" si="1"/>
        <v>4.8961424332344211E-2</v>
      </c>
      <c r="K12" s="95">
        <f t="shared" si="2"/>
        <v>33</v>
      </c>
      <c r="L12" s="99">
        <f t="shared" si="4"/>
        <v>6.7440529714706118E-4</v>
      </c>
      <c r="M12" s="96">
        <f t="shared" si="3"/>
        <v>7</v>
      </c>
      <c r="N12" s="96">
        <f t="shared" si="5"/>
        <v>0</v>
      </c>
    </row>
    <row r="13" spans="1:14">
      <c r="A13" s="100">
        <v>12</v>
      </c>
      <c r="B13" s="97" t="s">
        <v>11</v>
      </c>
      <c r="C13" s="95">
        <v>76</v>
      </c>
      <c r="D13" s="95">
        <v>81</v>
      </c>
      <c r="E13" s="96">
        <v>80</v>
      </c>
      <c r="F13" s="96"/>
      <c r="G13" s="96"/>
      <c r="H13" s="96"/>
      <c r="I13" s="98">
        <f t="shared" si="0"/>
        <v>4.2421661773151224E-5</v>
      </c>
      <c r="J13" s="98">
        <f t="shared" si="1"/>
        <v>5.2631578947368418E-2</v>
      </c>
      <c r="K13" s="95">
        <f t="shared" si="2"/>
        <v>4</v>
      </c>
      <c r="L13" s="99">
        <f t="shared" si="4"/>
        <v>8.1746096623886206E-5</v>
      </c>
      <c r="M13" s="96">
        <f t="shared" si="3"/>
        <v>-1</v>
      </c>
      <c r="N13" s="96">
        <f t="shared" si="5"/>
        <v>0</v>
      </c>
    </row>
    <row r="14" spans="1:14">
      <c r="A14" s="100">
        <v>13</v>
      </c>
      <c r="B14" s="97" t="s">
        <v>12</v>
      </c>
      <c r="C14" s="95">
        <v>16675</v>
      </c>
      <c r="D14" s="95">
        <v>17071</v>
      </c>
      <c r="E14" s="96">
        <v>17147</v>
      </c>
      <c r="F14" s="96"/>
      <c r="G14" s="96"/>
      <c r="H14" s="96"/>
      <c r="I14" s="98">
        <f t="shared" si="0"/>
        <v>9.0925529303028003E-3</v>
      </c>
      <c r="J14" s="98">
        <f t="shared" si="1"/>
        <v>2.830584707646177E-2</v>
      </c>
      <c r="K14" s="95">
        <f t="shared" si="2"/>
        <v>472</v>
      </c>
      <c r="L14" s="99">
        <f t="shared" si="4"/>
        <v>9.6460394016185721E-3</v>
      </c>
      <c r="M14" s="96">
        <f t="shared" si="3"/>
        <v>76</v>
      </c>
      <c r="N14" s="96">
        <f t="shared" si="5"/>
        <v>0</v>
      </c>
    </row>
    <row r="15" spans="1:14">
      <c r="A15" s="100">
        <v>14</v>
      </c>
      <c r="B15" s="97" t="s">
        <v>13</v>
      </c>
      <c r="C15" s="95">
        <v>33486</v>
      </c>
      <c r="D15" s="95">
        <v>34851</v>
      </c>
      <c r="E15" s="96">
        <v>34808</v>
      </c>
      <c r="F15" s="96"/>
      <c r="G15" s="96"/>
      <c r="H15" s="96"/>
      <c r="I15" s="98">
        <f t="shared" si="0"/>
        <v>1.8457665037498096E-2</v>
      </c>
      <c r="J15" s="98">
        <f t="shared" si="1"/>
        <v>3.9479185331183178E-2</v>
      </c>
      <c r="K15" s="95">
        <f t="shared" si="2"/>
        <v>1322</v>
      </c>
      <c r="L15" s="99">
        <f t="shared" si="4"/>
        <v>2.7017084934194392E-2</v>
      </c>
      <c r="M15" s="96">
        <f t="shared" si="3"/>
        <v>-43</v>
      </c>
      <c r="N15" s="96">
        <f t="shared" si="5"/>
        <v>0</v>
      </c>
    </row>
    <row r="16" spans="1:14">
      <c r="A16" s="100">
        <v>15</v>
      </c>
      <c r="B16" s="97" t="s">
        <v>14</v>
      </c>
      <c r="C16" s="95">
        <v>6347</v>
      </c>
      <c r="D16" s="95">
        <v>6475</v>
      </c>
      <c r="E16" s="96">
        <v>6470</v>
      </c>
      <c r="F16" s="96"/>
      <c r="G16" s="96"/>
      <c r="H16" s="96"/>
      <c r="I16" s="98">
        <f t="shared" si="0"/>
        <v>3.4308518959036052E-3</v>
      </c>
      <c r="J16" s="98">
        <f t="shared" si="1"/>
        <v>1.9379234283913659E-2</v>
      </c>
      <c r="K16" s="95">
        <f t="shared" si="2"/>
        <v>123</v>
      </c>
      <c r="L16" s="99">
        <f t="shared" si="4"/>
        <v>2.5136924711845008E-3</v>
      </c>
      <c r="M16" s="96">
        <f t="shared" si="3"/>
        <v>-5</v>
      </c>
      <c r="N16" s="96">
        <f t="shared" si="5"/>
        <v>0</v>
      </c>
    </row>
    <row r="17" spans="1:14">
      <c r="A17" s="100">
        <v>16</v>
      </c>
      <c r="B17" s="97" t="s">
        <v>15</v>
      </c>
      <c r="C17" s="95">
        <v>10099</v>
      </c>
      <c r="D17" s="95">
        <v>10208</v>
      </c>
      <c r="E17" s="96">
        <v>10250</v>
      </c>
      <c r="F17" s="96"/>
      <c r="G17" s="96"/>
      <c r="H17" s="96"/>
      <c r="I17" s="98">
        <f t="shared" si="0"/>
        <v>5.4352754146850006E-3</v>
      </c>
      <c r="J17" s="98">
        <f t="shared" si="1"/>
        <v>1.4951975443113179E-2</v>
      </c>
      <c r="K17" s="95">
        <f t="shared" si="2"/>
        <v>151</v>
      </c>
      <c r="L17" s="99">
        <f t="shared" si="4"/>
        <v>3.0859151475517042E-3</v>
      </c>
      <c r="M17" s="96">
        <f t="shared" si="3"/>
        <v>42</v>
      </c>
      <c r="N17" s="96">
        <f t="shared" si="5"/>
        <v>0</v>
      </c>
    </row>
    <row r="18" spans="1:14">
      <c r="A18" s="100">
        <v>17</v>
      </c>
      <c r="B18" s="97" t="s">
        <v>16</v>
      </c>
      <c r="C18" s="95">
        <v>2755</v>
      </c>
      <c r="D18" s="95">
        <v>2956</v>
      </c>
      <c r="E18" s="96">
        <v>2971</v>
      </c>
      <c r="F18" s="96"/>
      <c r="G18" s="96"/>
      <c r="H18" s="96"/>
      <c r="I18" s="98">
        <f t="shared" si="0"/>
        <v>1.5754344641004036E-3</v>
      </c>
      <c r="J18" s="98">
        <f t="shared" si="1"/>
        <v>7.840290381125227E-2</v>
      </c>
      <c r="K18" s="95">
        <f t="shared" si="2"/>
        <v>216</v>
      </c>
      <c r="L18" s="99">
        <f t="shared" si="4"/>
        <v>4.4142892176898549E-3</v>
      </c>
      <c r="M18" s="96">
        <f t="shared" si="3"/>
        <v>15</v>
      </c>
      <c r="N18" s="96">
        <f t="shared" si="5"/>
        <v>0</v>
      </c>
    </row>
    <row r="19" spans="1:14">
      <c r="A19" s="100">
        <v>18</v>
      </c>
      <c r="B19" s="97" t="s">
        <v>17</v>
      </c>
      <c r="C19" s="95">
        <v>7381</v>
      </c>
      <c r="D19" s="95">
        <v>7175</v>
      </c>
      <c r="E19" s="96">
        <v>7147</v>
      </c>
      <c r="F19" s="96"/>
      <c r="G19" s="96"/>
      <c r="H19" s="96"/>
      <c r="I19" s="98">
        <f t="shared" si="0"/>
        <v>3.7898452086588975E-3</v>
      </c>
      <c r="J19" s="98">
        <f t="shared" si="1"/>
        <v>-3.1703021270830509E-2</v>
      </c>
      <c r="K19" s="95">
        <f t="shared" si="2"/>
        <v>-234</v>
      </c>
      <c r="L19" s="99">
        <f t="shared" si="4"/>
        <v>-4.7821466524973436E-3</v>
      </c>
      <c r="M19" s="96">
        <f t="shared" si="3"/>
        <v>-28</v>
      </c>
      <c r="N19" s="96">
        <f t="shared" si="5"/>
        <v>0</v>
      </c>
    </row>
    <row r="20" spans="1:14">
      <c r="A20" s="100">
        <v>19</v>
      </c>
      <c r="B20" s="97" t="s">
        <v>18</v>
      </c>
      <c r="C20" s="95">
        <v>254</v>
      </c>
      <c r="D20" s="95">
        <v>254</v>
      </c>
      <c r="E20" s="96">
        <v>252</v>
      </c>
      <c r="F20" s="96"/>
      <c r="G20" s="96"/>
      <c r="H20" s="96"/>
      <c r="I20" s="98">
        <f t="shared" si="0"/>
        <v>1.3362823458542636E-4</v>
      </c>
      <c r="J20" s="98">
        <f t="shared" si="1"/>
        <v>-7.874015748031496E-3</v>
      </c>
      <c r="K20" s="95">
        <f t="shared" si="2"/>
        <v>-2</v>
      </c>
      <c r="L20" s="99">
        <f t="shared" si="4"/>
        <v>-4.0873048311943103E-5</v>
      </c>
      <c r="M20" s="96">
        <f t="shared" si="3"/>
        <v>-2</v>
      </c>
      <c r="N20" s="96">
        <f t="shared" si="5"/>
        <v>0</v>
      </c>
    </row>
    <row r="21" spans="1:14">
      <c r="A21" s="100">
        <v>20</v>
      </c>
      <c r="B21" s="97" t="s">
        <v>19</v>
      </c>
      <c r="C21" s="95">
        <v>4955</v>
      </c>
      <c r="D21" s="95">
        <v>5407</v>
      </c>
      <c r="E21" s="96">
        <v>5410</v>
      </c>
      <c r="F21" s="96"/>
      <c r="G21" s="96"/>
      <c r="H21" s="96"/>
      <c r="I21" s="98">
        <f t="shared" si="0"/>
        <v>2.8687648774093515E-3</v>
      </c>
      <c r="J21" s="98">
        <f t="shared" si="1"/>
        <v>9.1826437941473257E-2</v>
      </c>
      <c r="K21" s="95">
        <f t="shared" si="2"/>
        <v>455</v>
      </c>
      <c r="L21" s="99">
        <f t="shared" si="4"/>
        <v>9.2986184909670568E-3</v>
      </c>
      <c r="M21" s="96">
        <f t="shared" si="3"/>
        <v>3</v>
      </c>
      <c r="N21" s="96">
        <f t="shared" si="5"/>
        <v>0</v>
      </c>
    </row>
    <row r="22" spans="1:14">
      <c r="A22" s="100">
        <v>21</v>
      </c>
      <c r="B22" s="97" t="s">
        <v>20</v>
      </c>
      <c r="C22" s="95">
        <v>469</v>
      </c>
      <c r="D22" s="95">
        <v>584</v>
      </c>
      <c r="E22" s="96">
        <v>592</v>
      </c>
      <c r="F22" s="96"/>
      <c r="G22" s="96"/>
      <c r="H22" s="96"/>
      <c r="I22" s="98">
        <f t="shared" si="0"/>
        <v>3.1392029712131906E-4</v>
      </c>
      <c r="J22" s="98">
        <f t="shared" si="1"/>
        <v>0.26226012793176973</v>
      </c>
      <c r="K22" s="95">
        <f t="shared" si="2"/>
        <v>123</v>
      </c>
      <c r="L22" s="99">
        <f t="shared" si="4"/>
        <v>2.5136924711845008E-3</v>
      </c>
      <c r="M22" s="96">
        <f t="shared" si="3"/>
        <v>8</v>
      </c>
      <c r="N22" s="96">
        <f t="shared" si="5"/>
        <v>0</v>
      </c>
    </row>
    <row r="23" spans="1:14">
      <c r="A23" s="100">
        <v>22</v>
      </c>
      <c r="B23" s="97" t="s">
        <v>21</v>
      </c>
      <c r="C23" s="95">
        <v>13227</v>
      </c>
      <c r="D23" s="95">
        <v>13507</v>
      </c>
      <c r="E23" s="96">
        <v>13543</v>
      </c>
      <c r="F23" s="96"/>
      <c r="G23" s="96"/>
      <c r="H23" s="96"/>
      <c r="I23" s="98">
        <f t="shared" si="0"/>
        <v>7.1814570674223381E-3</v>
      </c>
      <c r="J23" s="98">
        <f t="shared" si="1"/>
        <v>2.3890526952445756E-2</v>
      </c>
      <c r="K23" s="95">
        <f t="shared" si="2"/>
        <v>316</v>
      </c>
      <c r="L23" s="99">
        <f t="shared" si="4"/>
        <v>6.4579416332870105E-3</v>
      </c>
      <c r="M23" s="96">
        <f t="shared" si="3"/>
        <v>36</v>
      </c>
      <c r="N23" s="96">
        <f t="shared" si="5"/>
        <v>0</v>
      </c>
    </row>
    <row r="24" spans="1:14">
      <c r="A24" s="100">
        <v>23</v>
      </c>
      <c r="B24" s="97" t="s">
        <v>22</v>
      </c>
      <c r="C24" s="95">
        <v>13785</v>
      </c>
      <c r="D24" s="95">
        <v>13682</v>
      </c>
      <c r="E24" s="96">
        <v>13733</v>
      </c>
      <c r="F24" s="96"/>
      <c r="G24" s="96"/>
      <c r="H24" s="96"/>
      <c r="I24" s="98">
        <f t="shared" si="0"/>
        <v>7.2822085141335717E-3</v>
      </c>
      <c r="J24" s="98">
        <f t="shared" si="1"/>
        <v>-3.7722161770039897E-3</v>
      </c>
      <c r="K24" s="95">
        <f t="shared" si="2"/>
        <v>-52</v>
      </c>
      <c r="L24" s="99">
        <f t="shared" si="4"/>
        <v>-1.0626992561105207E-3</v>
      </c>
      <c r="M24" s="96">
        <f t="shared" si="3"/>
        <v>51</v>
      </c>
      <c r="N24" s="96">
        <f t="shared" si="5"/>
        <v>0</v>
      </c>
    </row>
    <row r="25" spans="1:14">
      <c r="A25" s="100">
        <v>24</v>
      </c>
      <c r="B25" s="97" t="s">
        <v>23</v>
      </c>
      <c r="C25" s="95">
        <v>6567</v>
      </c>
      <c r="D25" s="95">
        <v>6650</v>
      </c>
      <c r="E25" s="96">
        <v>6630</v>
      </c>
      <c r="F25" s="96"/>
      <c r="G25" s="96"/>
      <c r="H25" s="96"/>
      <c r="I25" s="98">
        <f t="shared" si="0"/>
        <v>3.5156952194499076E-3</v>
      </c>
      <c r="J25" s="98">
        <f t="shared" si="1"/>
        <v>9.593421653723162E-3</v>
      </c>
      <c r="K25" s="95">
        <f t="shared" si="2"/>
        <v>63</v>
      </c>
      <c r="L25" s="99">
        <f t="shared" si="4"/>
        <v>1.2875010218262079E-3</v>
      </c>
      <c r="M25" s="96">
        <f t="shared" si="3"/>
        <v>-20</v>
      </c>
      <c r="N25" s="96">
        <f t="shared" si="5"/>
        <v>0</v>
      </c>
    </row>
    <row r="26" spans="1:14">
      <c r="A26" s="100">
        <v>25</v>
      </c>
      <c r="B26" s="97" t="s">
        <v>24</v>
      </c>
      <c r="C26" s="95">
        <v>34580</v>
      </c>
      <c r="D26" s="95">
        <v>35225</v>
      </c>
      <c r="E26" s="96">
        <v>35334</v>
      </c>
      <c r="F26" s="96"/>
      <c r="G26" s="96"/>
      <c r="H26" s="96"/>
      <c r="I26" s="98">
        <f t="shared" si="0"/>
        <v>1.8736587463656567E-2</v>
      </c>
      <c r="J26" s="98">
        <f t="shared" si="1"/>
        <v>2.180451127819549E-2</v>
      </c>
      <c r="K26" s="95">
        <f t="shared" si="2"/>
        <v>754</v>
      </c>
      <c r="L26" s="99">
        <f t="shared" si="4"/>
        <v>1.5409139213602551E-2</v>
      </c>
      <c r="M26" s="96">
        <f t="shared" si="3"/>
        <v>109</v>
      </c>
      <c r="N26" s="96">
        <f t="shared" si="5"/>
        <v>0</v>
      </c>
    </row>
    <row r="27" spans="1:14">
      <c r="A27" s="100">
        <v>26</v>
      </c>
      <c r="B27" s="97" t="s">
        <v>25</v>
      </c>
      <c r="C27" s="95">
        <v>1863</v>
      </c>
      <c r="D27" s="95">
        <v>2019</v>
      </c>
      <c r="E27" s="96">
        <v>2048</v>
      </c>
      <c r="F27" s="96"/>
      <c r="G27" s="96"/>
      <c r="H27" s="96"/>
      <c r="I27" s="98">
        <f t="shared" si="0"/>
        <v>1.0859945413926714E-3</v>
      </c>
      <c r="J27" s="98">
        <f t="shared" si="1"/>
        <v>9.9302200751476111E-2</v>
      </c>
      <c r="K27" s="95">
        <f t="shared" si="2"/>
        <v>185</v>
      </c>
      <c r="L27" s="99">
        <f t="shared" si="4"/>
        <v>3.780756968854737E-3</v>
      </c>
      <c r="M27" s="96">
        <f t="shared" si="3"/>
        <v>29</v>
      </c>
      <c r="N27" s="96">
        <f t="shared" si="5"/>
        <v>0</v>
      </c>
    </row>
    <row r="28" spans="1:14">
      <c r="A28" s="100">
        <v>27</v>
      </c>
      <c r="B28" s="97" t="s">
        <v>26</v>
      </c>
      <c r="C28" s="95">
        <v>6344</v>
      </c>
      <c r="D28" s="95">
        <v>6668</v>
      </c>
      <c r="E28" s="96">
        <v>6708</v>
      </c>
      <c r="F28" s="96"/>
      <c r="G28" s="96"/>
      <c r="H28" s="96"/>
      <c r="I28" s="98">
        <f t="shared" si="0"/>
        <v>3.5570563396787303E-3</v>
      </c>
      <c r="J28" s="98">
        <f t="shared" si="1"/>
        <v>5.737704918032787E-2</v>
      </c>
      <c r="K28" s="95">
        <f t="shared" si="2"/>
        <v>364</v>
      </c>
      <c r="L28" s="99">
        <f t="shared" si="4"/>
        <v>7.4388947927736451E-3</v>
      </c>
      <c r="M28" s="96">
        <f t="shared" si="3"/>
        <v>40</v>
      </c>
      <c r="N28" s="96">
        <f t="shared" si="5"/>
        <v>0</v>
      </c>
    </row>
    <row r="29" spans="1:14">
      <c r="A29" s="100">
        <v>28</v>
      </c>
      <c r="B29" s="97" t="s">
        <v>27</v>
      </c>
      <c r="C29" s="95">
        <v>12011</v>
      </c>
      <c r="D29" s="95">
        <v>12804</v>
      </c>
      <c r="E29" s="96">
        <v>12917</v>
      </c>
      <c r="F29" s="96"/>
      <c r="G29" s="96"/>
      <c r="H29" s="96"/>
      <c r="I29" s="98">
        <f t="shared" si="0"/>
        <v>6.8495075640474298E-3</v>
      </c>
      <c r="J29" s="98">
        <f t="shared" si="1"/>
        <v>7.543085504953792E-2</v>
      </c>
      <c r="K29" s="95">
        <f t="shared" si="2"/>
        <v>906</v>
      </c>
      <c r="L29" s="99">
        <f t="shared" si="4"/>
        <v>1.8515490885310227E-2</v>
      </c>
      <c r="M29" s="96">
        <f t="shared" si="3"/>
        <v>113</v>
      </c>
      <c r="N29" s="96">
        <f t="shared" si="5"/>
        <v>0</v>
      </c>
    </row>
    <row r="30" spans="1:14">
      <c r="A30" s="100">
        <v>29</v>
      </c>
      <c r="B30" s="97" t="s">
        <v>28</v>
      </c>
      <c r="C30" s="95">
        <v>3810</v>
      </c>
      <c r="D30" s="95">
        <v>4071</v>
      </c>
      <c r="E30" s="96">
        <v>4100</v>
      </c>
      <c r="F30" s="96"/>
      <c r="G30" s="96"/>
      <c r="H30" s="96"/>
      <c r="I30" s="98">
        <f t="shared" si="0"/>
        <v>2.1741101658740002E-3</v>
      </c>
      <c r="J30" s="98">
        <f t="shared" si="1"/>
        <v>7.6115485564304461E-2</v>
      </c>
      <c r="K30" s="95">
        <f t="shared" si="2"/>
        <v>290</v>
      </c>
      <c r="L30" s="99">
        <f t="shared" si="4"/>
        <v>5.9265920052317504E-3</v>
      </c>
      <c r="M30" s="96">
        <f t="shared" si="3"/>
        <v>29</v>
      </c>
      <c r="N30" s="96">
        <f t="shared" si="5"/>
        <v>0</v>
      </c>
    </row>
    <row r="31" spans="1:14">
      <c r="A31" s="100">
        <v>30</v>
      </c>
      <c r="B31" s="97" t="s">
        <v>29</v>
      </c>
      <c r="C31" s="95">
        <v>1187</v>
      </c>
      <c r="D31" s="95">
        <v>1303</v>
      </c>
      <c r="E31" s="96">
        <v>1314</v>
      </c>
      <c r="F31" s="96"/>
      <c r="G31" s="96"/>
      <c r="H31" s="96"/>
      <c r="I31" s="98">
        <f t="shared" si="0"/>
        <v>6.9677579462400891E-4</v>
      </c>
      <c r="J31" s="98">
        <f t="shared" si="1"/>
        <v>0.10699241786015164</v>
      </c>
      <c r="K31" s="95">
        <f t="shared" si="2"/>
        <v>127</v>
      </c>
      <c r="L31" s="99">
        <f t="shared" si="4"/>
        <v>2.5954385678083869E-3</v>
      </c>
      <c r="M31" s="96">
        <f t="shared" si="3"/>
        <v>11</v>
      </c>
      <c r="N31" s="96">
        <f t="shared" si="5"/>
        <v>0</v>
      </c>
    </row>
    <row r="32" spans="1:14">
      <c r="A32" s="100">
        <v>31</v>
      </c>
      <c r="B32" s="97" t="s">
        <v>30</v>
      </c>
      <c r="C32" s="95">
        <v>21269</v>
      </c>
      <c r="D32" s="95">
        <v>21918</v>
      </c>
      <c r="E32" s="96">
        <v>22047</v>
      </c>
      <c r="F32" s="96"/>
      <c r="G32" s="96"/>
      <c r="H32" s="96"/>
      <c r="I32" s="98">
        <f t="shared" si="0"/>
        <v>1.1690879713908312E-2</v>
      </c>
      <c r="J32" s="98">
        <f t="shared" si="1"/>
        <v>3.6579058723964455E-2</v>
      </c>
      <c r="K32" s="95">
        <f t="shared" si="2"/>
        <v>778</v>
      </c>
      <c r="L32" s="99">
        <f t="shared" si="4"/>
        <v>1.5899615793345867E-2</v>
      </c>
      <c r="M32" s="96">
        <f t="shared" si="3"/>
        <v>129</v>
      </c>
      <c r="N32" s="96">
        <f t="shared" si="5"/>
        <v>0</v>
      </c>
    </row>
    <row r="33" spans="1:14">
      <c r="A33" s="100">
        <v>32</v>
      </c>
      <c r="B33" s="97" t="s">
        <v>31</v>
      </c>
      <c r="C33" s="95">
        <v>7109</v>
      </c>
      <c r="D33" s="95">
        <v>7635</v>
      </c>
      <c r="E33" s="96">
        <v>7725</v>
      </c>
      <c r="F33" s="96"/>
      <c r="G33" s="96"/>
      <c r="H33" s="96"/>
      <c r="I33" s="98">
        <f t="shared" si="0"/>
        <v>4.0963417149699147E-3</v>
      </c>
      <c r="J33" s="98">
        <f t="shared" si="1"/>
        <v>8.6650724433816287E-2</v>
      </c>
      <c r="K33" s="95">
        <f t="shared" si="2"/>
        <v>616</v>
      </c>
      <c r="L33" s="99">
        <f t="shared" si="4"/>
        <v>1.2588898880078477E-2</v>
      </c>
      <c r="M33" s="96">
        <f t="shared" si="3"/>
        <v>90</v>
      </c>
      <c r="N33" s="96">
        <f t="shared" si="5"/>
        <v>0</v>
      </c>
    </row>
    <row r="34" spans="1:14">
      <c r="A34" s="100">
        <v>33</v>
      </c>
      <c r="B34" s="97" t="s">
        <v>32</v>
      </c>
      <c r="C34" s="95">
        <v>18777</v>
      </c>
      <c r="D34" s="95">
        <v>19046</v>
      </c>
      <c r="E34" s="96">
        <v>19080</v>
      </c>
      <c r="F34" s="96"/>
      <c r="G34" s="96"/>
      <c r="H34" s="96"/>
      <c r="I34" s="98">
        <f t="shared" si="0"/>
        <v>1.0117566332896568E-2</v>
      </c>
      <c r="J34" s="98">
        <f t="shared" si="1"/>
        <v>1.6136763061191883E-2</v>
      </c>
      <c r="K34" s="95">
        <f t="shared" si="2"/>
        <v>303</v>
      </c>
      <c r="L34" s="99">
        <f t="shared" si="4"/>
        <v>6.19226681925938E-3</v>
      </c>
      <c r="M34" s="96">
        <f t="shared" si="3"/>
        <v>34</v>
      </c>
      <c r="N34" s="96">
        <f t="shared" si="5"/>
        <v>0</v>
      </c>
    </row>
    <row r="35" spans="1:14">
      <c r="A35" s="100">
        <v>35</v>
      </c>
      <c r="B35" s="97" t="s">
        <v>33</v>
      </c>
      <c r="C35" s="96">
        <v>12718</v>
      </c>
      <c r="D35" s="96">
        <v>10928</v>
      </c>
      <c r="E35" s="96">
        <v>10226</v>
      </c>
      <c r="F35" s="96"/>
      <c r="G35" s="96"/>
      <c r="H35" s="96"/>
      <c r="I35" s="98">
        <f t="shared" ref="I35:I66" si="6">E35/$E$92</f>
        <v>5.4225489161530555E-3</v>
      </c>
      <c r="J35" s="98">
        <f t="shared" si="1"/>
        <v>-0.19594275829532945</v>
      </c>
      <c r="K35" s="95">
        <f t="shared" si="2"/>
        <v>-2492</v>
      </c>
      <c r="L35" s="99">
        <f t="shared" si="4"/>
        <v>-5.0927818196681109E-2</v>
      </c>
      <c r="M35" s="96">
        <f t="shared" si="3"/>
        <v>-702</v>
      </c>
      <c r="N35" s="96">
        <f t="shared" si="5"/>
        <v>0</v>
      </c>
    </row>
    <row r="36" spans="1:14">
      <c r="A36" s="100">
        <v>36</v>
      </c>
      <c r="B36" s="97" t="s">
        <v>34</v>
      </c>
      <c r="C36" s="96">
        <v>816</v>
      </c>
      <c r="D36" s="96">
        <v>773</v>
      </c>
      <c r="E36" s="96">
        <v>792</v>
      </c>
      <c r="F36" s="96"/>
      <c r="G36" s="96"/>
      <c r="H36" s="96"/>
      <c r="I36" s="98">
        <f t="shared" si="6"/>
        <v>4.1997445155419712E-4</v>
      </c>
      <c r="J36" s="98">
        <f t="shared" si="1"/>
        <v>-2.9411764705882353E-2</v>
      </c>
      <c r="K36" s="95">
        <f t="shared" si="2"/>
        <v>-24</v>
      </c>
      <c r="L36" s="99">
        <f t="shared" si="4"/>
        <v>-4.9047657974331726E-4</v>
      </c>
      <c r="M36" s="96">
        <f t="shared" si="3"/>
        <v>19</v>
      </c>
      <c r="N36" s="96">
        <f t="shared" si="5"/>
        <v>0</v>
      </c>
    </row>
    <row r="37" spans="1:14">
      <c r="A37" s="100">
        <v>37</v>
      </c>
      <c r="B37" s="97" t="s">
        <v>35</v>
      </c>
      <c r="C37" s="96">
        <v>519</v>
      </c>
      <c r="D37" s="96">
        <v>525</v>
      </c>
      <c r="E37" s="96">
        <v>531</v>
      </c>
      <c r="F37" s="96"/>
      <c r="G37" s="96"/>
      <c r="H37" s="96"/>
      <c r="I37" s="98">
        <f t="shared" si="6"/>
        <v>2.8157378001929126E-4</v>
      </c>
      <c r="J37" s="98">
        <f t="shared" si="1"/>
        <v>2.3121387283236993E-2</v>
      </c>
      <c r="K37" s="95">
        <f t="shared" si="2"/>
        <v>12</v>
      </c>
      <c r="L37" s="99">
        <f t="shared" si="4"/>
        <v>2.4523828987165863E-4</v>
      </c>
      <c r="M37" s="96">
        <f t="shared" si="3"/>
        <v>6</v>
      </c>
      <c r="N37" s="96">
        <f t="shared" si="5"/>
        <v>0</v>
      </c>
    </row>
    <row r="38" spans="1:14">
      <c r="A38" s="100">
        <v>38</v>
      </c>
      <c r="B38" s="97" t="s">
        <v>36</v>
      </c>
      <c r="C38" s="96">
        <v>3807</v>
      </c>
      <c r="D38" s="96">
        <v>3941</v>
      </c>
      <c r="E38" s="96">
        <v>3930</v>
      </c>
      <c r="F38" s="96"/>
      <c r="G38" s="96"/>
      <c r="H38" s="96"/>
      <c r="I38" s="98">
        <f t="shared" si="6"/>
        <v>2.0839641346060539E-3</v>
      </c>
      <c r="J38" s="98">
        <f t="shared" si="1"/>
        <v>3.2308904649330179E-2</v>
      </c>
      <c r="K38" s="95">
        <f t="shared" si="2"/>
        <v>123</v>
      </c>
      <c r="L38" s="99">
        <f t="shared" si="4"/>
        <v>2.5136924711845008E-3</v>
      </c>
      <c r="M38" s="96">
        <f t="shared" si="3"/>
        <v>-11</v>
      </c>
      <c r="N38" s="96">
        <f t="shared" si="5"/>
        <v>0</v>
      </c>
    </row>
    <row r="39" spans="1:14">
      <c r="A39" s="100">
        <v>39</v>
      </c>
      <c r="B39" s="97" t="s">
        <v>37</v>
      </c>
      <c r="C39" s="96">
        <v>108</v>
      </c>
      <c r="D39" s="96">
        <v>96</v>
      </c>
      <c r="E39" s="96">
        <v>100</v>
      </c>
      <c r="F39" s="96"/>
      <c r="G39" s="96"/>
      <c r="H39" s="96"/>
      <c r="I39" s="98">
        <f t="shared" si="6"/>
        <v>5.3027077216439032E-5</v>
      </c>
      <c r="J39" s="98">
        <f t="shared" si="1"/>
        <v>-7.407407407407407E-2</v>
      </c>
      <c r="K39" s="95">
        <f t="shared" si="2"/>
        <v>-8</v>
      </c>
      <c r="L39" s="99">
        <f t="shared" si="4"/>
        <v>-1.6349219324777241E-4</v>
      </c>
      <c r="M39" s="96">
        <f t="shared" si="3"/>
        <v>4</v>
      </c>
      <c r="N39" s="96">
        <f t="shared" si="5"/>
        <v>0</v>
      </c>
    </row>
    <row r="40" spans="1:14">
      <c r="A40" s="100">
        <v>41</v>
      </c>
      <c r="B40" s="97" t="s">
        <v>38</v>
      </c>
      <c r="C40" s="96">
        <v>93906</v>
      </c>
      <c r="D40" s="96">
        <v>93433</v>
      </c>
      <c r="E40" s="96">
        <v>96811</v>
      </c>
      <c r="F40" s="96"/>
      <c r="G40" s="96"/>
      <c r="H40" s="96"/>
      <c r="I40" s="98">
        <f t="shared" si="6"/>
        <v>5.133604372400679E-2</v>
      </c>
      <c r="J40" s="98">
        <f t="shared" si="1"/>
        <v>3.0935190509658594E-2</v>
      </c>
      <c r="K40" s="95">
        <f t="shared" si="2"/>
        <v>2905</v>
      </c>
      <c r="L40" s="99">
        <f t="shared" si="4"/>
        <v>5.9368102673097362E-2</v>
      </c>
      <c r="M40" s="96">
        <f t="shared" si="3"/>
        <v>3378</v>
      </c>
      <c r="N40" s="96">
        <f t="shared" si="5"/>
        <v>0</v>
      </c>
    </row>
    <row r="41" spans="1:14">
      <c r="A41" s="100">
        <v>42</v>
      </c>
      <c r="B41" s="97" t="s">
        <v>39</v>
      </c>
      <c r="C41" s="96">
        <v>12484</v>
      </c>
      <c r="D41" s="96">
        <v>11424</v>
      </c>
      <c r="E41" s="96">
        <v>11943</v>
      </c>
      <c r="F41" s="96"/>
      <c r="G41" s="96"/>
      <c r="H41" s="96"/>
      <c r="I41" s="98">
        <f t="shared" si="6"/>
        <v>6.3330238319593132E-3</v>
      </c>
      <c r="J41" s="98">
        <f t="shared" si="1"/>
        <v>-4.333546940083307E-2</v>
      </c>
      <c r="K41" s="95">
        <f t="shared" si="2"/>
        <v>-541</v>
      </c>
      <c r="L41" s="99">
        <f t="shared" si="4"/>
        <v>-1.1056159568380609E-2</v>
      </c>
      <c r="M41" s="96">
        <f t="shared" si="3"/>
        <v>519</v>
      </c>
      <c r="N41" s="96">
        <f t="shared" si="5"/>
        <v>0</v>
      </c>
    </row>
    <row r="42" spans="1:14">
      <c r="A42" s="100">
        <v>43</v>
      </c>
      <c r="B42" s="97" t="s">
        <v>40</v>
      </c>
      <c r="C42" s="96">
        <v>53846</v>
      </c>
      <c r="D42" s="96">
        <v>53512</v>
      </c>
      <c r="E42" s="96">
        <v>54112</v>
      </c>
      <c r="F42" s="96"/>
      <c r="G42" s="96"/>
      <c r="H42" s="96"/>
      <c r="I42" s="98">
        <f t="shared" si="6"/>
        <v>2.8694012023359489E-2</v>
      </c>
      <c r="J42" s="98">
        <f t="shared" si="1"/>
        <v>4.9400141143260412E-3</v>
      </c>
      <c r="K42" s="95">
        <f t="shared" si="2"/>
        <v>266</v>
      </c>
      <c r="L42" s="99">
        <f t="shared" si="4"/>
        <v>5.4361154254884327E-3</v>
      </c>
      <c r="M42" s="96">
        <f t="shared" si="3"/>
        <v>600</v>
      </c>
      <c r="N42" s="96">
        <f t="shared" si="5"/>
        <v>0</v>
      </c>
    </row>
    <row r="43" spans="1:14">
      <c r="A43" s="100">
        <v>45</v>
      </c>
      <c r="B43" s="97" t="s">
        <v>41</v>
      </c>
      <c r="C43" s="96">
        <v>56496</v>
      </c>
      <c r="D43" s="96">
        <v>61214</v>
      </c>
      <c r="E43" s="96">
        <v>61690</v>
      </c>
      <c r="F43" s="96"/>
      <c r="G43" s="96"/>
      <c r="H43" s="96"/>
      <c r="I43" s="98">
        <f t="shared" si="6"/>
        <v>3.2712403934821235E-2</v>
      </c>
      <c r="J43" s="98">
        <f t="shared" si="1"/>
        <v>9.1935712262815064E-2</v>
      </c>
      <c r="K43" s="95">
        <f t="shared" si="2"/>
        <v>5194</v>
      </c>
      <c r="L43" s="99">
        <f t="shared" si="4"/>
        <v>0.10614730646611624</v>
      </c>
      <c r="M43" s="96">
        <f t="shared" si="3"/>
        <v>476</v>
      </c>
      <c r="N43" s="96">
        <f t="shared" si="5"/>
        <v>0</v>
      </c>
    </row>
    <row r="44" spans="1:14">
      <c r="A44" s="100">
        <v>46</v>
      </c>
      <c r="B44" s="97" t="s">
        <v>42</v>
      </c>
      <c r="C44" s="96">
        <v>141017</v>
      </c>
      <c r="D44" s="96">
        <v>145994</v>
      </c>
      <c r="E44" s="96">
        <v>146090</v>
      </c>
      <c r="F44" s="96"/>
      <c r="G44" s="96"/>
      <c r="H44" s="96"/>
      <c r="I44" s="98">
        <f t="shared" si="6"/>
        <v>7.7467257105495776E-2</v>
      </c>
      <c r="J44" s="98">
        <f t="shared" si="1"/>
        <v>3.5974386066928099E-2</v>
      </c>
      <c r="K44" s="95">
        <f t="shared" si="2"/>
        <v>5073</v>
      </c>
      <c r="L44" s="99">
        <f t="shared" si="4"/>
        <v>0.10367448704324368</v>
      </c>
      <c r="M44" s="96">
        <f t="shared" si="3"/>
        <v>96</v>
      </c>
      <c r="N44" s="96">
        <f t="shared" si="5"/>
        <v>0</v>
      </c>
    </row>
    <row r="45" spans="1:14">
      <c r="A45" s="100">
        <v>47</v>
      </c>
      <c r="B45" s="97" t="s">
        <v>43</v>
      </c>
      <c r="C45" s="96">
        <v>323398</v>
      </c>
      <c r="D45" s="96">
        <v>332037</v>
      </c>
      <c r="E45" s="96">
        <v>333992</v>
      </c>
      <c r="F45" s="96"/>
      <c r="G45" s="96"/>
      <c r="H45" s="96"/>
      <c r="I45" s="98">
        <f t="shared" si="6"/>
        <v>0.17710619573672903</v>
      </c>
      <c r="J45" s="98">
        <f t="shared" si="1"/>
        <v>3.27583967742534E-2</v>
      </c>
      <c r="K45" s="95">
        <f t="shared" si="2"/>
        <v>10594</v>
      </c>
      <c r="L45" s="99">
        <f t="shared" si="4"/>
        <v>0.21650453690836263</v>
      </c>
      <c r="M45" s="96">
        <f t="shared" si="3"/>
        <v>1955</v>
      </c>
      <c r="N45" s="96">
        <f t="shared" si="5"/>
        <v>0</v>
      </c>
    </row>
    <row r="46" spans="1:14">
      <c r="A46" s="100">
        <v>49</v>
      </c>
      <c r="B46" s="97" t="s">
        <v>44</v>
      </c>
      <c r="C46" s="96">
        <v>126487</v>
      </c>
      <c r="D46" s="96">
        <v>138262</v>
      </c>
      <c r="E46" s="96">
        <v>134626</v>
      </c>
      <c r="F46" s="96"/>
      <c r="G46" s="96"/>
      <c r="H46" s="96"/>
      <c r="I46" s="98">
        <f t="shared" si="6"/>
        <v>7.1388232973403215E-2</v>
      </c>
      <c r="J46" s="98">
        <f t="shared" si="1"/>
        <v>6.4346533635867717E-2</v>
      </c>
      <c r="K46" s="95">
        <f t="shared" si="2"/>
        <v>8139</v>
      </c>
      <c r="L46" s="99">
        <f t="shared" si="4"/>
        <v>0.16633287010545247</v>
      </c>
      <c r="M46" s="96">
        <f t="shared" si="3"/>
        <v>-3636</v>
      </c>
      <c r="N46" s="96">
        <f t="shared" si="5"/>
        <v>0</v>
      </c>
    </row>
    <row r="47" spans="1:14">
      <c r="A47" s="100">
        <v>50</v>
      </c>
      <c r="B47" s="97" t="s">
        <v>45</v>
      </c>
      <c r="C47" s="96">
        <v>3312</v>
      </c>
      <c r="D47" s="96">
        <v>3048</v>
      </c>
      <c r="E47" s="96">
        <v>3243</v>
      </c>
      <c r="F47" s="96"/>
      <c r="G47" s="96"/>
      <c r="H47" s="96"/>
      <c r="I47" s="98">
        <f t="shared" si="6"/>
        <v>1.7196681141291178E-3</v>
      </c>
      <c r="J47" s="98">
        <f t="shared" si="1"/>
        <v>-2.0833333333333332E-2</v>
      </c>
      <c r="K47" s="95">
        <f t="shared" si="2"/>
        <v>-69</v>
      </c>
      <c r="L47" s="99">
        <f t="shared" si="4"/>
        <v>-1.4101201667620371E-3</v>
      </c>
      <c r="M47" s="96">
        <f t="shared" si="3"/>
        <v>195</v>
      </c>
      <c r="N47" s="96">
        <f t="shared" si="5"/>
        <v>0</v>
      </c>
    </row>
    <row r="48" spans="1:14">
      <c r="A48" s="100">
        <v>51</v>
      </c>
      <c r="B48" s="97" t="s">
        <v>46</v>
      </c>
      <c r="C48" s="96">
        <v>304</v>
      </c>
      <c r="D48" s="96">
        <v>314</v>
      </c>
      <c r="E48" s="96">
        <v>317</v>
      </c>
      <c r="F48" s="96"/>
      <c r="G48" s="96"/>
      <c r="H48" s="96"/>
      <c r="I48" s="98">
        <f t="shared" si="6"/>
        <v>1.6809583477611173E-4</v>
      </c>
      <c r="J48" s="98">
        <f t="shared" si="1"/>
        <v>4.2763157894736843E-2</v>
      </c>
      <c r="K48" s="95">
        <f t="shared" si="2"/>
        <v>13</v>
      </c>
      <c r="L48" s="99">
        <f t="shared" si="4"/>
        <v>2.6567481402763017E-4</v>
      </c>
      <c r="M48" s="96">
        <f t="shared" si="3"/>
        <v>3</v>
      </c>
      <c r="N48" s="96">
        <f t="shared" si="5"/>
        <v>0</v>
      </c>
    </row>
    <row r="49" spans="1:14">
      <c r="A49" s="100">
        <v>52</v>
      </c>
      <c r="B49" s="97" t="s">
        <v>47</v>
      </c>
      <c r="C49" s="96">
        <v>18575</v>
      </c>
      <c r="D49" s="96">
        <v>18852</v>
      </c>
      <c r="E49" s="96">
        <v>18816</v>
      </c>
      <c r="F49" s="96"/>
      <c r="G49" s="96"/>
      <c r="H49" s="96"/>
      <c r="I49" s="98">
        <f t="shared" si="6"/>
        <v>9.9775748490451687E-3</v>
      </c>
      <c r="J49" s="98">
        <f t="shared" si="1"/>
        <v>1.2974427994616421E-2</v>
      </c>
      <c r="K49" s="95">
        <f t="shared" si="2"/>
        <v>241</v>
      </c>
      <c r="L49" s="99">
        <f t="shared" si="4"/>
        <v>4.9252023215891443E-3</v>
      </c>
      <c r="M49" s="96">
        <f t="shared" si="3"/>
        <v>-36</v>
      </c>
      <c r="N49" s="96">
        <f t="shared" si="5"/>
        <v>0</v>
      </c>
    </row>
    <row r="50" spans="1:14">
      <c r="A50" s="100">
        <v>53</v>
      </c>
      <c r="B50" s="97" t="s">
        <v>48</v>
      </c>
      <c r="C50" s="96">
        <v>3099</v>
      </c>
      <c r="D50" s="96">
        <v>3708</v>
      </c>
      <c r="E50" s="96">
        <v>3886</v>
      </c>
      <c r="F50" s="96"/>
      <c r="G50" s="96"/>
      <c r="H50" s="96"/>
      <c r="I50" s="98">
        <f t="shared" si="6"/>
        <v>2.0606322206308206E-3</v>
      </c>
      <c r="J50" s="98">
        <f t="shared" si="1"/>
        <v>0.25395288802839627</v>
      </c>
      <c r="K50" s="95">
        <f t="shared" si="2"/>
        <v>787</v>
      </c>
      <c r="L50" s="99">
        <f t="shared" si="4"/>
        <v>1.6083544510749611E-2</v>
      </c>
      <c r="M50" s="96">
        <f t="shared" si="3"/>
        <v>178</v>
      </c>
      <c r="N50" s="96">
        <f t="shared" si="5"/>
        <v>0</v>
      </c>
    </row>
    <row r="51" spans="1:14">
      <c r="A51" s="100">
        <v>55</v>
      </c>
      <c r="B51" s="97" t="s">
        <v>49</v>
      </c>
      <c r="C51" s="96">
        <v>20563</v>
      </c>
      <c r="D51" s="96">
        <v>19830</v>
      </c>
      <c r="E51" s="96">
        <v>20446</v>
      </c>
      <c r="F51" s="96"/>
      <c r="G51" s="96"/>
      <c r="H51" s="96"/>
      <c r="I51" s="98">
        <f t="shared" si="6"/>
        <v>1.0841916207673124E-2</v>
      </c>
      <c r="J51" s="98">
        <f t="shared" si="1"/>
        <v>-5.6898312503039436E-3</v>
      </c>
      <c r="K51" s="95">
        <f t="shared" si="2"/>
        <v>-117</v>
      </c>
      <c r="L51" s="99">
        <f t="shared" si="4"/>
        <v>-2.3910733262486718E-3</v>
      </c>
      <c r="M51" s="96">
        <f t="shared" si="3"/>
        <v>616</v>
      </c>
      <c r="N51" s="96">
        <f t="shared" si="5"/>
        <v>0</v>
      </c>
    </row>
    <row r="52" spans="1:14">
      <c r="A52" s="100">
        <v>56</v>
      </c>
      <c r="B52" s="97" t="s">
        <v>50</v>
      </c>
      <c r="C52" s="96">
        <v>118859</v>
      </c>
      <c r="D52" s="96">
        <v>121694</v>
      </c>
      <c r="E52" s="96">
        <v>122248</v>
      </c>
      <c r="F52" s="96"/>
      <c r="G52" s="96"/>
      <c r="H52" s="96"/>
      <c r="I52" s="98">
        <f t="shared" si="6"/>
        <v>6.4824541355552392E-2</v>
      </c>
      <c r="J52" s="98">
        <f t="shared" si="1"/>
        <v>2.8512775641726752E-2</v>
      </c>
      <c r="K52" s="95">
        <f t="shared" si="2"/>
        <v>3389</v>
      </c>
      <c r="L52" s="99">
        <f t="shared" si="4"/>
        <v>6.9259380364587592E-2</v>
      </c>
      <c r="M52" s="96">
        <f t="shared" si="3"/>
        <v>554</v>
      </c>
      <c r="N52" s="96">
        <f t="shared" si="5"/>
        <v>0</v>
      </c>
    </row>
    <row r="53" spans="1:14">
      <c r="A53" s="100">
        <v>58</v>
      </c>
      <c r="B53" s="97" t="s">
        <v>51</v>
      </c>
      <c r="C53" s="96">
        <v>2718</v>
      </c>
      <c r="D53" s="96">
        <v>2732</v>
      </c>
      <c r="E53" s="96">
        <v>2751</v>
      </c>
      <c r="F53" s="96"/>
      <c r="G53" s="96"/>
      <c r="H53" s="96"/>
      <c r="I53" s="98">
        <f t="shared" si="6"/>
        <v>1.4587748942242378E-3</v>
      </c>
      <c r="J53" s="98">
        <f t="shared" si="1"/>
        <v>1.2141280353200883E-2</v>
      </c>
      <c r="K53" s="95">
        <f t="shared" si="2"/>
        <v>33</v>
      </c>
      <c r="L53" s="99">
        <f t="shared" si="4"/>
        <v>6.7440529714706118E-4</v>
      </c>
      <c r="M53" s="96">
        <f t="shared" si="3"/>
        <v>19</v>
      </c>
      <c r="N53" s="96">
        <f t="shared" si="5"/>
        <v>0</v>
      </c>
    </row>
    <row r="54" spans="1:14">
      <c r="A54" s="100">
        <v>59</v>
      </c>
      <c r="B54" s="97" t="s">
        <v>52</v>
      </c>
      <c r="C54" s="96">
        <v>2116</v>
      </c>
      <c r="D54" s="96">
        <v>2163</v>
      </c>
      <c r="E54" s="96">
        <v>2168</v>
      </c>
      <c r="F54" s="96"/>
      <c r="G54" s="96"/>
      <c r="H54" s="96"/>
      <c r="I54" s="98">
        <f t="shared" si="6"/>
        <v>1.1496270340523981E-3</v>
      </c>
      <c r="J54" s="98">
        <f t="shared" si="1"/>
        <v>2.4574669187145556E-2</v>
      </c>
      <c r="K54" s="95">
        <f t="shared" si="2"/>
        <v>52</v>
      </c>
      <c r="L54" s="99">
        <f t="shared" si="4"/>
        <v>1.0626992561105207E-3</v>
      </c>
      <c r="M54" s="96">
        <f t="shared" si="3"/>
        <v>5</v>
      </c>
      <c r="N54" s="96">
        <f t="shared" si="5"/>
        <v>0</v>
      </c>
    </row>
    <row r="55" spans="1:14">
      <c r="A55" s="100">
        <v>60</v>
      </c>
      <c r="B55" s="97" t="s">
        <v>53</v>
      </c>
      <c r="C55" s="96">
        <v>729</v>
      </c>
      <c r="D55" s="96">
        <v>703</v>
      </c>
      <c r="E55" s="96">
        <v>704</v>
      </c>
      <c r="F55" s="96"/>
      <c r="G55" s="96"/>
      <c r="H55" s="96"/>
      <c r="I55" s="98">
        <f t="shared" si="6"/>
        <v>3.7331062360373079E-4</v>
      </c>
      <c r="J55" s="98">
        <f t="shared" si="1"/>
        <v>-3.4293552812071332E-2</v>
      </c>
      <c r="K55" s="95">
        <f t="shared" si="2"/>
        <v>-25</v>
      </c>
      <c r="L55" s="99">
        <f t="shared" si="4"/>
        <v>-5.109131038992888E-4</v>
      </c>
      <c r="M55" s="96">
        <f t="shared" si="3"/>
        <v>1</v>
      </c>
      <c r="N55" s="96">
        <f t="shared" si="5"/>
        <v>0</v>
      </c>
    </row>
    <row r="56" spans="1:14">
      <c r="A56" s="100">
        <v>61</v>
      </c>
      <c r="B56" s="97" t="s">
        <v>54</v>
      </c>
      <c r="C56" s="96">
        <v>2974</v>
      </c>
      <c r="D56" s="96">
        <v>2952</v>
      </c>
      <c r="E56" s="96">
        <v>2967</v>
      </c>
      <c r="F56" s="96"/>
      <c r="G56" s="96"/>
      <c r="H56" s="96"/>
      <c r="I56" s="98">
        <f t="shared" si="6"/>
        <v>1.573313381011746E-3</v>
      </c>
      <c r="J56" s="98">
        <f t="shared" si="1"/>
        <v>-2.3537323470073975E-3</v>
      </c>
      <c r="K56" s="95">
        <f t="shared" si="2"/>
        <v>-7</v>
      </c>
      <c r="L56" s="99">
        <f t="shared" si="4"/>
        <v>-1.4305566909180088E-4</v>
      </c>
      <c r="M56" s="96">
        <f t="shared" si="3"/>
        <v>15</v>
      </c>
      <c r="N56" s="96">
        <f t="shared" si="5"/>
        <v>0</v>
      </c>
    </row>
    <row r="57" spans="1:14">
      <c r="A57" s="100">
        <v>62</v>
      </c>
      <c r="B57" s="97" t="s">
        <v>55</v>
      </c>
      <c r="C57" s="96">
        <v>10028</v>
      </c>
      <c r="D57" s="96">
        <v>11183</v>
      </c>
      <c r="E57" s="96">
        <v>11325</v>
      </c>
      <c r="F57" s="96"/>
      <c r="G57" s="96"/>
      <c r="H57" s="96"/>
      <c r="I57" s="98">
        <f t="shared" si="6"/>
        <v>6.0053164947617204E-3</v>
      </c>
      <c r="J57" s="98">
        <f t="shared" si="1"/>
        <v>0.12933785400877543</v>
      </c>
      <c r="K57" s="95">
        <f t="shared" si="2"/>
        <v>1297</v>
      </c>
      <c r="L57" s="99">
        <f t="shared" si="4"/>
        <v>2.6506171830295102E-2</v>
      </c>
      <c r="M57" s="96">
        <f t="shared" si="3"/>
        <v>142</v>
      </c>
      <c r="N57" s="96">
        <f t="shared" si="5"/>
        <v>0</v>
      </c>
    </row>
    <row r="58" spans="1:14">
      <c r="A58" s="100">
        <v>63</v>
      </c>
      <c r="B58" s="97" t="s">
        <v>56</v>
      </c>
      <c r="C58" s="96">
        <v>1868</v>
      </c>
      <c r="D58" s="96">
        <v>1943</v>
      </c>
      <c r="E58" s="96">
        <v>1958</v>
      </c>
      <c r="F58" s="96"/>
      <c r="G58" s="96"/>
      <c r="H58" s="96"/>
      <c r="I58" s="98">
        <f t="shared" si="6"/>
        <v>1.0382701718978761E-3</v>
      </c>
      <c r="J58" s="98">
        <f t="shared" si="1"/>
        <v>4.8179871520342615E-2</v>
      </c>
      <c r="K58" s="95">
        <f t="shared" si="2"/>
        <v>90</v>
      </c>
      <c r="L58" s="99">
        <f t="shared" si="4"/>
        <v>1.8392871740374396E-3</v>
      </c>
      <c r="M58" s="96">
        <f t="shared" si="3"/>
        <v>15</v>
      </c>
      <c r="N58" s="96">
        <f t="shared" si="5"/>
        <v>0</v>
      </c>
    </row>
    <row r="59" spans="1:14">
      <c r="A59" s="100">
        <v>64</v>
      </c>
      <c r="B59" s="97" t="s">
        <v>57</v>
      </c>
      <c r="C59" s="96">
        <v>7088</v>
      </c>
      <c r="D59" s="96">
        <v>7025</v>
      </c>
      <c r="E59" s="96">
        <v>7016</v>
      </c>
      <c r="F59" s="96"/>
      <c r="G59" s="96"/>
      <c r="H59" s="96"/>
      <c r="I59" s="98">
        <f t="shared" si="6"/>
        <v>3.7203797375053626E-3</v>
      </c>
      <c r="J59" s="98">
        <f t="shared" si="1"/>
        <v>-1.0158013544018058E-2</v>
      </c>
      <c r="K59" s="95">
        <f t="shared" si="2"/>
        <v>-72</v>
      </c>
      <c r="L59" s="99">
        <f t="shared" si="4"/>
        <v>-1.4714297392299518E-3</v>
      </c>
      <c r="M59" s="96">
        <f t="shared" si="3"/>
        <v>-9</v>
      </c>
      <c r="N59" s="96">
        <f t="shared" si="5"/>
        <v>0</v>
      </c>
    </row>
    <row r="60" spans="1:14">
      <c r="A60" s="100">
        <v>65</v>
      </c>
      <c r="B60" s="97" t="s">
        <v>58</v>
      </c>
      <c r="C60" s="96">
        <v>3556</v>
      </c>
      <c r="D60" s="96">
        <v>3485</v>
      </c>
      <c r="E60" s="96">
        <v>3477</v>
      </c>
      <c r="F60" s="96"/>
      <c r="G60" s="96"/>
      <c r="H60" s="96"/>
      <c r="I60" s="98">
        <f t="shared" si="6"/>
        <v>1.8437514748155851E-3</v>
      </c>
      <c r="J60" s="98">
        <f t="shared" si="1"/>
        <v>-2.2215973003374578E-2</v>
      </c>
      <c r="K60" s="95">
        <f t="shared" si="2"/>
        <v>-79</v>
      </c>
      <c r="L60" s="99">
        <f t="shared" si="4"/>
        <v>-1.6144854083217526E-3</v>
      </c>
      <c r="M60" s="96">
        <f t="shared" si="3"/>
        <v>-8</v>
      </c>
      <c r="N60" s="96">
        <f t="shared" si="5"/>
        <v>0</v>
      </c>
    </row>
    <row r="61" spans="1:14">
      <c r="A61" s="100">
        <v>66</v>
      </c>
      <c r="B61" s="97" t="s">
        <v>59</v>
      </c>
      <c r="C61" s="96">
        <v>12303</v>
      </c>
      <c r="D61" s="96">
        <v>12676</v>
      </c>
      <c r="E61" s="96">
        <v>12743</v>
      </c>
      <c r="F61" s="96"/>
      <c r="G61" s="96"/>
      <c r="H61" s="96"/>
      <c r="I61" s="98">
        <f t="shared" si="6"/>
        <v>6.7572404496908257E-3</v>
      </c>
      <c r="J61" s="98">
        <f t="shared" si="1"/>
        <v>3.5763634885800213E-2</v>
      </c>
      <c r="K61" s="95">
        <f t="shared" si="2"/>
        <v>440</v>
      </c>
      <c r="L61" s="99">
        <f t="shared" si="4"/>
        <v>8.992070628627483E-3</v>
      </c>
      <c r="M61" s="96">
        <f t="shared" si="3"/>
        <v>67</v>
      </c>
      <c r="N61" s="96">
        <f t="shared" si="5"/>
        <v>0</v>
      </c>
    </row>
    <row r="62" spans="1:14">
      <c r="A62" s="100">
        <v>68</v>
      </c>
      <c r="B62" s="97" t="s">
        <v>60</v>
      </c>
      <c r="C62" s="96">
        <v>62722</v>
      </c>
      <c r="D62" s="96">
        <v>68406</v>
      </c>
      <c r="E62" s="96">
        <v>69068</v>
      </c>
      <c r="F62" s="96"/>
      <c r="G62" s="96"/>
      <c r="H62" s="96"/>
      <c r="I62" s="98">
        <f t="shared" si="6"/>
        <v>3.6624741691850107E-2</v>
      </c>
      <c r="J62" s="98">
        <f t="shared" si="1"/>
        <v>0.10117662064347438</v>
      </c>
      <c r="K62" s="95">
        <f t="shared" si="2"/>
        <v>6346</v>
      </c>
      <c r="L62" s="99">
        <f t="shared" si="4"/>
        <v>0.12969018229379548</v>
      </c>
      <c r="M62" s="96">
        <f t="shared" si="3"/>
        <v>662</v>
      </c>
      <c r="N62" s="96">
        <f t="shared" si="5"/>
        <v>0</v>
      </c>
    </row>
    <row r="63" spans="1:14">
      <c r="A63" s="100">
        <v>69</v>
      </c>
      <c r="B63" s="97" t="s">
        <v>61</v>
      </c>
      <c r="C63" s="96">
        <v>51875</v>
      </c>
      <c r="D63" s="96">
        <v>52946</v>
      </c>
      <c r="E63" s="96">
        <v>52898</v>
      </c>
      <c r="F63" s="96"/>
      <c r="G63" s="96"/>
      <c r="H63" s="96"/>
      <c r="I63" s="98">
        <f t="shared" si="6"/>
        <v>2.8050263305951919E-2</v>
      </c>
      <c r="J63" s="98">
        <f t="shared" si="1"/>
        <v>1.9720481927710844E-2</v>
      </c>
      <c r="K63" s="95">
        <f t="shared" si="2"/>
        <v>1023</v>
      </c>
      <c r="L63" s="99">
        <f t="shared" si="4"/>
        <v>2.0906564211558898E-2</v>
      </c>
      <c r="M63" s="96">
        <f t="shared" si="3"/>
        <v>-48</v>
      </c>
      <c r="N63" s="96">
        <f t="shared" si="5"/>
        <v>0</v>
      </c>
    </row>
    <row r="64" spans="1:14">
      <c r="A64" s="100">
        <v>70</v>
      </c>
      <c r="B64" s="97" t="s">
        <v>62</v>
      </c>
      <c r="C64" s="96">
        <v>19396</v>
      </c>
      <c r="D64" s="96">
        <v>18878</v>
      </c>
      <c r="E64" s="96">
        <v>18857</v>
      </c>
      <c r="F64" s="96"/>
      <c r="G64" s="96"/>
      <c r="H64" s="96"/>
      <c r="I64" s="98">
        <f t="shared" si="6"/>
        <v>9.9993159507039079E-3</v>
      </c>
      <c r="J64" s="98">
        <f t="shared" si="1"/>
        <v>-2.7789234893792536E-2</v>
      </c>
      <c r="K64" s="95">
        <f t="shared" si="2"/>
        <v>-539</v>
      </c>
      <c r="L64" s="99">
        <f t="shared" si="4"/>
        <v>-1.1015286520068666E-2</v>
      </c>
      <c r="M64" s="96">
        <f t="shared" si="3"/>
        <v>-21</v>
      </c>
      <c r="N64" s="96">
        <f t="shared" si="5"/>
        <v>0</v>
      </c>
    </row>
    <row r="65" spans="1:14">
      <c r="A65" s="100">
        <v>71</v>
      </c>
      <c r="B65" s="97" t="s">
        <v>63</v>
      </c>
      <c r="C65" s="96">
        <v>24493</v>
      </c>
      <c r="D65" s="96">
        <v>24454</v>
      </c>
      <c r="E65" s="96">
        <v>24688</v>
      </c>
      <c r="F65" s="96"/>
      <c r="G65" s="96"/>
      <c r="H65" s="96"/>
      <c r="I65" s="98">
        <f t="shared" si="6"/>
        <v>1.3091324823194467E-2</v>
      </c>
      <c r="J65" s="98">
        <f t="shared" si="1"/>
        <v>7.9614583758624916E-3</v>
      </c>
      <c r="K65" s="95">
        <f t="shared" si="2"/>
        <v>195</v>
      </c>
      <c r="L65" s="99">
        <f t="shared" si="4"/>
        <v>3.985122210414453E-3</v>
      </c>
      <c r="M65" s="96">
        <f t="shared" si="3"/>
        <v>234</v>
      </c>
      <c r="N65" s="96">
        <f t="shared" si="5"/>
        <v>0</v>
      </c>
    </row>
    <row r="66" spans="1:14">
      <c r="A66" s="100">
        <v>72</v>
      </c>
      <c r="B66" s="97" t="s">
        <v>64</v>
      </c>
      <c r="C66" s="96">
        <v>987</v>
      </c>
      <c r="D66" s="96">
        <v>997</v>
      </c>
      <c r="E66" s="96">
        <v>1026</v>
      </c>
      <c r="F66" s="96"/>
      <c r="G66" s="96"/>
      <c r="H66" s="96"/>
      <c r="I66" s="98">
        <f t="shared" si="6"/>
        <v>5.440578122406644E-4</v>
      </c>
      <c r="J66" s="98">
        <f t="shared" si="1"/>
        <v>3.9513677811550151E-2</v>
      </c>
      <c r="K66" s="95">
        <f t="shared" si="2"/>
        <v>39</v>
      </c>
      <c r="L66" s="99">
        <f t="shared" si="4"/>
        <v>7.970244420828905E-4</v>
      </c>
      <c r="M66" s="96">
        <f t="shared" si="3"/>
        <v>29</v>
      </c>
      <c r="N66" s="96">
        <f t="shared" si="5"/>
        <v>0</v>
      </c>
    </row>
    <row r="67" spans="1:14">
      <c r="A67" s="100">
        <v>73</v>
      </c>
      <c r="B67" s="97" t="s">
        <v>65</v>
      </c>
      <c r="C67" s="96">
        <v>7109</v>
      </c>
      <c r="D67" s="96">
        <v>7056</v>
      </c>
      <c r="E67" s="96">
        <v>6967</v>
      </c>
      <c r="F67" s="96"/>
      <c r="G67" s="96"/>
      <c r="H67" s="96"/>
      <c r="I67" s="98">
        <f t="shared" ref="I67:I92" si="7">E67/$E$92</f>
        <v>3.6943964696693073E-3</v>
      </c>
      <c r="J67" s="98">
        <f t="shared" ref="J67:J90" si="8">(E67-C67)/C67</f>
        <v>-1.997467998311999E-2</v>
      </c>
      <c r="K67" s="95">
        <f t="shared" ref="K67:K90" si="9">E67-C67</f>
        <v>-142</v>
      </c>
      <c r="L67" s="99">
        <f t="shared" si="4"/>
        <v>-2.9019864301479603E-3</v>
      </c>
      <c r="M67" s="96">
        <f t="shared" ref="M67:M90" si="10">E67-D67</f>
        <v>-89</v>
      </c>
      <c r="N67" s="96">
        <f t="shared" si="5"/>
        <v>0</v>
      </c>
    </row>
    <row r="68" spans="1:14">
      <c r="A68" s="100">
        <v>74</v>
      </c>
      <c r="B68" s="97" t="s">
        <v>66</v>
      </c>
      <c r="C68" s="96">
        <v>9129</v>
      </c>
      <c r="D68" s="96">
        <v>8874</v>
      </c>
      <c r="E68" s="96">
        <v>8976</v>
      </c>
      <c r="F68" s="96"/>
      <c r="G68" s="96"/>
      <c r="H68" s="96"/>
      <c r="I68" s="98">
        <f t="shared" si="7"/>
        <v>4.7597104509475669E-3</v>
      </c>
      <c r="J68" s="98">
        <f t="shared" si="8"/>
        <v>-1.6759776536312849E-2</v>
      </c>
      <c r="K68" s="95">
        <f t="shared" si="9"/>
        <v>-153</v>
      </c>
      <c r="L68" s="99">
        <f t="shared" ref="L68:L92" si="11">K68/$K$92</f>
        <v>-3.1267881958636475E-3</v>
      </c>
      <c r="M68" s="96">
        <f t="shared" si="10"/>
        <v>102</v>
      </c>
      <c r="N68" s="96">
        <f t="shared" ref="N68:N92" si="12">H68-G68</f>
        <v>0</v>
      </c>
    </row>
    <row r="69" spans="1:14">
      <c r="A69" s="100">
        <v>75</v>
      </c>
      <c r="B69" s="97" t="s">
        <v>67</v>
      </c>
      <c r="C69" s="96">
        <v>2821</v>
      </c>
      <c r="D69" s="96">
        <v>3099</v>
      </c>
      <c r="E69" s="96">
        <v>3107</v>
      </c>
      <c r="F69" s="96"/>
      <c r="G69" s="96"/>
      <c r="H69" s="96"/>
      <c r="I69" s="98">
        <f t="shared" si="7"/>
        <v>1.6475512891147607E-3</v>
      </c>
      <c r="J69" s="98">
        <f t="shared" si="8"/>
        <v>0.10138248847926268</v>
      </c>
      <c r="K69" s="95">
        <f t="shared" si="9"/>
        <v>286</v>
      </c>
      <c r="L69" s="99">
        <f t="shared" si="11"/>
        <v>5.8448459086078638E-3</v>
      </c>
      <c r="M69" s="96">
        <f t="shared" si="10"/>
        <v>8</v>
      </c>
      <c r="N69" s="96">
        <f t="shared" si="12"/>
        <v>0</v>
      </c>
    </row>
    <row r="70" spans="1:14">
      <c r="A70" s="100">
        <v>77</v>
      </c>
      <c r="B70" s="97" t="s">
        <v>68</v>
      </c>
      <c r="C70" s="96">
        <v>5720</v>
      </c>
      <c r="D70" s="96">
        <v>5841</v>
      </c>
      <c r="E70" s="96">
        <v>5907</v>
      </c>
      <c r="F70" s="96"/>
      <c r="G70" s="96"/>
      <c r="H70" s="96"/>
      <c r="I70" s="98">
        <f t="shared" si="7"/>
        <v>3.1323094511750537E-3</v>
      </c>
      <c r="J70" s="98">
        <f t="shared" si="8"/>
        <v>3.2692307692307694E-2</v>
      </c>
      <c r="K70" s="95">
        <f t="shared" si="9"/>
        <v>187</v>
      </c>
      <c r="L70" s="99">
        <f t="shared" si="11"/>
        <v>3.8216300171666803E-3</v>
      </c>
      <c r="M70" s="96">
        <f t="shared" si="10"/>
        <v>66</v>
      </c>
      <c r="N70" s="96">
        <f t="shared" si="12"/>
        <v>0</v>
      </c>
    </row>
    <row r="71" spans="1:14">
      <c r="A71" s="100">
        <v>78</v>
      </c>
      <c r="B71" s="97" t="s">
        <v>69</v>
      </c>
      <c r="C71" s="96">
        <v>2170</v>
      </c>
      <c r="D71" s="96">
        <v>2188</v>
      </c>
      <c r="E71" s="96">
        <v>2187</v>
      </c>
      <c r="F71" s="96"/>
      <c r="G71" s="96"/>
      <c r="H71" s="96"/>
      <c r="I71" s="98">
        <f t="shared" si="7"/>
        <v>1.1597021787235215E-3</v>
      </c>
      <c r="J71" s="98">
        <f t="shared" si="8"/>
        <v>7.8341013824884797E-3</v>
      </c>
      <c r="K71" s="95">
        <f t="shared" si="9"/>
        <v>17</v>
      </c>
      <c r="L71" s="99">
        <f t="shared" si="11"/>
        <v>3.4742091065151641E-4</v>
      </c>
      <c r="M71" s="96">
        <f t="shared" si="10"/>
        <v>-1</v>
      </c>
      <c r="N71" s="96">
        <f t="shared" si="12"/>
        <v>0</v>
      </c>
    </row>
    <row r="72" spans="1:14">
      <c r="A72" s="100">
        <v>79</v>
      </c>
      <c r="B72" s="97" t="s">
        <v>70</v>
      </c>
      <c r="C72" s="96">
        <v>8929</v>
      </c>
      <c r="D72" s="96">
        <v>8743</v>
      </c>
      <c r="E72" s="96">
        <v>8746</v>
      </c>
      <c r="F72" s="96"/>
      <c r="G72" s="96"/>
      <c r="H72" s="96"/>
      <c r="I72" s="98">
        <f t="shared" si="7"/>
        <v>4.6377481733497579E-3</v>
      </c>
      <c r="J72" s="98">
        <f t="shared" si="8"/>
        <v>-2.0495016239220516E-2</v>
      </c>
      <c r="K72" s="95">
        <f t="shared" si="9"/>
        <v>-183</v>
      </c>
      <c r="L72" s="99">
        <f t="shared" si="11"/>
        <v>-3.7398839205427942E-3</v>
      </c>
      <c r="M72" s="96">
        <f t="shared" si="10"/>
        <v>3</v>
      </c>
      <c r="N72" s="96">
        <f t="shared" si="12"/>
        <v>0</v>
      </c>
    </row>
    <row r="73" spans="1:14">
      <c r="A73" s="100">
        <v>80</v>
      </c>
      <c r="B73" s="97" t="s">
        <v>71</v>
      </c>
      <c r="C73" s="96">
        <v>22316</v>
      </c>
      <c r="D73" s="96">
        <v>22363</v>
      </c>
      <c r="E73" s="96">
        <v>22070</v>
      </c>
      <c r="F73" s="96"/>
      <c r="G73" s="96"/>
      <c r="H73" s="96"/>
      <c r="I73" s="98">
        <f t="shared" si="7"/>
        <v>1.1703075941668094E-2</v>
      </c>
      <c r="J73" s="98">
        <f t="shared" si="8"/>
        <v>-1.1023480910557448E-2</v>
      </c>
      <c r="K73" s="95">
        <f t="shared" si="9"/>
        <v>-246</v>
      </c>
      <c r="L73" s="99">
        <f t="shared" si="11"/>
        <v>-5.0273849423690016E-3</v>
      </c>
      <c r="M73" s="96">
        <f t="shared" si="10"/>
        <v>-293</v>
      </c>
      <c r="N73" s="96">
        <f t="shared" si="12"/>
        <v>0</v>
      </c>
    </row>
    <row r="74" spans="1:14">
      <c r="A74" s="100">
        <v>81</v>
      </c>
      <c r="B74" s="97" t="s">
        <v>72</v>
      </c>
      <c r="C74" s="96">
        <v>44990</v>
      </c>
      <c r="D74" s="96">
        <v>41266</v>
      </c>
      <c r="E74" s="96">
        <v>39019</v>
      </c>
      <c r="F74" s="96"/>
      <c r="G74" s="96"/>
      <c r="H74" s="96"/>
      <c r="I74" s="98">
        <f t="shared" si="7"/>
        <v>2.0690635259082345E-2</v>
      </c>
      <c r="J74" s="98">
        <f t="shared" si="8"/>
        <v>-0.13271838186263615</v>
      </c>
      <c r="K74" s="95">
        <f t="shared" si="9"/>
        <v>-5971</v>
      </c>
      <c r="L74" s="99">
        <f t="shared" si="11"/>
        <v>-0.12202648573530614</v>
      </c>
      <c r="M74" s="96">
        <f t="shared" si="10"/>
        <v>-2247</v>
      </c>
      <c r="N74" s="96">
        <f t="shared" si="12"/>
        <v>0</v>
      </c>
    </row>
    <row r="75" spans="1:14">
      <c r="A75" s="100">
        <v>82</v>
      </c>
      <c r="B75" s="97" t="s">
        <v>73</v>
      </c>
      <c r="C75" s="96">
        <v>46976</v>
      </c>
      <c r="D75" s="96">
        <v>44092</v>
      </c>
      <c r="E75" s="96">
        <v>43807</v>
      </c>
      <c r="F75" s="96"/>
      <c r="G75" s="96"/>
      <c r="H75" s="96"/>
      <c r="I75" s="98">
        <f t="shared" si="7"/>
        <v>2.3229571716205447E-2</v>
      </c>
      <c r="J75" s="98">
        <f t="shared" si="8"/>
        <v>-6.7459979564032699E-2</v>
      </c>
      <c r="K75" s="95">
        <f t="shared" si="9"/>
        <v>-3169</v>
      </c>
      <c r="L75" s="99">
        <f t="shared" si="11"/>
        <v>-6.4763345050273854E-2</v>
      </c>
      <c r="M75" s="96">
        <f t="shared" si="10"/>
        <v>-285</v>
      </c>
      <c r="N75" s="96">
        <f t="shared" si="12"/>
        <v>0</v>
      </c>
    </row>
    <row r="76" spans="1:14">
      <c r="A76" s="100">
        <v>84</v>
      </c>
      <c r="B76" s="97" t="s">
        <v>74</v>
      </c>
      <c r="C76" s="96">
        <v>4735</v>
      </c>
      <c r="D76" s="96">
        <v>5092</v>
      </c>
      <c r="E76" s="96">
        <v>4923</v>
      </c>
      <c r="F76" s="96"/>
      <c r="G76" s="96"/>
      <c r="H76" s="96"/>
      <c r="I76" s="98">
        <f t="shared" si="7"/>
        <v>2.6105230113652933E-3</v>
      </c>
      <c r="J76" s="98">
        <f t="shared" si="8"/>
        <v>3.970432946145723E-2</v>
      </c>
      <c r="K76" s="95">
        <f t="shared" si="9"/>
        <v>188</v>
      </c>
      <c r="L76" s="99">
        <f t="shared" si="11"/>
        <v>3.842066541322652E-3</v>
      </c>
      <c r="M76" s="96">
        <f t="shared" si="10"/>
        <v>-169</v>
      </c>
      <c r="N76" s="96">
        <f t="shared" si="12"/>
        <v>0</v>
      </c>
    </row>
    <row r="77" spans="1:14">
      <c r="A77" s="100">
        <v>85</v>
      </c>
      <c r="B77" s="97" t="s">
        <v>75</v>
      </c>
      <c r="C77" s="96">
        <v>29354</v>
      </c>
      <c r="D77" s="96">
        <v>36989</v>
      </c>
      <c r="E77" s="96">
        <v>30056</v>
      </c>
      <c r="F77" s="96"/>
      <c r="G77" s="96"/>
      <c r="H77" s="96"/>
      <c r="I77" s="98">
        <f t="shared" si="7"/>
        <v>1.5937818328172915E-2</v>
      </c>
      <c r="J77" s="98">
        <f t="shared" si="8"/>
        <v>2.3914968999114262E-2</v>
      </c>
      <c r="K77" s="95">
        <f t="shared" si="9"/>
        <v>702</v>
      </c>
      <c r="L77" s="99">
        <f t="shared" si="11"/>
        <v>1.4346439957492029E-2</v>
      </c>
      <c r="M77" s="96">
        <f t="shared" si="10"/>
        <v>-6933</v>
      </c>
      <c r="N77" s="96">
        <f t="shared" si="12"/>
        <v>0</v>
      </c>
    </row>
    <row r="78" spans="1:14">
      <c r="A78" s="100">
        <v>86</v>
      </c>
      <c r="B78" s="97" t="s">
        <v>76</v>
      </c>
      <c r="C78" s="96">
        <v>28153</v>
      </c>
      <c r="D78" s="96">
        <v>30261</v>
      </c>
      <c r="E78" s="96">
        <v>30505</v>
      </c>
      <c r="F78" s="96"/>
      <c r="G78" s="96"/>
      <c r="H78" s="96"/>
      <c r="I78" s="98">
        <f t="shared" si="7"/>
        <v>1.6175909904874726E-2</v>
      </c>
      <c r="J78" s="98">
        <f t="shared" si="8"/>
        <v>8.3543494476609956E-2</v>
      </c>
      <c r="K78" s="95">
        <f t="shared" si="9"/>
        <v>2352</v>
      </c>
      <c r="L78" s="99">
        <f t="shared" si="11"/>
        <v>4.8066704814845089E-2</v>
      </c>
      <c r="M78" s="96">
        <f t="shared" si="10"/>
        <v>244</v>
      </c>
      <c r="N78" s="96">
        <f t="shared" si="12"/>
        <v>0</v>
      </c>
    </row>
    <row r="79" spans="1:14">
      <c r="A79" s="100">
        <v>87</v>
      </c>
      <c r="B79" s="97" t="s">
        <v>77</v>
      </c>
      <c r="C79" s="96">
        <v>1659</v>
      </c>
      <c r="D79" s="96">
        <v>1846</v>
      </c>
      <c r="E79" s="96">
        <v>1833</v>
      </c>
      <c r="F79" s="96"/>
      <c r="G79" s="96"/>
      <c r="H79" s="96"/>
      <c r="I79" s="98">
        <f t="shared" si="7"/>
        <v>9.7198632537732739E-4</v>
      </c>
      <c r="J79" s="98">
        <f t="shared" si="8"/>
        <v>0.10488245931283906</v>
      </c>
      <c r="K79" s="95">
        <f t="shared" si="9"/>
        <v>174</v>
      </c>
      <c r="L79" s="99">
        <f t="shared" si="11"/>
        <v>3.5559552031390503E-3</v>
      </c>
      <c r="M79" s="96">
        <f t="shared" si="10"/>
        <v>-13</v>
      </c>
      <c r="N79" s="96">
        <f t="shared" si="12"/>
        <v>0</v>
      </c>
    </row>
    <row r="80" spans="1:14">
      <c r="A80" s="100">
        <v>88</v>
      </c>
      <c r="B80" s="97" t="s">
        <v>78</v>
      </c>
      <c r="C80" s="96">
        <v>5233</v>
      </c>
      <c r="D80" s="96">
        <v>5525</v>
      </c>
      <c r="E80" s="96">
        <v>5476</v>
      </c>
      <c r="F80" s="96"/>
      <c r="G80" s="96"/>
      <c r="H80" s="96"/>
      <c r="I80" s="98">
        <f t="shared" si="7"/>
        <v>2.9037627483722013E-3</v>
      </c>
      <c r="J80" s="98">
        <f t="shared" si="8"/>
        <v>4.6436078731129371E-2</v>
      </c>
      <c r="K80" s="95">
        <f t="shared" si="9"/>
        <v>243</v>
      </c>
      <c r="L80" s="99">
        <f t="shared" si="11"/>
        <v>4.9660753699010875E-3</v>
      </c>
      <c r="M80" s="96">
        <f t="shared" si="10"/>
        <v>-49</v>
      </c>
      <c r="N80" s="96">
        <f t="shared" si="12"/>
        <v>0</v>
      </c>
    </row>
    <row r="81" spans="1:15">
      <c r="A81" s="100">
        <v>90</v>
      </c>
      <c r="B81" s="97" t="s">
        <v>79</v>
      </c>
      <c r="C81" s="96">
        <v>1427</v>
      </c>
      <c r="D81" s="96">
        <v>1412</v>
      </c>
      <c r="E81" s="96">
        <v>1418</v>
      </c>
      <c r="F81" s="96"/>
      <c r="G81" s="96"/>
      <c r="H81" s="96"/>
      <c r="I81" s="98">
        <f t="shared" si="7"/>
        <v>7.5192395492910545E-4</v>
      </c>
      <c r="J81" s="98">
        <f t="shared" si="8"/>
        <v>-6.3069376313945342E-3</v>
      </c>
      <c r="K81" s="95">
        <f t="shared" si="9"/>
        <v>-9</v>
      </c>
      <c r="L81" s="99">
        <f t="shared" si="11"/>
        <v>-1.8392871740374397E-4</v>
      </c>
      <c r="M81" s="96">
        <f t="shared" si="10"/>
        <v>6</v>
      </c>
      <c r="N81" s="96">
        <f t="shared" si="12"/>
        <v>0</v>
      </c>
      <c r="O81" s="8"/>
    </row>
    <row r="82" spans="1:15">
      <c r="A82" s="100">
        <v>91</v>
      </c>
      <c r="B82" s="97" t="s">
        <v>80</v>
      </c>
      <c r="C82" s="96">
        <v>612</v>
      </c>
      <c r="D82" s="96">
        <v>856</v>
      </c>
      <c r="E82" s="96">
        <v>877</v>
      </c>
      <c r="F82" s="96"/>
      <c r="G82" s="96"/>
      <c r="H82" s="96"/>
      <c r="I82" s="98">
        <f t="shared" si="7"/>
        <v>4.6504746718817032E-4</v>
      </c>
      <c r="J82" s="98">
        <f t="shared" si="8"/>
        <v>0.43300653594771243</v>
      </c>
      <c r="K82" s="95">
        <f t="shared" si="9"/>
        <v>265</v>
      </c>
      <c r="L82" s="99">
        <f t="shared" si="11"/>
        <v>5.4156789013324611E-3</v>
      </c>
      <c r="M82" s="96">
        <f t="shared" si="10"/>
        <v>21</v>
      </c>
      <c r="N82" s="96">
        <f t="shared" si="12"/>
        <v>0</v>
      </c>
    </row>
    <row r="83" spans="1:15">
      <c r="A83" s="100">
        <v>92</v>
      </c>
      <c r="B83" s="97" t="s">
        <v>81</v>
      </c>
      <c r="C83" s="96">
        <v>2848</v>
      </c>
      <c r="D83" s="96">
        <v>2531</v>
      </c>
      <c r="E83" s="96">
        <v>2540</v>
      </c>
      <c r="F83" s="96"/>
      <c r="G83" s="96"/>
      <c r="H83" s="96"/>
      <c r="I83" s="98">
        <f t="shared" si="7"/>
        <v>1.3468877612975514E-3</v>
      </c>
      <c r="J83" s="98">
        <f t="shared" si="8"/>
        <v>-0.10814606741573034</v>
      </c>
      <c r="K83" s="95">
        <f t="shared" si="9"/>
        <v>-308</v>
      </c>
      <c r="L83" s="99">
        <f t="shared" si="11"/>
        <v>-6.2944494400392383E-3</v>
      </c>
      <c r="M83" s="96">
        <f t="shared" si="10"/>
        <v>9</v>
      </c>
      <c r="N83" s="96">
        <f t="shared" si="12"/>
        <v>0</v>
      </c>
    </row>
    <row r="84" spans="1:15">
      <c r="A84" s="100">
        <v>93</v>
      </c>
      <c r="B84" s="97" t="s">
        <v>82</v>
      </c>
      <c r="C84" s="96">
        <v>9326</v>
      </c>
      <c r="D84" s="96">
        <v>9099</v>
      </c>
      <c r="E84" s="96">
        <v>9153</v>
      </c>
      <c r="F84" s="96"/>
      <c r="G84" s="96"/>
      <c r="H84" s="96"/>
      <c r="I84" s="98">
        <f t="shared" si="7"/>
        <v>4.8535683776206647E-3</v>
      </c>
      <c r="J84" s="98">
        <f t="shared" si="8"/>
        <v>-1.8550289513188933E-2</v>
      </c>
      <c r="K84" s="95">
        <f t="shared" si="9"/>
        <v>-173</v>
      </c>
      <c r="L84" s="99">
        <f t="shared" si="11"/>
        <v>-3.5355186789830786E-3</v>
      </c>
      <c r="M84" s="96">
        <f t="shared" si="10"/>
        <v>54</v>
      </c>
      <c r="N84" s="96">
        <f t="shared" si="12"/>
        <v>0</v>
      </c>
    </row>
    <row r="85" spans="1:15">
      <c r="A85" s="100">
        <v>94</v>
      </c>
      <c r="B85" s="97" t="s">
        <v>83</v>
      </c>
      <c r="C85" s="96">
        <v>10997</v>
      </c>
      <c r="D85" s="96">
        <v>11388</v>
      </c>
      <c r="E85" s="96">
        <v>11241</v>
      </c>
      <c r="F85" s="96"/>
      <c r="G85" s="96"/>
      <c r="H85" s="96"/>
      <c r="I85" s="98">
        <f t="shared" si="7"/>
        <v>5.9607737498999112E-3</v>
      </c>
      <c r="J85" s="98">
        <f t="shared" si="8"/>
        <v>2.2187869418932436E-2</v>
      </c>
      <c r="K85" s="95">
        <f t="shared" si="9"/>
        <v>244</v>
      </c>
      <c r="L85" s="99">
        <f t="shared" si="11"/>
        <v>4.9865118940570592E-3</v>
      </c>
      <c r="M85" s="96">
        <f t="shared" si="10"/>
        <v>-147</v>
      </c>
      <c r="N85" s="96">
        <f t="shared" si="12"/>
        <v>0</v>
      </c>
    </row>
    <row r="86" spans="1:15">
      <c r="A86" s="100">
        <v>95</v>
      </c>
      <c r="B86" s="97" t="s">
        <v>84</v>
      </c>
      <c r="C86" s="96">
        <v>11639</v>
      </c>
      <c r="D86" s="96">
        <v>11930</v>
      </c>
      <c r="E86" s="96">
        <v>11949</v>
      </c>
      <c r="F86" s="96"/>
      <c r="G86" s="96"/>
      <c r="H86" s="96"/>
      <c r="I86" s="98">
        <f t="shared" si="7"/>
        <v>6.3362054565922997E-3</v>
      </c>
      <c r="J86" s="98">
        <f t="shared" si="8"/>
        <v>2.6634590600567058E-2</v>
      </c>
      <c r="K86" s="95">
        <f t="shared" si="9"/>
        <v>310</v>
      </c>
      <c r="L86" s="99">
        <f t="shared" si="11"/>
        <v>6.3353224883511815E-3</v>
      </c>
      <c r="M86" s="96">
        <f t="shared" si="10"/>
        <v>19</v>
      </c>
      <c r="N86" s="96">
        <f t="shared" si="12"/>
        <v>0</v>
      </c>
    </row>
    <row r="87" spans="1:15">
      <c r="A87" s="100">
        <v>96</v>
      </c>
      <c r="B87" s="97" t="s">
        <v>85</v>
      </c>
      <c r="C87" s="96">
        <v>33426</v>
      </c>
      <c r="D87" s="96">
        <v>33944</v>
      </c>
      <c r="E87" s="96">
        <v>34143</v>
      </c>
      <c r="F87" s="96"/>
      <c r="G87" s="96"/>
      <c r="H87" s="96"/>
      <c r="I87" s="98">
        <f t="shared" si="7"/>
        <v>1.8105034974008779E-2</v>
      </c>
      <c r="J87" s="98">
        <f t="shared" si="8"/>
        <v>2.1450367977023873E-2</v>
      </c>
      <c r="K87" s="95">
        <f t="shared" si="9"/>
        <v>717</v>
      </c>
      <c r="L87" s="99">
        <f t="shared" si="11"/>
        <v>1.4652987819831603E-2</v>
      </c>
      <c r="M87" s="96">
        <f t="shared" si="10"/>
        <v>199</v>
      </c>
      <c r="N87" s="96">
        <f t="shared" si="12"/>
        <v>0</v>
      </c>
    </row>
    <row r="88" spans="1:15">
      <c r="A88" s="100">
        <v>97</v>
      </c>
      <c r="B88" s="97" t="s">
        <v>86</v>
      </c>
      <c r="C88" s="96">
        <v>10391</v>
      </c>
      <c r="D88" s="96">
        <v>6478</v>
      </c>
      <c r="E88" s="96">
        <v>4677</v>
      </c>
      <c r="F88" s="96"/>
      <c r="G88" s="96"/>
      <c r="H88" s="96"/>
      <c r="I88" s="98">
        <f t="shared" si="7"/>
        <v>2.4800764014128534E-3</v>
      </c>
      <c r="J88" s="98">
        <f t="shared" si="8"/>
        <v>-0.54989895101530173</v>
      </c>
      <c r="K88" s="95">
        <f t="shared" si="9"/>
        <v>-5714</v>
      </c>
      <c r="L88" s="99">
        <f t="shared" si="11"/>
        <v>-0.11677429902722145</v>
      </c>
      <c r="M88" s="96">
        <f t="shared" si="10"/>
        <v>-1801</v>
      </c>
      <c r="N88" s="96">
        <f t="shared" si="12"/>
        <v>0</v>
      </c>
    </row>
    <row r="89" spans="1:15">
      <c r="A89" s="100">
        <v>98</v>
      </c>
      <c r="B89" s="97" t="s">
        <v>87</v>
      </c>
      <c r="C89" s="96">
        <v>360</v>
      </c>
      <c r="D89" s="96">
        <v>282</v>
      </c>
      <c r="E89" s="96">
        <v>248</v>
      </c>
      <c r="F89" s="96"/>
      <c r="G89" s="96"/>
      <c r="H89" s="96"/>
      <c r="I89" s="98">
        <f t="shared" si="7"/>
        <v>1.315071514967688E-4</v>
      </c>
      <c r="J89" s="98">
        <f t="shared" si="8"/>
        <v>-0.31111111111111112</v>
      </c>
      <c r="K89" s="95">
        <f t="shared" si="9"/>
        <v>-112</v>
      </c>
      <c r="L89" s="99">
        <f t="shared" si="11"/>
        <v>-2.288890705468814E-3</v>
      </c>
      <c r="M89" s="96">
        <f t="shared" si="10"/>
        <v>-34</v>
      </c>
      <c r="N89" s="96">
        <f t="shared" si="12"/>
        <v>0</v>
      </c>
    </row>
    <row r="90" spans="1:15">
      <c r="A90" s="100">
        <v>99</v>
      </c>
      <c r="B90" s="97" t="s">
        <v>88</v>
      </c>
      <c r="C90" s="96">
        <v>437</v>
      </c>
      <c r="D90" s="96">
        <v>444</v>
      </c>
      <c r="E90" s="96">
        <v>438</v>
      </c>
      <c r="F90" s="96"/>
      <c r="G90" s="96"/>
      <c r="H90" s="96"/>
      <c r="I90" s="98">
        <f t="shared" si="7"/>
        <v>2.3225859820800296E-4</v>
      </c>
      <c r="J90" s="98">
        <f t="shared" si="8"/>
        <v>2.2883295194508009E-3</v>
      </c>
      <c r="K90" s="95">
        <f t="shared" si="9"/>
        <v>1</v>
      </c>
      <c r="L90" s="99">
        <f t="shared" si="11"/>
        <v>2.0436524155971551E-5</v>
      </c>
      <c r="M90" s="96">
        <f t="shared" si="10"/>
        <v>-6</v>
      </c>
      <c r="N90" s="96">
        <f t="shared" si="12"/>
        <v>0</v>
      </c>
    </row>
    <row r="91" spans="1:15">
      <c r="A91" s="100"/>
      <c r="B91" s="97" t="s">
        <v>285</v>
      </c>
      <c r="C91" s="96">
        <v>46568</v>
      </c>
      <c r="D91" s="96">
        <v>51451</v>
      </c>
      <c r="E91" s="96">
        <v>54649</v>
      </c>
      <c r="F91" s="96"/>
      <c r="G91" s="96"/>
      <c r="H91" s="96"/>
      <c r="I91" s="98">
        <f>E91/$E$92</f>
        <v>2.8978767428011764E-2</v>
      </c>
      <c r="J91" s="98">
        <f>(E91-C91)/C91</f>
        <v>0.17353118020958599</v>
      </c>
      <c r="K91" s="95">
        <f>E91-C91</f>
        <v>8081</v>
      </c>
      <c r="L91" s="99">
        <f>K91/$K$92</f>
        <v>0.16514755170440612</v>
      </c>
      <c r="M91" s="96">
        <f>E91-D91</f>
        <v>3198</v>
      </c>
      <c r="N91" s="96">
        <f>H91-G91</f>
        <v>0</v>
      </c>
    </row>
    <row r="92" spans="1:15" s="107" customFormat="1">
      <c r="A92" s="184" t="s">
        <v>89</v>
      </c>
      <c r="B92" s="184"/>
      <c r="C92" s="62">
        <v>1836897</v>
      </c>
      <c r="D92" s="62">
        <v>1887581</v>
      </c>
      <c r="E92" s="62">
        <v>1885829</v>
      </c>
      <c r="F92" s="62"/>
      <c r="G92" s="62"/>
      <c r="H92" s="62"/>
      <c r="I92" s="98">
        <f t="shared" si="7"/>
        <v>1</v>
      </c>
      <c r="J92" s="98">
        <f>(E92-C92)/C92</f>
        <v>2.6638401608800058E-2</v>
      </c>
      <c r="K92" s="95">
        <f>E92-C92</f>
        <v>48932</v>
      </c>
      <c r="L92" s="99">
        <f t="shared" si="11"/>
        <v>1</v>
      </c>
      <c r="M92" s="95">
        <f>E92-D92</f>
        <v>-1752</v>
      </c>
      <c r="N92" s="96">
        <f t="shared" si="12"/>
        <v>0</v>
      </c>
      <c r="O92" s="17"/>
    </row>
    <row r="93" spans="1:15">
      <c r="C93" s="123"/>
      <c r="D93" s="123"/>
      <c r="E93" s="126"/>
      <c r="F93" s="138"/>
      <c r="G93" s="138"/>
      <c r="H93" s="138"/>
    </row>
    <row r="94" spans="1:15">
      <c r="C94" s="124"/>
      <c r="D94" s="122"/>
      <c r="E94" s="125"/>
      <c r="F94" s="125"/>
      <c r="G94" s="125"/>
      <c r="H94" s="125"/>
    </row>
    <row r="95" spans="1:15">
      <c r="C95" s="123"/>
      <c r="D95" s="123"/>
      <c r="E95" s="126"/>
      <c r="F95" s="138"/>
      <c r="G95" s="138"/>
      <c r="H95" s="138"/>
    </row>
    <row r="96" spans="1:15">
      <c r="C96" s="123"/>
      <c r="D96" s="123"/>
      <c r="E96" s="126"/>
      <c r="F96" s="138"/>
      <c r="G96" s="138"/>
      <c r="H96" s="138"/>
    </row>
    <row r="97" spans="3:8">
      <c r="C97" s="123"/>
      <c r="D97" s="124"/>
      <c r="E97" s="124"/>
      <c r="F97" s="138"/>
      <c r="G97" s="138"/>
      <c r="H97" s="13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F1" zoomScale="80" zoomScaleNormal="80" workbookViewId="0">
      <pane ySplit="2" topLeftCell="A3" activePane="bottomLeft" state="frozen"/>
      <selection pane="bottomLeft" activeCell="R10" sqref="R10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30">
      <c r="A2" s="91" t="s">
        <v>91</v>
      </c>
      <c r="B2" s="91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309</v>
      </c>
      <c r="J2" s="90" t="s">
        <v>319</v>
      </c>
      <c r="K2" s="90" t="s">
        <v>320</v>
      </c>
      <c r="L2" s="90" t="s">
        <v>308</v>
      </c>
      <c r="M2" s="94" t="s">
        <v>321</v>
      </c>
      <c r="N2" s="158" t="s">
        <v>323</v>
      </c>
    </row>
    <row r="3" spans="1:15">
      <c r="A3" s="40">
        <v>1</v>
      </c>
      <c r="B3" s="101" t="s">
        <v>92</v>
      </c>
      <c r="C3" s="96">
        <v>39922</v>
      </c>
      <c r="D3" s="96">
        <v>41724</v>
      </c>
      <c r="E3" s="96">
        <v>41667</v>
      </c>
      <c r="F3" s="96"/>
      <c r="G3" s="96"/>
      <c r="H3" s="96"/>
      <c r="I3" s="98">
        <f t="shared" ref="I3:I66" si="0">E3/$E$84</f>
        <v>2.2094792263773651E-2</v>
      </c>
      <c r="J3" s="98">
        <f t="shared" ref="J3:J66" si="1">(E3-C3)/C3</f>
        <v>4.3710234958168427E-2</v>
      </c>
      <c r="K3" s="95">
        <f t="shared" ref="K3:K66" si="2">E3-C3</f>
        <v>1745</v>
      </c>
      <c r="L3" s="99">
        <f>K3/$K$84</f>
        <v>3.566173465217036E-2</v>
      </c>
      <c r="M3" s="96">
        <f t="shared" ref="M3:M66" si="3">E3-D3</f>
        <v>-57</v>
      </c>
      <c r="N3" s="96">
        <f>H3-G3</f>
        <v>0</v>
      </c>
      <c r="O3" s="7"/>
    </row>
    <row r="4" spans="1:15">
      <c r="A4" s="40">
        <v>2</v>
      </c>
      <c r="B4" s="101" t="s">
        <v>93</v>
      </c>
      <c r="C4" s="96">
        <v>7299</v>
      </c>
      <c r="D4" s="96">
        <v>8037</v>
      </c>
      <c r="E4" s="96">
        <v>7921</v>
      </c>
      <c r="F4" s="96"/>
      <c r="G4" s="96"/>
      <c r="H4" s="96"/>
      <c r="I4" s="98">
        <f t="shared" si="0"/>
        <v>4.2002747863141357E-3</v>
      </c>
      <c r="J4" s="98">
        <f t="shared" si="1"/>
        <v>8.5217153034662277E-2</v>
      </c>
      <c r="K4" s="95">
        <f t="shared" si="2"/>
        <v>622</v>
      </c>
      <c r="L4" s="99">
        <f t="shared" ref="L4:L67" si="4">K4/$K$84</f>
        <v>1.2711518025014306E-2</v>
      </c>
      <c r="M4" s="96">
        <f t="shared" si="3"/>
        <v>-116</v>
      </c>
      <c r="N4" s="96">
        <f t="shared" ref="N4:N67" si="5">H4-G4</f>
        <v>0</v>
      </c>
      <c r="O4" s="7"/>
    </row>
    <row r="5" spans="1:15">
      <c r="A5" s="40">
        <v>3</v>
      </c>
      <c r="B5" s="101" t="s">
        <v>94</v>
      </c>
      <c r="C5" s="96">
        <v>12893</v>
      </c>
      <c r="D5" s="96">
        <v>13341</v>
      </c>
      <c r="E5" s="96">
        <v>13230</v>
      </c>
      <c r="F5" s="96"/>
      <c r="G5" s="96"/>
      <c r="H5" s="96"/>
      <c r="I5" s="98">
        <f t="shared" si="0"/>
        <v>7.0154823157348835E-3</v>
      </c>
      <c r="J5" s="98">
        <f t="shared" si="1"/>
        <v>2.6138214535019001E-2</v>
      </c>
      <c r="K5" s="95">
        <f t="shared" si="2"/>
        <v>337</v>
      </c>
      <c r="L5" s="99">
        <f t="shared" si="4"/>
        <v>6.8871086405624133E-3</v>
      </c>
      <c r="M5" s="96">
        <f t="shared" si="3"/>
        <v>-111</v>
      </c>
      <c r="N5" s="96">
        <f t="shared" si="5"/>
        <v>0</v>
      </c>
      <c r="O5" s="7"/>
    </row>
    <row r="6" spans="1:15">
      <c r="A6" s="40">
        <v>4</v>
      </c>
      <c r="B6" s="101" t="s">
        <v>95</v>
      </c>
      <c r="C6" s="96">
        <v>2797</v>
      </c>
      <c r="D6" s="96">
        <v>2882</v>
      </c>
      <c r="E6" s="96">
        <v>2920</v>
      </c>
      <c r="F6" s="96"/>
      <c r="G6" s="96"/>
      <c r="H6" s="96"/>
      <c r="I6" s="98">
        <f t="shared" si="0"/>
        <v>1.5483906547200197E-3</v>
      </c>
      <c r="J6" s="98">
        <f t="shared" si="1"/>
        <v>4.3975688237397212E-2</v>
      </c>
      <c r="K6" s="95">
        <f t="shared" si="2"/>
        <v>123</v>
      </c>
      <c r="L6" s="99">
        <f t="shared" si="4"/>
        <v>2.5136924711845008E-3</v>
      </c>
      <c r="M6" s="96">
        <f t="shared" si="3"/>
        <v>38</v>
      </c>
      <c r="N6" s="96">
        <f t="shared" si="5"/>
        <v>0</v>
      </c>
      <c r="O6" s="7"/>
    </row>
    <row r="7" spans="1:15">
      <c r="A7" s="40">
        <v>5</v>
      </c>
      <c r="B7" s="101" t="s">
        <v>96</v>
      </c>
      <c r="C7" s="96">
        <v>6035</v>
      </c>
      <c r="D7" s="96">
        <v>6420</v>
      </c>
      <c r="E7" s="96">
        <v>6362</v>
      </c>
      <c r="F7" s="96"/>
      <c r="G7" s="96"/>
      <c r="H7" s="96"/>
      <c r="I7" s="98">
        <f t="shared" si="0"/>
        <v>3.3735826525098512E-3</v>
      </c>
      <c r="J7" s="98">
        <f t="shared" si="1"/>
        <v>5.4183927091963548E-2</v>
      </c>
      <c r="K7" s="95">
        <f t="shared" si="2"/>
        <v>327</v>
      </c>
      <c r="L7" s="99">
        <f t="shared" si="4"/>
        <v>6.6827433990026977E-3</v>
      </c>
      <c r="M7" s="96">
        <f t="shared" si="3"/>
        <v>-58</v>
      </c>
      <c r="N7" s="96">
        <f t="shared" si="5"/>
        <v>0</v>
      </c>
      <c r="O7" s="7"/>
    </row>
    <row r="8" spans="1:15">
      <c r="A8" s="40">
        <v>6</v>
      </c>
      <c r="B8" s="101" t="s">
        <v>97</v>
      </c>
      <c r="C8" s="96">
        <v>140686</v>
      </c>
      <c r="D8" s="96">
        <v>142963</v>
      </c>
      <c r="E8" s="96">
        <v>142714</v>
      </c>
      <c r="F8" s="96"/>
      <c r="G8" s="96"/>
      <c r="H8" s="96"/>
      <c r="I8" s="98">
        <f t="shared" si="0"/>
        <v>7.5677062978668802E-2</v>
      </c>
      <c r="J8" s="98">
        <f t="shared" si="1"/>
        <v>1.4415080391794493E-2</v>
      </c>
      <c r="K8" s="95">
        <f t="shared" si="2"/>
        <v>2028</v>
      </c>
      <c r="L8" s="99">
        <f t="shared" si="4"/>
        <v>4.1445270988310308E-2</v>
      </c>
      <c r="M8" s="96">
        <f t="shared" si="3"/>
        <v>-249</v>
      </c>
      <c r="N8" s="96">
        <f t="shared" si="5"/>
        <v>0</v>
      </c>
      <c r="O8" s="7"/>
    </row>
    <row r="9" spans="1:15">
      <c r="A9" s="40">
        <v>7</v>
      </c>
      <c r="B9" s="101" t="s">
        <v>98</v>
      </c>
      <c r="C9" s="96">
        <v>75692</v>
      </c>
      <c r="D9" s="96">
        <v>74219</v>
      </c>
      <c r="E9" s="96">
        <v>74986</v>
      </c>
      <c r="F9" s="96"/>
      <c r="G9" s="96"/>
      <c r="H9" s="96"/>
      <c r="I9" s="98">
        <f t="shared" si="0"/>
        <v>3.9762884121518974E-2</v>
      </c>
      <c r="J9" s="98">
        <f t="shared" si="1"/>
        <v>-9.3272736881044229E-3</v>
      </c>
      <c r="K9" s="95">
        <f t="shared" si="2"/>
        <v>-706</v>
      </c>
      <c r="L9" s="99">
        <f t="shared" si="4"/>
        <v>-1.4428186054115916E-2</v>
      </c>
      <c r="M9" s="96">
        <f t="shared" si="3"/>
        <v>767</v>
      </c>
      <c r="N9" s="96">
        <f t="shared" si="5"/>
        <v>0</v>
      </c>
      <c r="O9" s="7"/>
    </row>
    <row r="10" spans="1:15">
      <c r="A10" s="40">
        <v>8</v>
      </c>
      <c r="B10" s="101" t="s">
        <v>99</v>
      </c>
      <c r="C10" s="96">
        <v>3898</v>
      </c>
      <c r="D10" s="96">
        <v>3989</v>
      </c>
      <c r="E10" s="96">
        <v>4019</v>
      </c>
      <c r="F10" s="96"/>
      <c r="G10" s="96"/>
      <c r="H10" s="96"/>
      <c r="I10" s="98">
        <f t="shared" si="0"/>
        <v>2.1311582333286847E-3</v>
      </c>
      <c r="J10" s="98">
        <f t="shared" si="1"/>
        <v>3.1041559774243201E-2</v>
      </c>
      <c r="K10" s="95">
        <f t="shared" si="2"/>
        <v>121</v>
      </c>
      <c r="L10" s="99">
        <f t="shared" si="4"/>
        <v>2.4728194228725579E-3</v>
      </c>
      <c r="M10" s="96">
        <f t="shared" si="3"/>
        <v>30</v>
      </c>
      <c r="N10" s="96">
        <f t="shared" si="5"/>
        <v>0</v>
      </c>
      <c r="O10" s="7"/>
    </row>
    <row r="11" spans="1:15">
      <c r="A11" s="40">
        <v>9</v>
      </c>
      <c r="B11" s="101" t="s">
        <v>100</v>
      </c>
      <c r="C11" s="96">
        <v>27104</v>
      </c>
      <c r="D11" s="96">
        <v>27697</v>
      </c>
      <c r="E11" s="96">
        <v>27688</v>
      </c>
      <c r="F11" s="96"/>
      <c r="G11" s="96"/>
      <c r="H11" s="96"/>
      <c r="I11" s="98">
        <f t="shared" si="0"/>
        <v>1.468213713968764E-2</v>
      </c>
      <c r="J11" s="98">
        <f t="shared" si="1"/>
        <v>2.1546635182998819E-2</v>
      </c>
      <c r="K11" s="95">
        <f t="shared" si="2"/>
        <v>584</v>
      </c>
      <c r="L11" s="99">
        <f t="shared" si="4"/>
        <v>1.1934930107087387E-2</v>
      </c>
      <c r="M11" s="96">
        <f t="shared" si="3"/>
        <v>-9</v>
      </c>
      <c r="N11" s="96">
        <f t="shared" si="5"/>
        <v>0</v>
      </c>
      <c r="O11" s="7"/>
    </row>
    <row r="12" spans="1:15">
      <c r="A12" s="40">
        <v>10</v>
      </c>
      <c r="B12" s="101" t="s">
        <v>101</v>
      </c>
      <c r="C12" s="96">
        <v>29277</v>
      </c>
      <c r="D12" s="96">
        <v>30037</v>
      </c>
      <c r="E12" s="96">
        <v>30260</v>
      </c>
      <c r="F12" s="96"/>
      <c r="G12" s="96"/>
      <c r="H12" s="96"/>
      <c r="I12" s="98">
        <f t="shared" si="0"/>
        <v>1.6045993565694451E-2</v>
      </c>
      <c r="J12" s="98">
        <f t="shared" si="1"/>
        <v>3.3575844519588754E-2</v>
      </c>
      <c r="K12" s="95">
        <f t="shared" si="2"/>
        <v>983</v>
      </c>
      <c r="L12" s="99">
        <f t="shared" si="4"/>
        <v>2.0089103245320036E-2</v>
      </c>
      <c r="M12" s="96">
        <f t="shared" si="3"/>
        <v>223</v>
      </c>
      <c r="N12" s="96">
        <f t="shared" si="5"/>
        <v>0</v>
      </c>
      <c r="O12" s="7"/>
    </row>
    <row r="13" spans="1:15">
      <c r="A13" s="40">
        <v>11</v>
      </c>
      <c r="B13" s="101" t="s">
        <v>102</v>
      </c>
      <c r="C13" s="96">
        <v>4518</v>
      </c>
      <c r="D13" s="96">
        <v>4669</v>
      </c>
      <c r="E13" s="96">
        <v>4607</v>
      </c>
      <c r="F13" s="96"/>
      <c r="G13" s="96"/>
      <c r="H13" s="96"/>
      <c r="I13" s="98">
        <f t="shared" si="0"/>
        <v>2.4429574473613463E-3</v>
      </c>
      <c r="J13" s="98">
        <f t="shared" si="1"/>
        <v>1.9698981850376274E-2</v>
      </c>
      <c r="K13" s="95">
        <f t="shared" si="2"/>
        <v>89</v>
      </c>
      <c r="L13" s="99">
        <f t="shared" si="4"/>
        <v>1.8188506498814682E-3</v>
      </c>
      <c r="M13" s="96">
        <f t="shared" si="3"/>
        <v>-62</v>
      </c>
      <c r="N13" s="96">
        <f t="shared" si="5"/>
        <v>0</v>
      </c>
      <c r="O13" s="7"/>
    </row>
    <row r="14" spans="1:15">
      <c r="A14" s="40">
        <v>12</v>
      </c>
      <c r="B14" s="101" t="s">
        <v>103</v>
      </c>
      <c r="C14" s="96">
        <v>2722</v>
      </c>
      <c r="D14" s="96">
        <v>2759</v>
      </c>
      <c r="E14" s="96">
        <v>2844</v>
      </c>
      <c r="F14" s="96"/>
      <c r="G14" s="96"/>
      <c r="H14" s="96"/>
      <c r="I14" s="98">
        <f t="shared" si="0"/>
        <v>1.5080900760355261E-3</v>
      </c>
      <c r="J14" s="98">
        <f t="shared" si="1"/>
        <v>4.4819985304922851E-2</v>
      </c>
      <c r="K14" s="95">
        <f t="shared" si="2"/>
        <v>122</v>
      </c>
      <c r="L14" s="99">
        <f t="shared" si="4"/>
        <v>2.4932559470285296E-3</v>
      </c>
      <c r="M14" s="96">
        <f t="shared" si="3"/>
        <v>85</v>
      </c>
      <c r="N14" s="96">
        <f t="shared" si="5"/>
        <v>0</v>
      </c>
      <c r="O14" s="7"/>
    </row>
    <row r="15" spans="1:15">
      <c r="A15" s="40">
        <v>13</v>
      </c>
      <c r="B15" s="101" t="s">
        <v>104</v>
      </c>
      <c r="C15" s="96">
        <v>2721</v>
      </c>
      <c r="D15" s="96">
        <v>2845</v>
      </c>
      <c r="E15" s="96">
        <v>2878</v>
      </c>
      <c r="F15" s="96"/>
      <c r="G15" s="96"/>
      <c r="H15" s="96"/>
      <c r="I15" s="98">
        <f t="shared" si="0"/>
        <v>1.5261192822891153E-3</v>
      </c>
      <c r="J15" s="98">
        <f t="shared" si="1"/>
        <v>5.7699375229694962E-2</v>
      </c>
      <c r="K15" s="95">
        <f t="shared" si="2"/>
        <v>157</v>
      </c>
      <c r="L15" s="99">
        <f t="shared" si="4"/>
        <v>3.2085342924875336E-3</v>
      </c>
      <c r="M15" s="96">
        <f t="shared" si="3"/>
        <v>33</v>
      </c>
      <c r="N15" s="96">
        <f t="shared" si="5"/>
        <v>0</v>
      </c>
      <c r="O15" s="7"/>
    </row>
    <row r="16" spans="1:15">
      <c r="A16" s="40">
        <v>14</v>
      </c>
      <c r="B16" s="101" t="s">
        <v>105</v>
      </c>
      <c r="C16" s="96">
        <v>7073</v>
      </c>
      <c r="D16" s="96">
        <v>7085</v>
      </c>
      <c r="E16" s="96">
        <v>7089</v>
      </c>
      <c r="F16" s="96"/>
      <c r="G16" s="96"/>
      <c r="H16" s="96"/>
      <c r="I16" s="98">
        <f t="shared" si="0"/>
        <v>3.7590895038733629E-3</v>
      </c>
      <c r="J16" s="98">
        <f t="shared" si="1"/>
        <v>2.2621235684999294E-3</v>
      </c>
      <c r="K16" s="95">
        <f t="shared" si="2"/>
        <v>16</v>
      </c>
      <c r="L16" s="99">
        <f t="shared" si="4"/>
        <v>3.2698438649554482E-4</v>
      </c>
      <c r="M16" s="96">
        <f t="shared" si="3"/>
        <v>4</v>
      </c>
      <c r="N16" s="96">
        <f t="shared" si="5"/>
        <v>0</v>
      </c>
      <c r="O16" s="7"/>
    </row>
    <row r="17" spans="1:15">
      <c r="A17" s="40">
        <v>15</v>
      </c>
      <c r="B17" s="101" t="s">
        <v>106</v>
      </c>
      <c r="C17" s="96">
        <v>5925</v>
      </c>
      <c r="D17" s="96">
        <v>5781</v>
      </c>
      <c r="E17" s="96">
        <v>5751</v>
      </c>
      <c r="F17" s="96"/>
      <c r="G17" s="96"/>
      <c r="H17" s="96"/>
      <c r="I17" s="98">
        <f t="shared" si="0"/>
        <v>3.0495872107174087E-3</v>
      </c>
      <c r="J17" s="98">
        <f t="shared" si="1"/>
        <v>-2.9367088607594936E-2</v>
      </c>
      <c r="K17" s="95">
        <f t="shared" si="2"/>
        <v>-174</v>
      </c>
      <c r="L17" s="99">
        <f t="shared" si="4"/>
        <v>-3.5559552031390503E-3</v>
      </c>
      <c r="M17" s="96">
        <f t="shared" si="3"/>
        <v>-30</v>
      </c>
      <c r="N17" s="96">
        <f t="shared" si="5"/>
        <v>0</v>
      </c>
      <c r="O17" s="7"/>
    </row>
    <row r="18" spans="1:15">
      <c r="A18" s="40">
        <v>16</v>
      </c>
      <c r="B18" s="101" t="s">
        <v>107</v>
      </c>
      <c r="C18" s="96">
        <v>75740</v>
      </c>
      <c r="D18" s="96">
        <v>78260</v>
      </c>
      <c r="E18" s="96">
        <v>78941</v>
      </c>
      <c r="F18" s="96"/>
      <c r="G18" s="96"/>
      <c r="H18" s="96"/>
      <c r="I18" s="98">
        <f t="shared" si="0"/>
        <v>4.1860105025429133E-2</v>
      </c>
      <c r="J18" s="98">
        <f t="shared" si="1"/>
        <v>4.2263005017163985E-2</v>
      </c>
      <c r="K18" s="95">
        <f t="shared" si="2"/>
        <v>3201</v>
      </c>
      <c r="L18" s="99">
        <f t="shared" si="4"/>
        <v>6.5417313823264933E-2</v>
      </c>
      <c r="M18" s="96">
        <f t="shared" si="3"/>
        <v>681</v>
      </c>
      <c r="N18" s="96">
        <f t="shared" si="5"/>
        <v>0</v>
      </c>
      <c r="O18" s="6"/>
    </row>
    <row r="19" spans="1:15">
      <c r="A19" s="40">
        <v>17</v>
      </c>
      <c r="B19" s="101" t="s">
        <v>108</v>
      </c>
      <c r="C19" s="96">
        <v>14084</v>
      </c>
      <c r="D19" s="96">
        <v>14367</v>
      </c>
      <c r="E19" s="96">
        <v>14515</v>
      </c>
      <c r="F19" s="96"/>
      <c r="G19" s="96"/>
      <c r="H19" s="96"/>
      <c r="I19" s="98">
        <f t="shared" si="0"/>
        <v>7.6968802579661256E-3</v>
      </c>
      <c r="J19" s="98">
        <f t="shared" si="1"/>
        <v>3.0602101675660322E-2</v>
      </c>
      <c r="K19" s="95">
        <f t="shared" si="2"/>
        <v>431</v>
      </c>
      <c r="L19" s="99">
        <f t="shared" si="4"/>
        <v>8.8081419112237391E-3</v>
      </c>
      <c r="M19" s="96">
        <f t="shared" si="3"/>
        <v>148</v>
      </c>
      <c r="N19" s="96">
        <f t="shared" si="5"/>
        <v>0</v>
      </c>
    </row>
    <row r="20" spans="1:15">
      <c r="A20" s="40">
        <v>18</v>
      </c>
      <c r="B20" s="101" t="s">
        <v>109</v>
      </c>
      <c r="C20" s="96">
        <v>3036</v>
      </c>
      <c r="D20" s="96">
        <v>3069</v>
      </c>
      <c r="E20" s="96">
        <v>3059</v>
      </c>
      <c r="F20" s="96"/>
      <c r="G20" s="96"/>
      <c r="H20" s="96"/>
      <c r="I20" s="98">
        <f t="shared" si="0"/>
        <v>1.62209829205087E-3</v>
      </c>
      <c r="J20" s="98">
        <f t="shared" si="1"/>
        <v>7.575757575757576E-3</v>
      </c>
      <c r="K20" s="95">
        <f t="shared" si="2"/>
        <v>23</v>
      </c>
      <c r="L20" s="99">
        <f t="shared" si="4"/>
        <v>4.7004005558734573E-4</v>
      </c>
      <c r="M20" s="96">
        <f t="shared" si="3"/>
        <v>-10</v>
      </c>
      <c r="N20" s="96">
        <f t="shared" si="5"/>
        <v>0</v>
      </c>
    </row>
    <row r="21" spans="1:15">
      <c r="A21" s="40">
        <v>19</v>
      </c>
      <c r="B21" s="101" t="s">
        <v>110</v>
      </c>
      <c r="C21" s="96">
        <v>8350</v>
      </c>
      <c r="D21" s="96">
        <v>8771</v>
      </c>
      <c r="E21" s="96">
        <v>8806</v>
      </c>
      <c r="F21" s="96"/>
      <c r="G21" s="96"/>
      <c r="H21" s="96"/>
      <c r="I21" s="98">
        <f t="shared" si="0"/>
        <v>4.6695644196796211E-3</v>
      </c>
      <c r="J21" s="98">
        <f t="shared" si="1"/>
        <v>5.4610778443113774E-2</v>
      </c>
      <c r="K21" s="95">
        <f t="shared" si="2"/>
        <v>456</v>
      </c>
      <c r="L21" s="99">
        <f t="shared" si="4"/>
        <v>9.3190550151230275E-3</v>
      </c>
      <c r="M21" s="96">
        <f t="shared" si="3"/>
        <v>35</v>
      </c>
      <c r="N21" s="96">
        <f t="shared" si="5"/>
        <v>0</v>
      </c>
    </row>
    <row r="22" spans="1:15">
      <c r="A22" s="40">
        <v>20</v>
      </c>
      <c r="B22" s="101" t="s">
        <v>111</v>
      </c>
      <c r="C22" s="96">
        <v>25057</v>
      </c>
      <c r="D22" s="96">
        <v>26171</v>
      </c>
      <c r="E22" s="96">
        <v>26073</v>
      </c>
      <c r="F22" s="96"/>
      <c r="G22" s="96"/>
      <c r="H22" s="96"/>
      <c r="I22" s="98">
        <f t="shared" si="0"/>
        <v>1.3825749842642149E-2</v>
      </c>
      <c r="J22" s="98">
        <f t="shared" si="1"/>
        <v>4.0547551582392143E-2</v>
      </c>
      <c r="K22" s="95">
        <f t="shared" si="2"/>
        <v>1016</v>
      </c>
      <c r="L22" s="99">
        <f t="shared" si="4"/>
        <v>2.0763508542467096E-2</v>
      </c>
      <c r="M22" s="96">
        <f t="shared" si="3"/>
        <v>-98</v>
      </c>
      <c r="N22" s="96">
        <f t="shared" si="5"/>
        <v>0</v>
      </c>
    </row>
    <row r="23" spans="1:15">
      <c r="A23" s="40">
        <v>21</v>
      </c>
      <c r="B23" s="101" t="s">
        <v>112</v>
      </c>
      <c r="C23" s="96">
        <v>16436</v>
      </c>
      <c r="D23" s="96">
        <v>17199</v>
      </c>
      <c r="E23" s="96">
        <v>17144</v>
      </c>
      <c r="F23" s="96"/>
      <c r="G23" s="96"/>
      <c r="H23" s="96"/>
      <c r="I23" s="98">
        <f t="shared" si="0"/>
        <v>9.0909621179863075E-3</v>
      </c>
      <c r="J23" s="98">
        <f t="shared" si="1"/>
        <v>4.3076174251642736E-2</v>
      </c>
      <c r="K23" s="95">
        <f t="shared" si="2"/>
        <v>708</v>
      </c>
      <c r="L23" s="99">
        <f t="shared" si="4"/>
        <v>1.4469059102427859E-2</v>
      </c>
      <c r="M23" s="96">
        <f t="shared" si="3"/>
        <v>-55</v>
      </c>
      <c r="N23" s="96">
        <f t="shared" si="5"/>
        <v>0</v>
      </c>
    </row>
    <row r="24" spans="1:15">
      <c r="A24" s="40">
        <v>22</v>
      </c>
      <c r="B24" s="101" t="s">
        <v>113</v>
      </c>
      <c r="C24" s="96">
        <v>9430</v>
      </c>
      <c r="D24" s="96">
        <v>9698</v>
      </c>
      <c r="E24" s="96">
        <v>9755</v>
      </c>
      <c r="F24" s="96"/>
      <c r="G24" s="96"/>
      <c r="H24" s="96"/>
      <c r="I24" s="98">
        <f t="shared" si="0"/>
        <v>5.1727913824636271E-3</v>
      </c>
      <c r="J24" s="98">
        <f t="shared" si="1"/>
        <v>3.4464475079533402E-2</v>
      </c>
      <c r="K24" s="95">
        <f t="shared" si="2"/>
        <v>325</v>
      </c>
      <c r="L24" s="99">
        <f t="shared" si="4"/>
        <v>6.6418703506907545E-3</v>
      </c>
      <c r="M24" s="96">
        <f t="shared" si="3"/>
        <v>57</v>
      </c>
      <c r="N24" s="96">
        <f t="shared" si="5"/>
        <v>0</v>
      </c>
    </row>
    <row r="25" spans="1:15">
      <c r="A25" s="40">
        <v>23</v>
      </c>
      <c r="B25" s="101" t="s">
        <v>114</v>
      </c>
      <c r="C25" s="96">
        <v>8034</v>
      </c>
      <c r="D25" s="96">
        <v>8354</v>
      </c>
      <c r="E25" s="96">
        <v>8312</v>
      </c>
      <c r="F25" s="96"/>
      <c r="G25" s="96"/>
      <c r="H25" s="96"/>
      <c r="I25" s="98">
        <f t="shared" si="0"/>
        <v>4.4076106582304122E-3</v>
      </c>
      <c r="J25" s="98">
        <f t="shared" si="1"/>
        <v>3.4602937515558874E-2</v>
      </c>
      <c r="K25" s="95">
        <f t="shared" si="2"/>
        <v>278</v>
      </c>
      <c r="L25" s="99">
        <f t="shared" si="4"/>
        <v>5.6813537153600916E-3</v>
      </c>
      <c r="M25" s="96">
        <f t="shared" si="3"/>
        <v>-42</v>
      </c>
      <c r="N25" s="96">
        <f t="shared" si="5"/>
        <v>0</v>
      </c>
    </row>
    <row r="26" spans="1:15">
      <c r="A26" s="40">
        <v>24</v>
      </c>
      <c r="B26" s="101" t="s">
        <v>115</v>
      </c>
      <c r="C26" s="96">
        <v>3785</v>
      </c>
      <c r="D26" s="96">
        <v>3992</v>
      </c>
      <c r="E26" s="96">
        <v>4017</v>
      </c>
      <c r="F26" s="96"/>
      <c r="G26" s="96"/>
      <c r="H26" s="96"/>
      <c r="I26" s="98">
        <f t="shared" si="0"/>
        <v>2.130097691784356E-3</v>
      </c>
      <c r="J26" s="98">
        <f t="shared" si="1"/>
        <v>6.1294583883751648E-2</v>
      </c>
      <c r="K26" s="95">
        <f t="shared" si="2"/>
        <v>232</v>
      </c>
      <c r="L26" s="99">
        <f t="shared" si="4"/>
        <v>4.7412736041854003E-3</v>
      </c>
      <c r="M26" s="96">
        <f t="shared" si="3"/>
        <v>25</v>
      </c>
      <c r="N26" s="96">
        <f t="shared" si="5"/>
        <v>0</v>
      </c>
    </row>
    <row r="27" spans="1:15">
      <c r="A27" s="40">
        <v>25</v>
      </c>
      <c r="B27" s="101" t="s">
        <v>116</v>
      </c>
      <c r="C27" s="96">
        <v>9919</v>
      </c>
      <c r="D27" s="96">
        <v>10129</v>
      </c>
      <c r="E27" s="96">
        <v>10012</v>
      </c>
      <c r="F27" s="96"/>
      <c r="G27" s="96"/>
      <c r="H27" s="96"/>
      <c r="I27" s="98">
        <f t="shared" si="0"/>
        <v>5.3090709709098759E-3</v>
      </c>
      <c r="J27" s="98">
        <f t="shared" si="1"/>
        <v>9.3759451557616693E-3</v>
      </c>
      <c r="K27" s="95">
        <f t="shared" si="2"/>
        <v>93</v>
      </c>
      <c r="L27" s="99">
        <f t="shared" si="4"/>
        <v>1.9005967465053543E-3</v>
      </c>
      <c r="M27" s="96">
        <f t="shared" si="3"/>
        <v>-117</v>
      </c>
      <c r="N27" s="96">
        <f t="shared" si="5"/>
        <v>0</v>
      </c>
    </row>
    <row r="28" spans="1:15">
      <c r="A28" s="40">
        <v>26</v>
      </c>
      <c r="B28" s="101" t="s">
        <v>117</v>
      </c>
      <c r="C28" s="96">
        <v>19974</v>
      </c>
      <c r="D28" s="96">
        <v>20738</v>
      </c>
      <c r="E28" s="96">
        <v>20833</v>
      </c>
      <c r="F28" s="96"/>
      <c r="G28" s="96"/>
      <c r="H28" s="96"/>
      <c r="I28" s="98">
        <f t="shared" si="0"/>
        <v>1.1047130996500744E-2</v>
      </c>
      <c r="J28" s="98">
        <f t="shared" si="1"/>
        <v>4.3005907679983982E-2</v>
      </c>
      <c r="K28" s="95">
        <f t="shared" si="2"/>
        <v>859</v>
      </c>
      <c r="L28" s="99">
        <f t="shared" si="4"/>
        <v>1.7554974249979562E-2</v>
      </c>
      <c r="M28" s="96">
        <f t="shared" si="3"/>
        <v>95</v>
      </c>
      <c r="N28" s="96">
        <f t="shared" si="5"/>
        <v>0</v>
      </c>
    </row>
    <row r="29" spans="1:15">
      <c r="A29" s="40">
        <v>27</v>
      </c>
      <c r="B29" s="101" t="s">
        <v>118</v>
      </c>
      <c r="C29" s="96">
        <v>32883</v>
      </c>
      <c r="D29" s="96">
        <v>34066</v>
      </c>
      <c r="E29" s="96">
        <v>34015</v>
      </c>
      <c r="F29" s="96"/>
      <c r="G29" s="96"/>
      <c r="H29" s="96"/>
      <c r="I29" s="98">
        <f t="shared" si="0"/>
        <v>1.8037160315171736E-2</v>
      </c>
      <c r="J29" s="98">
        <f t="shared" si="1"/>
        <v>3.4425082869567865E-2</v>
      </c>
      <c r="K29" s="95">
        <f t="shared" si="2"/>
        <v>1132</v>
      </c>
      <c r="L29" s="99">
        <f t="shared" si="4"/>
        <v>2.3134145344559796E-2</v>
      </c>
      <c r="M29" s="96">
        <f t="shared" si="3"/>
        <v>-51</v>
      </c>
      <c r="N29" s="96">
        <f t="shared" si="5"/>
        <v>0</v>
      </c>
    </row>
    <row r="30" spans="1:15">
      <c r="A30" s="40">
        <v>28</v>
      </c>
      <c r="B30" s="101" t="s">
        <v>119</v>
      </c>
      <c r="C30" s="96">
        <v>8778</v>
      </c>
      <c r="D30" s="96">
        <v>9266</v>
      </c>
      <c r="E30" s="96">
        <v>8743</v>
      </c>
      <c r="F30" s="96"/>
      <c r="G30" s="96"/>
      <c r="H30" s="96"/>
      <c r="I30" s="98">
        <f t="shared" si="0"/>
        <v>4.6361573610332642E-3</v>
      </c>
      <c r="J30" s="98">
        <f t="shared" si="1"/>
        <v>-3.9872408293460922E-3</v>
      </c>
      <c r="K30" s="95">
        <f t="shared" si="2"/>
        <v>-35</v>
      </c>
      <c r="L30" s="99">
        <f t="shared" si="4"/>
        <v>-7.1527834545900436E-4</v>
      </c>
      <c r="M30" s="96">
        <f t="shared" si="3"/>
        <v>-523</v>
      </c>
      <c r="N30" s="96">
        <f t="shared" si="5"/>
        <v>0</v>
      </c>
    </row>
    <row r="31" spans="1:15">
      <c r="A31" s="40">
        <v>29</v>
      </c>
      <c r="B31" s="101" t="s">
        <v>120</v>
      </c>
      <c r="C31" s="96">
        <v>2252</v>
      </c>
      <c r="D31" s="96">
        <v>2261</v>
      </c>
      <c r="E31" s="96">
        <v>2276</v>
      </c>
      <c r="F31" s="96"/>
      <c r="G31" s="96"/>
      <c r="H31" s="96"/>
      <c r="I31" s="98">
        <f t="shared" si="0"/>
        <v>1.2068962774461523E-3</v>
      </c>
      <c r="J31" s="98">
        <f t="shared" si="1"/>
        <v>1.0657193605683837E-2</v>
      </c>
      <c r="K31" s="95">
        <f t="shared" si="2"/>
        <v>24</v>
      </c>
      <c r="L31" s="99">
        <f t="shared" si="4"/>
        <v>4.9047657974331726E-4</v>
      </c>
      <c r="M31" s="96">
        <f t="shared" si="3"/>
        <v>15</v>
      </c>
      <c r="N31" s="96">
        <f t="shared" si="5"/>
        <v>0</v>
      </c>
    </row>
    <row r="32" spans="1:15">
      <c r="A32" s="40">
        <v>30</v>
      </c>
      <c r="B32" s="101" t="s">
        <v>121</v>
      </c>
      <c r="C32" s="96">
        <v>1421</v>
      </c>
      <c r="D32" s="96">
        <v>1446</v>
      </c>
      <c r="E32" s="96">
        <v>1448</v>
      </c>
      <c r="F32" s="96"/>
      <c r="G32" s="96"/>
      <c r="H32" s="96"/>
      <c r="I32" s="98">
        <f t="shared" si="0"/>
        <v>7.6783207809403718E-4</v>
      </c>
      <c r="J32" s="98">
        <f t="shared" si="1"/>
        <v>1.9000703729767768E-2</v>
      </c>
      <c r="K32" s="95">
        <f t="shared" si="2"/>
        <v>27</v>
      </c>
      <c r="L32" s="99">
        <f t="shared" si="4"/>
        <v>5.5178615221123186E-4</v>
      </c>
      <c r="M32" s="96">
        <f t="shared" si="3"/>
        <v>2</v>
      </c>
      <c r="N32" s="96">
        <f t="shared" si="5"/>
        <v>0</v>
      </c>
    </row>
    <row r="33" spans="1:14">
      <c r="A33" s="40">
        <v>31</v>
      </c>
      <c r="B33" s="101" t="s">
        <v>122</v>
      </c>
      <c r="C33" s="96">
        <v>23191</v>
      </c>
      <c r="D33" s="96">
        <v>24037</v>
      </c>
      <c r="E33" s="96">
        <v>24149</v>
      </c>
      <c r="F33" s="96"/>
      <c r="G33" s="96"/>
      <c r="H33" s="96"/>
      <c r="I33" s="98">
        <f t="shared" si="0"/>
        <v>1.2805508876997862E-2</v>
      </c>
      <c r="J33" s="98">
        <f t="shared" si="1"/>
        <v>4.1309128541244446E-2</v>
      </c>
      <c r="K33" s="95">
        <f t="shared" si="2"/>
        <v>958</v>
      </c>
      <c r="L33" s="99">
        <f t="shared" si="4"/>
        <v>1.9578190141420745E-2</v>
      </c>
      <c r="M33" s="96">
        <f t="shared" si="3"/>
        <v>112</v>
      </c>
      <c r="N33" s="96">
        <f t="shared" si="5"/>
        <v>0</v>
      </c>
    </row>
    <row r="34" spans="1:14">
      <c r="A34" s="40">
        <v>32</v>
      </c>
      <c r="B34" s="101" t="s">
        <v>123</v>
      </c>
      <c r="C34" s="96">
        <v>8908</v>
      </c>
      <c r="D34" s="96">
        <v>9297</v>
      </c>
      <c r="E34" s="96">
        <v>9253</v>
      </c>
      <c r="F34" s="96"/>
      <c r="G34" s="96"/>
      <c r="H34" s="96"/>
      <c r="I34" s="98">
        <f t="shared" si="0"/>
        <v>4.9065954548371035E-3</v>
      </c>
      <c r="J34" s="98">
        <f t="shared" si="1"/>
        <v>3.872923215087562E-2</v>
      </c>
      <c r="K34" s="95">
        <f t="shared" si="2"/>
        <v>345</v>
      </c>
      <c r="L34" s="99">
        <f t="shared" si="4"/>
        <v>7.0506008338101856E-3</v>
      </c>
      <c r="M34" s="96">
        <f t="shared" si="3"/>
        <v>-44</v>
      </c>
      <c r="N34" s="96">
        <f t="shared" si="5"/>
        <v>0</v>
      </c>
    </row>
    <row r="35" spans="1:14">
      <c r="A35" s="40">
        <v>33</v>
      </c>
      <c r="B35" s="101" t="s">
        <v>124</v>
      </c>
      <c r="C35" s="96">
        <v>37084</v>
      </c>
      <c r="D35" s="96">
        <v>38021</v>
      </c>
      <c r="E35" s="96">
        <v>37919</v>
      </c>
      <c r="F35" s="96"/>
      <c r="G35" s="96"/>
      <c r="H35" s="96"/>
      <c r="I35" s="98">
        <f t="shared" si="0"/>
        <v>2.0107337409701515E-2</v>
      </c>
      <c r="J35" s="98">
        <f t="shared" si="1"/>
        <v>2.2516449142487325E-2</v>
      </c>
      <c r="K35" s="95">
        <f t="shared" si="2"/>
        <v>835</v>
      </c>
      <c r="L35" s="99">
        <f t="shared" si="4"/>
        <v>1.7064497670236246E-2</v>
      </c>
      <c r="M35" s="96">
        <f t="shared" si="3"/>
        <v>-102</v>
      </c>
      <c r="N35" s="96">
        <f t="shared" si="5"/>
        <v>0</v>
      </c>
    </row>
    <row r="36" spans="1:14">
      <c r="A36" s="40">
        <v>34</v>
      </c>
      <c r="B36" s="101" t="s">
        <v>125</v>
      </c>
      <c r="C36" s="96">
        <v>520026</v>
      </c>
      <c r="D36" s="96">
        <v>533675</v>
      </c>
      <c r="E36" s="96">
        <v>531718</v>
      </c>
      <c r="F36" s="96"/>
      <c r="G36" s="96"/>
      <c r="H36" s="96"/>
      <c r="I36" s="98">
        <f t="shared" si="0"/>
        <v>0.28195451443370528</v>
      </c>
      <c r="J36" s="98">
        <f t="shared" si="1"/>
        <v>2.2483491210054881E-2</v>
      </c>
      <c r="K36" s="95">
        <f t="shared" si="2"/>
        <v>11692</v>
      </c>
      <c r="L36" s="99">
        <f t="shared" si="4"/>
        <v>0.2389438404316194</v>
      </c>
      <c r="M36" s="96">
        <f t="shared" si="3"/>
        <v>-1957</v>
      </c>
      <c r="N36" s="96">
        <f t="shared" si="5"/>
        <v>0</v>
      </c>
    </row>
    <row r="37" spans="1:14">
      <c r="A37" s="40">
        <v>35</v>
      </c>
      <c r="B37" s="101" t="s">
        <v>126</v>
      </c>
      <c r="C37" s="96">
        <v>128424</v>
      </c>
      <c r="D37" s="96">
        <v>131020</v>
      </c>
      <c r="E37" s="96">
        <v>130950</v>
      </c>
      <c r="F37" s="96"/>
      <c r="G37" s="96"/>
      <c r="H37" s="96"/>
      <c r="I37" s="98">
        <f t="shared" si="0"/>
        <v>6.9438957614926911E-2</v>
      </c>
      <c r="J37" s="98">
        <f t="shared" si="1"/>
        <v>1.9669220706410018E-2</v>
      </c>
      <c r="K37" s="95">
        <f t="shared" si="2"/>
        <v>2526</v>
      </c>
      <c r="L37" s="99">
        <f t="shared" si="4"/>
        <v>5.1622660017984143E-2</v>
      </c>
      <c r="M37" s="96">
        <f t="shared" si="3"/>
        <v>-70</v>
      </c>
      <c r="N37" s="96">
        <f t="shared" si="5"/>
        <v>0</v>
      </c>
    </row>
    <row r="38" spans="1:14">
      <c r="A38" s="40">
        <v>36</v>
      </c>
      <c r="B38" s="101" t="s">
        <v>127</v>
      </c>
      <c r="C38" s="96">
        <v>2892</v>
      </c>
      <c r="D38" s="96">
        <v>2980</v>
      </c>
      <c r="E38" s="96">
        <v>2899</v>
      </c>
      <c r="F38" s="96"/>
      <c r="G38" s="96"/>
      <c r="H38" s="96"/>
      <c r="I38" s="98">
        <f t="shared" si="0"/>
        <v>1.5372549685045674E-3</v>
      </c>
      <c r="J38" s="98">
        <f t="shared" si="1"/>
        <v>2.4204702627939143E-3</v>
      </c>
      <c r="K38" s="95">
        <f t="shared" si="2"/>
        <v>7</v>
      </c>
      <c r="L38" s="99">
        <f t="shared" si="4"/>
        <v>1.4305566909180088E-4</v>
      </c>
      <c r="M38" s="96">
        <f t="shared" si="3"/>
        <v>-81</v>
      </c>
      <c r="N38" s="96">
        <f t="shared" si="5"/>
        <v>0</v>
      </c>
    </row>
    <row r="39" spans="1:14">
      <c r="A39" s="40">
        <v>37</v>
      </c>
      <c r="B39" s="101" t="s">
        <v>128</v>
      </c>
      <c r="C39" s="96">
        <v>7444</v>
      </c>
      <c r="D39" s="96">
        <v>7754</v>
      </c>
      <c r="E39" s="96">
        <v>7671</v>
      </c>
      <c r="F39" s="96"/>
      <c r="G39" s="96"/>
      <c r="H39" s="96"/>
      <c r="I39" s="98">
        <f t="shared" si="0"/>
        <v>4.067707093273038E-3</v>
      </c>
      <c r="J39" s="98">
        <f t="shared" si="1"/>
        <v>3.0494357872111768E-2</v>
      </c>
      <c r="K39" s="95">
        <f t="shared" si="2"/>
        <v>227</v>
      </c>
      <c r="L39" s="99">
        <f t="shared" si="4"/>
        <v>4.6390909834055421E-3</v>
      </c>
      <c r="M39" s="96">
        <f t="shared" si="3"/>
        <v>-83</v>
      </c>
      <c r="N39" s="96">
        <f t="shared" si="5"/>
        <v>0</v>
      </c>
    </row>
    <row r="40" spans="1:14">
      <c r="A40" s="40">
        <v>38</v>
      </c>
      <c r="B40" s="101" t="s">
        <v>129</v>
      </c>
      <c r="C40" s="96">
        <v>31197</v>
      </c>
      <c r="D40" s="96">
        <v>32361</v>
      </c>
      <c r="E40" s="96">
        <v>32288</v>
      </c>
      <c r="F40" s="96"/>
      <c r="G40" s="96"/>
      <c r="H40" s="96"/>
      <c r="I40" s="98">
        <f t="shared" si="0"/>
        <v>1.7121382691643833E-2</v>
      </c>
      <c r="J40" s="98">
        <f t="shared" si="1"/>
        <v>3.4971311344039489E-2</v>
      </c>
      <c r="K40" s="95">
        <f t="shared" si="2"/>
        <v>1091</v>
      </c>
      <c r="L40" s="99">
        <f t="shared" si="4"/>
        <v>2.2296247854164963E-2</v>
      </c>
      <c r="M40" s="96">
        <f t="shared" si="3"/>
        <v>-73</v>
      </c>
      <c r="N40" s="96">
        <f t="shared" si="5"/>
        <v>0</v>
      </c>
    </row>
    <row r="41" spans="1:14">
      <c r="A41" s="40">
        <v>39</v>
      </c>
      <c r="B41" s="101" t="s">
        <v>130</v>
      </c>
      <c r="C41" s="96">
        <v>7956</v>
      </c>
      <c r="D41" s="96">
        <v>8395</v>
      </c>
      <c r="E41" s="96">
        <v>8409</v>
      </c>
      <c r="F41" s="96"/>
      <c r="G41" s="96"/>
      <c r="H41" s="96"/>
      <c r="I41" s="98">
        <f t="shared" si="0"/>
        <v>4.4590469231303581E-3</v>
      </c>
      <c r="J41" s="98">
        <f t="shared" si="1"/>
        <v>5.6938159879336349E-2</v>
      </c>
      <c r="K41" s="95">
        <f t="shared" si="2"/>
        <v>453</v>
      </c>
      <c r="L41" s="99">
        <f t="shared" si="4"/>
        <v>9.2577454426551135E-3</v>
      </c>
      <c r="M41" s="96">
        <f t="shared" si="3"/>
        <v>14</v>
      </c>
      <c r="N41" s="96">
        <f t="shared" si="5"/>
        <v>0</v>
      </c>
    </row>
    <row r="42" spans="1:14">
      <c r="A42" s="40">
        <v>40</v>
      </c>
      <c r="B42" s="101" t="s">
        <v>131</v>
      </c>
      <c r="C42" s="96">
        <v>3775</v>
      </c>
      <c r="D42" s="96">
        <v>3877</v>
      </c>
      <c r="E42" s="96">
        <v>3894</v>
      </c>
      <c r="F42" s="96"/>
      <c r="G42" s="96"/>
      <c r="H42" s="96"/>
      <c r="I42" s="98">
        <f t="shared" si="0"/>
        <v>2.0648743868081358E-3</v>
      </c>
      <c r="J42" s="98">
        <f t="shared" si="1"/>
        <v>3.1523178807947021E-2</v>
      </c>
      <c r="K42" s="95">
        <f t="shared" si="2"/>
        <v>119</v>
      </c>
      <c r="L42" s="99">
        <f t="shared" si="4"/>
        <v>2.4319463745606147E-3</v>
      </c>
      <c r="M42" s="96">
        <f t="shared" si="3"/>
        <v>17</v>
      </c>
      <c r="N42" s="96">
        <f t="shared" si="5"/>
        <v>0</v>
      </c>
    </row>
    <row r="43" spans="1:14">
      <c r="A43" s="40">
        <v>41</v>
      </c>
      <c r="B43" s="101" t="s">
        <v>132</v>
      </c>
      <c r="C43" s="96">
        <v>45192</v>
      </c>
      <c r="D43" s="96">
        <v>46653</v>
      </c>
      <c r="E43" s="96">
        <v>46654</v>
      </c>
      <c r="F43" s="96"/>
      <c r="G43" s="96"/>
      <c r="H43" s="96"/>
      <c r="I43" s="98">
        <f t="shared" si="0"/>
        <v>2.4739252604557466E-2</v>
      </c>
      <c r="J43" s="98">
        <f t="shared" si="1"/>
        <v>3.2350858559037E-2</v>
      </c>
      <c r="K43" s="95">
        <f t="shared" si="2"/>
        <v>1462</v>
      </c>
      <c r="L43" s="99">
        <f t="shared" si="4"/>
        <v>2.9878198316030408E-2</v>
      </c>
      <c r="M43" s="96">
        <f t="shared" si="3"/>
        <v>1</v>
      </c>
      <c r="N43" s="96">
        <f t="shared" si="5"/>
        <v>0</v>
      </c>
    </row>
    <row r="44" spans="1:14">
      <c r="A44" s="40">
        <v>42</v>
      </c>
      <c r="B44" s="101" t="s">
        <v>133</v>
      </c>
      <c r="C44" s="96">
        <v>44467</v>
      </c>
      <c r="D44" s="96">
        <v>46247</v>
      </c>
      <c r="E44" s="96">
        <v>46226</v>
      </c>
      <c r="F44" s="96"/>
      <c r="G44" s="96"/>
      <c r="H44" s="96"/>
      <c r="I44" s="98">
        <f t="shared" si="0"/>
        <v>2.4512296714071107E-2</v>
      </c>
      <c r="J44" s="98">
        <f t="shared" si="1"/>
        <v>3.9557424607011941E-2</v>
      </c>
      <c r="K44" s="95">
        <f t="shared" si="2"/>
        <v>1759</v>
      </c>
      <c r="L44" s="99">
        <f t="shared" si="4"/>
        <v>3.5947845990353958E-2</v>
      </c>
      <c r="M44" s="96">
        <f t="shared" si="3"/>
        <v>-21</v>
      </c>
      <c r="N44" s="96">
        <f t="shared" si="5"/>
        <v>0</v>
      </c>
    </row>
    <row r="45" spans="1:14">
      <c r="A45" s="40">
        <v>43</v>
      </c>
      <c r="B45" s="101" t="s">
        <v>134</v>
      </c>
      <c r="C45" s="96">
        <v>10220</v>
      </c>
      <c r="D45" s="96">
        <v>10679</v>
      </c>
      <c r="E45" s="96">
        <v>10627</v>
      </c>
      <c r="F45" s="96"/>
      <c r="G45" s="96"/>
      <c r="H45" s="96"/>
      <c r="I45" s="98">
        <f t="shared" si="0"/>
        <v>5.6351874957909758E-3</v>
      </c>
      <c r="J45" s="98">
        <f t="shared" si="1"/>
        <v>3.9823874755381607E-2</v>
      </c>
      <c r="K45" s="95">
        <f t="shared" si="2"/>
        <v>407</v>
      </c>
      <c r="L45" s="99">
        <f t="shared" si="4"/>
        <v>8.3176653314804214E-3</v>
      </c>
      <c r="M45" s="96">
        <f t="shared" si="3"/>
        <v>-52</v>
      </c>
      <c r="N45" s="96">
        <f t="shared" si="5"/>
        <v>0</v>
      </c>
    </row>
    <row r="46" spans="1:14">
      <c r="A46" s="40">
        <v>44</v>
      </c>
      <c r="B46" s="101" t="s">
        <v>135</v>
      </c>
      <c r="C46" s="96">
        <v>12185</v>
      </c>
      <c r="D46" s="96">
        <v>12939</v>
      </c>
      <c r="E46" s="96">
        <v>12774</v>
      </c>
      <c r="F46" s="96"/>
      <c r="G46" s="96"/>
      <c r="H46" s="96"/>
      <c r="I46" s="98">
        <f t="shared" si="0"/>
        <v>6.7736788436279219E-3</v>
      </c>
      <c r="J46" s="98">
        <f t="shared" si="1"/>
        <v>4.8338120640131307E-2</v>
      </c>
      <c r="K46" s="95">
        <f t="shared" si="2"/>
        <v>589</v>
      </c>
      <c r="L46" s="99">
        <f t="shared" si="4"/>
        <v>1.2037112727867245E-2</v>
      </c>
      <c r="M46" s="96">
        <f t="shared" si="3"/>
        <v>-165</v>
      </c>
      <c r="N46" s="96">
        <f t="shared" si="5"/>
        <v>0</v>
      </c>
    </row>
    <row r="47" spans="1:14">
      <c r="A47" s="40">
        <v>45</v>
      </c>
      <c r="B47" s="101" t="s">
        <v>136</v>
      </c>
      <c r="C47" s="96">
        <v>26765</v>
      </c>
      <c r="D47" s="96">
        <v>27727</v>
      </c>
      <c r="E47" s="96">
        <v>27697</v>
      </c>
      <c r="F47" s="96"/>
      <c r="G47" s="96"/>
      <c r="H47" s="96"/>
      <c r="I47" s="98">
        <f t="shared" si="0"/>
        <v>1.4686909576637118E-2</v>
      </c>
      <c r="J47" s="98">
        <f t="shared" si="1"/>
        <v>3.4821595367083881E-2</v>
      </c>
      <c r="K47" s="95">
        <f t="shared" si="2"/>
        <v>932</v>
      </c>
      <c r="L47" s="99">
        <f t="shared" si="4"/>
        <v>1.9046840513365488E-2</v>
      </c>
      <c r="M47" s="96">
        <f t="shared" si="3"/>
        <v>-30</v>
      </c>
      <c r="N47" s="96">
        <f t="shared" si="5"/>
        <v>0</v>
      </c>
    </row>
    <row r="48" spans="1:14">
      <c r="A48" s="40">
        <v>46</v>
      </c>
      <c r="B48" s="101" t="s">
        <v>137</v>
      </c>
      <c r="C48" s="96">
        <v>15542</v>
      </c>
      <c r="D48" s="96">
        <v>16269</v>
      </c>
      <c r="E48" s="96">
        <v>16119</v>
      </c>
      <c r="F48" s="96"/>
      <c r="G48" s="96"/>
      <c r="H48" s="96"/>
      <c r="I48" s="98">
        <f t="shared" si="0"/>
        <v>8.547434576517807E-3</v>
      </c>
      <c r="J48" s="98">
        <f t="shared" si="1"/>
        <v>3.7125209110796552E-2</v>
      </c>
      <c r="K48" s="95">
        <f t="shared" si="2"/>
        <v>577</v>
      </c>
      <c r="L48" s="99">
        <f t="shared" si="4"/>
        <v>1.1791874437995585E-2</v>
      </c>
      <c r="M48" s="96">
        <f t="shared" si="3"/>
        <v>-150</v>
      </c>
      <c r="N48" s="96">
        <f t="shared" si="5"/>
        <v>0</v>
      </c>
    </row>
    <row r="49" spans="1:14">
      <c r="A49" s="40">
        <v>47</v>
      </c>
      <c r="B49" s="101" t="s">
        <v>138</v>
      </c>
      <c r="C49" s="96">
        <v>6401</v>
      </c>
      <c r="D49" s="96">
        <v>6989</v>
      </c>
      <c r="E49" s="96">
        <v>6984</v>
      </c>
      <c r="F49" s="96"/>
      <c r="G49" s="96"/>
      <c r="H49" s="96"/>
      <c r="I49" s="98">
        <f t="shared" si="0"/>
        <v>3.7034110727961018E-3</v>
      </c>
      <c r="J49" s="98">
        <f t="shared" si="1"/>
        <v>9.1079518825183559E-2</v>
      </c>
      <c r="K49" s="95">
        <f t="shared" si="2"/>
        <v>583</v>
      </c>
      <c r="L49" s="99">
        <f t="shared" si="4"/>
        <v>1.1914493582931415E-2</v>
      </c>
      <c r="M49" s="96">
        <f t="shared" si="3"/>
        <v>-5</v>
      </c>
      <c r="N49" s="96">
        <f t="shared" si="5"/>
        <v>0</v>
      </c>
    </row>
    <row r="50" spans="1:14">
      <c r="A50" s="40">
        <v>48</v>
      </c>
      <c r="B50" s="101" t="s">
        <v>139</v>
      </c>
      <c r="C50" s="96">
        <v>38216</v>
      </c>
      <c r="D50" s="96">
        <v>37444</v>
      </c>
      <c r="E50" s="96">
        <v>38344</v>
      </c>
      <c r="F50" s="96"/>
      <c r="G50" s="96"/>
      <c r="H50" s="96"/>
      <c r="I50" s="98">
        <f t="shared" si="0"/>
        <v>2.0332702487871383E-2</v>
      </c>
      <c r="J50" s="98">
        <f t="shared" si="1"/>
        <v>3.3493824576093785E-3</v>
      </c>
      <c r="K50" s="95">
        <f t="shared" si="2"/>
        <v>128</v>
      </c>
      <c r="L50" s="99">
        <f t="shared" si="4"/>
        <v>2.6158750919643586E-3</v>
      </c>
      <c r="M50" s="96">
        <f t="shared" si="3"/>
        <v>900</v>
      </c>
      <c r="N50" s="96">
        <f t="shared" si="5"/>
        <v>0</v>
      </c>
    </row>
    <row r="51" spans="1:14">
      <c r="A51" s="40">
        <v>49</v>
      </c>
      <c r="B51" s="101" t="s">
        <v>140</v>
      </c>
      <c r="C51" s="96">
        <v>2404</v>
      </c>
      <c r="D51" s="96">
        <v>2480</v>
      </c>
      <c r="E51" s="96">
        <v>2487</v>
      </c>
      <c r="F51" s="96"/>
      <c r="G51" s="96"/>
      <c r="H51" s="96"/>
      <c r="I51" s="98">
        <f t="shared" si="0"/>
        <v>1.3187834103728386E-3</v>
      </c>
      <c r="J51" s="98">
        <f t="shared" si="1"/>
        <v>3.4525790349417634E-2</v>
      </c>
      <c r="K51" s="95">
        <f t="shared" si="2"/>
        <v>83</v>
      </c>
      <c r="L51" s="99">
        <f t="shared" si="4"/>
        <v>1.6962315049456388E-3</v>
      </c>
      <c r="M51" s="96">
        <f t="shared" si="3"/>
        <v>7</v>
      </c>
      <c r="N51" s="96">
        <f t="shared" si="5"/>
        <v>0</v>
      </c>
    </row>
    <row r="52" spans="1:14">
      <c r="A52" s="40">
        <v>50</v>
      </c>
      <c r="B52" s="101" t="s">
        <v>141</v>
      </c>
      <c r="C52" s="96">
        <v>6673</v>
      </c>
      <c r="D52" s="96">
        <v>6874</v>
      </c>
      <c r="E52" s="96">
        <v>6837</v>
      </c>
      <c r="F52" s="96"/>
      <c r="G52" s="96"/>
      <c r="H52" s="96"/>
      <c r="I52" s="98">
        <f t="shared" si="0"/>
        <v>3.6254612692879365E-3</v>
      </c>
      <c r="J52" s="98">
        <f t="shared" si="1"/>
        <v>2.4576652180428593E-2</v>
      </c>
      <c r="K52" s="95">
        <f t="shared" si="2"/>
        <v>164</v>
      </c>
      <c r="L52" s="99">
        <f t="shared" si="4"/>
        <v>3.3515899615793347E-3</v>
      </c>
      <c r="M52" s="96">
        <f t="shared" si="3"/>
        <v>-37</v>
      </c>
      <c r="N52" s="96">
        <f t="shared" si="5"/>
        <v>0</v>
      </c>
    </row>
    <row r="53" spans="1:14">
      <c r="A53" s="40">
        <v>51</v>
      </c>
      <c r="B53" s="101" t="s">
        <v>142</v>
      </c>
      <c r="C53" s="96">
        <v>5987</v>
      </c>
      <c r="D53" s="96">
        <v>6302</v>
      </c>
      <c r="E53" s="96">
        <v>6373</v>
      </c>
      <c r="F53" s="96"/>
      <c r="G53" s="96"/>
      <c r="H53" s="96"/>
      <c r="I53" s="98">
        <f t="shared" si="0"/>
        <v>3.3794156310036592E-3</v>
      </c>
      <c r="J53" s="98">
        <f t="shared" si="1"/>
        <v>6.4473024887255717E-2</v>
      </c>
      <c r="K53" s="95">
        <f t="shared" si="2"/>
        <v>386</v>
      </c>
      <c r="L53" s="99">
        <f t="shared" si="4"/>
        <v>7.8884983242050195E-3</v>
      </c>
      <c r="M53" s="96">
        <f t="shared" si="3"/>
        <v>71</v>
      </c>
      <c r="N53" s="96">
        <f t="shared" si="5"/>
        <v>0</v>
      </c>
    </row>
    <row r="54" spans="1:14">
      <c r="A54" s="40">
        <v>52</v>
      </c>
      <c r="B54" s="101" t="s">
        <v>143</v>
      </c>
      <c r="C54" s="96">
        <v>12994</v>
      </c>
      <c r="D54" s="96">
        <v>13395</v>
      </c>
      <c r="E54" s="96">
        <v>13312</v>
      </c>
      <c r="F54" s="96"/>
      <c r="G54" s="96"/>
      <c r="H54" s="96"/>
      <c r="I54" s="98">
        <f t="shared" si="0"/>
        <v>7.0589645190523636E-3</v>
      </c>
      <c r="J54" s="98">
        <f t="shared" si="1"/>
        <v>2.4472833615514854E-2</v>
      </c>
      <c r="K54" s="95">
        <f t="shared" si="2"/>
        <v>318</v>
      </c>
      <c r="L54" s="99">
        <f t="shared" si="4"/>
        <v>6.4988146815989538E-3</v>
      </c>
      <c r="M54" s="96">
        <f t="shared" si="3"/>
        <v>-83</v>
      </c>
      <c r="N54" s="96">
        <f t="shared" si="5"/>
        <v>0</v>
      </c>
    </row>
    <row r="55" spans="1:14">
      <c r="A55" s="40">
        <v>53</v>
      </c>
      <c r="B55" s="101" t="s">
        <v>144</v>
      </c>
      <c r="C55" s="96">
        <v>7346</v>
      </c>
      <c r="D55" s="96">
        <v>7714</v>
      </c>
      <c r="E55" s="96">
        <v>7574</v>
      </c>
      <c r="F55" s="96"/>
      <c r="G55" s="96"/>
      <c r="H55" s="96"/>
      <c r="I55" s="98">
        <f t="shared" si="0"/>
        <v>4.0162708283730921E-3</v>
      </c>
      <c r="J55" s="98">
        <f t="shared" si="1"/>
        <v>3.1037299210454668E-2</v>
      </c>
      <c r="K55" s="95">
        <f t="shared" si="2"/>
        <v>228</v>
      </c>
      <c r="L55" s="99">
        <f t="shared" si="4"/>
        <v>4.6595275075615138E-3</v>
      </c>
      <c r="M55" s="96">
        <f t="shared" si="3"/>
        <v>-140</v>
      </c>
      <c r="N55" s="96">
        <f t="shared" si="5"/>
        <v>0</v>
      </c>
    </row>
    <row r="56" spans="1:14">
      <c r="A56" s="40">
        <v>54</v>
      </c>
      <c r="B56" s="101" t="s">
        <v>145</v>
      </c>
      <c r="C56" s="96">
        <v>21723</v>
      </c>
      <c r="D56" s="96">
        <v>22775</v>
      </c>
      <c r="E56" s="96">
        <v>22946</v>
      </c>
      <c r="F56" s="96"/>
      <c r="G56" s="96"/>
      <c r="H56" s="96"/>
      <c r="I56" s="98">
        <f t="shared" si="0"/>
        <v>1.2167593138084101E-2</v>
      </c>
      <c r="J56" s="98">
        <f t="shared" si="1"/>
        <v>5.6299774432629013E-2</v>
      </c>
      <c r="K56" s="95">
        <f t="shared" si="2"/>
        <v>1223</v>
      </c>
      <c r="L56" s="99">
        <f t="shared" si="4"/>
        <v>2.4993869042753209E-2</v>
      </c>
      <c r="M56" s="96">
        <f t="shared" si="3"/>
        <v>171</v>
      </c>
      <c r="N56" s="96">
        <f t="shared" si="5"/>
        <v>0</v>
      </c>
    </row>
    <row r="57" spans="1:14">
      <c r="A57" s="40">
        <v>55</v>
      </c>
      <c r="B57" s="101" t="s">
        <v>146</v>
      </c>
      <c r="C57" s="96">
        <v>25203</v>
      </c>
      <c r="D57" s="96">
        <v>26050</v>
      </c>
      <c r="E57" s="96">
        <v>26047</v>
      </c>
      <c r="F57" s="96"/>
      <c r="G57" s="96"/>
      <c r="H57" s="96"/>
      <c r="I57" s="98">
        <f t="shared" si="0"/>
        <v>1.3811962802565874E-2</v>
      </c>
      <c r="J57" s="98">
        <f t="shared" si="1"/>
        <v>3.3488076816252037E-2</v>
      </c>
      <c r="K57" s="95">
        <f t="shared" si="2"/>
        <v>844</v>
      </c>
      <c r="L57" s="99">
        <f t="shared" si="4"/>
        <v>1.724842638763999E-2</v>
      </c>
      <c r="M57" s="96">
        <f t="shared" si="3"/>
        <v>-3</v>
      </c>
      <c r="N57" s="96">
        <f t="shared" si="5"/>
        <v>0</v>
      </c>
    </row>
    <row r="58" spans="1:14">
      <c r="A58" s="40">
        <v>56</v>
      </c>
      <c r="B58" s="101" t="s">
        <v>147</v>
      </c>
      <c r="C58" s="96">
        <v>2382</v>
      </c>
      <c r="D58" s="96">
        <v>2459</v>
      </c>
      <c r="E58" s="96">
        <v>2390</v>
      </c>
      <c r="F58" s="96"/>
      <c r="G58" s="96"/>
      <c r="H58" s="96"/>
      <c r="I58" s="98">
        <f t="shared" si="0"/>
        <v>1.2673471454728929E-3</v>
      </c>
      <c r="J58" s="98">
        <f t="shared" si="1"/>
        <v>3.3585222502099076E-3</v>
      </c>
      <c r="K58" s="95">
        <f t="shared" si="2"/>
        <v>8</v>
      </c>
      <c r="L58" s="99">
        <f t="shared" si="4"/>
        <v>1.6349219324777241E-4</v>
      </c>
      <c r="M58" s="96">
        <f t="shared" si="3"/>
        <v>-69</v>
      </c>
      <c r="N58" s="96">
        <f t="shared" si="5"/>
        <v>0</v>
      </c>
    </row>
    <row r="59" spans="1:14">
      <c r="A59" s="40">
        <v>57</v>
      </c>
      <c r="B59" s="101" t="s">
        <v>148</v>
      </c>
      <c r="C59" s="96">
        <v>4139</v>
      </c>
      <c r="D59" s="96">
        <v>4147</v>
      </c>
      <c r="E59" s="96">
        <v>4124</v>
      </c>
      <c r="F59" s="96"/>
      <c r="G59" s="96"/>
      <c r="H59" s="96"/>
      <c r="I59" s="98">
        <f t="shared" si="0"/>
        <v>2.1868366644059458E-3</v>
      </c>
      <c r="J59" s="98">
        <f t="shared" si="1"/>
        <v>-3.62406378352259E-3</v>
      </c>
      <c r="K59" s="95">
        <f t="shared" si="2"/>
        <v>-15</v>
      </c>
      <c r="L59" s="99">
        <f t="shared" si="4"/>
        <v>-3.0654786233957329E-4</v>
      </c>
      <c r="M59" s="96">
        <f t="shared" si="3"/>
        <v>-23</v>
      </c>
      <c r="N59" s="96">
        <f t="shared" si="5"/>
        <v>0</v>
      </c>
    </row>
    <row r="60" spans="1:14">
      <c r="A60" s="40">
        <v>58</v>
      </c>
      <c r="B60" s="101" t="s">
        <v>149</v>
      </c>
      <c r="C60" s="96">
        <v>9900</v>
      </c>
      <c r="D60" s="96">
        <v>10068</v>
      </c>
      <c r="E60" s="96">
        <v>10217</v>
      </c>
      <c r="F60" s="96"/>
      <c r="G60" s="96"/>
      <c r="H60" s="96"/>
      <c r="I60" s="98">
        <f t="shared" si="0"/>
        <v>5.4177764792035761E-3</v>
      </c>
      <c r="J60" s="98">
        <f t="shared" si="1"/>
        <v>3.2020202020202018E-2</v>
      </c>
      <c r="K60" s="95">
        <f t="shared" si="2"/>
        <v>317</v>
      </c>
      <c r="L60" s="99">
        <f t="shared" si="4"/>
        <v>6.4783781574429822E-3</v>
      </c>
      <c r="M60" s="96">
        <f t="shared" si="3"/>
        <v>149</v>
      </c>
      <c r="N60" s="96">
        <f t="shared" si="5"/>
        <v>0</v>
      </c>
    </row>
    <row r="61" spans="1:14">
      <c r="A61" s="40">
        <v>59</v>
      </c>
      <c r="B61" s="101" t="s">
        <v>150</v>
      </c>
      <c r="C61" s="96">
        <v>23344</v>
      </c>
      <c r="D61" s="96">
        <v>24116</v>
      </c>
      <c r="E61" s="96">
        <v>24238</v>
      </c>
      <c r="F61" s="96"/>
      <c r="G61" s="96"/>
      <c r="H61" s="96"/>
      <c r="I61" s="98">
        <f t="shared" si="0"/>
        <v>1.2852702975720493E-2</v>
      </c>
      <c r="J61" s="98">
        <f t="shared" si="1"/>
        <v>3.8296778615490058E-2</v>
      </c>
      <c r="K61" s="95">
        <f t="shared" si="2"/>
        <v>894</v>
      </c>
      <c r="L61" s="99">
        <f t="shared" si="4"/>
        <v>1.8270252595438567E-2</v>
      </c>
      <c r="M61" s="96">
        <f t="shared" si="3"/>
        <v>122</v>
      </c>
      <c r="N61" s="96">
        <f t="shared" si="5"/>
        <v>0</v>
      </c>
    </row>
    <row r="62" spans="1:14">
      <c r="A62" s="40">
        <v>60</v>
      </c>
      <c r="B62" s="101" t="s">
        <v>151</v>
      </c>
      <c r="C62" s="96">
        <v>8515</v>
      </c>
      <c r="D62" s="96">
        <v>8903</v>
      </c>
      <c r="E62" s="96">
        <v>8851</v>
      </c>
      <c r="F62" s="96"/>
      <c r="G62" s="96"/>
      <c r="H62" s="96"/>
      <c r="I62" s="98">
        <f t="shared" si="0"/>
        <v>4.6934266044270185E-3</v>
      </c>
      <c r="J62" s="98">
        <f t="shared" si="1"/>
        <v>3.9459776864357018E-2</v>
      </c>
      <c r="K62" s="95">
        <f t="shared" si="2"/>
        <v>336</v>
      </c>
      <c r="L62" s="99">
        <f t="shared" si="4"/>
        <v>6.8666721164064417E-3</v>
      </c>
      <c r="M62" s="96">
        <f t="shared" si="3"/>
        <v>-52</v>
      </c>
      <c r="N62" s="96">
        <f t="shared" si="5"/>
        <v>0</v>
      </c>
    </row>
    <row r="63" spans="1:14">
      <c r="A63" s="40">
        <v>61</v>
      </c>
      <c r="B63" s="101" t="s">
        <v>152</v>
      </c>
      <c r="C63" s="96">
        <v>19062</v>
      </c>
      <c r="D63" s="96">
        <v>19138</v>
      </c>
      <c r="E63" s="96">
        <v>18934</v>
      </c>
      <c r="F63" s="96"/>
      <c r="G63" s="96"/>
      <c r="H63" s="96"/>
      <c r="I63" s="98">
        <f t="shared" si="0"/>
        <v>1.0040146800160566E-2</v>
      </c>
      <c r="J63" s="98">
        <f t="shared" si="1"/>
        <v>-6.714930227678103E-3</v>
      </c>
      <c r="K63" s="95">
        <f t="shared" si="2"/>
        <v>-128</v>
      </c>
      <c r="L63" s="99">
        <f t="shared" si="4"/>
        <v>-2.6158750919643586E-3</v>
      </c>
      <c r="M63" s="96">
        <f t="shared" si="3"/>
        <v>-204</v>
      </c>
      <c r="N63" s="96">
        <f t="shared" si="5"/>
        <v>0</v>
      </c>
    </row>
    <row r="64" spans="1:14">
      <c r="A64" s="40">
        <v>62</v>
      </c>
      <c r="B64" s="101" t="s">
        <v>153</v>
      </c>
      <c r="C64" s="96">
        <v>1366</v>
      </c>
      <c r="D64" s="96">
        <v>1380</v>
      </c>
      <c r="E64" s="96">
        <v>1428</v>
      </c>
      <c r="F64" s="96"/>
      <c r="G64" s="96"/>
      <c r="H64" s="96"/>
      <c r="I64" s="98">
        <f t="shared" si="0"/>
        <v>7.5722666265074933E-4</v>
      </c>
      <c r="J64" s="98">
        <f t="shared" si="1"/>
        <v>4.5387994143484628E-2</v>
      </c>
      <c r="K64" s="95">
        <f t="shared" si="2"/>
        <v>62</v>
      </c>
      <c r="L64" s="99">
        <f t="shared" si="4"/>
        <v>1.2670644976702362E-3</v>
      </c>
      <c r="M64" s="96">
        <f t="shared" si="3"/>
        <v>48</v>
      </c>
      <c r="N64" s="96">
        <f t="shared" si="5"/>
        <v>0</v>
      </c>
    </row>
    <row r="65" spans="1:14">
      <c r="A65" s="40">
        <v>63</v>
      </c>
      <c r="B65" s="101" t="s">
        <v>154</v>
      </c>
      <c r="C65" s="96">
        <v>12999</v>
      </c>
      <c r="D65" s="96">
        <v>14114</v>
      </c>
      <c r="E65" s="96">
        <v>13869</v>
      </c>
      <c r="F65" s="96"/>
      <c r="G65" s="96"/>
      <c r="H65" s="96"/>
      <c r="I65" s="98">
        <f t="shared" si="0"/>
        <v>7.3543253391479295E-3</v>
      </c>
      <c r="J65" s="98">
        <f t="shared" si="1"/>
        <v>6.692822524809601E-2</v>
      </c>
      <c r="K65" s="95">
        <f t="shared" si="2"/>
        <v>870</v>
      </c>
      <c r="L65" s="99">
        <f t="shared" si="4"/>
        <v>1.7779776015695251E-2</v>
      </c>
      <c r="M65" s="96">
        <f t="shared" si="3"/>
        <v>-245</v>
      </c>
      <c r="N65" s="96">
        <f t="shared" si="5"/>
        <v>0</v>
      </c>
    </row>
    <row r="66" spans="1:14">
      <c r="A66" s="40">
        <v>64</v>
      </c>
      <c r="B66" s="101" t="s">
        <v>155</v>
      </c>
      <c r="C66" s="96">
        <v>8901</v>
      </c>
      <c r="D66" s="96">
        <v>9364</v>
      </c>
      <c r="E66" s="96">
        <v>9240</v>
      </c>
      <c r="F66" s="96"/>
      <c r="G66" s="96"/>
      <c r="H66" s="96"/>
      <c r="I66" s="98">
        <f t="shared" si="0"/>
        <v>4.8997019347989668E-3</v>
      </c>
      <c r="J66" s="98">
        <f t="shared" si="1"/>
        <v>3.8085608358611391E-2</v>
      </c>
      <c r="K66" s="95">
        <f t="shared" si="2"/>
        <v>339</v>
      </c>
      <c r="L66" s="99">
        <f t="shared" si="4"/>
        <v>6.9279816888743566E-3</v>
      </c>
      <c r="M66" s="96">
        <f t="shared" si="3"/>
        <v>-124</v>
      </c>
      <c r="N66" s="96">
        <f t="shared" si="5"/>
        <v>0</v>
      </c>
    </row>
    <row r="67" spans="1:14">
      <c r="A67" s="40">
        <v>65</v>
      </c>
      <c r="B67" s="101" t="s">
        <v>156</v>
      </c>
      <c r="C67" s="96">
        <v>9001</v>
      </c>
      <c r="D67" s="96">
        <v>9386</v>
      </c>
      <c r="E67" s="96">
        <v>9402</v>
      </c>
      <c r="F67" s="96"/>
      <c r="G67" s="96"/>
      <c r="H67" s="96"/>
      <c r="I67" s="98">
        <f t="shared" ref="I67:I84" si="6">E67/$E$84</f>
        <v>4.9856057998895979E-3</v>
      </c>
      <c r="J67" s="98">
        <f t="shared" ref="J67:J84" si="7">(E67-C67)/C67</f>
        <v>4.4550605488279077E-2</v>
      </c>
      <c r="K67" s="95">
        <f t="shared" ref="K67:K84" si="8">E67-C67</f>
        <v>401</v>
      </c>
      <c r="L67" s="99">
        <f t="shared" si="4"/>
        <v>8.1950461865445932E-3</v>
      </c>
      <c r="M67" s="96">
        <f t="shared" ref="M67:M84" si="9">E67-D67</f>
        <v>16</v>
      </c>
      <c r="N67" s="96">
        <f t="shared" si="5"/>
        <v>0</v>
      </c>
    </row>
    <row r="68" spans="1:14">
      <c r="A68" s="40">
        <v>66</v>
      </c>
      <c r="B68" s="101" t="s">
        <v>157</v>
      </c>
      <c r="C68" s="96">
        <v>5870</v>
      </c>
      <c r="D68" s="96">
        <v>6040</v>
      </c>
      <c r="E68" s="96">
        <v>6008</v>
      </c>
      <c r="F68" s="96"/>
      <c r="G68" s="96"/>
      <c r="H68" s="96"/>
      <c r="I68" s="98">
        <f t="shared" si="6"/>
        <v>3.185866799163657E-3</v>
      </c>
      <c r="J68" s="98">
        <f t="shared" si="7"/>
        <v>2.3509369676320273E-2</v>
      </c>
      <c r="K68" s="95">
        <f t="shared" si="8"/>
        <v>138</v>
      </c>
      <c r="L68" s="99">
        <f t="shared" ref="L68:L84" si="10">K68/$K$84</f>
        <v>2.8202403335240741E-3</v>
      </c>
      <c r="M68" s="96">
        <f t="shared" si="9"/>
        <v>-32</v>
      </c>
      <c r="N68" s="96">
        <f t="shared" ref="N68:N84" si="11">H68-G68</f>
        <v>0</v>
      </c>
    </row>
    <row r="69" spans="1:14">
      <c r="A69" s="40">
        <v>67</v>
      </c>
      <c r="B69" s="101" t="s">
        <v>158</v>
      </c>
      <c r="C69" s="96">
        <v>10765</v>
      </c>
      <c r="D69" s="96">
        <v>11029</v>
      </c>
      <c r="E69" s="96">
        <v>10926</v>
      </c>
      <c r="F69" s="96"/>
      <c r="G69" s="96"/>
      <c r="H69" s="96"/>
      <c r="I69" s="98">
        <f t="shared" si="6"/>
        <v>5.7937384566681283E-3</v>
      </c>
      <c r="J69" s="98">
        <f t="shared" si="7"/>
        <v>1.4955875522526706E-2</v>
      </c>
      <c r="K69" s="95">
        <f t="shared" si="8"/>
        <v>161</v>
      </c>
      <c r="L69" s="99">
        <f t="shared" si="10"/>
        <v>3.2902803891114198E-3</v>
      </c>
      <c r="M69" s="96">
        <f t="shared" si="9"/>
        <v>-103</v>
      </c>
      <c r="N69" s="96">
        <f t="shared" si="11"/>
        <v>0</v>
      </c>
    </row>
    <row r="70" spans="1:14">
      <c r="A70" s="40">
        <v>68</v>
      </c>
      <c r="B70" s="101" t="s">
        <v>159</v>
      </c>
      <c r="C70" s="96">
        <v>7338</v>
      </c>
      <c r="D70" s="96">
        <v>7598</v>
      </c>
      <c r="E70" s="96">
        <v>7549</v>
      </c>
      <c r="F70" s="96"/>
      <c r="G70" s="96"/>
      <c r="H70" s="96"/>
      <c r="I70" s="98">
        <f t="shared" si="6"/>
        <v>4.0030140590689824E-3</v>
      </c>
      <c r="J70" s="98">
        <f t="shared" si="7"/>
        <v>2.8754428999727445E-2</v>
      </c>
      <c r="K70" s="95">
        <f t="shared" si="8"/>
        <v>211</v>
      </c>
      <c r="L70" s="99">
        <f t="shared" si="10"/>
        <v>4.3121065969099976E-3</v>
      </c>
      <c r="M70" s="96">
        <f t="shared" si="9"/>
        <v>-49</v>
      </c>
      <c r="N70" s="96">
        <f t="shared" si="11"/>
        <v>0</v>
      </c>
    </row>
    <row r="71" spans="1:14">
      <c r="A71" s="40">
        <v>69</v>
      </c>
      <c r="B71" s="101" t="s">
        <v>160</v>
      </c>
      <c r="C71" s="96">
        <v>1195</v>
      </c>
      <c r="D71" s="96">
        <v>1240</v>
      </c>
      <c r="E71" s="96">
        <v>1234</v>
      </c>
      <c r="F71" s="96"/>
      <c r="G71" s="96"/>
      <c r="H71" s="96"/>
      <c r="I71" s="98">
        <f t="shared" si="6"/>
        <v>6.543541328508576E-4</v>
      </c>
      <c r="J71" s="98">
        <f t="shared" si="7"/>
        <v>3.2635983263598324E-2</v>
      </c>
      <c r="K71" s="95">
        <f t="shared" si="8"/>
        <v>39</v>
      </c>
      <c r="L71" s="99">
        <f t="shared" si="10"/>
        <v>7.970244420828905E-4</v>
      </c>
      <c r="M71" s="96">
        <f t="shared" si="9"/>
        <v>-6</v>
      </c>
      <c r="N71" s="96">
        <f t="shared" si="11"/>
        <v>0</v>
      </c>
    </row>
    <row r="72" spans="1:14">
      <c r="A72" s="40">
        <v>70</v>
      </c>
      <c r="B72" s="101" t="s">
        <v>161</v>
      </c>
      <c r="C72" s="96">
        <v>4472</v>
      </c>
      <c r="D72" s="96">
        <v>4701</v>
      </c>
      <c r="E72" s="96">
        <v>4662</v>
      </c>
      <c r="F72" s="96"/>
      <c r="G72" s="96"/>
      <c r="H72" s="96"/>
      <c r="I72" s="98">
        <f t="shared" si="6"/>
        <v>2.4721223398303876E-3</v>
      </c>
      <c r="J72" s="98">
        <f t="shared" si="7"/>
        <v>4.2486583184257604E-2</v>
      </c>
      <c r="K72" s="95">
        <f t="shared" si="8"/>
        <v>190</v>
      </c>
      <c r="L72" s="99">
        <f t="shared" si="10"/>
        <v>3.8829395896345948E-3</v>
      </c>
      <c r="M72" s="96">
        <f t="shared" si="9"/>
        <v>-39</v>
      </c>
      <c r="N72" s="96">
        <f t="shared" si="11"/>
        <v>0</v>
      </c>
    </row>
    <row r="73" spans="1:14">
      <c r="A73" s="40">
        <v>71</v>
      </c>
      <c r="B73" s="101" t="s">
        <v>162</v>
      </c>
      <c r="C73" s="96">
        <v>4528</v>
      </c>
      <c r="D73" s="96">
        <v>4663</v>
      </c>
      <c r="E73" s="96">
        <v>4598</v>
      </c>
      <c r="F73" s="96"/>
      <c r="G73" s="96"/>
      <c r="H73" s="96"/>
      <c r="I73" s="98">
        <f t="shared" si="6"/>
        <v>2.4381850104118665E-3</v>
      </c>
      <c r="J73" s="98">
        <f t="shared" si="7"/>
        <v>1.5459363957597174E-2</v>
      </c>
      <c r="K73" s="95">
        <f t="shared" si="8"/>
        <v>70</v>
      </c>
      <c r="L73" s="99">
        <f t="shared" si="10"/>
        <v>1.4305566909180087E-3</v>
      </c>
      <c r="M73" s="96">
        <f t="shared" si="9"/>
        <v>-65</v>
      </c>
      <c r="N73" s="96">
        <f t="shared" si="11"/>
        <v>0</v>
      </c>
    </row>
    <row r="74" spans="1:14">
      <c r="A74" s="40">
        <v>72</v>
      </c>
      <c r="B74" s="101" t="s">
        <v>163</v>
      </c>
      <c r="C74" s="96">
        <v>4876</v>
      </c>
      <c r="D74" s="96">
        <v>5297</v>
      </c>
      <c r="E74" s="96">
        <v>5334</v>
      </c>
      <c r="F74" s="96"/>
      <c r="G74" s="96"/>
      <c r="H74" s="96"/>
      <c r="I74" s="98">
        <f t="shared" si="6"/>
        <v>2.8284642987248579E-3</v>
      </c>
      <c r="J74" s="98">
        <f t="shared" si="7"/>
        <v>9.3929450369155051E-2</v>
      </c>
      <c r="K74" s="95">
        <f t="shared" si="8"/>
        <v>458</v>
      </c>
      <c r="L74" s="99">
        <f t="shared" si="10"/>
        <v>9.3599280634349708E-3</v>
      </c>
      <c r="M74" s="96">
        <f t="shared" si="9"/>
        <v>37</v>
      </c>
      <c r="N74" s="96">
        <f t="shared" si="11"/>
        <v>0</v>
      </c>
    </row>
    <row r="75" spans="1:14">
      <c r="A75" s="40">
        <v>73</v>
      </c>
      <c r="B75" s="101" t="s">
        <v>164</v>
      </c>
      <c r="C75" s="96">
        <v>2869</v>
      </c>
      <c r="D75" s="96">
        <v>3065</v>
      </c>
      <c r="E75" s="96">
        <v>3103</v>
      </c>
      <c r="F75" s="96"/>
      <c r="G75" s="96"/>
      <c r="H75" s="96"/>
      <c r="I75" s="98">
        <f t="shared" si="6"/>
        <v>1.6454302060261031E-3</v>
      </c>
      <c r="J75" s="98">
        <f t="shared" si="7"/>
        <v>8.1561519693272924E-2</v>
      </c>
      <c r="K75" s="95">
        <f t="shared" si="8"/>
        <v>234</v>
      </c>
      <c r="L75" s="99">
        <f t="shared" si="10"/>
        <v>4.7821466524973436E-3</v>
      </c>
      <c r="M75" s="96">
        <f t="shared" si="9"/>
        <v>38</v>
      </c>
      <c r="N75" s="96">
        <f t="shared" si="11"/>
        <v>0</v>
      </c>
    </row>
    <row r="76" spans="1:14">
      <c r="A76" s="40">
        <v>74</v>
      </c>
      <c r="B76" s="101" t="s">
        <v>165</v>
      </c>
      <c r="C76" s="96">
        <v>4097</v>
      </c>
      <c r="D76" s="96">
        <v>4214</v>
      </c>
      <c r="E76" s="96">
        <v>4274</v>
      </c>
      <c r="F76" s="96"/>
      <c r="G76" s="96"/>
      <c r="H76" s="96"/>
      <c r="I76" s="98">
        <f t="shared" si="6"/>
        <v>2.2663772802306043E-3</v>
      </c>
      <c r="J76" s="98">
        <f t="shared" si="7"/>
        <v>4.3202343177935074E-2</v>
      </c>
      <c r="K76" s="95">
        <f t="shared" si="8"/>
        <v>177</v>
      </c>
      <c r="L76" s="99">
        <f t="shared" si="10"/>
        <v>3.6172647756069647E-3</v>
      </c>
      <c r="M76" s="96">
        <f t="shared" si="9"/>
        <v>60</v>
      </c>
      <c r="N76" s="96">
        <f t="shared" si="11"/>
        <v>0</v>
      </c>
    </row>
    <row r="77" spans="1:14">
      <c r="A77" s="40">
        <v>75</v>
      </c>
      <c r="B77" s="101" t="s">
        <v>166</v>
      </c>
      <c r="C77" s="96">
        <v>1209</v>
      </c>
      <c r="D77" s="96">
        <v>1240</v>
      </c>
      <c r="E77" s="96">
        <v>1187</v>
      </c>
      <c r="F77" s="96"/>
      <c r="G77" s="96"/>
      <c r="H77" s="96"/>
      <c r="I77" s="98">
        <f t="shared" si="6"/>
        <v>6.2943140655913126E-4</v>
      </c>
      <c r="J77" s="98">
        <f t="shared" si="7"/>
        <v>-1.8196856906534328E-2</v>
      </c>
      <c r="K77" s="95">
        <f t="shared" si="8"/>
        <v>-22</v>
      </c>
      <c r="L77" s="99">
        <f t="shared" si="10"/>
        <v>-4.4960353143137414E-4</v>
      </c>
      <c r="M77" s="96">
        <f t="shared" si="9"/>
        <v>-53</v>
      </c>
      <c r="N77" s="96">
        <f t="shared" si="11"/>
        <v>0</v>
      </c>
    </row>
    <row r="78" spans="1:14">
      <c r="A78" s="40">
        <v>76</v>
      </c>
      <c r="B78" s="101" t="s">
        <v>167</v>
      </c>
      <c r="C78" s="96">
        <v>2072</v>
      </c>
      <c r="D78" s="96">
        <v>2189</v>
      </c>
      <c r="E78" s="96">
        <v>2166</v>
      </c>
      <c r="F78" s="96"/>
      <c r="G78" s="96"/>
      <c r="H78" s="96"/>
      <c r="I78" s="98">
        <f t="shared" si="6"/>
        <v>1.1485664925080694E-3</v>
      </c>
      <c r="J78" s="98">
        <f t="shared" si="7"/>
        <v>4.5366795366795366E-2</v>
      </c>
      <c r="K78" s="95">
        <f t="shared" si="8"/>
        <v>94</v>
      </c>
      <c r="L78" s="99">
        <f t="shared" si="10"/>
        <v>1.921033270661326E-3</v>
      </c>
      <c r="M78" s="96">
        <f t="shared" si="9"/>
        <v>-23</v>
      </c>
      <c r="N78" s="96">
        <f t="shared" si="11"/>
        <v>0</v>
      </c>
    </row>
    <row r="79" spans="1:14">
      <c r="A79" s="40">
        <v>77</v>
      </c>
      <c r="B79" s="101" t="s">
        <v>168</v>
      </c>
      <c r="C79" s="96">
        <v>7034</v>
      </c>
      <c r="D79" s="96">
        <v>7156</v>
      </c>
      <c r="E79" s="96">
        <v>7240</v>
      </c>
      <c r="F79" s="96"/>
      <c r="G79" s="96"/>
      <c r="H79" s="96"/>
      <c r="I79" s="98">
        <f t="shared" si="6"/>
        <v>3.8391603904701856E-3</v>
      </c>
      <c r="J79" s="98">
        <f t="shared" si="7"/>
        <v>2.9286323571225476E-2</v>
      </c>
      <c r="K79" s="95">
        <f t="shared" si="8"/>
        <v>206</v>
      </c>
      <c r="L79" s="99">
        <f t="shared" si="10"/>
        <v>4.2099239761301394E-3</v>
      </c>
      <c r="M79" s="96">
        <f t="shared" si="9"/>
        <v>84</v>
      </c>
      <c r="N79" s="96">
        <f t="shared" si="11"/>
        <v>0</v>
      </c>
    </row>
    <row r="80" spans="1:14">
      <c r="A80" s="40">
        <v>78</v>
      </c>
      <c r="B80" s="101" t="s">
        <v>169</v>
      </c>
      <c r="C80" s="96">
        <v>4997</v>
      </c>
      <c r="D80" s="96">
        <v>4980</v>
      </c>
      <c r="E80" s="96">
        <v>4954</v>
      </c>
      <c r="F80" s="96"/>
      <c r="G80" s="96"/>
      <c r="H80" s="96"/>
      <c r="I80" s="98">
        <f t="shared" si="6"/>
        <v>2.6269614053023894E-3</v>
      </c>
      <c r="J80" s="98">
        <f t="shared" si="7"/>
        <v>-8.6051630978587149E-3</v>
      </c>
      <c r="K80" s="95">
        <f t="shared" si="8"/>
        <v>-43</v>
      </c>
      <c r="L80" s="99">
        <f t="shared" si="10"/>
        <v>-8.7877053870677674E-4</v>
      </c>
      <c r="M80" s="96">
        <f t="shared" si="9"/>
        <v>-26</v>
      </c>
      <c r="N80" s="96">
        <f t="shared" si="11"/>
        <v>0</v>
      </c>
    </row>
    <row r="81" spans="1:14">
      <c r="A81" s="40">
        <v>79</v>
      </c>
      <c r="B81" s="101" t="s">
        <v>170</v>
      </c>
      <c r="C81" s="96">
        <v>1539</v>
      </c>
      <c r="D81" s="96">
        <v>1688</v>
      </c>
      <c r="E81" s="96">
        <v>1596</v>
      </c>
      <c r="F81" s="96"/>
      <c r="G81" s="96"/>
      <c r="H81" s="96"/>
      <c r="I81" s="98">
        <f t="shared" si="6"/>
        <v>8.4631215237436692E-4</v>
      </c>
      <c r="J81" s="98">
        <f t="shared" si="7"/>
        <v>3.7037037037037035E-2</v>
      </c>
      <c r="K81" s="95">
        <f t="shared" si="8"/>
        <v>57</v>
      </c>
      <c r="L81" s="99">
        <f t="shared" si="10"/>
        <v>1.1648818768903784E-3</v>
      </c>
      <c r="M81" s="96">
        <f t="shared" si="9"/>
        <v>-92</v>
      </c>
      <c r="N81" s="96">
        <f t="shared" si="11"/>
        <v>0</v>
      </c>
    </row>
    <row r="82" spans="1:14">
      <c r="A82" s="40">
        <v>80</v>
      </c>
      <c r="B82" s="101" t="s">
        <v>171</v>
      </c>
      <c r="C82" s="96">
        <v>6648</v>
      </c>
      <c r="D82" s="96">
        <v>7011</v>
      </c>
      <c r="E82" s="96">
        <v>7000</v>
      </c>
      <c r="F82" s="96"/>
      <c r="G82" s="96"/>
      <c r="H82" s="96"/>
      <c r="I82" s="98">
        <f t="shared" si="6"/>
        <v>3.7118954051507322E-3</v>
      </c>
      <c r="J82" s="98">
        <f t="shared" si="7"/>
        <v>5.2948255114320095E-2</v>
      </c>
      <c r="K82" s="95">
        <f t="shared" si="8"/>
        <v>352</v>
      </c>
      <c r="L82" s="99">
        <f t="shared" si="10"/>
        <v>7.1936565029019862E-3</v>
      </c>
      <c r="M82" s="96">
        <f t="shared" si="9"/>
        <v>-11</v>
      </c>
      <c r="N82" s="96">
        <f t="shared" si="11"/>
        <v>0</v>
      </c>
    </row>
    <row r="83" spans="1:14">
      <c r="A83" s="40">
        <v>81</v>
      </c>
      <c r="B83" s="101" t="s">
        <v>172</v>
      </c>
      <c r="C83" s="96">
        <v>7823</v>
      </c>
      <c r="D83" s="96">
        <v>8206</v>
      </c>
      <c r="E83" s="96">
        <v>8269</v>
      </c>
      <c r="F83" s="96"/>
      <c r="G83" s="96"/>
      <c r="H83" s="96"/>
      <c r="I83" s="98">
        <f t="shared" si="6"/>
        <v>4.384809015027343E-3</v>
      </c>
      <c r="J83" s="98">
        <f t="shared" si="7"/>
        <v>5.7011376709702161E-2</v>
      </c>
      <c r="K83" s="95">
        <f t="shared" si="8"/>
        <v>446</v>
      </c>
      <c r="L83" s="99">
        <f t="shared" si="10"/>
        <v>9.1146897735633128E-3</v>
      </c>
      <c r="M83" s="96">
        <f t="shared" si="9"/>
        <v>63</v>
      </c>
      <c r="N83" s="96">
        <f t="shared" si="11"/>
        <v>0</v>
      </c>
    </row>
    <row r="84" spans="1:14" s="107" customFormat="1">
      <c r="A84" s="189" t="s">
        <v>173</v>
      </c>
      <c r="B84" s="189"/>
      <c r="C84" s="64">
        <v>1836897</v>
      </c>
      <c r="D84" s="64">
        <v>1887581</v>
      </c>
      <c r="E84" s="64">
        <v>1885829</v>
      </c>
      <c r="F84" s="64"/>
      <c r="G84" s="64"/>
      <c r="H84" s="64"/>
      <c r="I84" s="98">
        <f t="shared" si="6"/>
        <v>1</v>
      </c>
      <c r="J84" s="98">
        <f t="shared" si="7"/>
        <v>2.6638401608800058E-2</v>
      </c>
      <c r="K84" s="95">
        <f t="shared" si="8"/>
        <v>48932</v>
      </c>
      <c r="L84" s="99">
        <f t="shared" si="10"/>
        <v>1</v>
      </c>
      <c r="M84" s="95">
        <f t="shared" si="9"/>
        <v>-1752</v>
      </c>
      <c r="N84" s="96">
        <f t="shared" si="11"/>
        <v>0</v>
      </c>
    </row>
    <row r="85" spans="1:14">
      <c r="C85" s="135"/>
      <c r="D85" s="135"/>
      <c r="E85" s="136"/>
      <c r="F85" s="138"/>
      <c r="G85" s="138"/>
      <c r="H85" s="138"/>
      <c r="I85" s="55"/>
      <c r="L85" s="11"/>
    </row>
    <row r="86" spans="1:14">
      <c r="C86" s="124"/>
      <c r="D86" s="124"/>
      <c r="E86" s="124"/>
      <c r="F86" s="124"/>
      <c r="G86" s="124"/>
      <c r="H86" s="124"/>
      <c r="L86" s="11"/>
    </row>
    <row r="87" spans="1:14">
      <c r="C87" s="135"/>
      <c r="D87" s="135"/>
      <c r="E87" s="136"/>
      <c r="F87" s="138"/>
      <c r="G87" s="138"/>
      <c r="H87" s="138"/>
      <c r="L87" s="11"/>
    </row>
    <row r="88" spans="1:14">
      <c r="C88" s="135"/>
      <c r="D88" s="135"/>
      <c r="E88" s="136"/>
      <c r="F88" s="138"/>
      <c r="G88" s="138"/>
      <c r="H88" s="138"/>
      <c r="L88" s="11"/>
    </row>
    <row r="89" spans="1:14">
      <c r="C89" s="135"/>
      <c r="D89" s="135"/>
      <c r="E89" s="136"/>
      <c r="F89" s="138"/>
      <c r="G89" s="138"/>
      <c r="H89" s="138"/>
      <c r="L89" s="11"/>
    </row>
    <row r="90" spans="1:14">
      <c r="C90" s="135"/>
      <c r="D90" s="135"/>
      <c r="E90" s="136"/>
      <c r="F90" s="138"/>
      <c r="G90" s="138"/>
      <c r="H90" s="138"/>
      <c r="L90" s="11"/>
    </row>
    <row r="91" spans="1:14">
      <c r="C91" s="135"/>
      <c r="D91" s="135"/>
      <c r="E91" s="136"/>
      <c r="F91" s="138"/>
      <c r="G91" s="138"/>
      <c r="H91" s="138"/>
    </row>
    <row r="92" spans="1:14">
      <c r="C92" s="135"/>
      <c r="D92" s="135"/>
      <c r="E92" s="136"/>
      <c r="F92" s="138"/>
      <c r="G92" s="138"/>
      <c r="H92" s="138"/>
    </row>
    <row r="93" spans="1:14">
      <c r="C93" s="135"/>
      <c r="D93" s="135"/>
      <c r="E93" s="136"/>
      <c r="F93" s="138"/>
      <c r="G93" s="138"/>
      <c r="H93" s="138"/>
    </row>
    <row r="94" spans="1:14">
      <c r="C94" s="135"/>
      <c r="D94" s="135"/>
      <c r="E94" s="136"/>
      <c r="F94" s="138"/>
      <c r="G94" s="138"/>
      <c r="H94" s="138"/>
    </row>
    <row r="95" spans="1:14">
      <c r="C95" s="135"/>
      <c r="D95" s="135"/>
      <c r="E95" s="136"/>
      <c r="F95" s="138"/>
      <c r="G95" s="138"/>
      <c r="H95" s="138"/>
    </row>
    <row r="96" spans="1:14">
      <c r="C96" s="135"/>
      <c r="D96" s="135"/>
      <c r="E96" s="136"/>
      <c r="F96" s="138"/>
      <c r="G96" s="138"/>
      <c r="H96" s="138"/>
    </row>
    <row r="97" spans="3:9">
      <c r="C97" s="135"/>
      <c r="D97" s="135"/>
      <c r="E97" s="136"/>
      <c r="F97" s="138"/>
      <c r="G97" s="138"/>
      <c r="H97" s="138"/>
    </row>
    <row r="98" spans="3:9">
      <c r="C98" s="135"/>
      <c r="D98" s="135"/>
      <c r="E98" s="136"/>
      <c r="F98" s="138"/>
      <c r="G98" s="138"/>
      <c r="H98" s="138"/>
    </row>
    <row r="99" spans="3:9">
      <c r="C99" s="135"/>
      <c r="D99" s="135"/>
      <c r="E99" s="136"/>
      <c r="F99" s="138"/>
      <c r="G99" s="138"/>
      <c r="H99" s="138"/>
    </row>
    <row r="100" spans="3:9">
      <c r="C100" s="135"/>
      <c r="D100" s="135"/>
      <c r="E100" s="136"/>
      <c r="F100" s="138"/>
      <c r="G100" s="138"/>
      <c r="H100" s="138"/>
    </row>
    <row r="101" spans="3:9">
      <c r="C101" s="135"/>
      <c r="D101" s="135"/>
      <c r="E101" s="136"/>
      <c r="F101" s="138"/>
      <c r="G101" s="138"/>
      <c r="H101" s="138"/>
    </row>
    <row r="102" spans="3:9">
      <c r="C102" s="135"/>
      <c r="D102" s="135"/>
      <c r="E102" s="136"/>
      <c r="F102" s="138"/>
      <c r="G102" s="138"/>
      <c r="H102" s="138"/>
      <c r="I102" s="10"/>
    </row>
    <row r="103" spans="3:9">
      <c r="C103" s="135"/>
      <c r="D103" s="135"/>
      <c r="E103" s="136"/>
      <c r="F103" s="138"/>
      <c r="G103" s="138"/>
      <c r="H103" s="138"/>
    </row>
    <row r="104" spans="3:9">
      <c r="C104" s="135"/>
      <c r="D104" s="135"/>
      <c r="E104" s="136"/>
      <c r="F104" s="138"/>
      <c r="G104" s="138"/>
      <c r="H104" s="138"/>
    </row>
    <row r="105" spans="3:9">
      <c r="C105" s="135"/>
      <c r="D105" s="135"/>
      <c r="E105" s="136"/>
      <c r="F105" s="138"/>
      <c r="G105" s="138"/>
      <c r="H105" s="138"/>
    </row>
    <row r="106" spans="3:9">
      <c r="C106" s="135"/>
      <c r="D106" s="135"/>
      <c r="E106" s="136"/>
      <c r="F106" s="138"/>
      <c r="G106" s="138"/>
      <c r="H106" s="138"/>
    </row>
    <row r="107" spans="3:9">
      <c r="C107" s="135"/>
      <c r="D107" s="135"/>
      <c r="E107" s="136"/>
      <c r="F107" s="138"/>
      <c r="G107" s="138"/>
      <c r="H107" s="138"/>
    </row>
    <row r="108" spans="3:9">
      <c r="C108" s="135"/>
      <c r="D108" s="135"/>
      <c r="E108" s="136"/>
      <c r="F108" s="138"/>
      <c r="G108" s="138"/>
      <c r="H108" s="138"/>
    </row>
    <row r="109" spans="3:9">
      <c r="C109" s="135"/>
      <c r="D109" s="135"/>
      <c r="E109" s="136"/>
      <c r="F109" s="138"/>
      <c r="G109" s="138"/>
      <c r="H109" s="138"/>
    </row>
    <row r="110" spans="3:9">
      <c r="C110" s="135"/>
      <c r="D110" s="135"/>
      <c r="E110" s="136"/>
      <c r="F110" s="138"/>
      <c r="G110" s="138"/>
      <c r="H110" s="138"/>
    </row>
    <row r="111" spans="3:9">
      <c r="C111" s="135"/>
      <c r="D111" s="135"/>
      <c r="E111" s="136"/>
      <c r="F111" s="138"/>
      <c r="G111" s="138"/>
      <c r="H111" s="138"/>
    </row>
    <row r="112" spans="3:9">
      <c r="C112" s="135"/>
      <c r="D112" s="135"/>
      <c r="E112" s="136"/>
      <c r="F112" s="138"/>
      <c r="G112" s="138"/>
      <c r="H112" s="138"/>
    </row>
    <row r="113" spans="3:8">
      <c r="C113" s="135"/>
      <c r="D113" s="135"/>
      <c r="E113" s="136"/>
      <c r="F113" s="138"/>
      <c r="G113" s="138"/>
      <c r="H113" s="138"/>
    </row>
    <row r="114" spans="3:8">
      <c r="C114" s="135"/>
      <c r="D114" s="135"/>
      <c r="E114" s="136"/>
      <c r="F114" s="138"/>
      <c r="G114" s="138"/>
      <c r="H114" s="138"/>
    </row>
    <row r="115" spans="3:8">
      <c r="C115" s="135"/>
      <c r="D115" s="135"/>
      <c r="E115" s="136"/>
      <c r="F115" s="138"/>
      <c r="G115" s="138"/>
      <c r="H115" s="138"/>
    </row>
    <row r="116" spans="3:8">
      <c r="C116" s="135"/>
      <c r="D116" s="135"/>
      <c r="E116" s="136"/>
      <c r="F116" s="138"/>
      <c r="G116" s="138"/>
      <c r="H116" s="138"/>
    </row>
    <row r="117" spans="3:8">
      <c r="C117" s="135"/>
      <c r="D117" s="135"/>
      <c r="E117" s="136"/>
      <c r="F117" s="138"/>
      <c r="G117" s="138"/>
      <c r="H117" s="138"/>
    </row>
    <row r="118" spans="3:8">
      <c r="C118" s="135"/>
      <c r="D118" s="135"/>
      <c r="E118" s="136"/>
      <c r="F118" s="138"/>
      <c r="G118" s="138"/>
      <c r="H118" s="138"/>
    </row>
    <row r="119" spans="3:8">
      <c r="C119" s="135"/>
      <c r="D119" s="135"/>
      <c r="E119" s="136"/>
      <c r="F119" s="138"/>
      <c r="G119" s="138"/>
      <c r="H119" s="138"/>
    </row>
    <row r="120" spans="3:8">
      <c r="C120" s="135"/>
      <c r="D120" s="135"/>
      <c r="E120" s="136"/>
      <c r="F120" s="138"/>
      <c r="G120" s="138"/>
      <c r="H120" s="138"/>
    </row>
    <row r="121" spans="3:8">
      <c r="C121" s="135"/>
      <c r="D121" s="135"/>
      <c r="E121" s="136"/>
      <c r="F121" s="138"/>
      <c r="G121" s="138"/>
      <c r="H121" s="138"/>
    </row>
    <row r="122" spans="3:8">
      <c r="C122" s="135"/>
      <c r="D122" s="135"/>
      <c r="E122" s="136"/>
      <c r="F122" s="138"/>
      <c r="G122" s="138"/>
      <c r="H122" s="138"/>
    </row>
    <row r="123" spans="3:8">
      <c r="C123" s="135"/>
      <c r="D123" s="135"/>
      <c r="E123" s="136"/>
      <c r="F123" s="138"/>
      <c r="G123" s="138"/>
      <c r="H123" s="138"/>
    </row>
    <row r="124" spans="3:8">
      <c r="C124" s="135"/>
      <c r="D124" s="135"/>
      <c r="E124" s="136"/>
      <c r="F124" s="138"/>
      <c r="G124" s="138"/>
      <c r="H124" s="138"/>
    </row>
    <row r="125" spans="3:8">
      <c r="C125" s="135"/>
      <c r="D125" s="135"/>
      <c r="E125" s="136"/>
      <c r="F125" s="138"/>
      <c r="G125" s="138"/>
      <c r="H125" s="138"/>
    </row>
    <row r="126" spans="3:8">
      <c r="C126" s="135"/>
      <c r="D126" s="135"/>
      <c r="E126" s="136"/>
      <c r="F126" s="138"/>
      <c r="G126" s="138"/>
      <c r="H126" s="138"/>
    </row>
    <row r="127" spans="3:8">
      <c r="C127" s="135"/>
      <c r="D127" s="135"/>
      <c r="E127" s="136"/>
      <c r="F127" s="138"/>
      <c r="G127" s="138"/>
      <c r="H127" s="138"/>
    </row>
    <row r="128" spans="3:8">
      <c r="C128" s="135"/>
      <c r="D128" s="135"/>
      <c r="E128" s="136"/>
      <c r="F128" s="138"/>
      <c r="G128" s="138"/>
      <c r="H128" s="138"/>
    </row>
    <row r="129" spans="3:8">
      <c r="C129" s="135"/>
      <c r="D129" s="135"/>
      <c r="E129" s="136"/>
      <c r="F129" s="138"/>
      <c r="G129" s="138"/>
      <c r="H129" s="138"/>
    </row>
    <row r="130" spans="3:8">
      <c r="C130" s="135"/>
      <c r="D130" s="135"/>
      <c r="E130" s="136"/>
      <c r="F130" s="138"/>
      <c r="G130" s="138"/>
      <c r="H130" s="138"/>
    </row>
    <row r="131" spans="3:8">
      <c r="C131" s="135"/>
      <c r="D131" s="135"/>
      <c r="E131" s="136"/>
      <c r="F131" s="138"/>
      <c r="G131" s="138"/>
      <c r="H131" s="138"/>
    </row>
    <row r="132" spans="3:8">
      <c r="C132" s="135"/>
      <c r="D132" s="135"/>
      <c r="E132" s="136"/>
      <c r="F132" s="138"/>
      <c r="G132" s="138"/>
      <c r="H132" s="138"/>
    </row>
    <row r="133" spans="3:8">
      <c r="C133" s="135"/>
      <c r="D133" s="135"/>
      <c r="E133" s="136"/>
      <c r="F133" s="138"/>
      <c r="G133" s="138"/>
      <c r="H133" s="138"/>
    </row>
    <row r="134" spans="3:8">
      <c r="C134" s="135"/>
      <c r="D134" s="135"/>
      <c r="E134" s="136"/>
      <c r="F134" s="138"/>
      <c r="G134" s="138"/>
      <c r="H134" s="138"/>
    </row>
    <row r="135" spans="3:8">
      <c r="C135" s="135"/>
      <c r="D135" s="135"/>
      <c r="E135" s="136"/>
      <c r="F135" s="138"/>
      <c r="G135" s="138"/>
      <c r="H135" s="138"/>
    </row>
    <row r="136" spans="3:8">
      <c r="C136" s="135"/>
      <c r="D136" s="135"/>
      <c r="E136" s="136"/>
      <c r="F136" s="138"/>
      <c r="G136" s="138"/>
      <c r="H136" s="138"/>
    </row>
    <row r="137" spans="3:8">
      <c r="C137" s="135"/>
      <c r="D137" s="135"/>
      <c r="E137" s="136"/>
      <c r="F137" s="138"/>
      <c r="G137" s="138"/>
      <c r="H137" s="138"/>
    </row>
    <row r="138" spans="3:8">
      <c r="C138" s="135"/>
      <c r="D138" s="135"/>
      <c r="E138" s="136"/>
      <c r="F138" s="138"/>
      <c r="G138" s="138"/>
      <c r="H138" s="138"/>
    </row>
    <row r="139" spans="3:8">
      <c r="C139" s="135"/>
      <c r="D139" s="135"/>
      <c r="E139" s="136"/>
      <c r="F139" s="138"/>
      <c r="G139" s="138"/>
      <c r="H139" s="138"/>
    </row>
    <row r="140" spans="3:8">
      <c r="C140" s="135"/>
      <c r="D140" s="135"/>
      <c r="E140" s="136"/>
      <c r="F140" s="138"/>
      <c r="G140" s="138"/>
      <c r="H140" s="138"/>
    </row>
    <row r="141" spans="3:8">
      <c r="C141" s="135"/>
      <c r="D141" s="135"/>
      <c r="E141" s="136"/>
      <c r="F141" s="138"/>
      <c r="G141" s="138"/>
      <c r="H141" s="138"/>
    </row>
    <row r="142" spans="3:8">
      <c r="C142" s="135"/>
      <c r="D142" s="135"/>
      <c r="E142" s="136"/>
      <c r="F142" s="138"/>
      <c r="G142" s="138"/>
      <c r="H142" s="138"/>
    </row>
    <row r="143" spans="3:8">
      <c r="C143" s="135"/>
      <c r="D143" s="135"/>
      <c r="E143" s="136"/>
      <c r="F143" s="138"/>
      <c r="G143" s="138"/>
      <c r="H143" s="138"/>
    </row>
    <row r="144" spans="3:8">
      <c r="C144" s="13"/>
      <c r="D144" s="13"/>
      <c r="E144" s="13"/>
      <c r="F144" s="13"/>
      <c r="G144" s="13"/>
      <c r="H144" s="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M1" zoomScale="80" zoomScaleNormal="80" workbookViewId="0">
      <pane ySplit="2" topLeftCell="A3" activePane="bottomLeft" state="frozen"/>
      <selection activeCell="W1" sqref="W1"/>
      <selection pane="bottomLeft" activeCell="R8" sqref="R8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5" width="34.5703125" style="4" bestFit="1" customWidth="1"/>
    <col min="16" max="16384" width="9.140625" style="4"/>
  </cols>
  <sheetData>
    <row r="1" spans="1:16" ht="15.75" thickBot="1">
      <c r="A1" s="4" t="s">
        <v>1</v>
      </c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93" t="s">
        <v>1</v>
      </c>
      <c r="B2" s="92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324</v>
      </c>
      <c r="J2" s="90" t="s">
        <v>302</v>
      </c>
      <c r="K2" s="90" t="s">
        <v>303</v>
      </c>
      <c r="L2" s="90" t="s">
        <v>304</v>
      </c>
      <c r="M2" s="94" t="s">
        <v>305</v>
      </c>
      <c r="N2" s="158" t="s">
        <v>306</v>
      </c>
    </row>
    <row r="3" spans="1:16">
      <c r="A3" s="36">
        <v>1</v>
      </c>
      <c r="B3" s="97" t="s">
        <v>2</v>
      </c>
      <c r="C3" s="96">
        <v>43599</v>
      </c>
      <c r="D3" s="96">
        <v>38718</v>
      </c>
      <c r="E3" s="96">
        <v>44958</v>
      </c>
      <c r="F3" s="96"/>
      <c r="G3" s="96"/>
      <c r="H3" s="96"/>
      <c r="I3" s="98">
        <f t="shared" ref="I3:I66" si="0">E3/$E$92</f>
        <v>1.0348611334581391E-2</v>
      </c>
      <c r="J3" s="98">
        <f t="shared" ref="J3:J66" si="1">(E3-C3)/C3</f>
        <v>3.1170439688983691E-2</v>
      </c>
      <c r="K3" s="95">
        <f t="shared" ref="K3:K66" si="2">E3-C3</f>
        <v>1359</v>
      </c>
      <c r="L3" s="99">
        <f>K3/$K$92</f>
        <v>1.8462917929001319E-2</v>
      </c>
      <c r="M3" s="96">
        <f t="shared" ref="M3:M66" si="3">E3-D3</f>
        <v>6240</v>
      </c>
      <c r="N3" s="96">
        <f>H3-G3</f>
        <v>0</v>
      </c>
      <c r="O3" s="2"/>
      <c r="P3" s="7"/>
    </row>
    <row r="4" spans="1:16">
      <c r="A4" s="36">
        <v>2</v>
      </c>
      <c r="B4" s="97" t="s">
        <v>3</v>
      </c>
      <c r="C4" s="96">
        <v>8046</v>
      </c>
      <c r="D4" s="96">
        <v>4039</v>
      </c>
      <c r="E4" s="96">
        <v>4070</v>
      </c>
      <c r="F4" s="96"/>
      <c r="G4" s="96"/>
      <c r="H4" s="96"/>
      <c r="I4" s="98">
        <f t="shared" si="0"/>
        <v>9.3684879513648877E-4</v>
      </c>
      <c r="J4" s="98">
        <f t="shared" si="1"/>
        <v>-0.49415858811831964</v>
      </c>
      <c r="K4" s="95">
        <f t="shared" si="2"/>
        <v>-3976</v>
      </c>
      <c r="L4" s="99">
        <f t="shared" ref="L4:L67" si="4">K4/$K$92</f>
        <v>-5.4016601681905252E-2</v>
      </c>
      <c r="M4" s="96">
        <f t="shared" si="3"/>
        <v>31</v>
      </c>
      <c r="N4" s="96">
        <f t="shared" ref="N4:N67" si="5">H4-G4</f>
        <v>0</v>
      </c>
      <c r="O4" s="2"/>
      <c r="P4" s="7"/>
    </row>
    <row r="5" spans="1:16">
      <c r="A5" s="36">
        <v>3</v>
      </c>
      <c r="B5" s="97" t="s">
        <v>4</v>
      </c>
      <c r="C5" s="96">
        <v>1454</v>
      </c>
      <c r="D5" s="96">
        <v>1434</v>
      </c>
      <c r="E5" s="96">
        <v>1497</v>
      </c>
      <c r="F5" s="96"/>
      <c r="G5" s="96"/>
      <c r="H5" s="96"/>
      <c r="I5" s="98">
        <f t="shared" si="0"/>
        <v>3.4458541678607463E-4</v>
      </c>
      <c r="J5" s="98">
        <f t="shared" si="1"/>
        <v>2.9573590096286108E-2</v>
      </c>
      <c r="K5" s="95">
        <f t="shared" si="2"/>
        <v>43</v>
      </c>
      <c r="L5" s="99">
        <f t="shared" si="4"/>
        <v>5.8418356949746628E-4</v>
      </c>
      <c r="M5" s="96">
        <f t="shared" si="3"/>
        <v>63</v>
      </c>
      <c r="N5" s="96">
        <f t="shared" si="5"/>
        <v>0</v>
      </c>
      <c r="O5" s="2"/>
      <c r="P5" s="7"/>
    </row>
    <row r="6" spans="1:16">
      <c r="A6" s="36">
        <v>5</v>
      </c>
      <c r="B6" s="97" t="s">
        <v>5</v>
      </c>
      <c r="C6" s="96">
        <v>580</v>
      </c>
      <c r="D6" s="96">
        <v>580</v>
      </c>
      <c r="E6" s="96">
        <v>574</v>
      </c>
      <c r="F6" s="96"/>
      <c r="G6" s="96"/>
      <c r="H6" s="96"/>
      <c r="I6" s="98">
        <f t="shared" si="0"/>
        <v>1.3212560403153429E-4</v>
      </c>
      <c r="J6" s="98">
        <f t="shared" si="1"/>
        <v>-1.0344827586206896E-2</v>
      </c>
      <c r="K6" s="95">
        <f t="shared" si="2"/>
        <v>-6</v>
      </c>
      <c r="L6" s="99">
        <f t="shared" si="4"/>
        <v>-8.1513986441506919E-5</v>
      </c>
      <c r="M6" s="96">
        <f t="shared" si="3"/>
        <v>-6</v>
      </c>
      <c r="N6" s="96">
        <f t="shared" si="5"/>
        <v>0</v>
      </c>
      <c r="O6" s="2"/>
      <c r="P6" s="7"/>
    </row>
    <row r="7" spans="1:16">
      <c r="A7" s="36">
        <v>6</v>
      </c>
      <c r="B7" s="97" t="s">
        <v>6</v>
      </c>
      <c r="C7" s="96">
        <v>100</v>
      </c>
      <c r="D7" s="96">
        <v>95</v>
      </c>
      <c r="E7" s="96">
        <v>93</v>
      </c>
      <c r="F7" s="96"/>
      <c r="G7" s="96"/>
      <c r="H7" s="96"/>
      <c r="I7" s="98">
        <f t="shared" si="0"/>
        <v>2.1407110060858343E-5</v>
      </c>
      <c r="J7" s="98">
        <f t="shared" si="1"/>
        <v>-7.0000000000000007E-2</v>
      </c>
      <c r="K7" s="95">
        <f t="shared" si="2"/>
        <v>-7</v>
      </c>
      <c r="L7" s="99">
        <f t="shared" si="4"/>
        <v>-9.5099650848424748E-5</v>
      </c>
      <c r="M7" s="96">
        <f t="shared" si="3"/>
        <v>-2</v>
      </c>
      <c r="N7" s="96">
        <f t="shared" si="5"/>
        <v>0</v>
      </c>
      <c r="O7" s="2"/>
      <c r="P7" s="7"/>
    </row>
    <row r="8" spans="1:16">
      <c r="A8" s="36">
        <v>7</v>
      </c>
      <c r="B8" s="97" t="s">
        <v>7</v>
      </c>
      <c r="C8" s="96">
        <v>1352</v>
      </c>
      <c r="D8" s="96">
        <v>1339</v>
      </c>
      <c r="E8" s="96">
        <v>1350</v>
      </c>
      <c r="F8" s="96"/>
      <c r="G8" s="96"/>
      <c r="H8" s="96"/>
      <c r="I8" s="98">
        <f t="shared" si="0"/>
        <v>3.107483718511695E-4</v>
      </c>
      <c r="J8" s="98">
        <f t="shared" si="1"/>
        <v>-1.4792899408284023E-3</v>
      </c>
      <c r="K8" s="95">
        <f t="shared" si="2"/>
        <v>-2</v>
      </c>
      <c r="L8" s="99">
        <f t="shared" si="4"/>
        <v>-2.7171328813835641E-5</v>
      </c>
      <c r="M8" s="96">
        <f t="shared" si="3"/>
        <v>11</v>
      </c>
      <c r="N8" s="96">
        <f t="shared" si="5"/>
        <v>0</v>
      </c>
      <c r="O8" s="2"/>
      <c r="P8" s="7"/>
    </row>
    <row r="9" spans="1:16">
      <c r="A9" s="36">
        <v>8</v>
      </c>
      <c r="B9" s="97" t="s">
        <v>325</v>
      </c>
      <c r="C9" s="96">
        <v>3956</v>
      </c>
      <c r="D9" s="96">
        <v>3985</v>
      </c>
      <c r="E9" s="96">
        <v>3995</v>
      </c>
      <c r="F9" s="96"/>
      <c r="G9" s="96"/>
      <c r="H9" s="96"/>
      <c r="I9" s="98">
        <f t="shared" si="0"/>
        <v>9.1958499670031265E-4</v>
      </c>
      <c r="J9" s="98">
        <f t="shared" si="1"/>
        <v>9.8584428715874622E-3</v>
      </c>
      <c r="K9" s="95">
        <f t="shared" si="2"/>
        <v>39</v>
      </c>
      <c r="L9" s="99">
        <f t="shared" si="4"/>
        <v>5.2984091186979501E-4</v>
      </c>
      <c r="M9" s="96">
        <f t="shared" si="3"/>
        <v>10</v>
      </c>
      <c r="N9" s="96">
        <f t="shared" si="5"/>
        <v>0</v>
      </c>
      <c r="O9" s="2"/>
      <c r="P9" s="7"/>
    </row>
    <row r="10" spans="1:16">
      <c r="A10" s="36">
        <v>9</v>
      </c>
      <c r="B10" s="97" t="s">
        <v>8</v>
      </c>
      <c r="C10" s="96">
        <v>580</v>
      </c>
      <c r="D10" s="96">
        <v>565</v>
      </c>
      <c r="E10" s="96">
        <v>573</v>
      </c>
      <c r="F10" s="96"/>
      <c r="G10" s="96"/>
      <c r="H10" s="96"/>
      <c r="I10" s="98">
        <f t="shared" si="0"/>
        <v>1.3189542005238527E-4</v>
      </c>
      <c r="J10" s="98">
        <f t="shared" si="1"/>
        <v>-1.2068965517241379E-2</v>
      </c>
      <c r="K10" s="95">
        <f t="shared" si="2"/>
        <v>-7</v>
      </c>
      <c r="L10" s="99">
        <f t="shared" si="4"/>
        <v>-9.5099650848424748E-5</v>
      </c>
      <c r="M10" s="96">
        <f t="shared" si="3"/>
        <v>8</v>
      </c>
      <c r="N10" s="96">
        <f t="shared" si="5"/>
        <v>0</v>
      </c>
      <c r="O10" s="2"/>
      <c r="P10" s="7"/>
    </row>
    <row r="11" spans="1:16">
      <c r="A11" s="100">
        <v>10</v>
      </c>
      <c r="B11" s="97" t="s">
        <v>9</v>
      </c>
      <c r="C11" s="95">
        <v>149421</v>
      </c>
      <c r="D11" s="95">
        <v>152647</v>
      </c>
      <c r="E11" s="95">
        <v>157274</v>
      </c>
      <c r="F11" s="95"/>
      <c r="G11" s="95"/>
      <c r="H11" s="95"/>
      <c r="I11" s="98">
        <f t="shared" si="0"/>
        <v>3.6201955136682097E-2</v>
      </c>
      <c r="J11" s="98">
        <f t="shared" si="1"/>
        <v>5.2556200266361486E-2</v>
      </c>
      <c r="K11" s="95">
        <f t="shared" si="2"/>
        <v>7853</v>
      </c>
      <c r="L11" s="99">
        <f t="shared" si="4"/>
        <v>0.10668822258752564</v>
      </c>
      <c r="M11" s="96">
        <f t="shared" si="3"/>
        <v>4627</v>
      </c>
      <c r="N11" s="96">
        <f t="shared" si="5"/>
        <v>0</v>
      </c>
      <c r="O11" s="2"/>
      <c r="P11" s="7"/>
    </row>
    <row r="12" spans="1:16">
      <c r="A12" s="100">
        <v>11</v>
      </c>
      <c r="B12" s="97" t="s">
        <v>10</v>
      </c>
      <c r="C12" s="95">
        <v>2806</v>
      </c>
      <c r="D12" s="95">
        <v>2954</v>
      </c>
      <c r="E12" s="95">
        <v>3046</v>
      </c>
      <c r="F12" s="95"/>
      <c r="G12" s="95"/>
      <c r="H12" s="95"/>
      <c r="I12" s="98">
        <f t="shared" si="0"/>
        <v>7.01140400487898E-4</v>
      </c>
      <c r="J12" s="98">
        <f t="shared" si="1"/>
        <v>8.5531004989308629E-2</v>
      </c>
      <c r="K12" s="95">
        <f t="shared" si="2"/>
        <v>240</v>
      </c>
      <c r="L12" s="99">
        <f t="shared" si="4"/>
        <v>3.260559457660277E-3</v>
      </c>
      <c r="M12" s="96">
        <f t="shared" si="3"/>
        <v>92</v>
      </c>
      <c r="N12" s="96">
        <f t="shared" si="5"/>
        <v>0</v>
      </c>
      <c r="O12" s="2"/>
      <c r="P12" s="7"/>
    </row>
    <row r="13" spans="1:16">
      <c r="A13" s="100">
        <v>12</v>
      </c>
      <c r="B13" s="97" t="s">
        <v>11</v>
      </c>
      <c r="C13" s="95">
        <v>1442</v>
      </c>
      <c r="D13" s="95">
        <v>2068</v>
      </c>
      <c r="E13" s="95">
        <v>1863</v>
      </c>
      <c r="F13" s="95"/>
      <c r="G13" s="95"/>
      <c r="H13" s="95"/>
      <c r="I13" s="98">
        <f t="shared" si="0"/>
        <v>4.288327531546139E-4</v>
      </c>
      <c r="J13" s="98">
        <f t="shared" si="1"/>
        <v>0.29195561719833563</v>
      </c>
      <c r="K13" s="95">
        <f t="shared" si="2"/>
        <v>421</v>
      </c>
      <c r="L13" s="99">
        <f t="shared" si="4"/>
        <v>5.7195647153124021E-3</v>
      </c>
      <c r="M13" s="96">
        <f t="shared" si="3"/>
        <v>-205</v>
      </c>
      <c r="N13" s="96">
        <f t="shared" si="5"/>
        <v>0</v>
      </c>
    </row>
    <row r="14" spans="1:16">
      <c r="A14" s="100">
        <v>13</v>
      </c>
      <c r="B14" s="97" t="s">
        <v>12</v>
      </c>
      <c r="C14" s="95">
        <v>115160</v>
      </c>
      <c r="D14" s="95">
        <v>116528</v>
      </c>
      <c r="E14" s="95">
        <v>117741</v>
      </c>
      <c r="F14" s="95"/>
      <c r="G14" s="95"/>
      <c r="H14" s="95"/>
      <c r="I14" s="98">
        <f t="shared" si="0"/>
        <v>2.7102091888984107E-2</v>
      </c>
      <c r="J14" s="98">
        <f t="shared" si="1"/>
        <v>2.241229593608892E-2</v>
      </c>
      <c r="K14" s="95">
        <f t="shared" si="2"/>
        <v>2581</v>
      </c>
      <c r="L14" s="99">
        <f t="shared" si="4"/>
        <v>3.5064599834254896E-2</v>
      </c>
      <c r="M14" s="96">
        <f t="shared" si="3"/>
        <v>1213</v>
      </c>
      <c r="N14" s="96">
        <f t="shared" si="5"/>
        <v>0</v>
      </c>
    </row>
    <row r="15" spans="1:16">
      <c r="A15" s="100">
        <v>14</v>
      </c>
      <c r="B15" s="97" t="s">
        <v>13</v>
      </c>
      <c r="C15" s="95">
        <v>285140</v>
      </c>
      <c r="D15" s="95">
        <v>300571</v>
      </c>
      <c r="E15" s="95">
        <v>302994</v>
      </c>
      <c r="F15" s="95"/>
      <c r="G15" s="95"/>
      <c r="H15" s="95"/>
      <c r="I15" s="98">
        <f t="shared" si="0"/>
        <v>6.9744364578276485E-2</v>
      </c>
      <c r="J15" s="98">
        <f t="shared" si="1"/>
        <v>6.2614855860279164E-2</v>
      </c>
      <c r="K15" s="95">
        <f t="shared" si="2"/>
        <v>17854</v>
      </c>
      <c r="L15" s="99">
        <f t="shared" si="4"/>
        <v>0.24255845232111076</v>
      </c>
      <c r="M15" s="96">
        <f t="shared" si="3"/>
        <v>2423</v>
      </c>
      <c r="N15" s="96">
        <f t="shared" si="5"/>
        <v>0</v>
      </c>
    </row>
    <row r="16" spans="1:16">
      <c r="A16" s="100">
        <v>15</v>
      </c>
      <c r="B16" s="97" t="s">
        <v>14</v>
      </c>
      <c r="C16" s="95">
        <v>14680</v>
      </c>
      <c r="D16" s="95">
        <v>15632</v>
      </c>
      <c r="E16" s="95">
        <v>15831</v>
      </c>
      <c r="F16" s="95"/>
      <c r="G16" s="95"/>
      <c r="H16" s="95"/>
      <c r="I16" s="98">
        <f t="shared" si="0"/>
        <v>3.6440425739080475E-3</v>
      </c>
      <c r="J16" s="98">
        <f t="shared" si="1"/>
        <v>7.8405994550408725E-2</v>
      </c>
      <c r="K16" s="95">
        <f t="shared" si="2"/>
        <v>1151</v>
      </c>
      <c r="L16" s="99">
        <f t="shared" si="4"/>
        <v>1.5637099732362412E-2</v>
      </c>
      <c r="M16" s="96">
        <f t="shared" si="3"/>
        <v>199</v>
      </c>
      <c r="N16" s="96">
        <f t="shared" si="5"/>
        <v>0</v>
      </c>
    </row>
    <row r="17" spans="1:14">
      <c r="A17" s="100">
        <v>16</v>
      </c>
      <c r="B17" s="97" t="s">
        <v>15</v>
      </c>
      <c r="C17" s="95">
        <v>8060</v>
      </c>
      <c r="D17" s="95">
        <v>8471</v>
      </c>
      <c r="E17" s="95">
        <v>8655</v>
      </c>
      <c r="F17" s="95"/>
      <c r="G17" s="95"/>
      <c r="H17" s="95"/>
      <c r="I17" s="98">
        <f t="shared" si="0"/>
        <v>1.9922423395347198E-3</v>
      </c>
      <c r="J17" s="98">
        <f t="shared" si="1"/>
        <v>7.3821339950372211E-2</v>
      </c>
      <c r="K17" s="95">
        <f t="shared" si="2"/>
        <v>595</v>
      </c>
      <c r="L17" s="99">
        <f t="shared" si="4"/>
        <v>8.0834703221161035E-3</v>
      </c>
      <c r="M17" s="96">
        <f t="shared" si="3"/>
        <v>184</v>
      </c>
      <c r="N17" s="96">
        <f t="shared" si="5"/>
        <v>0</v>
      </c>
    </row>
    <row r="18" spans="1:14">
      <c r="A18" s="100">
        <v>17</v>
      </c>
      <c r="B18" s="97" t="s">
        <v>16</v>
      </c>
      <c r="C18" s="95">
        <v>10962</v>
      </c>
      <c r="D18" s="95">
        <v>11733</v>
      </c>
      <c r="E18" s="95">
        <v>12027</v>
      </c>
      <c r="F18" s="95"/>
      <c r="G18" s="95"/>
      <c r="H18" s="95"/>
      <c r="I18" s="98">
        <f t="shared" si="0"/>
        <v>2.7684227172251968E-3</v>
      </c>
      <c r="J18" s="98">
        <f t="shared" si="1"/>
        <v>9.7153804050355771E-2</v>
      </c>
      <c r="K18" s="95">
        <f t="shared" si="2"/>
        <v>1065</v>
      </c>
      <c r="L18" s="99">
        <f t="shared" si="4"/>
        <v>1.4468732593367478E-2</v>
      </c>
      <c r="M18" s="96">
        <f t="shared" si="3"/>
        <v>294</v>
      </c>
      <c r="N18" s="96">
        <f t="shared" si="5"/>
        <v>0</v>
      </c>
    </row>
    <row r="19" spans="1:14">
      <c r="A19" s="100">
        <v>18</v>
      </c>
      <c r="B19" s="97" t="s">
        <v>17</v>
      </c>
      <c r="C19" s="95">
        <v>11433</v>
      </c>
      <c r="D19" s="95">
        <v>11212</v>
      </c>
      <c r="E19" s="95">
        <v>11298</v>
      </c>
      <c r="F19" s="95"/>
      <c r="G19" s="95"/>
      <c r="H19" s="95"/>
      <c r="I19" s="98">
        <f t="shared" si="0"/>
        <v>2.600618596425565E-3</v>
      </c>
      <c r="J19" s="98">
        <f t="shared" si="1"/>
        <v>-1.1807924429283653E-2</v>
      </c>
      <c r="K19" s="95">
        <f t="shared" si="2"/>
        <v>-135</v>
      </c>
      <c r="L19" s="99">
        <f t="shared" si="4"/>
        <v>-1.8340646949339058E-3</v>
      </c>
      <c r="M19" s="96">
        <f t="shared" si="3"/>
        <v>86</v>
      </c>
      <c r="N19" s="96">
        <f t="shared" si="5"/>
        <v>0</v>
      </c>
    </row>
    <row r="20" spans="1:14">
      <c r="A20" s="100">
        <v>19</v>
      </c>
      <c r="B20" s="97" t="s">
        <v>18</v>
      </c>
      <c r="C20" s="95">
        <v>1080</v>
      </c>
      <c r="D20" s="95">
        <v>1146</v>
      </c>
      <c r="E20" s="95">
        <v>1118</v>
      </c>
      <c r="F20" s="95"/>
      <c r="G20" s="95"/>
      <c r="H20" s="95"/>
      <c r="I20" s="98">
        <f t="shared" si="0"/>
        <v>2.5734568868859814E-4</v>
      </c>
      <c r="J20" s="98">
        <f t="shared" si="1"/>
        <v>3.5185185185185187E-2</v>
      </c>
      <c r="K20" s="95">
        <f t="shared" si="2"/>
        <v>38</v>
      </c>
      <c r="L20" s="99">
        <f t="shared" si="4"/>
        <v>5.162552474628772E-4</v>
      </c>
      <c r="M20" s="96">
        <f t="shared" si="3"/>
        <v>-28</v>
      </c>
      <c r="N20" s="96">
        <f t="shared" si="5"/>
        <v>0</v>
      </c>
    </row>
    <row r="21" spans="1:14">
      <c r="A21" s="100">
        <v>20</v>
      </c>
      <c r="B21" s="97" t="s">
        <v>19</v>
      </c>
      <c r="C21" s="95">
        <v>19902</v>
      </c>
      <c r="D21" s="95">
        <v>21993</v>
      </c>
      <c r="E21" s="95">
        <v>22209</v>
      </c>
      <c r="F21" s="95"/>
      <c r="G21" s="95"/>
      <c r="H21" s="95"/>
      <c r="I21" s="98">
        <f t="shared" si="0"/>
        <v>5.1121559929204613E-3</v>
      </c>
      <c r="J21" s="98">
        <f t="shared" si="1"/>
        <v>0.11591799819113657</v>
      </c>
      <c r="K21" s="95">
        <f t="shared" si="2"/>
        <v>2307</v>
      </c>
      <c r="L21" s="99">
        <f t="shared" si="4"/>
        <v>3.1342127786759412E-2</v>
      </c>
      <c r="M21" s="96">
        <f t="shared" si="3"/>
        <v>216</v>
      </c>
      <c r="N21" s="96">
        <f t="shared" si="5"/>
        <v>0</v>
      </c>
    </row>
    <row r="22" spans="1:14">
      <c r="A22" s="100">
        <v>21</v>
      </c>
      <c r="B22" s="97" t="s">
        <v>20</v>
      </c>
      <c r="C22" s="95">
        <v>9946</v>
      </c>
      <c r="D22" s="95">
        <v>11420</v>
      </c>
      <c r="E22" s="95">
        <v>11505</v>
      </c>
      <c r="F22" s="95"/>
      <c r="G22" s="95"/>
      <c r="H22" s="95"/>
      <c r="I22" s="98">
        <f t="shared" si="0"/>
        <v>2.6482666801094109E-3</v>
      </c>
      <c r="J22" s="98">
        <f t="shared" si="1"/>
        <v>0.15674643072591996</v>
      </c>
      <c r="K22" s="95">
        <f t="shared" si="2"/>
        <v>1559</v>
      </c>
      <c r="L22" s="99">
        <f t="shared" si="4"/>
        <v>2.1180050810384883E-2</v>
      </c>
      <c r="M22" s="96">
        <f t="shared" si="3"/>
        <v>85</v>
      </c>
      <c r="N22" s="96">
        <f t="shared" si="5"/>
        <v>0</v>
      </c>
    </row>
    <row r="23" spans="1:14">
      <c r="A23" s="100">
        <v>22</v>
      </c>
      <c r="B23" s="97" t="s">
        <v>21</v>
      </c>
      <c r="C23" s="95">
        <v>43850</v>
      </c>
      <c r="D23" s="95">
        <v>44782</v>
      </c>
      <c r="E23" s="95">
        <v>45287</v>
      </c>
      <c r="F23" s="95"/>
      <c r="G23" s="95"/>
      <c r="H23" s="95"/>
      <c r="I23" s="98">
        <f t="shared" si="0"/>
        <v>1.0424341863721417E-2</v>
      </c>
      <c r="J23" s="98">
        <f t="shared" si="1"/>
        <v>3.2770809578107185E-2</v>
      </c>
      <c r="K23" s="95">
        <f t="shared" si="2"/>
        <v>1437</v>
      </c>
      <c r="L23" s="99">
        <f t="shared" si="4"/>
        <v>1.9522599752740909E-2</v>
      </c>
      <c r="M23" s="96">
        <f t="shared" si="3"/>
        <v>505</v>
      </c>
      <c r="N23" s="96">
        <f t="shared" si="5"/>
        <v>0</v>
      </c>
    </row>
    <row r="24" spans="1:14">
      <c r="A24" s="100">
        <v>23</v>
      </c>
      <c r="B24" s="97" t="s">
        <v>22</v>
      </c>
      <c r="C24" s="95">
        <v>28254</v>
      </c>
      <c r="D24" s="95">
        <v>28334</v>
      </c>
      <c r="E24" s="95">
        <v>28911</v>
      </c>
      <c r="F24" s="95"/>
      <c r="G24" s="95"/>
      <c r="H24" s="95"/>
      <c r="I24" s="98">
        <f t="shared" si="0"/>
        <v>6.6548490211771564E-3</v>
      </c>
      <c r="J24" s="98">
        <f t="shared" si="1"/>
        <v>2.3253344659163306E-2</v>
      </c>
      <c r="K24" s="95">
        <f t="shared" si="2"/>
        <v>657</v>
      </c>
      <c r="L24" s="99">
        <f t="shared" si="4"/>
        <v>8.9257815153450087E-3</v>
      </c>
      <c r="M24" s="96">
        <f t="shared" si="3"/>
        <v>577</v>
      </c>
      <c r="N24" s="96">
        <f t="shared" si="5"/>
        <v>0</v>
      </c>
    </row>
    <row r="25" spans="1:14">
      <c r="A25" s="100">
        <v>24</v>
      </c>
      <c r="B25" s="97" t="s">
        <v>23</v>
      </c>
      <c r="C25" s="95">
        <v>11966</v>
      </c>
      <c r="D25" s="95">
        <v>12383</v>
      </c>
      <c r="E25" s="95">
        <v>12552</v>
      </c>
      <c r="F25" s="95"/>
      <c r="G25" s="95"/>
      <c r="H25" s="95"/>
      <c r="I25" s="98">
        <f t="shared" si="0"/>
        <v>2.8892693062784291E-3</v>
      </c>
      <c r="J25" s="98">
        <f t="shared" si="1"/>
        <v>4.8972087581480861E-2</v>
      </c>
      <c r="K25" s="95">
        <f t="shared" si="2"/>
        <v>586</v>
      </c>
      <c r="L25" s="99">
        <f t="shared" si="4"/>
        <v>7.9611993424538435E-3</v>
      </c>
      <c r="M25" s="96">
        <f t="shared" si="3"/>
        <v>169</v>
      </c>
      <c r="N25" s="96">
        <f t="shared" si="5"/>
        <v>0</v>
      </c>
    </row>
    <row r="26" spans="1:14">
      <c r="A26" s="100">
        <v>25</v>
      </c>
      <c r="B26" s="97" t="s">
        <v>24</v>
      </c>
      <c r="C26" s="95">
        <v>55318</v>
      </c>
      <c r="D26" s="95">
        <v>55962</v>
      </c>
      <c r="E26" s="95">
        <v>56691</v>
      </c>
      <c r="F26" s="95"/>
      <c r="G26" s="95"/>
      <c r="H26" s="95"/>
      <c r="I26" s="98">
        <f t="shared" si="0"/>
        <v>1.3049359961936777E-2</v>
      </c>
      <c r="J26" s="98">
        <f t="shared" si="1"/>
        <v>2.4820130879641345E-2</v>
      </c>
      <c r="K26" s="95">
        <f t="shared" si="2"/>
        <v>1373</v>
      </c>
      <c r="L26" s="99">
        <f t="shared" si="4"/>
        <v>1.8653117230698166E-2</v>
      </c>
      <c r="M26" s="96">
        <f t="shared" si="3"/>
        <v>729</v>
      </c>
      <c r="N26" s="96">
        <f t="shared" si="5"/>
        <v>0</v>
      </c>
    </row>
    <row r="27" spans="1:14">
      <c r="A27" s="100">
        <v>26</v>
      </c>
      <c r="B27" s="97" t="s">
        <v>25</v>
      </c>
      <c r="C27" s="95">
        <v>11611</v>
      </c>
      <c r="D27" s="95">
        <v>12612</v>
      </c>
      <c r="E27" s="95">
        <v>13021</v>
      </c>
      <c r="F27" s="95"/>
      <c r="G27" s="95"/>
      <c r="H27" s="95"/>
      <c r="I27" s="98">
        <f t="shared" si="0"/>
        <v>2.997225592499317E-3</v>
      </c>
      <c r="J27" s="98">
        <f t="shared" si="1"/>
        <v>0.12143656877099303</v>
      </c>
      <c r="K27" s="95">
        <f t="shared" si="2"/>
        <v>1410</v>
      </c>
      <c r="L27" s="99">
        <f t="shared" si="4"/>
        <v>1.9155786813754128E-2</v>
      </c>
      <c r="M27" s="96">
        <f t="shared" si="3"/>
        <v>409</v>
      </c>
      <c r="N27" s="96">
        <f t="shared" si="5"/>
        <v>0</v>
      </c>
    </row>
    <row r="28" spans="1:14">
      <c r="A28" s="100">
        <v>27</v>
      </c>
      <c r="B28" s="97" t="s">
        <v>26</v>
      </c>
      <c r="C28" s="95">
        <v>33275</v>
      </c>
      <c r="D28" s="95">
        <v>34648</v>
      </c>
      <c r="E28" s="95">
        <v>35743</v>
      </c>
      <c r="F28" s="95"/>
      <c r="G28" s="95"/>
      <c r="H28" s="95"/>
      <c r="I28" s="98">
        <f t="shared" si="0"/>
        <v>8.2274659667232221E-3</v>
      </c>
      <c r="J28" s="98">
        <f t="shared" si="1"/>
        <v>7.4169797145003755E-2</v>
      </c>
      <c r="K28" s="95">
        <f t="shared" si="2"/>
        <v>2468</v>
      </c>
      <c r="L28" s="99">
        <f t="shared" si="4"/>
        <v>3.3529419756273181E-2</v>
      </c>
      <c r="M28" s="96">
        <f t="shared" si="3"/>
        <v>1095</v>
      </c>
      <c r="N28" s="96">
        <f t="shared" si="5"/>
        <v>0</v>
      </c>
    </row>
    <row r="29" spans="1:14">
      <c r="A29" s="100">
        <v>28</v>
      </c>
      <c r="B29" s="97" t="s">
        <v>27</v>
      </c>
      <c r="C29" s="95">
        <v>22041</v>
      </c>
      <c r="D29" s="95">
        <v>23156</v>
      </c>
      <c r="E29" s="95">
        <v>23567</v>
      </c>
      <c r="F29" s="95"/>
      <c r="G29" s="95"/>
      <c r="H29" s="95"/>
      <c r="I29" s="98">
        <f t="shared" si="0"/>
        <v>5.4247458366048235E-3</v>
      </c>
      <c r="J29" s="98">
        <f t="shared" si="1"/>
        <v>6.9234608230116595E-2</v>
      </c>
      <c r="K29" s="95">
        <f t="shared" si="2"/>
        <v>1526</v>
      </c>
      <c r="L29" s="99">
        <f t="shared" si="4"/>
        <v>2.0731723884956595E-2</v>
      </c>
      <c r="M29" s="96">
        <f t="shared" si="3"/>
        <v>411</v>
      </c>
      <c r="N29" s="96">
        <f t="shared" si="5"/>
        <v>0</v>
      </c>
    </row>
    <row r="30" spans="1:14">
      <c r="A30" s="100">
        <v>29</v>
      </c>
      <c r="B30" s="97" t="s">
        <v>28</v>
      </c>
      <c r="C30" s="95">
        <v>34364</v>
      </c>
      <c r="D30" s="95">
        <v>35261</v>
      </c>
      <c r="E30" s="95">
        <v>35442</v>
      </c>
      <c r="F30" s="95"/>
      <c r="G30" s="95"/>
      <c r="H30" s="95"/>
      <c r="I30" s="98">
        <f t="shared" si="0"/>
        <v>8.1581805889993694E-3</v>
      </c>
      <c r="J30" s="98">
        <f t="shared" si="1"/>
        <v>3.1370038412291933E-2</v>
      </c>
      <c r="K30" s="95">
        <f t="shared" si="2"/>
        <v>1078</v>
      </c>
      <c r="L30" s="99">
        <f t="shared" si="4"/>
        <v>1.464534623065741E-2</v>
      </c>
      <c r="M30" s="96">
        <f t="shared" si="3"/>
        <v>181</v>
      </c>
      <c r="N30" s="96">
        <f t="shared" si="5"/>
        <v>0</v>
      </c>
    </row>
    <row r="31" spans="1:14">
      <c r="A31" s="100">
        <v>30</v>
      </c>
      <c r="B31" s="97" t="s">
        <v>29</v>
      </c>
      <c r="C31" s="95">
        <v>4640</v>
      </c>
      <c r="D31" s="95">
        <v>5146</v>
      </c>
      <c r="E31" s="95">
        <v>5186</v>
      </c>
      <c r="F31" s="95"/>
      <c r="G31" s="95"/>
      <c r="H31" s="95"/>
      <c r="I31" s="98">
        <f t="shared" si="0"/>
        <v>1.1937341158667889E-3</v>
      </c>
      <c r="J31" s="98">
        <f t="shared" si="1"/>
        <v>0.11767241379310345</v>
      </c>
      <c r="K31" s="95">
        <f t="shared" si="2"/>
        <v>546</v>
      </c>
      <c r="L31" s="99">
        <f t="shared" si="4"/>
        <v>7.41777276617713E-3</v>
      </c>
      <c r="M31" s="96">
        <f t="shared" si="3"/>
        <v>40</v>
      </c>
      <c r="N31" s="96">
        <f t="shared" si="5"/>
        <v>0</v>
      </c>
    </row>
    <row r="32" spans="1:14">
      <c r="A32" s="100">
        <v>31</v>
      </c>
      <c r="B32" s="97" t="s">
        <v>30</v>
      </c>
      <c r="C32" s="95">
        <v>21937</v>
      </c>
      <c r="D32" s="95">
        <v>23663</v>
      </c>
      <c r="E32" s="95">
        <v>24490</v>
      </c>
      <c r="F32" s="95"/>
      <c r="G32" s="95"/>
      <c r="H32" s="95"/>
      <c r="I32" s="98">
        <f t="shared" si="0"/>
        <v>5.6372056493593633E-3</v>
      </c>
      <c r="J32" s="98">
        <f t="shared" si="1"/>
        <v>0.11637872088252724</v>
      </c>
      <c r="K32" s="95">
        <f t="shared" si="2"/>
        <v>2553</v>
      </c>
      <c r="L32" s="99">
        <f t="shared" si="4"/>
        <v>3.4684201230861196E-2</v>
      </c>
      <c r="M32" s="96">
        <f t="shared" si="3"/>
        <v>827</v>
      </c>
      <c r="N32" s="96">
        <f t="shared" si="5"/>
        <v>0</v>
      </c>
    </row>
    <row r="33" spans="1:14">
      <c r="A33" s="100">
        <v>32</v>
      </c>
      <c r="B33" s="97" t="s">
        <v>31</v>
      </c>
      <c r="C33" s="95">
        <v>19319</v>
      </c>
      <c r="D33" s="95">
        <v>22027</v>
      </c>
      <c r="E33" s="95">
        <v>22518</v>
      </c>
      <c r="F33" s="95"/>
      <c r="G33" s="95"/>
      <c r="H33" s="95"/>
      <c r="I33" s="98">
        <f t="shared" si="0"/>
        <v>5.183282842477507E-3</v>
      </c>
      <c r="J33" s="98">
        <f t="shared" si="1"/>
        <v>0.16558828096692377</v>
      </c>
      <c r="K33" s="95">
        <f t="shared" si="2"/>
        <v>3199</v>
      </c>
      <c r="L33" s="99">
        <f t="shared" si="4"/>
        <v>4.3460540437730108E-2</v>
      </c>
      <c r="M33" s="96">
        <f t="shared" si="3"/>
        <v>491</v>
      </c>
      <c r="N33" s="96">
        <f t="shared" si="5"/>
        <v>0</v>
      </c>
    </row>
    <row r="34" spans="1:14">
      <c r="A34" s="100">
        <v>33</v>
      </c>
      <c r="B34" s="97" t="s">
        <v>32</v>
      </c>
      <c r="C34" s="95">
        <v>17897</v>
      </c>
      <c r="D34" s="95">
        <v>18623</v>
      </c>
      <c r="E34" s="95">
        <v>18840</v>
      </c>
      <c r="F34" s="95"/>
      <c r="G34" s="95"/>
      <c r="H34" s="95"/>
      <c r="I34" s="98">
        <f t="shared" si="0"/>
        <v>4.3366661671674321E-3</v>
      </c>
      <c r="J34" s="98">
        <f t="shared" si="1"/>
        <v>5.2690395038274572E-2</v>
      </c>
      <c r="K34" s="95">
        <f t="shared" si="2"/>
        <v>943</v>
      </c>
      <c r="L34" s="99">
        <f t="shared" si="4"/>
        <v>1.2811281535723505E-2</v>
      </c>
      <c r="M34" s="96">
        <f t="shared" si="3"/>
        <v>217</v>
      </c>
      <c r="N34" s="96">
        <f t="shared" si="5"/>
        <v>0</v>
      </c>
    </row>
    <row r="35" spans="1:14">
      <c r="A35" s="100">
        <v>35</v>
      </c>
      <c r="B35" s="97" t="s">
        <v>33</v>
      </c>
      <c r="C35" s="95">
        <v>8754</v>
      </c>
      <c r="D35" s="95">
        <v>9350</v>
      </c>
      <c r="E35" s="95">
        <v>9064</v>
      </c>
      <c r="F35" s="95"/>
      <c r="G35" s="95"/>
      <c r="H35" s="95"/>
      <c r="I35" s="98">
        <f t="shared" si="0"/>
        <v>2.0863875870066667E-3</v>
      </c>
      <c r="J35" s="98">
        <f t="shared" si="1"/>
        <v>3.5412382910669407E-2</v>
      </c>
      <c r="K35" s="95">
        <f t="shared" si="2"/>
        <v>310</v>
      </c>
      <c r="L35" s="99">
        <f t="shared" si="4"/>
        <v>4.2115559661445243E-3</v>
      </c>
      <c r="M35" s="96">
        <f t="shared" si="3"/>
        <v>-286</v>
      </c>
      <c r="N35" s="96">
        <f t="shared" si="5"/>
        <v>0</v>
      </c>
    </row>
    <row r="36" spans="1:14">
      <c r="A36" s="100">
        <v>36</v>
      </c>
      <c r="B36" s="97" t="s">
        <v>34</v>
      </c>
      <c r="C36" s="95">
        <v>1280</v>
      </c>
      <c r="D36" s="95">
        <v>1106</v>
      </c>
      <c r="E36" s="95">
        <v>1130</v>
      </c>
      <c r="F36" s="95"/>
      <c r="G36" s="95"/>
      <c r="H36" s="95"/>
      <c r="I36" s="98">
        <f t="shared" si="0"/>
        <v>2.6010789643838629E-4</v>
      </c>
      <c r="J36" s="98">
        <f t="shared" si="1"/>
        <v>-0.1171875</v>
      </c>
      <c r="K36" s="95">
        <f t="shared" si="2"/>
        <v>-150</v>
      </c>
      <c r="L36" s="99">
        <f t="shared" si="4"/>
        <v>-2.0378496610376729E-3</v>
      </c>
      <c r="M36" s="96">
        <f t="shared" si="3"/>
        <v>24</v>
      </c>
      <c r="N36" s="96">
        <f t="shared" si="5"/>
        <v>0</v>
      </c>
    </row>
    <row r="37" spans="1:14">
      <c r="A37" s="100">
        <v>37</v>
      </c>
      <c r="B37" s="97" t="s">
        <v>35</v>
      </c>
      <c r="C37" s="95">
        <v>887</v>
      </c>
      <c r="D37" s="95">
        <v>1027</v>
      </c>
      <c r="E37" s="95">
        <v>1021</v>
      </c>
      <c r="F37" s="95"/>
      <c r="G37" s="95"/>
      <c r="H37" s="95"/>
      <c r="I37" s="98">
        <f t="shared" si="0"/>
        <v>2.3501784271114375E-4</v>
      </c>
      <c r="J37" s="98">
        <f t="shared" si="1"/>
        <v>0.15107102593010147</v>
      </c>
      <c r="K37" s="95">
        <f t="shared" si="2"/>
        <v>134</v>
      </c>
      <c r="L37" s="99">
        <f t="shared" si="4"/>
        <v>1.8204790305269879E-3</v>
      </c>
      <c r="M37" s="96">
        <f t="shared" si="3"/>
        <v>-6</v>
      </c>
      <c r="N37" s="96">
        <f t="shared" si="5"/>
        <v>0</v>
      </c>
    </row>
    <row r="38" spans="1:14">
      <c r="A38" s="100">
        <v>38</v>
      </c>
      <c r="B38" s="97" t="s">
        <v>36</v>
      </c>
      <c r="C38" s="95">
        <v>7827</v>
      </c>
      <c r="D38" s="95">
        <v>7723</v>
      </c>
      <c r="E38" s="95">
        <v>7832</v>
      </c>
      <c r="F38" s="95"/>
      <c r="G38" s="95"/>
      <c r="H38" s="95"/>
      <c r="I38" s="98">
        <f t="shared" si="0"/>
        <v>1.8028009246950809E-3</v>
      </c>
      <c r="J38" s="98">
        <f t="shared" si="1"/>
        <v>6.3881436054682506E-4</v>
      </c>
      <c r="K38" s="95">
        <f t="shared" si="2"/>
        <v>5</v>
      </c>
      <c r="L38" s="99">
        <f t="shared" si="4"/>
        <v>6.7928322034589104E-5</v>
      </c>
      <c r="M38" s="96">
        <f t="shared" si="3"/>
        <v>109</v>
      </c>
      <c r="N38" s="96">
        <f t="shared" si="5"/>
        <v>0</v>
      </c>
    </row>
    <row r="39" spans="1:14">
      <c r="A39" s="100">
        <v>39</v>
      </c>
      <c r="B39" s="97" t="s">
        <v>37</v>
      </c>
      <c r="C39" s="95">
        <v>196</v>
      </c>
      <c r="D39" s="95">
        <v>154</v>
      </c>
      <c r="E39" s="95">
        <v>120</v>
      </c>
      <c r="F39" s="95"/>
      <c r="G39" s="95"/>
      <c r="H39" s="95"/>
      <c r="I39" s="98">
        <f t="shared" si="0"/>
        <v>2.7622077497881733E-5</v>
      </c>
      <c r="J39" s="98">
        <f t="shared" si="1"/>
        <v>-0.38775510204081631</v>
      </c>
      <c r="K39" s="95">
        <f t="shared" si="2"/>
        <v>-76</v>
      </c>
      <c r="L39" s="99">
        <f t="shared" si="4"/>
        <v>-1.0325104949257544E-3</v>
      </c>
      <c r="M39" s="96">
        <f t="shared" si="3"/>
        <v>-34</v>
      </c>
      <c r="N39" s="96">
        <f t="shared" si="5"/>
        <v>0</v>
      </c>
    </row>
    <row r="40" spans="1:14">
      <c r="A40" s="100">
        <v>41</v>
      </c>
      <c r="B40" s="97" t="s">
        <v>38</v>
      </c>
      <c r="C40" s="95">
        <v>44510</v>
      </c>
      <c r="D40" s="95">
        <v>44040</v>
      </c>
      <c r="E40" s="95">
        <v>45995</v>
      </c>
      <c r="F40" s="95"/>
      <c r="G40" s="95"/>
      <c r="H40" s="95"/>
      <c r="I40" s="98">
        <f t="shared" si="0"/>
        <v>1.0587312120958918E-2</v>
      </c>
      <c r="J40" s="98">
        <f t="shared" si="1"/>
        <v>3.3363289148505955E-2</v>
      </c>
      <c r="K40" s="95">
        <f t="shared" si="2"/>
        <v>1485</v>
      </c>
      <c r="L40" s="99">
        <f t="shared" si="4"/>
        <v>2.0174711644272963E-2</v>
      </c>
      <c r="M40" s="96">
        <f t="shared" si="3"/>
        <v>1955</v>
      </c>
      <c r="N40" s="96">
        <f t="shared" si="5"/>
        <v>0</v>
      </c>
    </row>
    <row r="41" spans="1:14">
      <c r="A41" s="100">
        <v>42</v>
      </c>
      <c r="B41" s="97" t="s">
        <v>39</v>
      </c>
      <c r="C41" s="95">
        <v>20040</v>
      </c>
      <c r="D41" s="95">
        <v>16760</v>
      </c>
      <c r="E41" s="95">
        <v>17175</v>
      </c>
      <c r="F41" s="95"/>
      <c r="G41" s="95"/>
      <c r="H41" s="95"/>
      <c r="I41" s="98">
        <f t="shared" si="0"/>
        <v>3.9534098418843233E-3</v>
      </c>
      <c r="J41" s="98">
        <f t="shared" si="1"/>
        <v>-0.14296407185628743</v>
      </c>
      <c r="K41" s="95">
        <f t="shared" si="2"/>
        <v>-2865</v>
      </c>
      <c r="L41" s="99">
        <f t="shared" si="4"/>
        <v>-3.8922928525819557E-2</v>
      </c>
      <c r="M41" s="96">
        <f t="shared" si="3"/>
        <v>415</v>
      </c>
      <c r="N41" s="96">
        <f t="shared" si="5"/>
        <v>0</v>
      </c>
    </row>
    <row r="42" spans="1:14">
      <c r="A42" s="100">
        <v>43</v>
      </c>
      <c r="B42" s="97" t="s">
        <v>40</v>
      </c>
      <c r="C42" s="95">
        <v>34940</v>
      </c>
      <c r="D42" s="95">
        <v>33292</v>
      </c>
      <c r="E42" s="95">
        <v>33956</v>
      </c>
      <c r="F42" s="95"/>
      <c r="G42" s="95"/>
      <c r="H42" s="95"/>
      <c r="I42" s="98">
        <f t="shared" si="0"/>
        <v>7.8161271959839348E-3</v>
      </c>
      <c r="J42" s="98">
        <f t="shared" si="1"/>
        <v>-2.8162564396107613E-2</v>
      </c>
      <c r="K42" s="95">
        <f t="shared" si="2"/>
        <v>-984</v>
      </c>
      <c r="L42" s="99">
        <f t="shared" si="4"/>
        <v>-1.3368293776407135E-2</v>
      </c>
      <c r="M42" s="96">
        <f t="shared" si="3"/>
        <v>664</v>
      </c>
      <c r="N42" s="96">
        <f t="shared" si="5"/>
        <v>0</v>
      </c>
    </row>
    <row r="43" spans="1:14">
      <c r="A43" s="100">
        <v>45</v>
      </c>
      <c r="B43" s="97" t="s">
        <v>41</v>
      </c>
      <c r="C43" s="95">
        <v>36713</v>
      </c>
      <c r="D43" s="95">
        <v>39086</v>
      </c>
      <c r="E43" s="95">
        <v>39842</v>
      </c>
      <c r="F43" s="95"/>
      <c r="G43" s="95"/>
      <c r="H43" s="95"/>
      <c r="I43" s="98">
        <f t="shared" si="0"/>
        <v>9.1709900972550325E-3</v>
      </c>
      <c r="J43" s="98">
        <f t="shared" si="1"/>
        <v>8.5228665595293226E-2</v>
      </c>
      <c r="K43" s="95">
        <f t="shared" si="2"/>
        <v>3129</v>
      </c>
      <c r="L43" s="99">
        <f t="shared" si="4"/>
        <v>4.2509543929245858E-2</v>
      </c>
      <c r="M43" s="96">
        <f t="shared" si="3"/>
        <v>756</v>
      </c>
      <c r="N43" s="96">
        <f t="shared" si="5"/>
        <v>0</v>
      </c>
    </row>
    <row r="44" spans="1:14">
      <c r="A44" s="100">
        <v>46</v>
      </c>
      <c r="B44" s="97" t="s">
        <v>42</v>
      </c>
      <c r="C44" s="95">
        <v>208406</v>
      </c>
      <c r="D44" s="95">
        <v>212304</v>
      </c>
      <c r="E44" s="95">
        <v>214369</v>
      </c>
      <c r="F44" s="95"/>
      <c r="G44" s="95"/>
      <c r="H44" s="95"/>
      <c r="I44" s="98">
        <f t="shared" si="0"/>
        <v>4.9344309426195075E-2</v>
      </c>
      <c r="J44" s="98">
        <f t="shared" si="1"/>
        <v>2.8612419987908217E-2</v>
      </c>
      <c r="K44" s="95">
        <f t="shared" si="2"/>
        <v>5963</v>
      </c>
      <c r="L44" s="99">
        <f t="shared" si="4"/>
        <v>8.1011316858450963E-2</v>
      </c>
      <c r="M44" s="96">
        <f t="shared" si="3"/>
        <v>2065</v>
      </c>
      <c r="N44" s="96">
        <f t="shared" si="5"/>
        <v>0</v>
      </c>
    </row>
    <row r="45" spans="1:14">
      <c r="A45" s="100">
        <v>47</v>
      </c>
      <c r="B45" s="97" t="s">
        <v>43</v>
      </c>
      <c r="C45" s="95">
        <v>536450</v>
      </c>
      <c r="D45" s="95">
        <v>536476</v>
      </c>
      <c r="E45" s="95">
        <v>547001</v>
      </c>
      <c r="F45" s="95"/>
      <c r="G45" s="95"/>
      <c r="H45" s="95"/>
      <c r="I45" s="98">
        <f t="shared" si="0"/>
        <v>0.12591086677849003</v>
      </c>
      <c r="J45" s="98">
        <f t="shared" si="1"/>
        <v>1.9668189020411966E-2</v>
      </c>
      <c r="K45" s="95">
        <f t="shared" si="2"/>
        <v>10551</v>
      </c>
      <c r="L45" s="99">
        <f t="shared" si="4"/>
        <v>0.14334234515738992</v>
      </c>
      <c r="M45" s="96">
        <f t="shared" si="3"/>
        <v>10525</v>
      </c>
      <c r="N45" s="96">
        <f t="shared" si="5"/>
        <v>0</v>
      </c>
    </row>
    <row r="46" spans="1:14">
      <c r="A46" s="100">
        <v>49</v>
      </c>
      <c r="B46" s="97" t="s">
        <v>44</v>
      </c>
      <c r="C46" s="95">
        <v>45109</v>
      </c>
      <c r="D46" s="95">
        <v>55614</v>
      </c>
      <c r="E46" s="95">
        <v>47742</v>
      </c>
      <c r="F46" s="95"/>
      <c r="G46" s="95"/>
      <c r="H46" s="95"/>
      <c r="I46" s="98">
        <f t="shared" si="0"/>
        <v>1.0989443532532247E-2</v>
      </c>
      <c r="J46" s="98">
        <f t="shared" si="1"/>
        <v>5.8369726662085168E-2</v>
      </c>
      <c r="K46" s="95">
        <f t="shared" si="2"/>
        <v>2633</v>
      </c>
      <c r="L46" s="99">
        <f t="shared" si="4"/>
        <v>3.5771054383414623E-2</v>
      </c>
      <c r="M46" s="96">
        <f t="shared" si="3"/>
        <v>-7872</v>
      </c>
      <c r="N46" s="96">
        <f t="shared" si="5"/>
        <v>0</v>
      </c>
    </row>
    <row r="47" spans="1:14">
      <c r="A47" s="100">
        <v>50</v>
      </c>
      <c r="B47" s="97" t="s">
        <v>45</v>
      </c>
      <c r="C47" s="95">
        <v>1653</v>
      </c>
      <c r="D47" s="95">
        <v>1558</v>
      </c>
      <c r="E47" s="95">
        <v>1691</v>
      </c>
      <c r="F47" s="95"/>
      <c r="G47" s="95"/>
      <c r="H47" s="95"/>
      <c r="I47" s="98">
        <f t="shared" si="0"/>
        <v>3.8924110874098342E-4</v>
      </c>
      <c r="J47" s="98">
        <f t="shared" si="1"/>
        <v>2.2988505747126436E-2</v>
      </c>
      <c r="K47" s="95">
        <f t="shared" si="2"/>
        <v>38</v>
      </c>
      <c r="L47" s="99">
        <f t="shared" si="4"/>
        <v>5.162552474628772E-4</v>
      </c>
      <c r="M47" s="96">
        <f t="shared" si="3"/>
        <v>133</v>
      </c>
      <c r="N47" s="96">
        <f t="shared" si="5"/>
        <v>0</v>
      </c>
    </row>
    <row r="48" spans="1:14">
      <c r="A48" s="100">
        <v>51</v>
      </c>
      <c r="B48" s="97" t="s">
        <v>46</v>
      </c>
      <c r="C48" s="95">
        <v>13444</v>
      </c>
      <c r="D48" s="95">
        <v>12864</v>
      </c>
      <c r="E48" s="95">
        <v>12854</v>
      </c>
      <c r="F48" s="95"/>
      <c r="G48" s="95"/>
      <c r="H48" s="95"/>
      <c r="I48" s="98">
        <f t="shared" si="0"/>
        <v>2.9587848679814314E-3</v>
      </c>
      <c r="J48" s="98">
        <f t="shared" si="1"/>
        <v>-4.3885748289199646E-2</v>
      </c>
      <c r="K48" s="95">
        <f t="shared" si="2"/>
        <v>-590</v>
      </c>
      <c r="L48" s="99">
        <f t="shared" si="4"/>
        <v>-8.0155420000815134E-3</v>
      </c>
      <c r="M48" s="96">
        <f t="shared" si="3"/>
        <v>-10</v>
      </c>
      <c r="N48" s="96">
        <f t="shared" si="5"/>
        <v>0</v>
      </c>
    </row>
    <row r="49" spans="1:14">
      <c r="A49" s="100">
        <v>52</v>
      </c>
      <c r="B49" s="97" t="s">
        <v>47</v>
      </c>
      <c r="C49" s="95">
        <v>50522</v>
      </c>
      <c r="D49" s="95">
        <v>51794</v>
      </c>
      <c r="E49" s="95">
        <v>51984</v>
      </c>
      <c r="F49" s="95"/>
      <c r="G49" s="95"/>
      <c r="H49" s="95"/>
      <c r="I49" s="98">
        <f t="shared" si="0"/>
        <v>1.1965883972082366E-2</v>
      </c>
      <c r="J49" s="98">
        <f t="shared" si="1"/>
        <v>2.8937888444637981E-2</v>
      </c>
      <c r="K49" s="95">
        <f t="shared" si="2"/>
        <v>1462</v>
      </c>
      <c r="L49" s="99">
        <f t="shared" si="4"/>
        <v>1.9862241362913854E-2</v>
      </c>
      <c r="M49" s="96">
        <f t="shared" si="3"/>
        <v>190</v>
      </c>
      <c r="N49" s="96">
        <f t="shared" si="5"/>
        <v>0</v>
      </c>
    </row>
    <row r="50" spans="1:14">
      <c r="A50" s="100">
        <v>53</v>
      </c>
      <c r="B50" s="97" t="s">
        <v>48</v>
      </c>
      <c r="C50" s="95">
        <v>11283</v>
      </c>
      <c r="D50" s="95">
        <v>12263</v>
      </c>
      <c r="E50" s="95">
        <v>12797</v>
      </c>
      <c r="F50" s="95"/>
      <c r="G50" s="95"/>
      <c r="H50" s="95"/>
      <c r="I50" s="98">
        <f t="shared" si="0"/>
        <v>2.9456643811699378E-3</v>
      </c>
      <c r="J50" s="98">
        <f t="shared" si="1"/>
        <v>0.13418417087653992</v>
      </c>
      <c r="K50" s="95">
        <f t="shared" si="2"/>
        <v>1514</v>
      </c>
      <c r="L50" s="99">
        <f t="shared" si="4"/>
        <v>2.0568695912073581E-2</v>
      </c>
      <c r="M50" s="96">
        <f t="shared" si="3"/>
        <v>534</v>
      </c>
      <c r="N50" s="96">
        <f t="shared" si="5"/>
        <v>0</v>
      </c>
    </row>
    <row r="51" spans="1:14">
      <c r="A51" s="100">
        <v>55</v>
      </c>
      <c r="B51" s="97" t="s">
        <v>49</v>
      </c>
      <c r="C51" s="95">
        <v>146577</v>
      </c>
      <c r="D51" s="95">
        <v>90251</v>
      </c>
      <c r="E51" s="95">
        <v>102381</v>
      </c>
      <c r="F51" s="95"/>
      <c r="G51" s="95"/>
      <c r="H51" s="95"/>
      <c r="I51" s="98">
        <f t="shared" si="0"/>
        <v>2.3566465969255247E-2</v>
      </c>
      <c r="J51" s="98">
        <f t="shared" si="1"/>
        <v>-0.30152070242943979</v>
      </c>
      <c r="K51" s="95">
        <f t="shared" si="2"/>
        <v>-44196</v>
      </c>
      <c r="L51" s="99">
        <f t="shared" si="4"/>
        <v>-0.60043202412814001</v>
      </c>
      <c r="M51" s="96">
        <f t="shared" si="3"/>
        <v>12130</v>
      </c>
      <c r="N51" s="96">
        <f t="shared" si="5"/>
        <v>0</v>
      </c>
    </row>
    <row r="52" spans="1:14">
      <c r="A52" s="100">
        <v>56</v>
      </c>
      <c r="B52" s="97" t="s">
        <v>50</v>
      </c>
      <c r="C52" s="95">
        <v>208896</v>
      </c>
      <c r="D52" s="95">
        <v>204695</v>
      </c>
      <c r="E52" s="95">
        <v>208765</v>
      </c>
      <c r="F52" s="95"/>
      <c r="G52" s="95"/>
      <c r="H52" s="95"/>
      <c r="I52" s="98">
        <f t="shared" si="0"/>
        <v>4.8054358407044001E-2</v>
      </c>
      <c r="J52" s="98">
        <f t="shared" si="1"/>
        <v>-6.2710631127450985E-4</v>
      </c>
      <c r="K52" s="95">
        <f t="shared" si="2"/>
        <v>-131</v>
      </c>
      <c r="L52" s="99">
        <f t="shared" si="4"/>
        <v>-1.7797220373062346E-3</v>
      </c>
      <c r="M52" s="96">
        <f t="shared" si="3"/>
        <v>4070</v>
      </c>
      <c r="N52" s="96">
        <f t="shared" si="5"/>
        <v>0</v>
      </c>
    </row>
    <row r="53" spans="1:14">
      <c r="A53" s="100">
        <v>58</v>
      </c>
      <c r="B53" s="97" t="s">
        <v>51</v>
      </c>
      <c r="C53" s="95">
        <v>8712</v>
      </c>
      <c r="D53" s="95">
        <v>8580</v>
      </c>
      <c r="E53" s="95">
        <v>8504</v>
      </c>
      <c r="F53" s="95"/>
      <c r="G53" s="95"/>
      <c r="H53" s="95"/>
      <c r="I53" s="98">
        <f t="shared" si="0"/>
        <v>1.9574845586832188E-3</v>
      </c>
      <c r="J53" s="98">
        <f t="shared" si="1"/>
        <v>-2.3875114784205693E-2</v>
      </c>
      <c r="K53" s="95">
        <f t="shared" si="2"/>
        <v>-208</v>
      </c>
      <c r="L53" s="99">
        <f t="shared" si="4"/>
        <v>-2.8258181966389065E-3</v>
      </c>
      <c r="M53" s="96">
        <f t="shared" si="3"/>
        <v>-76</v>
      </c>
      <c r="N53" s="96">
        <f t="shared" si="5"/>
        <v>0</v>
      </c>
    </row>
    <row r="54" spans="1:14">
      <c r="A54" s="100">
        <v>59</v>
      </c>
      <c r="B54" s="97" t="s">
        <v>52</v>
      </c>
      <c r="C54" s="95">
        <v>6007</v>
      </c>
      <c r="D54" s="95">
        <v>6569</v>
      </c>
      <c r="E54" s="95">
        <v>6581</v>
      </c>
      <c r="F54" s="95"/>
      <c r="G54" s="95"/>
      <c r="H54" s="95"/>
      <c r="I54" s="98">
        <f t="shared" si="0"/>
        <v>1.514840766779664E-3</v>
      </c>
      <c r="J54" s="98">
        <f t="shared" si="1"/>
        <v>9.5555185616780419E-2</v>
      </c>
      <c r="K54" s="95">
        <f t="shared" si="2"/>
        <v>574</v>
      </c>
      <c r="L54" s="99">
        <f t="shared" si="4"/>
        <v>7.7981713695708292E-3</v>
      </c>
      <c r="M54" s="96">
        <f t="shared" si="3"/>
        <v>12</v>
      </c>
      <c r="N54" s="96">
        <f t="shared" si="5"/>
        <v>0</v>
      </c>
    </row>
    <row r="55" spans="1:14">
      <c r="A55" s="100">
        <v>60</v>
      </c>
      <c r="B55" s="97" t="s">
        <v>53</v>
      </c>
      <c r="C55" s="95">
        <v>2980</v>
      </c>
      <c r="D55" s="95">
        <v>2961</v>
      </c>
      <c r="E55" s="95">
        <v>2943</v>
      </c>
      <c r="F55" s="95"/>
      <c r="G55" s="95"/>
      <c r="H55" s="95"/>
      <c r="I55" s="98">
        <f t="shared" si="0"/>
        <v>6.7743145063554942E-4</v>
      </c>
      <c r="J55" s="98">
        <f t="shared" si="1"/>
        <v>-1.2416107382550336E-2</v>
      </c>
      <c r="K55" s="95">
        <f t="shared" si="2"/>
        <v>-37</v>
      </c>
      <c r="L55" s="99">
        <f t="shared" si="4"/>
        <v>-5.0266958305595938E-4</v>
      </c>
      <c r="M55" s="96">
        <f t="shared" si="3"/>
        <v>-18</v>
      </c>
      <c r="N55" s="96">
        <f t="shared" si="5"/>
        <v>0</v>
      </c>
    </row>
    <row r="56" spans="1:14">
      <c r="A56" s="100">
        <v>61</v>
      </c>
      <c r="B56" s="97" t="s">
        <v>54</v>
      </c>
      <c r="C56" s="95">
        <v>8732</v>
      </c>
      <c r="D56" s="95">
        <v>8458</v>
      </c>
      <c r="E56" s="95">
        <v>8541</v>
      </c>
      <c r="F56" s="95"/>
      <c r="G56" s="95"/>
      <c r="H56" s="95"/>
      <c r="I56" s="98">
        <f t="shared" si="0"/>
        <v>1.9660013659117321E-3</v>
      </c>
      <c r="J56" s="98">
        <f t="shared" si="1"/>
        <v>-2.1873568483737976E-2</v>
      </c>
      <c r="K56" s="95">
        <f t="shared" si="2"/>
        <v>-191</v>
      </c>
      <c r="L56" s="99">
        <f t="shared" si="4"/>
        <v>-2.5948619017213035E-3</v>
      </c>
      <c r="M56" s="96">
        <f t="shared" si="3"/>
        <v>83</v>
      </c>
      <c r="N56" s="96">
        <f t="shared" si="5"/>
        <v>0</v>
      </c>
    </row>
    <row r="57" spans="1:14">
      <c r="A57" s="100">
        <v>62</v>
      </c>
      <c r="B57" s="97" t="s">
        <v>55</v>
      </c>
      <c r="C57" s="95">
        <v>29993</v>
      </c>
      <c r="D57" s="95">
        <v>34602</v>
      </c>
      <c r="E57" s="95">
        <v>35465</v>
      </c>
      <c r="F57" s="95"/>
      <c r="G57" s="95"/>
      <c r="H57" s="95"/>
      <c r="I57" s="98">
        <f t="shared" si="0"/>
        <v>8.1634748205197966E-3</v>
      </c>
      <c r="J57" s="98">
        <f t="shared" si="1"/>
        <v>0.18244256993298436</v>
      </c>
      <c r="K57" s="95">
        <f t="shared" si="2"/>
        <v>5472</v>
      </c>
      <c r="L57" s="99">
        <f t="shared" si="4"/>
        <v>7.434075563465431E-2</v>
      </c>
      <c r="M57" s="96">
        <f t="shared" si="3"/>
        <v>863</v>
      </c>
      <c r="N57" s="96">
        <f t="shared" si="5"/>
        <v>0</v>
      </c>
    </row>
    <row r="58" spans="1:14">
      <c r="A58" s="100">
        <v>63</v>
      </c>
      <c r="B58" s="97" t="s">
        <v>56</v>
      </c>
      <c r="C58" s="95">
        <v>24083</v>
      </c>
      <c r="D58" s="95">
        <v>23963</v>
      </c>
      <c r="E58" s="95">
        <v>24316</v>
      </c>
      <c r="F58" s="95"/>
      <c r="G58" s="95"/>
      <c r="H58" s="95"/>
      <c r="I58" s="98">
        <f t="shared" si="0"/>
        <v>5.5971536369874347E-3</v>
      </c>
      <c r="J58" s="98">
        <f t="shared" si="1"/>
        <v>9.6748743927251597E-3</v>
      </c>
      <c r="K58" s="95">
        <f t="shared" si="2"/>
        <v>233</v>
      </c>
      <c r="L58" s="99">
        <f t="shared" si="4"/>
        <v>3.1654598068118519E-3</v>
      </c>
      <c r="M58" s="96">
        <f t="shared" si="3"/>
        <v>353</v>
      </c>
      <c r="N58" s="96">
        <f t="shared" si="5"/>
        <v>0</v>
      </c>
    </row>
    <row r="59" spans="1:14">
      <c r="A59" s="100">
        <v>64</v>
      </c>
      <c r="B59" s="97" t="s">
        <v>57</v>
      </c>
      <c r="C59" s="95">
        <v>38413</v>
      </c>
      <c r="D59" s="95">
        <v>37590</v>
      </c>
      <c r="E59" s="95">
        <v>37569</v>
      </c>
      <c r="F59" s="95"/>
      <c r="G59" s="95"/>
      <c r="H59" s="95"/>
      <c r="I59" s="98">
        <f t="shared" si="0"/>
        <v>8.6477819126493227E-3</v>
      </c>
      <c r="J59" s="98">
        <f t="shared" si="1"/>
        <v>-2.197172832114128E-2</v>
      </c>
      <c r="K59" s="95">
        <f t="shared" si="2"/>
        <v>-844</v>
      </c>
      <c r="L59" s="99">
        <f t="shared" si="4"/>
        <v>-1.1466300759438641E-2</v>
      </c>
      <c r="M59" s="96">
        <f t="shared" si="3"/>
        <v>-21</v>
      </c>
      <c r="N59" s="96">
        <f t="shared" si="5"/>
        <v>0</v>
      </c>
    </row>
    <row r="60" spans="1:14">
      <c r="A60" s="100">
        <v>65</v>
      </c>
      <c r="B60" s="97" t="s">
        <v>58</v>
      </c>
      <c r="C60" s="95">
        <v>12605</v>
      </c>
      <c r="D60" s="95">
        <v>12541</v>
      </c>
      <c r="E60" s="95">
        <v>12299</v>
      </c>
      <c r="F60" s="95"/>
      <c r="G60" s="95"/>
      <c r="H60" s="95"/>
      <c r="I60" s="98">
        <f t="shared" si="0"/>
        <v>2.8310327595537283E-3</v>
      </c>
      <c r="J60" s="98">
        <f t="shared" si="1"/>
        <v>-2.4276080920269734E-2</v>
      </c>
      <c r="K60" s="95">
        <f t="shared" si="2"/>
        <v>-306</v>
      </c>
      <c r="L60" s="99">
        <f t="shared" si="4"/>
        <v>-4.1572133085168534E-3</v>
      </c>
      <c r="M60" s="96">
        <f t="shared" si="3"/>
        <v>-242</v>
      </c>
      <c r="N60" s="96">
        <f t="shared" si="5"/>
        <v>0</v>
      </c>
    </row>
    <row r="61" spans="1:14">
      <c r="A61" s="100">
        <v>66</v>
      </c>
      <c r="B61" s="97" t="s">
        <v>59</v>
      </c>
      <c r="C61" s="95">
        <v>25540</v>
      </c>
      <c r="D61" s="95">
        <v>25590</v>
      </c>
      <c r="E61" s="95">
        <v>25970</v>
      </c>
      <c r="F61" s="95"/>
      <c r="G61" s="95"/>
      <c r="H61" s="95"/>
      <c r="I61" s="98">
        <f t="shared" si="0"/>
        <v>5.9778779384999049E-3</v>
      </c>
      <c r="J61" s="98">
        <f t="shared" si="1"/>
        <v>1.6836335160532498E-2</v>
      </c>
      <c r="K61" s="95">
        <f t="shared" si="2"/>
        <v>430</v>
      </c>
      <c r="L61" s="99">
        <f t="shared" si="4"/>
        <v>5.841835694974663E-3</v>
      </c>
      <c r="M61" s="96">
        <f t="shared" si="3"/>
        <v>380</v>
      </c>
      <c r="N61" s="96">
        <f t="shared" si="5"/>
        <v>0</v>
      </c>
    </row>
    <row r="62" spans="1:14">
      <c r="A62" s="100">
        <v>68</v>
      </c>
      <c r="B62" s="97" t="s">
        <v>60</v>
      </c>
      <c r="C62" s="95">
        <v>35370</v>
      </c>
      <c r="D62" s="95">
        <v>38288</v>
      </c>
      <c r="E62" s="95">
        <v>38919</v>
      </c>
      <c r="F62" s="95"/>
      <c r="G62" s="95"/>
      <c r="H62" s="95"/>
      <c r="I62" s="98">
        <f t="shared" si="0"/>
        <v>8.9585302845004919E-3</v>
      </c>
      <c r="J62" s="98">
        <f t="shared" si="1"/>
        <v>0.1003392705682782</v>
      </c>
      <c r="K62" s="95">
        <f t="shared" si="2"/>
        <v>3549</v>
      </c>
      <c r="L62" s="99">
        <f t="shared" si="4"/>
        <v>4.8215522980151346E-2</v>
      </c>
      <c r="M62" s="96">
        <f t="shared" si="3"/>
        <v>631</v>
      </c>
      <c r="N62" s="96">
        <f t="shared" si="5"/>
        <v>0</v>
      </c>
    </row>
    <row r="63" spans="1:14">
      <c r="A63" s="100">
        <v>69</v>
      </c>
      <c r="B63" s="97" t="s">
        <v>61</v>
      </c>
      <c r="C63" s="95">
        <v>86722</v>
      </c>
      <c r="D63" s="95">
        <v>87157</v>
      </c>
      <c r="E63" s="95">
        <v>88047</v>
      </c>
      <c r="F63" s="95"/>
      <c r="G63" s="95"/>
      <c r="H63" s="95"/>
      <c r="I63" s="98">
        <f t="shared" si="0"/>
        <v>2.0267008812133273E-2</v>
      </c>
      <c r="J63" s="98">
        <f t="shared" si="1"/>
        <v>1.5278706671894099E-2</v>
      </c>
      <c r="K63" s="95">
        <f t="shared" si="2"/>
        <v>1325</v>
      </c>
      <c r="L63" s="99">
        <f t="shared" si="4"/>
        <v>1.8001005339166112E-2</v>
      </c>
      <c r="M63" s="96">
        <f t="shared" si="3"/>
        <v>890</v>
      </c>
      <c r="N63" s="96">
        <f t="shared" si="5"/>
        <v>0</v>
      </c>
    </row>
    <row r="64" spans="1:14">
      <c r="A64" s="100">
        <v>70</v>
      </c>
      <c r="B64" s="97" t="s">
        <v>62</v>
      </c>
      <c r="C64" s="95">
        <v>88011</v>
      </c>
      <c r="D64" s="95">
        <v>83510</v>
      </c>
      <c r="E64" s="95">
        <v>92072</v>
      </c>
      <c r="F64" s="95"/>
      <c r="G64" s="95"/>
      <c r="H64" s="95"/>
      <c r="I64" s="98">
        <f t="shared" si="0"/>
        <v>2.1193499328208056E-2</v>
      </c>
      <c r="J64" s="98">
        <f t="shared" si="1"/>
        <v>4.6141959527786297E-2</v>
      </c>
      <c r="K64" s="95">
        <f t="shared" si="2"/>
        <v>4061</v>
      </c>
      <c r="L64" s="99">
        <f t="shared" si="4"/>
        <v>5.5171383156493267E-2</v>
      </c>
      <c r="M64" s="96">
        <f t="shared" si="3"/>
        <v>8562</v>
      </c>
      <c r="N64" s="96">
        <f t="shared" si="5"/>
        <v>0</v>
      </c>
    </row>
    <row r="65" spans="1:14">
      <c r="A65" s="100">
        <v>71</v>
      </c>
      <c r="B65" s="97" t="s">
        <v>63</v>
      </c>
      <c r="C65" s="95">
        <v>46861</v>
      </c>
      <c r="D65" s="95">
        <v>45648</v>
      </c>
      <c r="E65" s="95">
        <v>46360</v>
      </c>
      <c r="F65" s="95"/>
      <c r="G65" s="95"/>
      <c r="H65" s="95"/>
      <c r="I65" s="98">
        <f t="shared" si="0"/>
        <v>1.0671329273348309E-2</v>
      </c>
      <c r="J65" s="98">
        <f t="shared" si="1"/>
        <v>-1.0691193103006764E-2</v>
      </c>
      <c r="K65" s="95">
        <f t="shared" si="2"/>
        <v>-501</v>
      </c>
      <c r="L65" s="99">
        <f t="shared" si="4"/>
        <v>-6.8064178678658282E-3</v>
      </c>
      <c r="M65" s="96">
        <f t="shared" si="3"/>
        <v>712</v>
      </c>
      <c r="N65" s="96">
        <f t="shared" si="5"/>
        <v>0</v>
      </c>
    </row>
    <row r="66" spans="1:14">
      <c r="A66" s="100">
        <v>72</v>
      </c>
      <c r="B66" s="97" t="s">
        <v>64</v>
      </c>
      <c r="C66" s="95">
        <v>4944</v>
      </c>
      <c r="D66" s="95">
        <v>4984</v>
      </c>
      <c r="E66" s="95">
        <v>5048</v>
      </c>
      <c r="F66" s="95"/>
      <c r="G66" s="95"/>
      <c r="H66" s="95"/>
      <c r="I66" s="98">
        <f t="shared" si="0"/>
        <v>1.1619687267442249E-3</v>
      </c>
      <c r="J66" s="98">
        <f t="shared" si="1"/>
        <v>2.1035598705501618E-2</v>
      </c>
      <c r="K66" s="95">
        <f t="shared" si="2"/>
        <v>104</v>
      </c>
      <c r="L66" s="99">
        <f t="shared" si="4"/>
        <v>1.4129090983194532E-3</v>
      </c>
      <c r="M66" s="96">
        <f t="shared" si="3"/>
        <v>64</v>
      </c>
      <c r="N66" s="96">
        <f t="shared" si="5"/>
        <v>0</v>
      </c>
    </row>
    <row r="67" spans="1:14">
      <c r="A67" s="100">
        <v>73</v>
      </c>
      <c r="B67" s="97" t="s">
        <v>65</v>
      </c>
      <c r="C67" s="95">
        <v>23838</v>
      </c>
      <c r="D67" s="95">
        <v>21752</v>
      </c>
      <c r="E67" s="95">
        <v>23872</v>
      </c>
      <c r="F67" s="95"/>
      <c r="G67" s="95"/>
      <c r="H67" s="95"/>
      <c r="I67" s="98">
        <f t="shared" ref="I67:I92" si="6">E67/$E$92</f>
        <v>5.4949519502452727E-3</v>
      </c>
      <c r="J67" s="98">
        <f t="shared" ref="J67:J92" si="7">(E67-C67)/C67</f>
        <v>1.426294152193976E-3</v>
      </c>
      <c r="K67" s="95">
        <f t="shared" ref="K67:K92" si="8">E67-C67</f>
        <v>34</v>
      </c>
      <c r="L67" s="99">
        <f t="shared" si="4"/>
        <v>4.6191258983520588E-4</v>
      </c>
      <c r="M67" s="96">
        <f t="shared" ref="M67:M92" si="9">E67-D67</f>
        <v>2120</v>
      </c>
      <c r="N67" s="96">
        <f t="shared" si="5"/>
        <v>0</v>
      </c>
    </row>
    <row r="68" spans="1:14">
      <c r="A68" s="100">
        <v>74</v>
      </c>
      <c r="B68" s="97" t="s">
        <v>66</v>
      </c>
      <c r="C68" s="95">
        <v>16649</v>
      </c>
      <c r="D68" s="95">
        <v>16466</v>
      </c>
      <c r="E68" s="95">
        <v>16922</v>
      </c>
      <c r="F68" s="95"/>
      <c r="G68" s="95"/>
      <c r="H68" s="95"/>
      <c r="I68" s="98">
        <f t="shared" si="6"/>
        <v>3.895173295159622E-3</v>
      </c>
      <c r="J68" s="98">
        <f t="shared" si="7"/>
        <v>1.6397381224097542E-2</v>
      </c>
      <c r="K68" s="95">
        <f t="shared" si="8"/>
        <v>273</v>
      </c>
      <c r="L68" s="99">
        <f t="shared" ref="L68:L92" si="10">K68/$K$92</f>
        <v>3.708886383088565E-3</v>
      </c>
      <c r="M68" s="96">
        <f t="shared" si="9"/>
        <v>456</v>
      </c>
      <c r="N68" s="96">
        <f t="shared" ref="N68:N92" si="11">H68-G68</f>
        <v>0</v>
      </c>
    </row>
    <row r="69" spans="1:14">
      <c r="A69" s="100">
        <v>75</v>
      </c>
      <c r="B69" s="97" t="s">
        <v>67</v>
      </c>
      <c r="C69" s="95">
        <v>3352</v>
      </c>
      <c r="D69" s="95">
        <v>3884</v>
      </c>
      <c r="E69" s="95">
        <v>3932</v>
      </c>
      <c r="F69" s="95"/>
      <c r="G69" s="95"/>
      <c r="H69" s="95"/>
      <c r="I69" s="98">
        <f t="shared" si="6"/>
        <v>9.0508340601392473E-4</v>
      </c>
      <c r="J69" s="98">
        <f t="shared" si="7"/>
        <v>0.17303102625298331</v>
      </c>
      <c r="K69" s="95">
        <f t="shared" si="8"/>
        <v>580</v>
      </c>
      <c r="L69" s="99">
        <f t="shared" si="10"/>
        <v>7.8796853560123351E-3</v>
      </c>
      <c r="M69" s="96">
        <f t="shared" si="9"/>
        <v>48</v>
      </c>
      <c r="N69" s="96">
        <f t="shared" si="11"/>
        <v>0</v>
      </c>
    </row>
    <row r="70" spans="1:14">
      <c r="A70" s="100">
        <v>77</v>
      </c>
      <c r="B70" s="97" t="s">
        <v>68</v>
      </c>
      <c r="C70" s="95">
        <v>5904</v>
      </c>
      <c r="D70" s="95">
        <v>6388</v>
      </c>
      <c r="E70" s="95">
        <v>6397</v>
      </c>
      <c r="F70" s="95"/>
      <c r="G70" s="95"/>
      <c r="H70" s="95"/>
      <c r="I70" s="98">
        <f t="shared" si="6"/>
        <v>1.4724869146162454E-3</v>
      </c>
      <c r="J70" s="98">
        <f t="shared" si="7"/>
        <v>8.3502710027100274E-2</v>
      </c>
      <c r="K70" s="95">
        <f t="shared" si="8"/>
        <v>493</v>
      </c>
      <c r="L70" s="99">
        <f t="shared" si="10"/>
        <v>6.6977325526104857E-3</v>
      </c>
      <c r="M70" s="96">
        <f t="shared" si="9"/>
        <v>9</v>
      </c>
      <c r="N70" s="96">
        <f t="shared" si="11"/>
        <v>0</v>
      </c>
    </row>
    <row r="71" spans="1:14">
      <c r="A71" s="100">
        <v>78</v>
      </c>
      <c r="B71" s="97" t="s">
        <v>69</v>
      </c>
      <c r="C71" s="95">
        <v>21567</v>
      </c>
      <c r="D71" s="95">
        <v>22468</v>
      </c>
      <c r="E71" s="95">
        <v>24803</v>
      </c>
      <c r="F71" s="95"/>
      <c r="G71" s="95"/>
      <c r="H71" s="95"/>
      <c r="I71" s="98">
        <f t="shared" si="6"/>
        <v>5.7092532348330047E-3</v>
      </c>
      <c r="J71" s="98">
        <f t="shared" si="7"/>
        <v>0.150044048778226</v>
      </c>
      <c r="K71" s="95">
        <f t="shared" si="8"/>
        <v>3236</v>
      </c>
      <c r="L71" s="99">
        <f t="shared" si="10"/>
        <v>4.396321002078607E-2</v>
      </c>
      <c r="M71" s="96">
        <f t="shared" si="9"/>
        <v>2335</v>
      </c>
      <c r="N71" s="96">
        <f t="shared" si="11"/>
        <v>0</v>
      </c>
    </row>
    <row r="72" spans="1:14">
      <c r="A72" s="100">
        <v>79</v>
      </c>
      <c r="B72" s="97" t="s">
        <v>70</v>
      </c>
      <c r="C72" s="95">
        <v>23475</v>
      </c>
      <c r="D72" s="95">
        <v>17649</v>
      </c>
      <c r="E72" s="95">
        <v>18441</v>
      </c>
      <c r="F72" s="95"/>
      <c r="G72" s="95"/>
      <c r="H72" s="95"/>
      <c r="I72" s="98">
        <f t="shared" si="6"/>
        <v>4.2448227594869756E-3</v>
      </c>
      <c r="J72" s="98">
        <f t="shared" si="7"/>
        <v>-0.21444089456869009</v>
      </c>
      <c r="K72" s="95">
        <f t="shared" si="8"/>
        <v>-5034</v>
      </c>
      <c r="L72" s="99">
        <f t="shared" si="10"/>
        <v>-6.8390234624424312E-2</v>
      </c>
      <c r="M72" s="96">
        <f t="shared" si="9"/>
        <v>792</v>
      </c>
      <c r="N72" s="96">
        <f t="shared" si="11"/>
        <v>0</v>
      </c>
    </row>
    <row r="73" spans="1:14">
      <c r="A73" s="100">
        <v>80</v>
      </c>
      <c r="B73" s="97" t="s">
        <v>71</v>
      </c>
      <c r="C73" s="95">
        <v>38473</v>
      </c>
      <c r="D73" s="95">
        <v>38487</v>
      </c>
      <c r="E73" s="95">
        <v>36204</v>
      </c>
      <c r="F73" s="95"/>
      <c r="G73" s="95"/>
      <c r="H73" s="95"/>
      <c r="I73" s="98">
        <f t="shared" si="6"/>
        <v>8.3335807811109192E-3</v>
      </c>
      <c r="J73" s="98">
        <f t="shared" si="7"/>
        <v>-5.8976425025342449E-2</v>
      </c>
      <c r="K73" s="95">
        <f t="shared" si="8"/>
        <v>-2269</v>
      </c>
      <c r="L73" s="99">
        <f t="shared" si="10"/>
        <v>-3.0825872539296535E-2</v>
      </c>
      <c r="M73" s="96">
        <f t="shared" si="9"/>
        <v>-2283</v>
      </c>
      <c r="N73" s="96">
        <f t="shared" si="11"/>
        <v>0</v>
      </c>
    </row>
    <row r="74" spans="1:14">
      <c r="A74" s="100">
        <v>81</v>
      </c>
      <c r="B74" s="97" t="s">
        <v>72</v>
      </c>
      <c r="C74" s="95">
        <v>225718</v>
      </c>
      <c r="D74" s="95">
        <v>228280</v>
      </c>
      <c r="E74" s="95">
        <v>186495</v>
      </c>
      <c r="F74" s="95"/>
      <c r="G74" s="95"/>
      <c r="H74" s="95"/>
      <c r="I74" s="98">
        <f t="shared" si="6"/>
        <v>4.2928161191395448E-2</v>
      </c>
      <c r="J74" s="98">
        <f t="shared" si="7"/>
        <v>-0.17376992530502663</v>
      </c>
      <c r="K74" s="95">
        <f t="shared" si="8"/>
        <v>-39223</v>
      </c>
      <c r="L74" s="99">
        <f t="shared" si="10"/>
        <v>-0.53287051503253768</v>
      </c>
      <c r="M74" s="96">
        <f t="shared" si="9"/>
        <v>-41785</v>
      </c>
      <c r="N74" s="96">
        <f t="shared" si="11"/>
        <v>0</v>
      </c>
    </row>
    <row r="75" spans="1:14">
      <c r="A75" s="100">
        <v>82</v>
      </c>
      <c r="B75" s="97" t="s">
        <v>73</v>
      </c>
      <c r="C75" s="95">
        <v>199556</v>
      </c>
      <c r="D75" s="95">
        <v>194663</v>
      </c>
      <c r="E75" s="95">
        <v>195251</v>
      </c>
      <c r="F75" s="95"/>
      <c r="G75" s="95"/>
      <c r="H75" s="95"/>
      <c r="I75" s="98">
        <f t="shared" si="6"/>
        <v>4.4943652112824216E-2</v>
      </c>
      <c r="J75" s="98">
        <f t="shared" si="7"/>
        <v>-2.1572891819840043E-2</v>
      </c>
      <c r="K75" s="95">
        <f t="shared" si="8"/>
        <v>-4305</v>
      </c>
      <c r="L75" s="99">
        <f t="shared" si="10"/>
        <v>-5.8486285271781215E-2</v>
      </c>
      <c r="M75" s="96">
        <f t="shared" si="9"/>
        <v>588</v>
      </c>
      <c r="N75" s="96">
        <f t="shared" si="11"/>
        <v>0</v>
      </c>
    </row>
    <row r="76" spans="1:14">
      <c r="A76" s="100">
        <v>84</v>
      </c>
      <c r="B76" s="97" t="s">
        <v>74</v>
      </c>
      <c r="C76" s="95">
        <v>39999</v>
      </c>
      <c r="D76" s="95">
        <v>53661</v>
      </c>
      <c r="E76" s="95">
        <v>43761</v>
      </c>
      <c r="F76" s="95"/>
      <c r="G76" s="95"/>
      <c r="H76" s="95"/>
      <c r="I76" s="98">
        <f t="shared" si="6"/>
        <v>1.0073081111540021E-2</v>
      </c>
      <c r="J76" s="98">
        <f t="shared" si="7"/>
        <v>9.4052351308782714E-2</v>
      </c>
      <c r="K76" s="95">
        <f t="shared" si="8"/>
        <v>3762</v>
      </c>
      <c r="L76" s="99">
        <f t="shared" si="10"/>
        <v>5.1109269498824841E-2</v>
      </c>
      <c r="M76" s="96">
        <f t="shared" si="9"/>
        <v>-9900</v>
      </c>
      <c r="N76" s="96">
        <f t="shared" si="11"/>
        <v>0</v>
      </c>
    </row>
    <row r="77" spans="1:14">
      <c r="A77" s="100">
        <v>85</v>
      </c>
      <c r="B77" s="97" t="s">
        <v>75</v>
      </c>
      <c r="C77" s="95">
        <v>299276</v>
      </c>
      <c r="D77" s="95">
        <v>387300</v>
      </c>
      <c r="E77" s="95">
        <v>303931</v>
      </c>
      <c r="F77" s="95"/>
      <c r="G77" s="95"/>
      <c r="H77" s="95"/>
      <c r="I77" s="98">
        <f t="shared" si="6"/>
        <v>6.9960046966739103E-2</v>
      </c>
      <c r="J77" s="98">
        <f t="shared" si="7"/>
        <v>1.5554204146005694E-2</v>
      </c>
      <c r="K77" s="95">
        <f t="shared" si="8"/>
        <v>4655</v>
      </c>
      <c r="L77" s="99">
        <f t="shared" si="10"/>
        <v>6.3241267814202459E-2</v>
      </c>
      <c r="M77" s="96">
        <f t="shared" si="9"/>
        <v>-83369</v>
      </c>
      <c r="N77" s="96">
        <f t="shared" si="11"/>
        <v>0</v>
      </c>
    </row>
    <row r="78" spans="1:14">
      <c r="A78" s="100">
        <v>86</v>
      </c>
      <c r="B78" s="97" t="s">
        <v>76</v>
      </c>
      <c r="C78" s="95">
        <v>339811</v>
      </c>
      <c r="D78" s="95">
        <v>403643</v>
      </c>
      <c r="E78" s="95">
        <v>408287</v>
      </c>
      <c r="F78" s="95"/>
      <c r="G78" s="95"/>
      <c r="H78" s="95"/>
      <c r="I78" s="98">
        <f t="shared" si="6"/>
        <v>9.3981126294813658E-2</v>
      </c>
      <c r="J78" s="98">
        <f t="shared" si="7"/>
        <v>0.20151201697414151</v>
      </c>
      <c r="K78" s="95">
        <f t="shared" si="8"/>
        <v>68476</v>
      </c>
      <c r="L78" s="99">
        <f t="shared" si="10"/>
        <v>0.93029195592810465</v>
      </c>
      <c r="M78" s="96">
        <f t="shared" si="9"/>
        <v>4644</v>
      </c>
      <c r="N78" s="96">
        <f t="shared" si="11"/>
        <v>0</v>
      </c>
    </row>
    <row r="79" spans="1:14">
      <c r="A79" s="100">
        <v>87</v>
      </c>
      <c r="B79" s="97" t="s">
        <v>77</v>
      </c>
      <c r="C79" s="96">
        <v>23328</v>
      </c>
      <c r="D79" s="96">
        <v>24808</v>
      </c>
      <c r="E79" s="96">
        <v>25048</v>
      </c>
      <c r="F79" s="96"/>
      <c r="G79" s="96"/>
      <c r="H79" s="96"/>
      <c r="I79" s="98">
        <f t="shared" si="6"/>
        <v>5.7656483097245134E-3</v>
      </c>
      <c r="J79" s="98">
        <f t="shared" si="7"/>
        <v>7.3731138545953367E-2</v>
      </c>
      <c r="K79" s="95">
        <f t="shared" si="8"/>
        <v>1720</v>
      </c>
      <c r="L79" s="99">
        <f t="shared" si="10"/>
        <v>2.3367342779898652E-2</v>
      </c>
      <c r="M79" s="96">
        <f t="shared" si="9"/>
        <v>240</v>
      </c>
      <c r="N79" s="96">
        <f t="shared" si="11"/>
        <v>0</v>
      </c>
    </row>
    <row r="80" spans="1:14">
      <c r="A80" s="100">
        <v>88</v>
      </c>
      <c r="B80" s="97" t="s">
        <v>78</v>
      </c>
      <c r="C80" s="96">
        <v>38304</v>
      </c>
      <c r="D80" s="96">
        <v>43264</v>
      </c>
      <c r="E80" s="96">
        <v>42388</v>
      </c>
      <c r="F80" s="96"/>
      <c r="G80" s="96"/>
      <c r="H80" s="96"/>
      <c r="I80" s="98">
        <f t="shared" si="6"/>
        <v>9.7570385081684231E-3</v>
      </c>
      <c r="J80" s="98">
        <f t="shared" si="7"/>
        <v>0.10662071846282373</v>
      </c>
      <c r="K80" s="95">
        <f t="shared" si="8"/>
        <v>4084</v>
      </c>
      <c r="L80" s="99">
        <f t="shared" si="10"/>
        <v>5.5483853437852379E-2</v>
      </c>
      <c r="M80" s="96">
        <f t="shared" si="9"/>
        <v>-876</v>
      </c>
      <c r="N80" s="96">
        <f t="shared" si="11"/>
        <v>0</v>
      </c>
    </row>
    <row r="81" spans="1:16">
      <c r="A81" s="100">
        <v>90</v>
      </c>
      <c r="B81" s="97" t="s">
        <v>79</v>
      </c>
      <c r="C81" s="96">
        <v>4830</v>
      </c>
      <c r="D81" s="96">
        <v>4778</v>
      </c>
      <c r="E81" s="96">
        <v>4890</v>
      </c>
      <c r="F81" s="96"/>
      <c r="G81" s="96"/>
      <c r="H81" s="96"/>
      <c r="I81" s="98">
        <f t="shared" si="6"/>
        <v>1.1255996580386805E-3</v>
      </c>
      <c r="J81" s="98">
        <f t="shared" si="7"/>
        <v>1.2422360248447204E-2</v>
      </c>
      <c r="K81" s="95">
        <f t="shared" si="8"/>
        <v>60</v>
      </c>
      <c r="L81" s="99">
        <f t="shared" si="10"/>
        <v>8.1513986441506924E-4</v>
      </c>
      <c r="M81" s="96">
        <f t="shared" si="9"/>
        <v>112</v>
      </c>
      <c r="N81" s="96">
        <f t="shared" si="11"/>
        <v>0</v>
      </c>
      <c r="O81" s="8"/>
      <c r="P81" s="8"/>
    </row>
    <row r="82" spans="1:16">
      <c r="A82" s="100">
        <v>91</v>
      </c>
      <c r="B82" s="97" t="s">
        <v>80</v>
      </c>
      <c r="C82" s="96">
        <v>2370</v>
      </c>
      <c r="D82" s="96">
        <v>1416</v>
      </c>
      <c r="E82" s="96">
        <v>1502</v>
      </c>
      <c r="F82" s="96"/>
      <c r="G82" s="96"/>
      <c r="H82" s="96"/>
      <c r="I82" s="98">
        <f t="shared" si="6"/>
        <v>3.4573633668181966E-4</v>
      </c>
      <c r="J82" s="98">
        <f t="shared" si="7"/>
        <v>-0.36624472573839661</v>
      </c>
      <c r="K82" s="95">
        <f t="shared" si="8"/>
        <v>-868</v>
      </c>
      <c r="L82" s="99">
        <f t="shared" si="10"/>
        <v>-1.1792356705204668E-2</v>
      </c>
      <c r="M82" s="96">
        <f t="shared" si="9"/>
        <v>86</v>
      </c>
      <c r="N82" s="96">
        <f t="shared" si="11"/>
        <v>0</v>
      </c>
      <c r="O82" s="6"/>
      <c r="P82" s="6"/>
    </row>
    <row r="83" spans="1:16">
      <c r="A83" s="100">
        <v>92</v>
      </c>
      <c r="B83" s="97" t="s">
        <v>81</v>
      </c>
      <c r="C83" s="96">
        <v>1841</v>
      </c>
      <c r="D83" s="96">
        <v>1454</v>
      </c>
      <c r="E83" s="96">
        <v>1486</v>
      </c>
      <c r="F83" s="96"/>
      <c r="G83" s="96"/>
      <c r="H83" s="96"/>
      <c r="I83" s="98">
        <f t="shared" si="6"/>
        <v>3.4205339301543545E-4</v>
      </c>
      <c r="J83" s="98">
        <f t="shared" si="7"/>
        <v>-0.19282998370450841</v>
      </c>
      <c r="K83" s="95">
        <f t="shared" si="8"/>
        <v>-355</v>
      </c>
      <c r="L83" s="99">
        <f t="shared" si="10"/>
        <v>-4.8229108644558261E-3</v>
      </c>
      <c r="M83" s="96">
        <f t="shared" si="9"/>
        <v>32</v>
      </c>
      <c r="N83" s="96">
        <f t="shared" si="11"/>
        <v>0</v>
      </c>
    </row>
    <row r="84" spans="1:16">
      <c r="A84" s="100">
        <v>93</v>
      </c>
      <c r="B84" s="97" t="s">
        <v>82</v>
      </c>
      <c r="C84" s="96">
        <v>19122</v>
      </c>
      <c r="D84" s="96">
        <v>16746</v>
      </c>
      <c r="E84" s="96">
        <v>17382</v>
      </c>
      <c r="F84" s="96"/>
      <c r="G84" s="96"/>
      <c r="H84" s="96"/>
      <c r="I84" s="98">
        <f t="shared" si="6"/>
        <v>4.0010579255681687E-3</v>
      </c>
      <c r="J84" s="98">
        <f t="shared" si="7"/>
        <v>-9.099466582993411E-2</v>
      </c>
      <c r="K84" s="95">
        <f t="shared" si="8"/>
        <v>-1740</v>
      </c>
      <c r="L84" s="99">
        <f t="shared" si="10"/>
        <v>-2.3639056068037009E-2</v>
      </c>
      <c r="M84" s="96">
        <f t="shared" si="9"/>
        <v>636</v>
      </c>
      <c r="N84" s="96">
        <f t="shared" si="11"/>
        <v>0</v>
      </c>
    </row>
    <row r="85" spans="1:16">
      <c r="A85" s="100">
        <v>94</v>
      </c>
      <c r="B85" s="97" t="s">
        <v>83</v>
      </c>
      <c r="C85" s="96">
        <v>25654</v>
      </c>
      <c r="D85" s="96">
        <v>21196</v>
      </c>
      <c r="E85" s="96">
        <v>20528</v>
      </c>
      <c r="F85" s="96"/>
      <c r="G85" s="96"/>
      <c r="H85" s="96"/>
      <c r="I85" s="98">
        <f t="shared" si="6"/>
        <v>4.7252167239709682E-3</v>
      </c>
      <c r="J85" s="98">
        <f t="shared" si="7"/>
        <v>-0.19981289467529431</v>
      </c>
      <c r="K85" s="95">
        <f t="shared" si="8"/>
        <v>-5126</v>
      </c>
      <c r="L85" s="99">
        <f t="shared" si="10"/>
        <v>-6.9640115749860745E-2</v>
      </c>
      <c r="M85" s="96">
        <f t="shared" si="9"/>
        <v>-668</v>
      </c>
      <c r="N85" s="96">
        <f t="shared" si="11"/>
        <v>0</v>
      </c>
    </row>
    <row r="86" spans="1:16">
      <c r="A86" s="100">
        <v>95</v>
      </c>
      <c r="B86" s="97" t="s">
        <v>84</v>
      </c>
      <c r="C86" s="96">
        <v>12210</v>
      </c>
      <c r="D86" s="96">
        <v>12149</v>
      </c>
      <c r="E86" s="96">
        <v>12391</v>
      </c>
      <c r="F86" s="96"/>
      <c r="G86" s="96"/>
      <c r="H86" s="96"/>
      <c r="I86" s="98">
        <f t="shared" si="6"/>
        <v>2.8522096856354378E-3</v>
      </c>
      <c r="J86" s="98">
        <f t="shared" si="7"/>
        <v>1.4823914823914824E-2</v>
      </c>
      <c r="K86" s="95">
        <f t="shared" si="8"/>
        <v>181</v>
      </c>
      <c r="L86" s="99">
        <f t="shared" si="10"/>
        <v>2.4590052576521255E-3</v>
      </c>
      <c r="M86" s="96">
        <f t="shared" si="9"/>
        <v>242</v>
      </c>
      <c r="N86" s="96">
        <f t="shared" si="11"/>
        <v>0</v>
      </c>
    </row>
    <row r="87" spans="1:16">
      <c r="A87" s="100">
        <v>96</v>
      </c>
      <c r="B87" s="97" t="s">
        <v>85</v>
      </c>
      <c r="C87" s="96">
        <v>56298</v>
      </c>
      <c r="D87" s="96">
        <v>55501</v>
      </c>
      <c r="E87" s="96">
        <v>56535</v>
      </c>
      <c r="F87" s="96"/>
      <c r="G87" s="96"/>
      <c r="H87" s="96"/>
      <c r="I87" s="98">
        <f t="shared" si="6"/>
        <v>1.3013451261189531E-2</v>
      </c>
      <c r="J87" s="98">
        <f t="shared" si="7"/>
        <v>4.2097410209954176E-3</v>
      </c>
      <c r="K87" s="95">
        <f t="shared" si="8"/>
        <v>237</v>
      </c>
      <c r="L87" s="99">
        <f t="shared" si="10"/>
        <v>3.2198024644395232E-3</v>
      </c>
      <c r="M87" s="96">
        <f t="shared" si="9"/>
        <v>1034</v>
      </c>
      <c r="N87" s="96">
        <f t="shared" si="11"/>
        <v>0</v>
      </c>
    </row>
    <row r="88" spans="1:16">
      <c r="A88" s="100">
        <v>97</v>
      </c>
      <c r="B88" s="97" t="s">
        <v>86</v>
      </c>
      <c r="C88" s="96">
        <v>10424</v>
      </c>
      <c r="D88" s="96">
        <v>6495</v>
      </c>
      <c r="E88" s="96">
        <v>4715</v>
      </c>
      <c r="F88" s="96"/>
      <c r="G88" s="96"/>
      <c r="H88" s="96"/>
      <c r="I88" s="98">
        <f t="shared" si="6"/>
        <v>1.085317461687603E-3</v>
      </c>
      <c r="J88" s="98">
        <f t="shared" si="7"/>
        <v>-0.54767843438219499</v>
      </c>
      <c r="K88" s="95">
        <f t="shared" si="8"/>
        <v>-5709</v>
      </c>
      <c r="L88" s="99">
        <f t="shared" si="10"/>
        <v>-7.7560558099093832E-2</v>
      </c>
      <c r="M88" s="96">
        <f t="shared" si="9"/>
        <v>-1780</v>
      </c>
      <c r="N88" s="96">
        <f t="shared" si="11"/>
        <v>0</v>
      </c>
    </row>
    <row r="89" spans="1:16">
      <c r="A89" s="100">
        <v>98</v>
      </c>
      <c r="B89" s="97" t="s">
        <v>87</v>
      </c>
      <c r="C89" s="96">
        <v>265</v>
      </c>
      <c r="D89" s="96">
        <v>191</v>
      </c>
      <c r="E89" s="96">
        <v>159</v>
      </c>
      <c r="F89" s="96"/>
      <c r="G89" s="96"/>
      <c r="H89" s="96"/>
      <c r="I89" s="98">
        <f t="shared" si="6"/>
        <v>3.6599252684693292E-5</v>
      </c>
      <c r="J89" s="98">
        <f t="shared" si="7"/>
        <v>-0.4</v>
      </c>
      <c r="K89" s="95">
        <f t="shared" si="8"/>
        <v>-106</v>
      </c>
      <c r="L89" s="99">
        <f t="shared" si="10"/>
        <v>-1.4400804271332889E-3</v>
      </c>
      <c r="M89" s="96">
        <f t="shared" si="9"/>
        <v>-32</v>
      </c>
      <c r="N89" s="96">
        <f t="shared" si="11"/>
        <v>0</v>
      </c>
    </row>
    <row r="90" spans="1:16">
      <c r="A90" s="100">
        <v>99</v>
      </c>
      <c r="B90" s="97" t="s">
        <v>88</v>
      </c>
      <c r="C90" s="96">
        <v>1969</v>
      </c>
      <c r="D90" s="96">
        <v>1931</v>
      </c>
      <c r="E90" s="96">
        <v>1930</v>
      </c>
      <c r="F90" s="96"/>
      <c r="G90" s="96"/>
      <c r="H90" s="96"/>
      <c r="I90" s="98">
        <f t="shared" si="6"/>
        <v>4.4425507975759783E-4</v>
      </c>
      <c r="J90" s="98">
        <f t="shared" si="7"/>
        <v>-1.9807008633824275E-2</v>
      </c>
      <c r="K90" s="95">
        <f t="shared" si="8"/>
        <v>-39</v>
      </c>
      <c r="L90" s="99">
        <f t="shared" si="10"/>
        <v>-5.2984091186979501E-4</v>
      </c>
      <c r="M90" s="96">
        <f t="shared" si="9"/>
        <v>-1</v>
      </c>
      <c r="N90" s="96">
        <f t="shared" si="11"/>
        <v>0</v>
      </c>
    </row>
    <row r="91" spans="1:16">
      <c r="A91" s="100"/>
      <c r="B91" s="97" t="s">
        <v>285</v>
      </c>
      <c r="C91" s="96">
        <v>45880</v>
      </c>
      <c r="D91" s="96">
        <v>50748</v>
      </c>
      <c r="E91" s="96">
        <v>53829</v>
      </c>
      <c r="F91" s="96"/>
      <c r="G91" s="96"/>
      <c r="H91" s="96"/>
      <c r="I91" s="98">
        <f>E91/$E$92</f>
        <v>1.2390573413612297E-2</v>
      </c>
      <c r="J91" s="98">
        <f>(E91-C91)/C91</f>
        <v>0.17325632083696599</v>
      </c>
      <c r="K91" s="95">
        <f>E91-C91</f>
        <v>7949</v>
      </c>
      <c r="L91" s="99">
        <f>K91/$K$92</f>
        <v>0.10799244637058976</v>
      </c>
      <c r="M91" s="96">
        <f>E91-D91</f>
        <v>3081</v>
      </c>
      <c r="N91" s="96">
        <f>H91-G91</f>
        <v>0</v>
      </c>
    </row>
    <row r="92" spans="1:16" s="107" customFormat="1">
      <c r="A92" s="184" t="s">
        <v>89</v>
      </c>
      <c r="B92" s="184"/>
      <c r="C92" s="62">
        <v>4270744</v>
      </c>
      <c r="D92" s="62">
        <v>4409843</v>
      </c>
      <c r="E92" s="62">
        <v>4344351</v>
      </c>
      <c r="F92" s="62"/>
      <c r="G92" s="62"/>
      <c r="H92" s="62"/>
      <c r="I92" s="98">
        <f t="shared" si="6"/>
        <v>1</v>
      </c>
      <c r="J92" s="98">
        <f t="shared" si="7"/>
        <v>1.7235170265415111E-2</v>
      </c>
      <c r="K92" s="95">
        <f t="shared" si="8"/>
        <v>73607</v>
      </c>
      <c r="L92" s="99">
        <f t="shared" si="10"/>
        <v>1</v>
      </c>
      <c r="M92" s="95">
        <f t="shared" si="9"/>
        <v>-65492</v>
      </c>
      <c r="N92" s="96">
        <f t="shared" si="11"/>
        <v>0</v>
      </c>
      <c r="O92" s="17"/>
      <c r="P92" s="17"/>
    </row>
    <row r="93" spans="1:16" s="6" customFormat="1">
      <c r="C93" s="137">
        <v>934504</v>
      </c>
      <c r="D93" s="136"/>
      <c r="E93" s="138"/>
      <c r="F93" s="164"/>
      <c r="G93" s="164"/>
      <c r="H93" s="164"/>
      <c r="K93" s="14"/>
      <c r="L93" s="14"/>
      <c r="O93" s="4"/>
      <c r="P93" s="4"/>
    </row>
    <row r="94" spans="1:16">
      <c r="C94" s="137"/>
      <c r="D94" s="136"/>
      <c r="E94" s="138"/>
      <c r="F94" s="138"/>
      <c r="G94" s="138"/>
      <c r="H94" s="138"/>
      <c r="I94" s="10"/>
    </row>
    <row r="95" spans="1:16">
      <c r="E95" s="138"/>
      <c r="F95" s="138"/>
      <c r="H95" s="138"/>
    </row>
    <row r="97" spans="5:8">
      <c r="E97" s="138"/>
      <c r="G97" s="156"/>
      <c r="H97" s="15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T9" sqref="T9"/>
    </sheetView>
  </sheetViews>
  <sheetFormatPr defaultColWidth="8.85546875" defaultRowHeight="15"/>
  <cols>
    <col min="1" max="1" width="13.7109375" style="4" bestFit="1" customWidth="1"/>
    <col min="2" max="2" width="34.42578125" style="4" bestFit="1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6384" width="8.85546875" style="4"/>
  </cols>
  <sheetData>
    <row r="1" spans="1:16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6" ht="45">
      <c r="A2" s="93" t="s">
        <v>1</v>
      </c>
      <c r="B2" s="92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324</v>
      </c>
      <c r="J2" s="90" t="s">
        <v>302</v>
      </c>
      <c r="K2" s="90" t="s">
        <v>303</v>
      </c>
      <c r="L2" s="90" t="s">
        <v>304</v>
      </c>
      <c r="M2" s="94" t="s">
        <v>326</v>
      </c>
      <c r="N2" s="158" t="s">
        <v>318</v>
      </c>
    </row>
    <row r="3" spans="1:16">
      <c r="A3" s="100">
        <v>10</v>
      </c>
      <c r="B3" s="97" t="s">
        <v>9</v>
      </c>
      <c r="C3" s="95">
        <v>149421</v>
      </c>
      <c r="D3" s="95">
        <v>152647</v>
      </c>
      <c r="E3" s="95">
        <v>157274</v>
      </c>
      <c r="F3" s="95"/>
      <c r="G3" s="95"/>
      <c r="H3" s="95"/>
      <c r="I3" s="98">
        <f t="shared" ref="I3:I27" si="0">E3/$E$27</f>
        <v>0.15921498994238764</v>
      </c>
      <c r="J3" s="98">
        <f t="shared" ref="J3:J27" si="1">(E3-C3)/C3</f>
        <v>5.2556200266361486E-2</v>
      </c>
      <c r="K3" s="95">
        <f t="shared" ref="K3:K27" si="2">E3-C3</f>
        <v>7853</v>
      </c>
      <c r="L3" s="99">
        <f t="shared" ref="L3:L27" si="3">K3/$K$27</f>
        <v>0.14732201482037333</v>
      </c>
      <c r="M3" s="96">
        <f t="shared" ref="M3:M27" si="4">E3-D3</f>
        <v>4627</v>
      </c>
      <c r="N3" s="96">
        <f>H3-G3</f>
        <v>0</v>
      </c>
      <c r="P3" s="7"/>
    </row>
    <row r="4" spans="1:16">
      <c r="A4" s="100">
        <v>11</v>
      </c>
      <c r="B4" s="97" t="s">
        <v>10</v>
      </c>
      <c r="C4" s="95">
        <v>2806</v>
      </c>
      <c r="D4" s="95">
        <v>2954</v>
      </c>
      <c r="E4" s="95">
        <v>3046</v>
      </c>
      <c r="F4" s="95"/>
      <c r="G4" s="95"/>
      <c r="H4" s="95"/>
      <c r="I4" s="98">
        <f t="shared" si="0"/>
        <v>3.0835920709367903E-3</v>
      </c>
      <c r="J4" s="98">
        <f t="shared" si="1"/>
        <v>8.5531004989308629E-2</v>
      </c>
      <c r="K4" s="95">
        <f t="shared" si="2"/>
        <v>240</v>
      </c>
      <c r="L4" s="99">
        <f t="shared" si="3"/>
        <v>4.5023918956945876E-3</v>
      </c>
      <c r="M4" s="96">
        <f t="shared" si="4"/>
        <v>92</v>
      </c>
      <c r="N4" s="96">
        <f t="shared" ref="N4:N27" si="5">H4-G4</f>
        <v>0</v>
      </c>
      <c r="P4" s="7"/>
    </row>
    <row r="5" spans="1:16">
      <c r="A5" s="100">
        <v>12</v>
      </c>
      <c r="B5" s="97" t="s">
        <v>11</v>
      </c>
      <c r="C5" s="95">
        <v>1442</v>
      </c>
      <c r="D5" s="95">
        <v>2068</v>
      </c>
      <c r="E5" s="95">
        <v>1863</v>
      </c>
      <c r="F5" s="95"/>
      <c r="G5" s="95"/>
      <c r="H5" s="95"/>
      <c r="I5" s="98">
        <f t="shared" si="0"/>
        <v>1.8859921300575313E-3</v>
      </c>
      <c r="J5" s="98">
        <f t="shared" si="1"/>
        <v>0.29195561719833563</v>
      </c>
      <c r="K5" s="95">
        <f t="shared" si="2"/>
        <v>421</v>
      </c>
      <c r="L5" s="99">
        <f t="shared" si="3"/>
        <v>7.8979457836975894E-3</v>
      </c>
      <c r="M5" s="96">
        <f t="shared" si="4"/>
        <v>-205</v>
      </c>
      <c r="N5" s="96">
        <f t="shared" si="5"/>
        <v>0</v>
      </c>
      <c r="P5" s="7"/>
    </row>
    <row r="6" spans="1:16">
      <c r="A6" s="100">
        <v>13</v>
      </c>
      <c r="B6" s="97" t="s">
        <v>12</v>
      </c>
      <c r="C6" s="95">
        <v>115160</v>
      </c>
      <c r="D6" s="95">
        <v>116528</v>
      </c>
      <c r="E6" s="95">
        <v>117741</v>
      </c>
      <c r="F6" s="95"/>
      <c r="G6" s="95"/>
      <c r="H6" s="95"/>
      <c r="I6" s="98">
        <f t="shared" si="0"/>
        <v>0.11919409521476318</v>
      </c>
      <c r="J6" s="98">
        <f t="shared" si="1"/>
        <v>2.241229593608892E-2</v>
      </c>
      <c r="K6" s="95">
        <f t="shared" si="2"/>
        <v>2581</v>
      </c>
      <c r="L6" s="99">
        <f t="shared" si="3"/>
        <v>4.841947284494888E-2</v>
      </c>
      <c r="M6" s="96">
        <f t="shared" si="4"/>
        <v>1213</v>
      </c>
      <c r="N6" s="96">
        <f t="shared" si="5"/>
        <v>0</v>
      </c>
      <c r="P6" s="7"/>
    </row>
    <row r="7" spans="1:16">
      <c r="A7" s="100">
        <v>14</v>
      </c>
      <c r="B7" s="97" t="s">
        <v>13</v>
      </c>
      <c r="C7" s="95">
        <v>285140</v>
      </c>
      <c r="D7" s="95">
        <v>300571</v>
      </c>
      <c r="E7" s="95">
        <v>302994</v>
      </c>
      <c r="F7" s="95"/>
      <c r="G7" s="95"/>
      <c r="H7" s="95"/>
      <c r="I7" s="98">
        <f t="shared" si="0"/>
        <v>0.30673338671747269</v>
      </c>
      <c r="J7" s="98">
        <f t="shared" si="1"/>
        <v>6.2614855860279164E-2</v>
      </c>
      <c r="K7" s="95">
        <f t="shared" si="2"/>
        <v>17854</v>
      </c>
      <c r="L7" s="99">
        <f t="shared" si="3"/>
        <v>0.33494043710721322</v>
      </c>
      <c r="M7" s="96">
        <f t="shared" si="4"/>
        <v>2423</v>
      </c>
      <c r="N7" s="96">
        <f t="shared" si="5"/>
        <v>0</v>
      </c>
      <c r="P7" s="7"/>
    </row>
    <row r="8" spans="1:16">
      <c r="A8" s="100">
        <v>15</v>
      </c>
      <c r="B8" s="97" t="s">
        <v>14</v>
      </c>
      <c r="C8" s="95">
        <v>14680</v>
      </c>
      <c r="D8" s="95">
        <v>15632</v>
      </c>
      <c r="E8" s="95">
        <v>15831</v>
      </c>
      <c r="F8" s="95"/>
      <c r="G8" s="95"/>
      <c r="H8" s="95"/>
      <c r="I8" s="98">
        <f t="shared" si="0"/>
        <v>1.6026377568942984E-2</v>
      </c>
      <c r="J8" s="98">
        <f t="shared" si="1"/>
        <v>7.8405994550408725E-2</v>
      </c>
      <c r="K8" s="95">
        <f t="shared" si="2"/>
        <v>1151</v>
      </c>
      <c r="L8" s="99">
        <f t="shared" si="3"/>
        <v>2.1592721133101959E-2</v>
      </c>
      <c r="M8" s="96">
        <f t="shared" si="4"/>
        <v>199</v>
      </c>
      <c r="N8" s="96">
        <f t="shared" si="5"/>
        <v>0</v>
      </c>
      <c r="P8" s="7"/>
    </row>
    <row r="9" spans="1:16">
      <c r="A9" s="100">
        <v>16</v>
      </c>
      <c r="B9" s="97" t="s">
        <v>15</v>
      </c>
      <c r="C9" s="95">
        <v>8060</v>
      </c>
      <c r="D9" s="95">
        <v>8471</v>
      </c>
      <c r="E9" s="95">
        <v>8655</v>
      </c>
      <c r="F9" s="95"/>
      <c r="G9" s="95"/>
      <c r="H9" s="95"/>
      <c r="I9" s="98">
        <f t="shared" si="0"/>
        <v>8.7618152902028627E-3</v>
      </c>
      <c r="J9" s="98">
        <f t="shared" si="1"/>
        <v>7.3821339950372211E-2</v>
      </c>
      <c r="K9" s="95">
        <f t="shared" si="2"/>
        <v>595</v>
      </c>
      <c r="L9" s="99">
        <f t="shared" si="3"/>
        <v>1.1162179908076166E-2</v>
      </c>
      <c r="M9" s="96">
        <f t="shared" si="4"/>
        <v>184</v>
      </c>
      <c r="N9" s="96">
        <f t="shared" si="5"/>
        <v>0</v>
      </c>
      <c r="P9" s="7"/>
    </row>
    <row r="10" spans="1:16">
      <c r="A10" s="100">
        <v>17</v>
      </c>
      <c r="B10" s="97" t="s">
        <v>16</v>
      </c>
      <c r="C10" s="95">
        <v>10962</v>
      </c>
      <c r="D10" s="95">
        <v>11733</v>
      </c>
      <c r="E10" s="95">
        <v>12027</v>
      </c>
      <c r="F10" s="95"/>
      <c r="G10" s="95"/>
      <c r="H10" s="95"/>
      <c r="I10" s="98">
        <f t="shared" si="0"/>
        <v>1.2175430675363355E-2</v>
      </c>
      <c r="J10" s="98">
        <f t="shared" si="1"/>
        <v>9.7153804050355771E-2</v>
      </c>
      <c r="K10" s="95">
        <f t="shared" si="2"/>
        <v>1065</v>
      </c>
      <c r="L10" s="99">
        <f t="shared" si="3"/>
        <v>1.9979364037144735E-2</v>
      </c>
      <c r="M10" s="96">
        <f t="shared" si="4"/>
        <v>294</v>
      </c>
      <c r="N10" s="96">
        <f t="shared" si="5"/>
        <v>0</v>
      </c>
      <c r="P10" s="7"/>
    </row>
    <row r="11" spans="1:16">
      <c r="A11" s="100">
        <v>18</v>
      </c>
      <c r="B11" s="97" t="s">
        <v>17</v>
      </c>
      <c r="C11" s="95">
        <v>11433</v>
      </c>
      <c r="D11" s="95">
        <v>11212</v>
      </c>
      <c r="E11" s="95">
        <v>11298</v>
      </c>
      <c r="F11" s="95"/>
      <c r="G11" s="95"/>
      <c r="H11" s="95"/>
      <c r="I11" s="98">
        <f t="shared" si="0"/>
        <v>1.143743375490606E-2</v>
      </c>
      <c r="J11" s="98">
        <f t="shared" si="1"/>
        <v>-1.1807924429283653E-2</v>
      </c>
      <c r="K11" s="95">
        <f t="shared" si="2"/>
        <v>-135</v>
      </c>
      <c r="L11" s="99">
        <f t="shared" si="3"/>
        <v>-2.5325954413282056E-3</v>
      </c>
      <c r="M11" s="96">
        <f t="shared" si="4"/>
        <v>86</v>
      </c>
      <c r="N11" s="96">
        <f t="shared" si="5"/>
        <v>0</v>
      </c>
    </row>
    <row r="12" spans="1:16">
      <c r="A12" s="100">
        <v>19</v>
      </c>
      <c r="B12" s="97" t="s">
        <v>18</v>
      </c>
      <c r="C12" s="95">
        <v>1080</v>
      </c>
      <c r="D12" s="95">
        <v>1146</v>
      </c>
      <c r="E12" s="95">
        <v>1118</v>
      </c>
      <c r="F12" s="95"/>
      <c r="G12" s="95"/>
      <c r="H12" s="95"/>
      <c r="I12" s="98">
        <f t="shared" si="0"/>
        <v>1.1317977463254536E-3</v>
      </c>
      <c r="J12" s="98">
        <f t="shared" si="1"/>
        <v>3.5185185185185187E-2</v>
      </c>
      <c r="K12" s="95">
        <f t="shared" si="2"/>
        <v>38</v>
      </c>
      <c r="L12" s="99">
        <f t="shared" si="3"/>
        <v>7.1287871681830969E-4</v>
      </c>
      <c r="M12" s="96">
        <f t="shared" si="4"/>
        <v>-28</v>
      </c>
      <c r="N12" s="96">
        <f t="shared" si="5"/>
        <v>0</v>
      </c>
    </row>
    <row r="13" spans="1:16">
      <c r="A13" s="100">
        <v>20</v>
      </c>
      <c r="B13" s="97" t="s">
        <v>19</v>
      </c>
      <c r="C13" s="95">
        <v>19902</v>
      </c>
      <c r="D13" s="95">
        <v>21993</v>
      </c>
      <c r="E13" s="95">
        <v>22209</v>
      </c>
      <c r="F13" s="95"/>
      <c r="G13" s="95"/>
      <c r="H13" s="95"/>
      <c r="I13" s="98">
        <f t="shared" si="0"/>
        <v>2.2483091366853308E-2</v>
      </c>
      <c r="J13" s="98">
        <f t="shared" si="1"/>
        <v>0.11591799819113657</v>
      </c>
      <c r="K13" s="95">
        <f t="shared" si="2"/>
        <v>2307</v>
      </c>
      <c r="L13" s="99">
        <f t="shared" si="3"/>
        <v>4.3279242097364223E-2</v>
      </c>
      <c r="M13" s="96">
        <f t="shared" si="4"/>
        <v>216</v>
      </c>
      <c r="N13" s="96">
        <f t="shared" si="5"/>
        <v>0</v>
      </c>
    </row>
    <row r="14" spans="1:16">
      <c r="A14" s="100">
        <v>21</v>
      </c>
      <c r="B14" s="97" t="s">
        <v>20</v>
      </c>
      <c r="C14" s="95">
        <v>9946</v>
      </c>
      <c r="D14" s="95">
        <v>11420</v>
      </c>
      <c r="E14" s="95">
        <v>11505</v>
      </c>
      <c r="F14" s="95"/>
      <c r="G14" s="95"/>
      <c r="H14" s="95"/>
      <c r="I14" s="98">
        <f t="shared" si="0"/>
        <v>1.1646988436023563E-2</v>
      </c>
      <c r="J14" s="98">
        <f t="shared" si="1"/>
        <v>0.15674643072591996</v>
      </c>
      <c r="K14" s="95">
        <f t="shared" si="2"/>
        <v>1559</v>
      </c>
      <c r="L14" s="99">
        <f t="shared" si="3"/>
        <v>2.9246787355782761E-2</v>
      </c>
      <c r="M14" s="96">
        <f t="shared" si="4"/>
        <v>85</v>
      </c>
      <c r="N14" s="96">
        <f t="shared" si="5"/>
        <v>0</v>
      </c>
    </row>
    <row r="15" spans="1:16">
      <c r="A15" s="100">
        <v>22</v>
      </c>
      <c r="B15" s="97" t="s">
        <v>21</v>
      </c>
      <c r="C15" s="95">
        <v>43850</v>
      </c>
      <c r="D15" s="95">
        <v>44782</v>
      </c>
      <c r="E15" s="95">
        <v>45287</v>
      </c>
      <c r="F15" s="95"/>
      <c r="G15" s="95"/>
      <c r="H15" s="95"/>
      <c r="I15" s="98">
        <f t="shared" si="0"/>
        <v>4.5845907457818261E-2</v>
      </c>
      <c r="J15" s="98">
        <f t="shared" si="1"/>
        <v>3.2770809578107185E-2</v>
      </c>
      <c r="K15" s="95">
        <f t="shared" si="2"/>
        <v>1437</v>
      </c>
      <c r="L15" s="99">
        <f t="shared" si="3"/>
        <v>2.6958071475471343E-2</v>
      </c>
      <c r="M15" s="96">
        <f t="shared" si="4"/>
        <v>505</v>
      </c>
      <c r="N15" s="96">
        <f t="shared" si="5"/>
        <v>0</v>
      </c>
      <c r="P15" s="8"/>
    </row>
    <row r="16" spans="1:16">
      <c r="A16" s="100">
        <v>23</v>
      </c>
      <c r="B16" s="97" t="s">
        <v>22</v>
      </c>
      <c r="C16" s="95">
        <v>28254</v>
      </c>
      <c r="D16" s="95">
        <v>28334</v>
      </c>
      <c r="E16" s="95">
        <v>28911</v>
      </c>
      <c r="F16" s="95"/>
      <c r="G16" s="95"/>
      <c r="H16" s="95"/>
      <c r="I16" s="98">
        <f t="shared" si="0"/>
        <v>2.9267803796077987E-2</v>
      </c>
      <c r="J16" s="98">
        <f t="shared" si="1"/>
        <v>2.3253344659163306E-2</v>
      </c>
      <c r="K16" s="95">
        <f t="shared" si="2"/>
        <v>657</v>
      </c>
      <c r="L16" s="99">
        <f t="shared" si="3"/>
        <v>1.2325297814463934E-2</v>
      </c>
      <c r="M16" s="96">
        <f t="shared" si="4"/>
        <v>577</v>
      </c>
      <c r="N16" s="96">
        <f t="shared" si="5"/>
        <v>0</v>
      </c>
    </row>
    <row r="17" spans="1:16">
      <c r="A17" s="100">
        <v>24</v>
      </c>
      <c r="B17" s="97" t="s">
        <v>23</v>
      </c>
      <c r="C17" s="95">
        <v>11966</v>
      </c>
      <c r="D17" s="95">
        <v>12383</v>
      </c>
      <c r="E17" s="95">
        <v>12552</v>
      </c>
      <c r="F17" s="95"/>
      <c r="G17" s="95"/>
      <c r="H17" s="95"/>
      <c r="I17" s="98">
        <f t="shared" si="0"/>
        <v>1.2706909939067168E-2</v>
      </c>
      <c r="J17" s="98">
        <f t="shared" si="1"/>
        <v>4.8972087581480861E-2</v>
      </c>
      <c r="K17" s="95">
        <f t="shared" si="2"/>
        <v>586</v>
      </c>
      <c r="L17" s="99">
        <f t="shared" si="3"/>
        <v>1.0993340211987619E-2</v>
      </c>
      <c r="M17" s="96">
        <f t="shared" si="4"/>
        <v>169</v>
      </c>
      <c r="N17" s="96">
        <f t="shared" si="5"/>
        <v>0</v>
      </c>
    </row>
    <row r="18" spans="1:16">
      <c r="A18" s="100">
        <v>25</v>
      </c>
      <c r="B18" s="97" t="s">
        <v>24</v>
      </c>
      <c r="C18" s="95">
        <v>55318</v>
      </c>
      <c r="D18" s="95">
        <v>55962</v>
      </c>
      <c r="E18" s="95">
        <v>56691</v>
      </c>
      <c r="F18" s="95"/>
      <c r="G18" s="95"/>
      <c r="H18" s="95"/>
      <c r="I18" s="98">
        <f t="shared" si="0"/>
        <v>5.7390649406919757E-2</v>
      </c>
      <c r="J18" s="98">
        <f t="shared" si="1"/>
        <v>2.4820130879641345E-2</v>
      </c>
      <c r="K18" s="95">
        <f t="shared" si="2"/>
        <v>1373</v>
      </c>
      <c r="L18" s="99">
        <f t="shared" si="3"/>
        <v>2.5757433636619455E-2</v>
      </c>
      <c r="M18" s="96">
        <f t="shared" si="4"/>
        <v>729</v>
      </c>
      <c r="N18" s="96">
        <f t="shared" si="5"/>
        <v>0</v>
      </c>
    </row>
    <row r="19" spans="1:16">
      <c r="A19" s="100">
        <v>26</v>
      </c>
      <c r="B19" s="97" t="s">
        <v>25</v>
      </c>
      <c r="C19" s="95">
        <v>11611</v>
      </c>
      <c r="D19" s="95">
        <v>12612</v>
      </c>
      <c r="E19" s="95">
        <v>13021</v>
      </c>
      <c r="F19" s="95"/>
      <c r="G19" s="95"/>
      <c r="H19" s="95"/>
      <c r="I19" s="98">
        <f t="shared" si="0"/>
        <v>1.3181698081309241E-2</v>
      </c>
      <c r="J19" s="98">
        <f t="shared" si="1"/>
        <v>0.12143656877099303</v>
      </c>
      <c r="K19" s="95">
        <f t="shared" si="2"/>
        <v>1410</v>
      </c>
      <c r="L19" s="99">
        <f t="shared" si="3"/>
        <v>2.6451552387205705E-2</v>
      </c>
      <c r="M19" s="96">
        <f t="shared" si="4"/>
        <v>409</v>
      </c>
      <c r="N19" s="96">
        <f t="shared" si="5"/>
        <v>0</v>
      </c>
    </row>
    <row r="20" spans="1:16">
      <c r="A20" s="100">
        <v>27</v>
      </c>
      <c r="B20" s="97" t="s">
        <v>26</v>
      </c>
      <c r="C20" s="95">
        <v>33275</v>
      </c>
      <c r="D20" s="95">
        <v>34648</v>
      </c>
      <c r="E20" s="95">
        <v>35743</v>
      </c>
      <c r="F20" s="95"/>
      <c r="G20" s="95"/>
      <c r="H20" s="95"/>
      <c r="I20" s="98">
        <f t="shared" si="0"/>
        <v>3.6184120614410273E-2</v>
      </c>
      <c r="J20" s="98">
        <f t="shared" si="1"/>
        <v>7.4169797145003755E-2</v>
      </c>
      <c r="K20" s="95">
        <f t="shared" si="2"/>
        <v>2468</v>
      </c>
      <c r="L20" s="99">
        <f t="shared" si="3"/>
        <v>4.6299596660726014E-2</v>
      </c>
      <c r="M20" s="96">
        <f t="shared" si="4"/>
        <v>1095</v>
      </c>
      <c r="N20" s="96">
        <f t="shared" si="5"/>
        <v>0</v>
      </c>
    </row>
    <row r="21" spans="1:16">
      <c r="A21" s="100">
        <v>28</v>
      </c>
      <c r="B21" s="97" t="s">
        <v>27</v>
      </c>
      <c r="C21" s="95">
        <v>22041</v>
      </c>
      <c r="D21" s="95">
        <v>23156</v>
      </c>
      <c r="E21" s="95">
        <v>23567</v>
      </c>
      <c r="F21" s="95"/>
      <c r="G21" s="95"/>
      <c r="H21" s="95"/>
      <c r="I21" s="98">
        <f t="shared" si="0"/>
        <v>2.3857851062300504E-2</v>
      </c>
      <c r="J21" s="98">
        <f t="shared" si="1"/>
        <v>6.9234608230116595E-2</v>
      </c>
      <c r="K21" s="95">
        <f t="shared" si="2"/>
        <v>1526</v>
      </c>
      <c r="L21" s="99">
        <f t="shared" si="3"/>
        <v>2.8627708470124753E-2</v>
      </c>
      <c r="M21" s="96">
        <f t="shared" si="4"/>
        <v>411</v>
      </c>
      <c r="N21" s="96">
        <f t="shared" si="5"/>
        <v>0</v>
      </c>
    </row>
    <row r="22" spans="1:16">
      <c r="A22" s="100">
        <v>29</v>
      </c>
      <c r="B22" s="97" t="s">
        <v>28</v>
      </c>
      <c r="C22" s="95">
        <v>34364</v>
      </c>
      <c r="D22" s="95">
        <v>35261</v>
      </c>
      <c r="E22" s="95">
        <v>35442</v>
      </c>
      <c r="F22" s="95"/>
      <c r="G22" s="95"/>
      <c r="H22" s="95"/>
      <c r="I22" s="98">
        <f t="shared" si="0"/>
        <v>3.587940583655342E-2</v>
      </c>
      <c r="J22" s="98">
        <f t="shared" si="1"/>
        <v>3.1370038412291933E-2</v>
      </c>
      <c r="K22" s="95">
        <f t="shared" si="2"/>
        <v>1078</v>
      </c>
      <c r="L22" s="99">
        <f t="shared" si="3"/>
        <v>2.0223243598161522E-2</v>
      </c>
      <c r="M22" s="96">
        <f t="shared" si="4"/>
        <v>181</v>
      </c>
      <c r="N22" s="96">
        <f t="shared" si="5"/>
        <v>0</v>
      </c>
    </row>
    <row r="23" spans="1:16">
      <c r="A23" s="100">
        <v>30</v>
      </c>
      <c r="B23" s="97" t="s">
        <v>29</v>
      </c>
      <c r="C23" s="95">
        <v>4640</v>
      </c>
      <c r="D23" s="95">
        <v>5146</v>
      </c>
      <c r="E23" s="95">
        <v>5186</v>
      </c>
      <c r="F23" s="95"/>
      <c r="G23" s="95"/>
      <c r="H23" s="95"/>
      <c r="I23" s="98">
        <f t="shared" si="0"/>
        <v>5.2500027839390007E-3</v>
      </c>
      <c r="J23" s="98">
        <f t="shared" si="1"/>
        <v>0.11767241379310345</v>
      </c>
      <c r="K23" s="95">
        <f t="shared" si="2"/>
        <v>546</v>
      </c>
      <c r="L23" s="99">
        <f t="shared" si="3"/>
        <v>1.0242941562705186E-2</v>
      </c>
      <c r="M23" s="96">
        <f t="shared" si="4"/>
        <v>40</v>
      </c>
      <c r="N23" s="96">
        <f t="shared" si="5"/>
        <v>0</v>
      </c>
    </row>
    <row r="24" spans="1:16">
      <c r="A24" s="100">
        <v>31</v>
      </c>
      <c r="B24" s="97" t="s">
        <v>30</v>
      </c>
      <c r="C24" s="95">
        <v>21937</v>
      </c>
      <c r="D24" s="95">
        <v>23663</v>
      </c>
      <c r="E24" s="95">
        <v>24490</v>
      </c>
      <c r="F24" s="95"/>
      <c r="G24" s="95"/>
      <c r="H24" s="95"/>
      <c r="I24" s="98">
        <f t="shared" si="0"/>
        <v>2.4792242224964543E-2</v>
      </c>
      <c r="J24" s="98">
        <f t="shared" si="1"/>
        <v>0.11637872088252724</v>
      </c>
      <c r="K24" s="95">
        <f t="shared" si="2"/>
        <v>2553</v>
      </c>
      <c r="L24" s="99">
        <f t="shared" si="3"/>
        <v>4.7894193790451178E-2</v>
      </c>
      <c r="M24" s="96">
        <f t="shared" si="4"/>
        <v>827</v>
      </c>
      <c r="N24" s="96"/>
    </row>
    <row r="25" spans="1:16">
      <c r="A25" s="100">
        <v>32</v>
      </c>
      <c r="B25" s="97" t="s">
        <v>31</v>
      </c>
      <c r="C25" s="95">
        <v>19319</v>
      </c>
      <c r="D25" s="95">
        <v>22027</v>
      </c>
      <c r="E25" s="95">
        <v>22518</v>
      </c>
      <c r="F25" s="95"/>
      <c r="G25" s="95"/>
      <c r="H25" s="95"/>
      <c r="I25" s="98">
        <f t="shared" si="0"/>
        <v>2.2795904876347552E-2</v>
      </c>
      <c r="J25" s="98">
        <f t="shared" si="1"/>
        <v>0.16558828096692377</v>
      </c>
      <c r="K25" s="95">
        <f t="shared" si="2"/>
        <v>3199</v>
      </c>
      <c r="L25" s="99">
        <f t="shared" si="3"/>
        <v>6.001313197636244E-2</v>
      </c>
      <c r="M25" s="96">
        <f t="shared" si="4"/>
        <v>491</v>
      </c>
      <c r="N25" s="96"/>
    </row>
    <row r="26" spans="1:16">
      <c r="A26" s="100">
        <v>33</v>
      </c>
      <c r="B26" s="97" t="s">
        <v>32</v>
      </c>
      <c r="C26" s="95">
        <v>17897</v>
      </c>
      <c r="D26" s="95">
        <v>18623</v>
      </c>
      <c r="E26" s="95">
        <v>18840</v>
      </c>
      <c r="F26" s="95"/>
      <c r="G26" s="95"/>
      <c r="H26" s="95"/>
      <c r="I26" s="98">
        <f t="shared" si="0"/>
        <v>1.9072513006056838E-2</v>
      </c>
      <c r="J26" s="98">
        <f t="shared" si="1"/>
        <v>5.2690395038274572E-2</v>
      </c>
      <c r="K26" s="95">
        <f t="shared" si="2"/>
        <v>943</v>
      </c>
      <c r="L26" s="99">
        <f t="shared" si="3"/>
        <v>1.7690648156833317E-2</v>
      </c>
      <c r="M26" s="96">
        <f t="shared" si="4"/>
        <v>217</v>
      </c>
      <c r="N26" s="96">
        <f t="shared" si="5"/>
        <v>0</v>
      </c>
    </row>
    <row r="27" spans="1:16" s="107" customFormat="1" ht="14.45" customHeight="1">
      <c r="A27" s="184" t="s">
        <v>89</v>
      </c>
      <c r="B27" s="184"/>
      <c r="C27" s="62">
        <v>934504</v>
      </c>
      <c r="D27" s="62">
        <v>972972</v>
      </c>
      <c r="E27" s="62">
        <v>987809</v>
      </c>
      <c r="F27" s="62"/>
      <c r="G27" s="62"/>
      <c r="H27" s="62"/>
      <c r="I27" s="98">
        <f t="shared" si="0"/>
        <v>1</v>
      </c>
      <c r="J27" s="98">
        <f t="shared" si="1"/>
        <v>5.7040954345834796E-2</v>
      </c>
      <c r="K27" s="95">
        <f t="shared" si="2"/>
        <v>53305</v>
      </c>
      <c r="L27" s="99">
        <f t="shared" si="3"/>
        <v>1</v>
      </c>
      <c r="M27" s="95">
        <f t="shared" si="4"/>
        <v>14837</v>
      </c>
      <c r="N27" s="96">
        <f t="shared" si="5"/>
        <v>0</v>
      </c>
      <c r="P27" s="17"/>
    </row>
    <row r="29" spans="1:16">
      <c r="E29" s="138"/>
      <c r="F29" s="138"/>
    </row>
    <row r="30" spans="1:16">
      <c r="E30" s="138"/>
      <c r="F30" s="13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T7" sqref="T7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5" ht="75">
      <c r="A2" s="91" t="s">
        <v>91</v>
      </c>
      <c r="B2" s="91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327</v>
      </c>
      <c r="J2" s="90" t="s">
        <v>309</v>
      </c>
      <c r="K2" s="90" t="s">
        <v>328</v>
      </c>
      <c r="L2" s="90" t="s">
        <v>329</v>
      </c>
      <c r="M2" s="90" t="s">
        <v>308</v>
      </c>
      <c r="N2" s="94" t="s">
        <v>330</v>
      </c>
      <c r="O2" s="158" t="s">
        <v>318</v>
      </c>
    </row>
    <row r="3" spans="1:15">
      <c r="A3" s="73">
        <v>1</v>
      </c>
      <c r="B3" s="87" t="s">
        <v>92</v>
      </c>
      <c r="C3" s="74">
        <v>78632</v>
      </c>
      <c r="D3" s="74">
        <v>84122</v>
      </c>
      <c r="E3" s="74">
        <v>82236</v>
      </c>
      <c r="F3" s="74"/>
      <c r="G3" s="74"/>
      <c r="H3" s="74"/>
      <c r="I3" s="88"/>
      <c r="J3" s="98">
        <f t="shared" ref="J3:J66" si="0">E3/$E$84</f>
        <v>1.892940970929835E-2</v>
      </c>
      <c r="K3" s="98">
        <f t="shared" ref="K3:K66" si="1">(E3-C3)/C3</f>
        <v>4.583375724895717E-2</v>
      </c>
      <c r="L3" s="95">
        <f t="shared" ref="L3:L66" si="2">E3-C3</f>
        <v>3604</v>
      </c>
      <c r="M3" s="99">
        <f>L3/$L$84</f>
        <v>4.8962734522531824E-2</v>
      </c>
      <c r="N3" s="96">
        <f t="shared" ref="N3:N66" si="3">E3-D3</f>
        <v>-1886</v>
      </c>
      <c r="O3" s="96">
        <f>H3-G3</f>
        <v>0</v>
      </c>
    </row>
    <row r="4" spans="1:15">
      <c r="A4" s="73">
        <v>2</v>
      </c>
      <c r="B4" s="87" t="s">
        <v>93</v>
      </c>
      <c r="C4" s="74">
        <v>13748</v>
      </c>
      <c r="D4" s="74">
        <v>14365</v>
      </c>
      <c r="E4" s="74">
        <v>13491</v>
      </c>
      <c r="F4" s="74"/>
      <c r="G4" s="74"/>
      <c r="H4" s="74"/>
      <c r="I4" s="88"/>
      <c r="J4" s="98">
        <f t="shared" si="0"/>
        <v>3.1054120626993536E-3</v>
      </c>
      <c r="K4" s="98">
        <f t="shared" si="1"/>
        <v>-1.8693628164096594E-2</v>
      </c>
      <c r="L4" s="95">
        <f t="shared" si="2"/>
        <v>-257</v>
      </c>
      <c r="M4" s="99">
        <f t="shared" ref="M4:M67" si="4">L4/$L$84</f>
        <v>-3.4915157525778799E-3</v>
      </c>
      <c r="N4" s="96">
        <f t="shared" si="3"/>
        <v>-874</v>
      </c>
      <c r="O4" s="96">
        <f t="shared" ref="O4:O67" si="5">H4-G4</f>
        <v>0</v>
      </c>
    </row>
    <row r="5" spans="1:15">
      <c r="A5" s="73">
        <v>3</v>
      </c>
      <c r="B5" s="87" t="s">
        <v>94</v>
      </c>
      <c r="C5" s="74">
        <v>21497</v>
      </c>
      <c r="D5" s="74">
        <v>23504</v>
      </c>
      <c r="E5" s="74">
        <v>22427</v>
      </c>
      <c r="F5" s="74"/>
      <c r="G5" s="74"/>
      <c r="H5" s="74"/>
      <c r="I5" s="88"/>
      <c r="J5" s="98">
        <f t="shared" si="0"/>
        <v>5.1623361003749471E-3</v>
      </c>
      <c r="K5" s="98">
        <f t="shared" si="1"/>
        <v>4.3261850490766154E-2</v>
      </c>
      <c r="L5" s="95">
        <f t="shared" si="2"/>
        <v>930</v>
      </c>
      <c r="M5" s="99">
        <f t="shared" si="4"/>
        <v>1.2634667898433573E-2</v>
      </c>
      <c r="N5" s="96">
        <f t="shared" si="3"/>
        <v>-1077</v>
      </c>
      <c r="O5" s="96">
        <f t="shared" si="5"/>
        <v>0</v>
      </c>
    </row>
    <row r="6" spans="1:15">
      <c r="A6" s="73">
        <v>4</v>
      </c>
      <c r="B6" s="87" t="s">
        <v>95</v>
      </c>
      <c r="C6" s="74">
        <v>7863</v>
      </c>
      <c r="D6" s="74">
        <v>8704</v>
      </c>
      <c r="E6" s="74">
        <v>7937</v>
      </c>
      <c r="F6" s="74"/>
      <c r="G6" s="74"/>
      <c r="H6" s="74"/>
      <c r="I6" s="88"/>
      <c r="J6" s="98">
        <f t="shared" si="0"/>
        <v>1.8269702425057275E-3</v>
      </c>
      <c r="K6" s="98">
        <f t="shared" si="1"/>
        <v>9.4111662215439398E-3</v>
      </c>
      <c r="L6" s="95">
        <f t="shared" si="2"/>
        <v>74</v>
      </c>
      <c r="M6" s="99">
        <f t="shared" si="4"/>
        <v>1.0053391661119188E-3</v>
      </c>
      <c r="N6" s="96">
        <f t="shared" si="3"/>
        <v>-767</v>
      </c>
      <c r="O6" s="96">
        <f t="shared" si="5"/>
        <v>0</v>
      </c>
    </row>
    <row r="7" spans="1:15">
      <c r="A7" s="73">
        <v>5</v>
      </c>
      <c r="B7" s="87" t="s">
        <v>96</v>
      </c>
      <c r="C7" s="74">
        <v>10558</v>
      </c>
      <c r="D7" s="74">
        <v>11224</v>
      </c>
      <c r="E7" s="74">
        <v>10749</v>
      </c>
      <c r="F7" s="74"/>
      <c r="G7" s="74"/>
      <c r="H7" s="74"/>
      <c r="I7" s="88"/>
      <c r="J7" s="98">
        <f t="shared" si="0"/>
        <v>2.4742475918727563E-3</v>
      </c>
      <c r="K7" s="98">
        <f t="shared" si="1"/>
        <v>1.8090547452168971E-2</v>
      </c>
      <c r="L7" s="95">
        <f t="shared" si="2"/>
        <v>191</v>
      </c>
      <c r="M7" s="99">
        <f t="shared" si="4"/>
        <v>2.5948619017213035E-3</v>
      </c>
      <c r="N7" s="96">
        <f t="shared" si="3"/>
        <v>-475</v>
      </c>
      <c r="O7" s="96">
        <f t="shared" si="5"/>
        <v>0</v>
      </c>
    </row>
    <row r="8" spans="1:15">
      <c r="A8" s="73">
        <v>6</v>
      </c>
      <c r="B8" s="87" t="s">
        <v>97</v>
      </c>
      <c r="C8" s="74">
        <v>340385</v>
      </c>
      <c r="D8" s="74">
        <v>354453</v>
      </c>
      <c r="E8" s="74">
        <v>349499</v>
      </c>
      <c r="F8" s="74"/>
      <c r="G8" s="74"/>
      <c r="H8" s="74"/>
      <c r="I8" s="88"/>
      <c r="J8" s="98">
        <f t="shared" si="0"/>
        <v>8.0449070528601396E-2</v>
      </c>
      <c r="K8" s="98">
        <f t="shared" si="1"/>
        <v>2.6775562965465575E-2</v>
      </c>
      <c r="L8" s="95">
        <f t="shared" si="2"/>
        <v>9114</v>
      </c>
      <c r="M8" s="99">
        <f t="shared" si="4"/>
        <v>0.12381974540464902</v>
      </c>
      <c r="N8" s="96">
        <f t="shared" si="3"/>
        <v>-4954</v>
      </c>
      <c r="O8" s="96">
        <f t="shared" si="5"/>
        <v>0</v>
      </c>
    </row>
    <row r="9" spans="1:15">
      <c r="A9" s="73">
        <v>7</v>
      </c>
      <c r="B9" s="87" t="s">
        <v>98</v>
      </c>
      <c r="C9" s="74">
        <v>217060</v>
      </c>
      <c r="D9" s="74">
        <v>171891</v>
      </c>
      <c r="E9" s="74">
        <v>177702</v>
      </c>
      <c r="F9" s="74"/>
      <c r="G9" s="74"/>
      <c r="H9" s="74"/>
      <c r="I9" s="88"/>
      <c r="J9" s="98">
        <f t="shared" si="0"/>
        <v>4.0904153462738166E-2</v>
      </c>
      <c r="K9" s="98">
        <f t="shared" si="1"/>
        <v>-0.18132313645996498</v>
      </c>
      <c r="L9" s="95">
        <f t="shared" si="2"/>
        <v>-39358</v>
      </c>
      <c r="M9" s="99">
        <f t="shared" si="4"/>
        <v>-0.53470457972747154</v>
      </c>
      <c r="N9" s="96">
        <f t="shared" si="3"/>
        <v>5811</v>
      </c>
      <c r="O9" s="96">
        <f t="shared" si="5"/>
        <v>0</v>
      </c>
    </row>
    <row r="10" spans="1:15">
      <c r="A10" s="73">
        <v>8</v>
      </c>
      <c r="B10" s="87" t="s">
        <v>99</v>
      </c>
      <c r="C10" s="74">
        <v>5614</v>
      </c>
      <c r="D10" s="74">
        <v>5919</v>
      </c>
      <c r="E10" s="74">
        <v>5442</v>
      </c>
      <c r="F10" s="74"/>
      <c r="G10" s="74"/>
      <c r="H10" s="74"/>
      <c r="I10" s="88"/>
      <c r="J10" s="98">
        <f t="shared" si="0"/>
        <v>1.2526612145289365E-3</v>
      </c>
      <c r="K10" s="98">
        <f t="shared" si="1"/>
        <v>-3.0637691485571786E-2</v>
      </c>
      <c r="L10" s="95">
        <f t="shared" si="2"/>
        <v>-172</v>
      </c>
      <c r="M10" s="99">
        <f t="shared" si="4"/>
        <v>-2.3367342779898651E-3</v>
      </c>
      <c r="N10" s="96">
        <f t="shared" si="3"/>
        <v>-477</v>
      </c>
      <c r="O10" s="96">
        <f t="shared" si="5"/>
        <v>0</v>
      </c>
    </row>
    <row r="11" spans="1:15">
      <c r="A11" s="73">
        <v>9</v>
      </c>
      <c r="B11" s="87" t="s">
        <v>100</v>
      </c>
      <c r="C11" s="74">
        <v>51816</v>
      </c>
      <c r="D11" s="74">
        <v>49510</v>
      </c>
      <c r="E11" s="74">
        <v>49858</v>
      </c>
      <c r="F11" s="74"/>
      <c r="G11" s="74"/>
      <c r="H11" s="74"/>
      <c r="I11" s="88"/>
      <c r="J11" s="98">
        <f t="shared" si="0"/>
        <v>1.1476512832411561E-2</v>
      </c>
      <c r="K11" s="98">
        <f t="shared" si="1"/>
        <v>-3.77875559672688E-2</v>
      </c>
      <c r="L11" s="95">
        <f t="shared" si="2"/>
        <v>-1958</v>
      </c>
      <c r="M11" s="99">
        <f t="shared" si="4"/>
        <v>-2.6600730908745093E-2</v>
      </c>
      <c r="N11" s="96">
        <f t="shared" si="3"/>
        <v>348</v>
      </c>
      <c r="O11" s="96">
        <f t="shared" si="5"/>
        <v>0</v>
      </c>
    </row>
    <row r="12" spans="1:15">
      <c r="A12" s="73">
        <v>10</v>
      </c>
      <c r="B12" s="87" t="s">
        <v>101</v>
      </c>
      <c r="C12" s="74">
        <v>56069</v>
      </c>
      <c r="D12" s="74">
        <v>58124</v>
      </c>
      <c r="E12" s="74">
        <v>61153</v>
      </c>
      <c r="F12" s="74"/>
      <c r="G12" s="74"/>
      <c r="H12" s="74"/>
      <c r="I12" s="88"/>
      <c r="J12" s="98">
        <f t="shared" si="0"/>
        <v>1.407644087689968E-2</v>
      </c>
      <c r="K12" s="98">
        <f t="shared" si="1"/>
        <v>9.0673990975405308E-2</v>
      </c>
      <c r="L12" s="95">
        <f t="shared" si="2"/>
        <v>5084</v>
      </c>
      <c r="M12" s="99">
        <f t="shared" si="4"/>
        <v>6.9069517844770195E-2</v>
      </c>
      <c r="N12" s="96">
        <f t="shared" si="3"/>
        <v>3029</v>
      </c>
      <c r="O12" s="96">
        <f t="shared" si="5"/>
        <v>0</v>
      </c>
    </row>
    <row r="13" spans="1:15">
      <c r="A13" s="73">
        <v>11</v>
      </c>
      <c r="B13" s="87" t="s">
        <v>102</v>
      </c>
      <c r="C13" s="74">
        <v>11584</v>
      </c>
      <c r="D13" s="74">
        <v>12024</v>
      </c>
      <c r="E13" s="74">
        <v>11719</v>
      </c>
      <c r="F13" s="74"/>
      <c r="G13" s="74"/>
      <c r="H13" s="74"/>
      <c r="I13" s="88"/>
      <c r="J13" s="98">
        <f t="shared" si="0"/>
        <v>2.6975260516473002E-3</v>
      </c>
      <c r="K13" s="98">
        <f t="shared" si="1"/>
        <v>1.1654005524861878E-2</v>
      </c>
      <c r="L13" s="95">
        <f t="shared" si="2"/>
        <v>135</v>
      </c>
      <c r="M13" s="99">
        <f t="shared" si="4"/>
        <v>1.8340646949339058E-3</v>
      </c>
      <c r="N13" s="96">
        <f t="shared" si="3"/>
        <v>-305</v>
      </c>
      <c r="O13" s="96">
        <f t="shared" si="5"/>
        <v>0</v>
      </c>
    </row>
    <row r="14" spans="1:15">
      <c r="A14" s="73">
        <v>12</v>
      </c>
      <c r="B14" s="87" t="s">
        <v>103</v>
      </c>
      <c r="C14" s="74">
        <v>5884</v>
      </c>
      <c r="D14" s="74">
        <v>6220</v>
      </c>
      <c r="E14" s="74">
        <v>5835</v>
      </c>
      <c r="F14" s="74"/>
      <c r="G14" s="74"/>
      <c r="H14" s="74"/>
      <c r="I14" s="88"/>
      <c r="J14" s="98">
        <f t="shared" si="0"/>
        <v>1.3431235183344991E-3</v>
      </c>
      <c r="K14" s="98">
        <f t="shared" si="1"/>
        <v>-8.3276682528891904E-3</v>
      </c>
      <c r="L14" s="95">
        <f t="shared" si="2"/>
        <v>-49</v>
      </c>
      <c r="M14" s="99">
        <f t="shared" si="4"/>
        <v>-6.6569755593897317E-4</v>
      </c>
      <c r="N14" s="96">
        <f t="shared" si="3"/>
        <v>-385</v>
      </c>
      <c r="O14" s="96">
        <f t="shared" si="5"/>
        <v>0</v>
      </c>
    </row>
    <row r="15" spans="1:15">
      <c r="A15" s="73">
        <v>13</v>
      </c>
      <c r="B15" s="87" t="s">
        <v>104</v>
      </c>
      <c r="C15" s="74">
        <v>6090</v>
      </c>
      <c r="D15" s="74">
        <v>7060</v>
      </c>
      <c r="E15" s="74">
        <v>6363</v>
      </c>
      <c r="F15" s="74"/>
      <c r="G15" s="74"/>
      <c r="H15" s="74"/>
      <c r="I15" s="88"/>
      <c r="J15" s="98">
        <f t="shared" si="0"/>
        <v>1.4646606593251789E-3</v>
      </c>
      <c r="K15" s="98">
        <f t="shared" si="1"/>
        <v>4.4827586206896551E-2</v>
      </c>
      <c r="L15" s="95">
        <f t="shared" si="2"/>
        <v>273</v>
      </c>
      <c r="M15" s="99">
        <f t="shared" si="4"/>
        <v>3.708886383088565E-3</v>
      </c>
      <c r="N15" s="96">
        <f t="shared" si="3"/>
        <v>-697</v>
      </c>
      <c r="O15" s="96">
        <f t="shared" si="5"/>
        <v>0</v>
      </c>
    </row>
    <row r="16" spans="1:15">
      <c r="A16" s="73">
        <v>14</v>
      </c>
      <c r="B16" s="87" t="s">
        <v>105</v>
      </c>
      <c r="C16" s="74">
        <v>18812</v>
      </c>
      <c r="D16" s="74">
        <v>19857</v>
      </c>
      <c r="E16" s="74">
        <v>19304</v>
      </c>
      <c r="F16" s="74"/>
      <c r="G16" s="74"/>
      <c r="H16" s="74"/>
      <c r="I16" s="88"/>
      <c r="J16" s="98">
        <f t="shared" si="0"/>
        <v>4.4434715334925748E-3</v>
      </c>
      <c r="K16" s="98">
        <f t="shared" si="1"/>
        <v>2.6153519030406122E-2</v>
      </c>
      <c r="L16" s="95">
        <f t="shared" si="2"/>
        <v>492</v>
      </c>
      <c r="M16" s="99">
        <f t="shared" si="4"/>
        <v>6.6841468882035673E-3</v>
      </c>
      <c r="N16" s="96">
        <f t="shared" si="3"/>
        <v>-553</v>
      </c>
      <c r="O16" s="96">
        <f t="shared" si="5"/>
        <v>0</v>
      </c>
    </row>
    <row r="17" spans="1:15">
      <c r="A17" s="73">
        <v>15</v>
      </c>
      <c r="B17" s="87" t="s">
        <v>106</v>
      </c>
      <c r="C17" s="74">
        <v>8753</v>
      </c>
      <c r="D17" s="74">
        <v>8818</v>
      </c>
      <c r="E17" s="74">
        <v>8359</v>
      </c>
      <c r="F17" s="74"/>
      <c r="G17" s="74"/>
      <c r="H17" s="74"/>
      <c r="I17" s="88"/>
      <c r="J17" s="98">
        <f t="shared" si="0"/>
        <v>1.9241078817066116E-3</v>
      </c>
      <c r="K17" s="98">
        <f t="shared" si="1"/>
        <v>-4.5013138352564833E-2</v>
      </c>
      <c r="L17" s="95">
        <f t="shared" si="2"/>
        <v>-394</v>
      </c>
      <c r="M17" s="99">
        <f t="shared" si="4"/>
        <v>-5.3527517763256212E-3</v>
      </c>
      <c r="N17" s="96">
        <f t="shared" si="3"/>
        <v>-459</v>
      </c>
      <c r="O17" s="96">
        <f t="shared" si="5"/>
        <v>0</v>
      </c>
    </row>
    <row r="18" spans="1:15">
      <c r="A18" s="73">
        <v>16</v>
      </c>
      <c r="B18" s="87" t="s">
        <v>107</v>
      </c>
      <c r="C18" s="74">
        <v>220405</v>
      </c>
      <c r="D18" s="74">
        <v>225689</v>
      </c>
      <c r="E18" s="74">
        <v>224644</v>
      </c>
      <c r="F18" s="74"/>
      <c r="G18" s="74"/>
      <c r="H18" s="74"/>
      <c r="I18" s="88"/>
      <c r="J18" s="98">
        <f t="shared" si="0"/>
        <v>5.1709449811951198E-2</v>
      </c>
      <c r="K18" s="98">
        <f t="shared" si="1"/>
        <v>1.9232776025952223E-2</v>
      </c>
      <c r="L18" s="95">
        <f t="shared" si="2"/>
        <v>4239</v>
      </c>
      <c r="M18" s="99">
        <f t="shared" si="4"/>
        <v>5.7589631420924638E-2</v>
      </c>
      <c r="N18" s="96">
        <f t="shared" si="3"/>
        <v>-1045</v>
      </c>
      <c r="O18" s="96">
        <f t="shared" si="5"/>
        <v>0</v>
      </c>
    </row>
    <row r="19" spans="1:15">
      <c r="A19" s="73">
        <v>17</v>
      </c>
      <c r="B19" s="87" t="s">
        <v>108</v>
      </c>
      <c r="C19" s="74">
        <v>25474</v>
      </c>
      <c r="D19" s="74">
        <v>25749</v>
      </c>
      <c r="E19" s="74">
        <v>25459</v>
      </c>
      <c r="F19" s="74"/>
      <c r="G19" s="74"/>
      <c r="H19" s="74"/>
      <c r="I19" s="88"/>
      <c r="J19" s="98">
        <f t="shared" si="0"/>
        <v>5.8602539251547585E-3</v>
      </c>
      <c r="K19" s="98">
        <f t="shared" si="1"/>
        <v>-5.8883567559079848E-4</v>
      </c>
      <c r="L19" s="95">
        <f t="shared" si="2"/>
        <v>-15</v>
      </c>
      <c r="M19" s="99">
        <f t="shared" si="4"/>
        <v>-2.0378496610376731E-4</v>
      </c>
      <c r="N19" s="96">
        <f t="shared" si="3"/>
        <v>-290</v>
      </c>
      <c r="O19" s="96">
        <f t="shared" si="5"/>
        <v>0</v>
      </c>
    </row>
    <row r="20" spans="1:15">
      <c r="A20" s="73">
        <v>18</v>
      </c>
      <c r="B20" s="87" t="s">
        <v>109</v>
      </c>
      <c r="C20" s="74">
        <v>7085</v>
      </c>
      <c r="D20" s="74">
        <v>7589</v>
      </c>
      <c r="E20" s="74">
        <v>7072</v>
      </c>
      <c r="F20" s="74"/>
      <c r="G20" s="74"/>
      <c r="H20" s="74"/>
      <c r="I20" s="88"/>
      <c r="J20" s="98">
        <f t="shared" si="0"/>
        <v>1.62786110054183E-3</v>
      </c>
      <c r="K20" s="98">
        <f t="shared" si="1"/>
        <v>-1.834862385321101E-3</v>
      </c>
      <c r="L20" s="95">
        <f t="shared" si="2"/>
        <v>-13</v>
      </c>
      <c r="M20" s="99">
        <f t="shared" si="4"/>
        <v>-1.7661363728993165E-4</v>
      </c>
      <c r="N20" s="96">
        <f t="shared" si="3"/>
        <v>-517</v>
      </c>
      <c r="O20" s="96">
        <f t="shared" si="5"/>
        <v>0</v>
      </c>
    </row>
    <row r="21" spans="1:15">
      <c r="A21" s="73">
        <v>19</v>
      </c>
      <c r="B21" s="87" t="s">
        <v>110</v>
      </c>
      <c r="C21" s="74">
        <v>15979</v>
      </c>
      <c r="D21" s="74">
        <v>17483</v>
      </c>
      <c r="E21" s="74">
        <v>17086</v>
      </c>
      <c r="F21" s="74"/>
      <c r="G21" s="74"/>
      <c r="H21" s="74"/>
      <c r="I21" s="88"/>
      <c r="J21" s="98">
        <f t="shared" si="0"/>
        <v>3.9329234677400607E-3</v>
      </c>
      <c r="K21" s="98">
        <f t="shared" si="1"/>
        <v>6.9278427936666873E-2</v>
      </c>
      <c r="L21" s="95">
        <f t="shared" si="2"/>
        <v>1107</v>
      </c>
      <c r="M21" s="99">
        <f t="shared" si="4"/>
        <v>1.5039330498458027E-2</v>
      </c>
      <c r="N21" s="96">
        <f t="shared" si="3"/>
        <v>-397</v>
      </c>
      <c r="O21" s="96">
        <f t="shared" si="5"/>
        <v>0</v>
      </c>
    </row>
    <row r="22" spans="1:15">
      <c r="A22" s="73">
        <v>20</v>
      </c>
      <c r="B22" s="87" t="s">
        <v>111</v>
      </c>
      <c r="C22" s="74">
        <v>66125</v>
      </c>
      <c r="D22" s="74">
        <v>68606</v>
      </c>
      <c r="E22" s="74">
        <v>68243</v>
      </c>
      <c r="F22" s="74"/>
      <c r="G22" s="74"/>
      <c r="H22" s="74"/>
      <c r="I22" s="88"/>
      <c r="J22" s="98">
        <f t="shared" si="0"/>
        <v>1.5708445289066193E-2</v>
      </c>
      <c r="K22" s="98">
        <f t="shared" si="1"/>
        <v>3.2030245746691874E-2</v>
      </c>
      <c r="L22" s="95">
        <f t="shared" si="2"/>
        <v>2118</v>
      </c>
      <c r="M22" s="99">
        <f t="shared" si="4"/>
        <v>2.8774437213851943E-2</v>
      </c>
      <c r="N22" s="96">
        <f t="shared" si="3"/>
        <v>-363</v>
      </c>
      <c r="O22" s="96">
        <f t="shared" si="5"/>
        <v>0</v>
      </c>
    </row>
    <row r="23" spans="1:15">
      <c r="A23" s="73">
        <v>21</v>
      </c>
      <c r="B23" s="87" t="s">
        <v>112</v>
      </c>
      <c r="C23" s="74">
        <v>33530</v>
      </c>
      <c r="D23" s="74">
        <v>36593</v>
      </c>
      <c r="E23" s="74">
        <v>34481</v>
      </c>
      <c r="F23" s="74"/>
      <c r="G23" s="74"/>
      <c r="H23" s="74"/>
      <c r="I23" s="88"/>
      <c r="J23" s="98">
        <f t="shared" si="0"/>
        <v>7.9369737850371672E-3</v>
      </c>
      <c r="K23" s="98">
        <f t="shared" si="1"/>
        <v>2.836266030420519E-2</v>
      </c>
      <c r="L23" s="95">
        <f t="shared" si="2"/>
        <v>951</v>
      </c>
      <c r="M23" s="99">
        <f t="shared" si="4"/>
        <v>1.2919966850978848E-2</v>
      </c>
      <c r="N23" s="96">
        <f t="shared" si="3"/>
        <v>-2112</v>
      </c>
      <c r="O23" s="96">
        <f t="shared" si="5"/>
        <v>0</v>
      </c>
    </row>
    <row r="24" spans="1:15">
      <c r="A24" s="73">
        <v>22</v>
      </c>
      <c r="B24" s="87" t="s">
        <v>113</v>
      </c>
      <c r="C24" s="74">
        <v>22753</v>
      </c>
      <c r="D24" s="74">
        <v>23558</v>
      </c>
      <c r="E24" s="74">
        <v>22873</v>
      </c>
      <c r="F24" s="74"/>
      <c r="G24" s="74"/>
      <c r="H24" s="74"/>
      <c r="I24" s="88"/>
      <c r="J24" s="98">
        <f t="shared" si="0"/>
        <v>5.2649981550754073E-3</v>
      </c>
      <c r="K24" s="98">
        <f t="shared" si="1"/>
        <v>5.2740297982683598E-3</v>
      </c>
      <c r="L24" s="95">
        <f t="shared" si="2"/>
        <v>120</v>
      </c>
      <c r="M24" s="99">
        <f t="shared" si="4"/>
        <v>1.6302797288301385E-3</v>
      </c>
      <c r="N24" s="96">
        <f t="shared" si="3"/>
        <v>-685</v>
      </c>
      <c r="O24" s="96">
        <f t="shared" si="5"/>
        <v>0</v>
      </c>
    </row>
    <row r="25" spans="1:15">
      <c r="A25" s="73">
        <v>23</v>
      </c>
      <c r="B25" s="87" t="s">
        <v>114</v>
      </c>
      <c r="C25" s="74">
        <v>15286</v>
      </c>
      <c r="D25" s="74">
        <v>16226</v>
      </c>
      <c r="E25" s="74">
        <v>15812</v>
      </c>
      <c r="F25" s="74"/>
      <c r="G25" s="74"/>
      <c r="H25" s="74"/>
      <c r="I25" s="88"/>
      <c r="J25" s="98">
        <f t="shared" si="0"/>
        <v>3.6396690783042163E-3</v>
      </c>
      <c r="K25" s="98">
        <f t="shared" si="1"/>
        <v>3.4410571765013741E-2</v>
      </c>
      <c r="L25" s="95">
        <f t="shared" si="2"/>
        <v>526</v>
      </c>
      <c r="M25" s="99">
        <f t="shared" si="4"/>
        <v>7.1460594780387732E-3</v>
      </c>
      <c r="N25" s="96">
        <f t="shared" si="3"/>
        <v>-414</v>
      </c>
      <c r="O25" s="96">
        <f t="shared" si="5"/>
        <v>0</v>
      </c>
    </row>
    <row r="26" spans="1:15">
      <c r="A26" s="73">
        <v>24</v>
      </c>
      <c r="B26" s="87" t="s">
        <v>115</v>
      </c>
      <c r="C26" s="74">
        <v>8126</v>
      </c>
      <c r="D26" s="74">
        <v>7681</v>
      </c>
      <c r="E26" s="74">
        <v>7200</v>
      </c>
      <c r="F26" s="74"/>
      <c r="G26" s="74"/>
      <c r="H26" s="74"/>
      <c r="I26" s="88"/>
      <c r="J26" s="98">
        <f t="shared" si="0"/>
        <v>1.6573246498729039E-3</v>
      </c>
      <c r="K26" s="98">
        <f t="shared" si="1"/>
        <v>-0.11395520551316761</v>
      </c>
      <c r="L26" s="95">
        <f t="shared" si="2"/>
        <v>-926</v>
      </c>
      <c r="M26" s="99">
        <f t="shared" si="4"/>
        <v>-1.2580325240805901E-2</v>
      </c>
      <c r="N26" s="96">
        <f t="shared" si="3"/>
        <v>-481</v>
      </c>
      <c r="O26" s="96">
        <f t="shared" si="5"/>
        <v>0</v>
      </c>
    </row>
    <row r="27" spans="1:15">
      <c r="A27" s="73">
        <v>25</v>
      </c>
      <c r="B27" s="87" t="s">
        <v>116</v>
      </c>
      <c r="C27" s="74">
        <v>18239</v>
      </c>
      <c r="D27" s="74">
        <v>20279</v>
      </c>
      <c r="E27" s="74">
        <v>19188</v>
      </c>
      <c r="F27" s="74"/>
      <c r="G27" s="74"/>
      <c r="H27" s="74"/>
      <c r="I27" s="88"/>
      <c r="J27" s="98">
        <f t="shared" si="0"/>
        <v>4.4167701919112894E-3</v>
      </c>
      <c r="K27" s="98">
        <f t="shared" si="1"/>
        <v>5.2031361368496079E-2</v>
      </c>
      <c r="L27" s="95">
        <f t="shared" si="2"/>
        <v>949</v>
      </c>
      <c r="M27" s="99">
        <f t="shared" si="4"/>
        <v>1.2892795522165011E-2</v>
      </c>
      <c r="N27" s="96">
        <f t="shared" si="3"/>
        <v>-1091</v>
      </c>
      <c r="O27" s="96">
        <f t="shared" si="5"/>
        <v>0</v>
      </c>
    </row>
    <row r="28" spans="1:15">
      <c r="A28" s="73">
        <v>26</v>
      </c>
      <c r="B28" s="87" t="s">
        <v>117</v>
      </c>
      <c r="C28" s="74">
        <v>52263</v>
      </c>
      <c r="D28" s="74">
        <v>52460</v>
      </c>
      <c r="E28" s="74">
        <v>52285</v>
      </c>
      <c r="F28" s="74"/>
      <c r="G28" s="74"/>
      <c r="H28" s="74"/>
      <c r="I28" s="88"/>
      <c r="J28" s="98">
        <f t="shared" si="0"/>
        <v>1.2035169349806219E-2</v>
      </c>
      <c r="K28" s="98">
        <f t="shared" si="1"/>
        <v>4.2094789813060864E-4</v>
      </c>
      <c r="L28" s="95">
        <f t="shared" si="2"/>
        <v>22</v>
      </c>
      <c r="M28" s="99">
        <f t="shared" si="4"/>
        <v>2.9888461695219205E-4</v>
      </c>
      <c r="N28" s="96">
        <f t="shared" si="3"/>
        <v>-175</v>
      </c>
      <c r="O28" s="96">
        <f t="shared" si="5"/>
        <v>0</v>
      </c>
    </row>
    <row r="29" spans="1:15">
      <c r="A29" s="73">
        <v>27</v>
      </c>
      <c r="B29" s="87" t="s">
        <v>118</v>
      </c>
      <c r="C29" s="74">
        <v>56752</v>
      </c>
      <c r="D29" s="74">
        <v>63877</v>
      </c>
      <c r="E29" s="74">
        <v>61516</v>
      </c>
      <c r="F29" s="74"/>
      <c r="G29" s="74"/>
      <c r="H29" s="74"/>
      <c r="I29" s="88"/>
      <c r="J29" s="98">
        <f t="shared" si="0"/>
        <v>1.4159997661330772E-2</v>
      </c>
      <c r="K29" s="98">
        <f t="shared" si="1"/>
        <v>8.3944178178742598E-2</v>
      </c>
      <c r="L29" s="95">
        <f t="shared" si="2"/>
        <v>4764</v>
      </c>
      <c r="M29" s="99">
        <f t="shared" si="4"/>
        <v>6.4722105234556501E-2</v>
      </c>
      <c r="N29" s="96">
        <f t="shared" si="3"/>
        <v>-2361</v>
      </c>
      <c r="O29" s="96">
        <f t="shared" si="5"/>
        <v>0</v>
      </c>
    </row>
    <row r="30" spans="1:15">
      <c r="A30" s="73">
        <v>28</v>
      </c>
      <c r="B30" s="87" t="s">
        <v>119</v>
      </c>
      <c r="C30" s="74">
        <v>17146</v>
      </c>
      <c r="D30" s="74">
        <v>18550</v>
      </c>
      <c r="E30" s="74">
        <v>17590</v>
      </c>
      <c r="F30" s="74"/>
      <c r="G30" s="74"/>
      <c r="H30" s="74"/>
      <c r="I30" s="88"/>
      <c r="J30" s="98">
        <f t="shared" si="0"/>
        <v>4.0489361932311641E-3</v>
      </c>
      <c r="K30" s="98">
        <f t="shared" si="1"/>
        <v>2.5895252537034875E-2</v>
      </c>
      <c r="L30" s="95">
        <f t="shared" si="2"/>
        <v>444</v>
      </c>
      <c r="M30" s="99">
        <f t="shared" si="4"/>
        <v>6.0320349966715122E-3</v>
      </c>
      <c r="N30" s="96">
        <f t="shared" si="3"/>
        <v>-960</v>
      </c>
      <c r="O30" s="96">
        <f t="shared" si="5"/>
        <v>0</v>
      </c>
    </row>
    <row r="31" spans="1:15">
      <c r="A31" s="73">
        <v>29</v>
      </c>
      <c r="B31" s="87" t="s">
        <v>120</v>
      </c>
      <c r="C31" s="74">
        <v>3581</v>
      </c>
      <c r="D31" s="74">
        <v>3772</v>
      </c>
      <c r="E31" s="74">
        <v>3432</v>
      </c>
      <c r="F31" s="74"/>
      <c r="G31" s="74"/>
      <c r="H31" s="74"/>
      <c r="I31" s="88"/>
      <c r="J31" s="98">
        <f t="shared" si="0"/>
        <v>7.8999141643941754E-4</v>
      </c>
      <c r="K31" s="98">
        <f t="shared" si="1"/>
        <v>-4.1608489248813184E-2</v>
      </c>
      <c r="L31" s="95">
        <f t="shared" si="2"/>
        <v>-149</v>
      </c>
      <c r="M31" s="99">
        <f t="shared" si="4"/>
        <v>-2.024263996630755E-3</v>
      </c>
      <c r="N31" s="96">
        <f t="shared" si="3"/>
        <v>-340</v>
      </c>
      <c r="O31" s="96">
        <f t="shared" si="5"/>
        <v>0</v>
      </c>
    </row>
    <row r="32" spans="1:15">
      <c r="A32" s="73">
        <v>30</v>
      </c>
      <c r="B32" s="87" t="s">
        <v>121</v>
      </c>
      <c r="C32" s="74">
        <v>5354</v>
      </c>
      <c r="D32" s="74">
        <v>5032</v>
      </c>
      <c r="E32" s="74">
        <v>4322</v>
      </c>
      <c r="F32" s="74"/>
      <c r="G32" s="74"/>
      <c r="H32" s="74"/>
      <c r="I32" s="88"/>
      <c r="J32" s="98">
        <f t="shared" si="0"/>
        <v>9.9485515788204034E-4</v>
      </c>
      <c r="K32" s="98">
        <f t="shared" si="1"/>
        <v>-0.19275308180799403</v>
      </c>
      <c r="L32" s="95">
        <f t="shared" si="2"/>
        <v>-1032</v>
      </c>
      <c r="M32" s="99">
        <f t="shared" si="4"/>
        <v>-1.402040566793919E-2</v>
      </c>
      <c r="N32" s="96">
        <f t="shared" si="3"/>
        <v>-710</v>
      </c>
      <c r="O32" s="96">
        <f t="shared" si="5"/>
        <v>0</v>
      </c>
    </row>
    <row r="33" spans="1:15">
      <c r="A33" s="73">
        <v>31</v>
      </c>
      <c r="B33" s="87" t="s">
        <v>122</v>
      </c>
      <c r="C33" s="74">
        <v>41691</v>
      </c>
      <c r="D33" s="74">
        <v>45614</v>
      </c>
      <c r="E33" s="74">
        <v>43795</v>
      </c>
      <c r="F33" s="74"/>
      <c r="G33" s="74"/>
      <c r="H33" s="74"/>
      <c r="I33" s="88"/>
      <c r="J33" s="98">
        <f t="shared" si="0"/>
        <v>1.0080907366831086E-2</v>
      </c>
      <c r="K33" s="98">
        <f t="shared" si="1"/>
        <v>5.0466527547912018E-2</v>
      </c>
      <c r="L33" s="95">
        <f t="shared" si="2"/>
        <v>2104</v>
      </c>
      <c r="M33" s="99">
        <f t="shared" si="4"/>
        <v>2.8584237912155093E-2</v>
      </c>
      <c r="N33" s="96">
        <f t="shared" si="3"/>
        <v>-1819</v>
      </c>
      <c r="O33" s="96">
        <f t="shared" si="5"/>
        <v>0</v>
      </c>
    </row>
    <row r="34" spans="1:15">
      <c r="A34" s="73">
        <v>32</v>
      </c>
      <c r="B34" s="87" t="s">
        <v>123</v>
      </c>
      <c r="C34" s="74">
        <v>16936</v>
      </c>
      <c r="D34" s="74">
        <v>18213</v>
      </c>
      <c r="E34" s="74">
        <v>17506</v>
      </c>
      <c r="F34" s="74"/>
      <c r="G34" s="74"/>
      <c r="H34" s="74"/>
      <c r="I34" s="88"/>
      <c r="J34" s="98">
        <f t="shared" si="0"/>
        <v>4.0296007389826463E-3</v>
      </c>
      <c r="K34" s="98">
        <f t="shared" si="1"/>
        <v>3.3656117146906001E-2</v>
      </c>
      <c r="L34" s="95">
        <f t="shared" si="2"/>
        <v>570</v>
      </c>
      <c r="M34" s="99">
        <f t="shared" si="4"/>
        <v>7.7438287119431575E-3</v>
      </c>
      <c r="N34" s="96">
        <f t="shared" si="3"/>
        <v>-707</v>
      </c>
      <c r="O34" s="96">
        <f t="shared" si="5"/>
        <v>0</v>
      </c>
    </row>
    <row r="35" spans="1:15">
      <c r="A35" s="73">
        <v>33</v>
      </c>
      <c r="B35" s="87" t="s">
        <v>124</v>
      </c>
      <c r="C35" s="74">
        <v>68773</v>
      </c>
      <c r="D35" s="74">
        <v>71063</v>
      </c>
      <c r="E35" s="74">
        <v>69354</v>
      </c>
      <c r="F35" s="74"/>
      <c r="G35" s="74"/>
      <c r="H35" s="74"/>
      <c r="I35" s="88"/>
      <c r="J35" s="98">
        <f t="shared" si="0"/>
        <v>1.5964179689900746E-2</v>
      </c>
      <c r="K35" s="98">
        <f t="shared" si="1"/>
        <v>8.4480828232009648E-3</v>
      </c>
      <c r="L35" s="95">
        <f t="shared" si="2"/>
        <v>581</v>
      </c>
      <c r="M35" s="99">
        <f t="shared" si="4"/>
        <v>7.8932710204192534E-3</v>
      </c>
      <c r="N35" s="96">
        <f t="shared" si="3"/>
        <v>-1709</v>
      </c>
      <c r="O35" s="96">
        <f t="shared" si="5"/>
        <v>0</v>
      </c>
    </row>
    <row r="36" spans="1:15">
      <c r="A36" s="73">
        <v>34</v>
      </c>
      <c r="B36" s="87" t="s">
        <v>125</v>
      </c>
      <c r="C36" s="74">
        <v>1327117</v>
      </c>
      <c r="D36" s="74">
        <v>1385376</v>
      </c>
      <c r="E36" s="74">
        <v>1370629</v>
      </c>
      <c r="F36" s="74"/>
      <c r="G36" s="74"/>
      <c r="H36" s="74"/>
      <c r="I36" s="88"/>
      <c r="J36" s="98">
        <f t="shared" si="0"/>
        <v>0.31549683715703453</v>
      </c>
      <c r="K36" s="98">
        <f t="shared" si="1"/>
        <v>3.2786860540555206E-2</v>
      </c>
      <c r="L36" s="95">
        <f t="shared" si="2"/>
        <v>43512</v>
      </c>
      <c r="M36" s="99">
        <f t="shared" si="4"/>
        <v>0.59113942967380817</v>
      </c>
      <c r="N36" s="96">
        <f t="shared" si="3"/>
        <v>-14747</v>
      </c>
      <c r="O36" s="96">
        <f t="shared" si="5"/>
        <v>0</v>
      </c>
    </row>
    <row r="37" spans="1:15">
      <c r="A37" s="73">
        <v>35</v>
      </c>
      <c r="B37" s="87" t="s">
        <v>126</v>
      </c>
      <c r="C37" s="74">
        <v>302483</v>
      </c>
      <c r="D37" s="74">
        <v>311153</v>
      </c>
      <c r="E37" s="74">
        <v>311166</v>
      </c>
      <c r="F37" s="74"/>
      <c r="G37" s="74"/>
      <c r="H37" s="74"/>
      <c r="I37" s="88"/>
      <c r="J37" s="98">
        <f t="shared" si="0"/>
        <v>7.162542805588222E-2</v>
      </c>
      <c r="K37" s="98">
        <f t="shared" si="1"/>
        <v>2.8705745446851557E-2</v>
      </c>
      <c r="L37" s="95">
        <f t="shared" si="2"/>
        <v>8683</v>
      </c>
      <c r="M37" s="99">
        <f t="shared" si="4"/>
        <v>0.11796432404526744</v>
      </c>
      <c r="N37" s="96">
        <f t="shared" si="3"/>
        <v>13</v>
      </c>
      <c r="O37" s="96">
        <f t="shared" si="5"/>
        <v>0</v>
      </c>
    </row>
    <row r="38" spans="1:15">
      <c r="A38" s="73">
        <v>36</v>
      </c>
      <c r="B38" s="87" t="s">
        <v>127</v>
      </c>
      <c r="C38" s="74">
        <v>6106</v>
      </c>
      <c r="D38" s="74">
        <v>7387</v>
      </c>
      <c r="E38" s="74">
        <v>6673</v>
      </c>
      <c r="F38" s="74"/>
      <c r="G38" s="74"/>
      <c r="H38" s="74"/>
      <c r="I38" s="88"/>
      <c r="J38" s="98">
        <f t="shared" si="0"/>
        <v>1.5360176928613733E-3</v>
      </c>
      <c r="K38" s="98">
        <f t="shared" si="1"/>
        <v>9.2859482476252864E-2</v>
      </c>
      <c r="L38" s="95">
        <f t="shared" si="2"/>
        <v>567</v>
      </c>
      <c r="M38" s="99">
        <f t="shared" si="4"/>
        <v>7.7030717187224042E-3</v>
      </c>
      <c r="N38" s="96">
        <f t="shared" si="3"/>
        <v>-714</v>
      </c>
      <c r="O38" s="96">
        <f t="shared" si="5"/>
        <v>0</v>
      </c>
    </row>
    <row r="39" spans="1:15">
      <c r="A39" s="73">
        <v>37</v>
      </c>
      <c r="B39" s="87" t="s">
        <v>128</v>
      </c>
      <c r="C39" s="74">
        <v>13136</v>
      </c>
      <c r="D39" s="74">
        <v>14431</v>
      </c>
      <c r="E39" s="74">
        <v>13951</v>
      </c>
      <c r="F39" s="74"/>
      <c r="G39" s="74"/>
      <c r="H39" s="74"/>
      <c r="I39" s="88"/>
      <c r="J39" s="98">
        <f t="shared" si="0"/>
        <v>3.2112966931079003E-3</v>
      </c>
      <c r="K39" s="98">
        <f t="shared" si="1"/>
        <v>6.2043239951278931E-2</v>
      </c>
      <c r="L39" s="95">
        <f t="shared" si="2"/>
        <v>815</v>
      </c>
      <c r="M39" s="99">
        <f t="shared" si="4"/>
        <v>1.1072316491638024E-2</v>
      </c>
      <c r="N39" s="96">
        <f t="shared" si="3"/>
        <v>-480</v>
      </c>
      <c r="O39" s="96">
        <f t="shared" si="5"/>
        <v>0</v>
      </c>
    </row>
    <row r="40" spans="1:15">
      <c r="A40" s="73">
        <v>38</v>
      </c>
      <c r="B40" s="87" t="s">
        <v>129</v>
      </c>
      <c r="C40" s="74">
        <v>49281</v>
      </c>
      <c r="D40" s="74">
        <v>51878</v>
      </c>
      <c r="E40" s="74">
        <v>50411</v>
      </c>
      <c r="F40" s="74"/>
      <c r="G40" s="74"/>
      <c r="H40" s="74"/>
      <c r="I40" s="88"/>
      <c r="J40" s="98">
        <f t="shared" si="0"/>
        <v>1.1603804572880967E-2</v>
      </c>
      <c r="K40" s="98">
        <f t="shared" si="1"/>
        <v>2.2929729510358963E-2</v>
      </c>
      <c r="L40" s="95">
        <f t="shared" si="2"/>
        <v>1130</v>
      </c>
      <c r="M40" s="99">
        <f t="shared" si="4"/>
        <v>1.5351800779817137E-2</v>
      </c>
      <c r="N40" s="96">
        <f t="shared" si="3"/>
        <v>-1467</v>
      </c>
      <c r="O40" s="96">
        <f t="shared" si="5"/>
        <v>0</v>
      </c>
    </row>
    <row r="41" spans="1:15">
      <c r="A41" s="73">
        <v>39</v>
      </c>
      <c r="B41" s="87" t="s">
        <v>130</v>
      </c>
      <c r="C41" s="74">
        <v>22460</v>
      </c>
      <c r="D41" s="74">
        <v>24016</v>
      </c>
      <c r="E41" s="74">
        <v>23610</v>
      </c>
      <c r="F41" s="74"/>
      <c r="G41" s="74"/>
      <c r="H41" s="74"/>
      <c r="I41" s="88"/>
      <c r="J41" s="98">
        <f t="shared" si="0"/>
        <v>5.4346437477082307E-3</v>
      </c>
      <c r="K41" s="98">
        <f t="shared" si="1"/>
        <v>5.120213713268032E-2</v>
      </c>
      <c r="L41" s="95">
        <f t="shared" si="2"/>
        <v>1150</v>
      </c>
      <c r="M41" s="99">
        <f t="shared" si="4"/>
        <v>1.5623514067955493E-2</v>
      </c>
      <c r="N41" s="96">
        <f t="shared" si="3"/>
        <v>-406</v>
      </c>
      <c r="O41" s="96">
        <f t="shared" si="5"/>
        <v>0</v>
      </c>
    </row>
    <row r="42" spans="1:15">
      <c r="A42" s="73">
        <v>40</v>
      </c>
      <c r="B42" s="87" t="s">
        <v>131</v>
      </c>
      <c r="C42" s="74">
        <v>5335</v>
      </c>
      <c r="D42" s="74">
        <v>5666</v>
      </c>
      <c r="E42" s="74">
        <v>5374</v>
      </c>
      <c r="F42" s="74"/>
      <c r="G42" s="74"/>
      <c r="H42" s="74"/>
      <c r="I42" s="88"/>
      <c r="J42" s="98">
        <f t="shared" si="0"/>
        <v>1.2370087039468036E-3</v>
      </c>
      <c r="K42" s="98">
        <f t="shared" si="1"/>
        <v>7.3102155576382378E-3</v>
      </c>
      <c r="L42" s="95">
        <f t="shared" si="2"/>
        <v>39</v>
      </c>
      <c r="M42" s="99">
        <f t="shared" si="4"/>
        <v>5.2984091186979501E-4</v>
      </c>
      <c r="N42" s="96">
        <f t="shared" si="3"/>
        <v>-292</v>
      </c>
      <c r="O42" s="96">
        <f t="shared" si="5"/>
        <v>0</v>
      </c>
    </row>
    <row r="43" spans="1:15">
      <c r="A43" s="73">
        <v>41</v>
      </c>
      <c r="B43" s="87" t="s">
        <v>132</v>
      </c>
      <c r="C43" s="74">
        <v>129754</v>
      </c>
      <c r="D43" s="74">
        <v>140162</v>
      </c>
      <c r="E43" s="74">
        <v>137733</v>
      </c>
      <c r="F43" s="74"/>
      <c r="G43" s="74"/>
      <c r="H43" s="74"/>
      <c r="I43" s="88"/>
      <c r="J43" s="98">
        <f t="shared" si="0"/>
        <v>3.1703930000131206E-2</v>
      </c>
      <c r="K43" s="98">
        <f t="shared" si="1"/>
        <v>6.1493287297501427E-2</v>
      </c>
      <c r="L43" s="95">
        <f t="shared" si="2"/>
        <v>7979</v>
      </c>
      <c r="M43" s="99">
        <f t="shared" si="4"/>
        <v>0.10840001630279729</v>
      </c>
      <c r="N43" s="96">
        <f t="shared" si="3"/>
        <v>-2429</v>
      </c>
      <c r="O43" s="96">
        <f t="shared" si="5"/>
        <v>0</v>
      </c>
    </row>
    <row r="44" spans="1:15">
      <c r="A44" s="73">
        <v>42</v>
      </c>
      <c r="B44" s="87" t="s">
        <v>133</v>
      </c>
      <c r="C44" s="74">
        <v>62402</v>
      </c>
      <c r="D44" s="74">
        <v>67946</v>
      </c>
      <c r="E44" s="74">
        <v>67849</v>
      </c>
      <c r="F44" s="74"/>
      <c r="G44" s="74"/>
      <c r="H44" s="74"/>
      <c r="I44" s="88"/>
      <c r="J44" s="98">
        <f t="shared" si="0"/>
        <v>1.5617752801281481E-2</v>
      </c>
      <c r="K44" s="98">
        <f t="shared" si="1"/>
        <v>8.7288868946508127E-2</v>
      </c>
      <c r="L44" s="95">
        <f t="shared" si="2"/>
        <v>5447</v>
      </c>
      <c r="M44" s="99">
        <f t="shared" si="4"/>
        <v>7.4001114024481368E-2</v>
      </c>
      <c r="N44" s="96">
        <f t="shared" si="3"/>
        <v>-97</v>
      </c>
      <c r="O44" s="96">
        <f t="shared" si="5"/>
        <v>0</v>
      </c>
    </row>
    <row r="45" spans="1:15">
      <c r="A45" s="73">
        <v>43</v>
      </c>
      <c r="B45" s="87" t="s">
        <v>134</v>
      </c>
      <c r="C45" s="74">
        <v>19878</v>
      </c>
      <c r="D45" s="74">
        <v>21770</v>
      </c>
      <c r="E45" s="74">
        <v>20829</v>
      </c>
      <c r="F45" s="74"/>
      <c r="G45" s="74"/>
      <c r="H45" s="74"/>
      <c r="I45" s="88"/>
      <c r="J45" s="98">
        <f t="shared" si="0"/>
        <v>4.7945021016948218E-3</v>
      </c>
      <c r="K45" s="98">
        <f t="shared" si="1"/>
        <v>4.7841835194687592E-2</v>
      </c>
      <c r="L45" s="95">
        <f t="shared" si="2"/>
        <v>951</v>
      </c>
      <c r="M45" s="99">
        <f t="shared" si="4"/>
        <v>1.2919966850978848E-2</v>
      </c>
      <c r="N45" s="96">
        <f t="shared" si="3"/>
        <v>-941</v>
      </c>
      <c r="O45" s="96">
        <f t="shared" si="5"/>
        <v>0</v>
      </c>
    </row>
    <row r="46" spans="1:15">
      <c r="A46" s="73">
        <v>44</v>
      </c>
      <c r="B46" s="87" t="s">
        <v>135</v>
      </c>
      <c r="C46" s="74">
        <v>24167</v>
      </c>
      <c r="D46" s="74">
        <v>25276</v>
      </c>
      <c r="E46" s="74">
        <v>24944</v>
      </c>
      <c r="F46" s="74"/>
      <c r="G46" s="74"/>
      <c r="H46" s="74"/>
      <c r="I46" s="88"/>
      <c r="J46" s="98">
        <f t="shared" si="0"/>
        <v>5.7417091758930157E-3</v>
      </c>
      <c r="K46" s="98">
        <f t="shared" si="1"/>
        <v>3.2151280671990731E-2</v>
      </c>
      <c r="L46" s="95">
        <f t="shared" si="2"/>
        <v>777</v>
      </c>
      <c r="M46" s="99">
        <f t="shared" si="4"/>
        <v>1.0556061244175146E-2</v>
      </c>
      <c r="N46" s="96">
        <f t="shared" si="3"/>
        <v>-332</v>
      </c>
      <c r="O46" s="96">
        <f t="shared" si="5"/>
        <v>0</v>
      </c>
    </row>
    <row r="47" spans="1:15">
      <c r="A47" s="73">
        <v>45</v>
      </c>
      <c r="B47" s="87" t="s">
        <v>136</v>
      </c>
      <c r="C47" s="74">
        <v>71990</v>
      </c>
      <c r="D47" s="74">
        <v>72771</v>
      </c>
      <c r="E47" s="74">
        <v>73013</v>
      </c>
      <c r="F47" s="74"/>
      <c r="G47" s="74"/>
      <c r="H47" s="74"/>
      <c r="I47" s="88"/>
      <c r="J47" s="98">
        <f t="shared" si="0"/>
        <v>1.6806422869606992E-2</v>
      </c>
      <c r="K47" s="98">
        <f t="shared" si="1"/>
        <v>1.4210306987081539E-2</v>
      </c>
      <c r="L47" s="95">
        <f t="shared" si="2"/>
        <v>1023</v>
      </c>
      <c r="M47" s="99">
        <f t="shared" si="4"/>
        <v>1.389813468827693E-2</v>
      </c>
      <c r="N47" s="96">
        <f t="shared" si="3"/>
        <v>242</v>
      </c>
      <c r="O47" s="96">
        <f t="shared" si="5"/>
        <v>0</v>
      </c>
    </row>
    <row r="48" spans="1:15">
      <c r="A48" s="73">
        <v>46</v>
      </c>
      <c r="B48" s="87" t="s">
        <v>137</v>
      </c>
      <c r="C48" s="74">
        <v>25708</v>
      </c>
      <c r="D48" s="74">
        <v>28756</v>
      </c>
      <c r="E48" s="74">
        <v>26968</v>
      </c>
      <c r="F48" s="74"/>
      <c r="G48" s="74"/>
      <c r="H48" s="74"/>
      <c r="I48" s="88"/>
      <c r="J48" s="98">
        <f t="shared" si="0"/>
        <v>6.2076015496906212E-3</v>
      </c>
      <c r="K48" s="98">
        <f t="shared" si="1"/>
        <v>4.9011980706394898E-2</v>
      </c>
      <c r="L48" s="95">
        <f t="shared" si="2"/>
        <v>1260</v>
      </c>
      <c r="M48" s="99">
        <f t="shared" si="4"/>
        <v>1.7117937152716454E-2</v>
      </c>
      <c r="N48" s="96">
        <f t="shared" si="3"/>
        <v>-1788</v>
      </c>
      <c r="O48" s="96">
        <f t="shared" si="5"/>
        <v>0</v>
      </c>
    </row>
    <row r="49" spans="1:15">
      <c r="A49" s="73">
        <v>47</v>
      </c>
      <c r="B49" s="87" t="s">
        <v>138</v>
      </c>
      <c r="C49" s="74">
        <v>14155</v>
      </c>
      <c r="D49" s="74">
        <v>17268</v>
      </c>
      <c r="E49" s="74">
        <v>16114</v>
      </c>
      <c r="F49" s="74"/>
      <c r="G49" s="74"/>
      <c r="H49" s="74"/>
      <c r="I49" s="88"/>
      <c r="J49" s="98">
        <f t="shared" si="0"/>
        <v>3.7091846400072186E-3</v>
      </c>
      <c r="K49" s="98">
        <f t="shared" si="1"/>
        <v>0.1383963263864359</v>
      </c>
      <c r="L49" s="95">
        <f t="shared" si="2"/>
        <v>1959</v>
      </c>
      <c r="M49" s="99">
        <f t="shared" si="4"/>
        <v>2.6614316573152011E-2</v>
      </c>
      <c r="N49" s="96">
        <f t="shared" si="3"/>
        <v>-1154</v>
      </c>
      <c r="O49" s="96">
        <f t="shared" si="5"/>
        <v>0</v>
      </c>
    </row>
    <row r="50" spans="1:15">
      <c r="A50" s="73">
        <v>48</v>
      </c>
      <c r="B50" s="87" t="s">
        <v>139</v>
      </c>
      <c r="C50" s="74">
        <v>76710</v>
      </c>
      <c r="D50" s="74">
        <v>60400</v>
      </c>
      <c r="E50" s="74">
        <v>65842</v>
      </c>
      <c r="F50" s="74"/>
      <c r="G50" s="74"/>
      <c r="H50" s="74"/>
      <c r="I50" s="88"/>
      <c r="J50" s="98">
        <f t="shared" si="0"/>
        <v>1.5155773555129409E-2</v>
      </c>
      <c r="K50" s="98">
        <f t="shared" si="1"/>
        <v>-0.14167644374918525</v>
      </c>
      <c r="L50" s="95">
        <f t="shared" si="2"/>
        <v>-10868</v>
      </c>
      <c r="M50" s="99">
        <f t="shared" si="4"/>
        <v>-0.14764900077438287</v>
      </c>
      <c r="N50" s="96">
        <f t="shared" si="3"/>
        <v>5442</v>
      </c>
      <c r="O50" s="96">
        <f t="shared" si="5"/>
        <v>0</v>
      </c>
    </row>
    <row r="51" spans="1:15">
      <c r="A51" s="73">
        <v>49</v>
      </c>
      <c r="B51" s="87" t="s">
        <v>140</v>
      </c>
      <c r="C51" s="74">
        <v>7050</v>
      </c>
      <c r="D51" s="74">
        <v>7791</v>
      </c>
      <c r="E51" s="74">
        <v>7035</v>
      </c>
      <c r="F51" s="74"/>
      <c r="G51" s="74"/>
      <c r="H51" s="74"/>
      <c r="I51" s="88"/>
      <c r="J51" s="98">
        <f t="shared" si="0"/>
        <v>1.6193442933133166E-3</v>
      </c>
      <c r="K51" s="98">
        <f t="shared" si="1"/>
        <v>-2.1276595744680851E-3</v>
      </c>
      <c r="L51" s="95">
        <f t="shared" si="2"/>
        <v>-15</v>
      </c>
      <c r="M51" s="99">
        <f t="shared" si="4"/>
        <v>-2.0378496610376731E-4</v>
      </c>
      <c r="N51" s="96">
        <f t="shared" si="3"/>
        <v>-756</v>
      </c>
      <c r="O51" s="96">
        <f t="shared" si="5"/>
        <v>0</v>
      </c>
    </row>
    <row r="52" spans="1:15">
      <c r="A52" s="73">
        <v>50</v>
      </c>
      <c r="B52" s="87" t="s">
        <v>141</v>
      </c>
      <c r="C52" s="74">
        <v>10715</v>
      </c>
      <c r="D52" s="74">
        <v>10962</v>
      </c>
      <c r="E52" s="74">
        <v>10430</v>
      </c>
      <c r="F52" s="74"/>
      <c r="G52" s="74"/>
      <c r="H52" s="74"/>
      <c r="I52" s="88"/>
      <c r="J52" s="98">
        <f t="shared" si="0"/>
        <v>2.4008189025242206E-3</v>
      </c>
      <c r="K52" s="98">
        <f t="shared" si="1"/>
        <v>-2.6598226784881007E-2</v>
      </c>
      <c r="L52" s="95">
        <f t="shared" si="2"/>
        <v>-285</v>
      </c>
      <c r="M52" s="99">
        <f t="shared" si="4"/>
        <v>-3.8719143559715788E-3</v>
      </c>
      <c r="N52" s="96">
        <f t="shared" si="3"/>
        <v>-532</v>
      </c>
      <c r="O52" s="96">
        <f t="shared" si="5"/>
        <v>0</v>
      </c>
    </row>
    <row r="53" spans="1:15">
      <c r="A53" s="73">
        <v>51</v>
      </c>
      <c r="B53" s="87" t="s">
        <v>142</v>
      </c>
      <c r="C53" s="74">
        <v>8374</v>
      </c>
      <c r="D53" s="74">
        <v>9010</v>
      </c>
      <c r="E53" s="74">
        <v>8280</v>
      </c>
      <c r="F53" s="74"/>
      <c r="G53" s="74"/>
      <c r="H53" s="74"/>
      <c r="I53" s="88"/>
      <c r="J53" s="98">
        <f t="shared" si="0"/>
        <v>1.9059233473538396E-3</v>
      </c>
      <c r="K53" s="98">
        <f t="shared" si="1"/>
        <v>-1.1225220921901122E-2</v>
      </c>
      <c r="L53" s="95">
        <f t="shared" si="2"/>
        <v>-94</v>
      </c>
      <c r="M53" s="99">
        <f t="shared" si="4"/>
        <v>-1.2770524542502751E-3</v>
      </c>
      <c r="N53" s="96">
        <f t="shared" si="3"/>
        <v>-730</v>
      </c>
      <c r="O53" s="96">
        <f t="shared" si="5"/>
        <v>0</v>
      </c>
    </row>
    <row r="54" spans="1:15">
      <c r="A54" s="73">
        <v>52</v>
      </c>
      <c r="B54" s="87" t="s">
        <v>143</v>
      </c>
      <c r="C54" s="74">
        <v>29427</v>
      </c>
      <c r="D54" s="74">
        <v>31277</v>
      </c>
      <c r="E54" s="74">
        <v>30253</v>
      </c>
      <c r="F54" s="74"/>
      <c r="G54" s="74"/>
      <c r="H54" s="74"/>
      <c r="I54" s="88"/>
      <c r="J54" s="98">
        <f t="shared" si="0"/>
        <v>6.9637559211951335E-3</v>
      </c>
      <c r="K54" s="98">
        <f t="shared" si="1"/>
        <v>2.806946001970979E-2</v>
      </c>
      <c r="L54" s="95">
        <f t="shared" si="2"/>
        <v>826</v>
      </c>
      <c r="M54" s="99">
        <f t="shared" si="4"/>
        <v>1.1221758800114119E-2</v>
      </c>
      <c r="N54" s="96">
        <f t="shared" si="3"/>
        <v>-1024</v>
      </c>
      <c r="O54" s="96">
        <f t="shared" si="5"/>
        <v>0</v>
      </c>
    </row>
    <row r="55" spans="1:15">
      <c r="A55" s="73">
        <v>53</v>
      </c>
      <c r="B55" s="87" t="s">
        <v>144</v>
      </c>
      <c r="C55" s="74">
        <v>13118</v>
      </c>
      <c r="D55" s="74">
        <v>13900</v>
      </c>
      <c r="E55" s="74">
        <v>13045</v>
      </c>
      <c r="F55" s="74"/>
      <c r="G55" s="74"/>
      <c r="H55" s="74"/>
      <c r="I55" s="88"/>
      <c r="J55" s="98">
        <f t="shared" si="0"/>
        <v>3.0027500079988934E-3</v>
      </c>
      <c r="K55" s="98">
        <f t="shared" si="1"/>
        <v>-5.564872694008233E-3</v>
      </c>
      <c r="L55" s="95">
        <f t="shared" si="2"/>
        <v>-73</v>
      </c>
      <c r="M55" s="99">
        <f t="shared" si="4"/>
        <v>-9.9175350170500084E-4</v>
      </c>
      <c r="N55" s="96">
        <f t="shared" si="3"/>
        <v>-855</v>
      </c>
      <c r="O55" s="96">
        <f t="shared" si="5"/>
        <v>0</v>
      </c>
    </row>
    <row r="56" spans="1:15">
      <c r="A56" s="73">
        <v>54</v>
      </c>
      <c r="B56" s="87" t="s">
        <v>145</v>
      </c>
      <c r="C56" s="74">
        <v>49511</v>
      </c>
      <c r="D56" s="74">
        <v>52935</v>
      </c>
      <c r="E56" s="74">
        <v>51278</v>
      </c>
      <c r="F56" s="74"/>
      <c r="G56" s="74"/>
      <c r="H56" s="74"/>
      <c r="I56" s="88"/>
      <c r="J56" s="98">
        <f t="shared" si="0"/>
        <v>1.1803374082803162E-2</v>
      </c>
      <c r="K56" s="98">
        <f t="shared" si="1"/>
        <v>3.5689038799458707E-2</v>
      </c>
      <c r="L56" s="95">
        <f t="shared" si="2"/>
        <v>1767</v>
      </c>
      <c r="M56" s="99">
        <f t="shared" si="4"/>
        <v>2.4005869007023787E-2</v>
      </c>
      <c r="N56" s="96">
        <f t="shared" si="3"/>
        <v>-1657</v>
      </c>
      <c r="O56" s="96">
        <f t="shared" si="5"/>
        <v>0</v>
      </c>
    </row>
    <row r="57" spans="1:15">
      <c r="A57" s="73">
        <v>55</v>
      </c>
      <c r="B57" s="87" t="s">
        <v>146</v>
      </c>
      <c r="C57" s="74">
        <v>51677</v>
      </c>
      <c r="D57" s="74">
        <v>55854</v>
      </c>
      <c r="E57" s="74">
        <v>54069</v>
      </c>
      <c r="F57" s="74"/>
      <c r="G57" s="74"/>
      <c r="H57" s="74"/>
      <c r="I57" s="88"/>
      <c r="J57" s="98">
        <f t="shared" si="0"/>
        <v>1.2445817568608061E-2</v>
      </c>
      <c r="K57" s="98">
        <f t="shared" si="1"/>
        <v>4.6287516690210348E-2</v>
      </c>
      <c r="L57" s="95">
        <f t="shared" si="2"/>
        <v>2392</v>
      </c>
      <c r="M57" s="99">
        <f t="shared" si="4"/>
        <v>3.2496909261347427E-2</v>
      </c>
      <c r="N57" s="96">
        <f t="shared" si="3"/>
        <v>-1785</v>
      </c>
      <c r="O57" s="96">
        <f t="shared" si="5"/>
        <v>0</v>
      </c>
    </row>
    <row r="58" spans="1:15">
      <c r="A58" s="73">
        <v>56</v>
      </c>
      <c r="B58" s="87" t="s">
        <v>147</v>
      </c>
      <c r="C58" s="74">
        <v>5428</v>
      </c>
      <c r="D58" s="74">
        <v>5698</v>
      </c>
      <c r="E58" s="74">
        <v>5047</v>
      </c>
      <c r="F58" s="74"/>
      <c r="G58" s="74"/>
      <c r="H58" s="74"/>
      <c r="I58" s="88"/>
      <c r="J58" s="98">
        <f t="shared" si="0"/>
        <v>1.1617385427650758E-3</v>
      </c>
      <c r="K58" s="98">
        <f t="shared" si="1"/>
        <v>-7.019159911569639E-2</v>
      </c>
      <c r="L58" s="95">
        <f t="shared" si="2"/>
        <v>-381</v>
      </c>
      <c r="M58" s="99">
        <f t="shared" si="4"/>
        <v>-5.1761381390356895E-3</v>
      </c>
      <c r="N58" s="96">
        <f t="shared" si="3"/>
        <v>-651</v>
      </c>
      <c r="O58" s="96">
        <f t="shared" si="5"/>
        <v>0</v>
      </c>
    </row>
    <row r="59" spans="1:15">
      <c r="A59" s="73">
        <v>57</v>
      </c>
      <c r="B59" s="87" t="s">
        <v>148</v>
      </c>
      <c r="C59" s="74">
        <v>7772</v>
      </c>
      <c r="D59" s="74">
        <v>8291</v>
      </c>
      <c r="E59" s="74">
        <v>7885</v>
      </c>
      <c r="F59" s="74"/>
      <c r="G59" s="74"/>
      <c r="H59" s="74"/>
      <c r="I59" s="88"/>
      <c r="J59" s="98">
        <f t="shared" si="0"/>
        <v>1.8150006755899787E-3</v>
      </c>
      <c r="K59" s="98">
        <f t="shared" si="1"/>
        <v>1.4539372104992281E-2</v>
      </c>
      <c r="L59" s="95">
        <f t="shared" si="2"/>
        <v>113</v>
      </c>
      <c r="M59" s="99">
        <f t="shared" si="4"/>
        <v>1.5351800779817137E-3</v>
      </c>
      <c r="N59" s="96">
        <f t="shared" si="3"/>
        <v>-406</v>
      </c>
      <c r="O59" s="96">
        <f t="shared" si="5"/>
        <v>0</v>
      </c>
    </row>
    <row r="60" spans="1:15">
      <c r="A60" s="73">
        <v>58</v>
      </c>
      <c r="B60" s="87" t="s">
        <v>149</v>
      </c>
      <c r="C60" s="74">
        <v>16335</v>
      </c>
      <c r="D60" s="74">
        <v>17877</v>
      </c>
      <c r="E60" s="74">
        <v>16964</v>
      </c>
      <c r="F60" s="74"/>
      <c r="G60" s="74"/>
      <c r="H60" s="74"/>
      <c r="I60" s="88"/>
      <c r="J60" s="98">
        <f t="shared" si="0"/>
        <v>3.9048410222838809E-3</v>
      </c>
      <c r="K60" s="98">
        <f t="shared" si="1"/>
        <v>3.8506274869911233E-2</v>
      </c>
      <c r="L60" s="95">
        <f t="shared" si="2"/>
        <v>629</v>
      </c>
      <c r="M60" s="99">
        <f t="shared" si="4"/>
        <v>8.5453829119513085E-3</v>
      </c>
      <c r="N60" s="96">
        <f t="shared" si="3"/>
        <v>-913</v>
      </c>
      <c r="O60" s="96">
        <f t="shared" si="5"/>
        <v>0</v>
      </c>
    </row>
    <row r="61" spans="1:15">
      <c r="A61" s="73">
        <v>59</v>
      </c>
      <c r="B61" s="87" t="s">
        <v>150</v>
      </c>
      <c r="C61" s="74">
        <v>82281</v>
      </c>
      <c r="D61" s="74">
        <v>87120</v>
      </c>
      <c r="E61" s="74">
        <v>86598</v>
      </c>
      <c r="F61" s="74"/>
      <c r="G61" s="74"/>
      <c r="H61" s="74"/>
      <c r="I61" s="88"/>
      <c r="J61" s="98">
        <f t="shared" si="0"/>
        <v>1.9933472226346352E-2</v>
      </c>
      <c r="K61" s="98">
        <f t="shared" si="1"/>
        <v>5.2466547562620772E-2</v>
      </c>
      <c r="L61" s="95">
        <f t="shared" si="2"/>
        <v>4317</v>
      </c>
      <c r="M61" s="99">
        <f t="shared" si="4"/>
        <v>5.8649313244664228E-2</v>
      </c>
      <c r="N61" s="96">
        <f t="shared" si="3"/>
        <v>-522</v>
      </c>
      <c r="O61" s="96">
        <f t="shared" si="5"/>
        <v>0</v>
      </c>
    </row>
    <row r="62" spans="1:15">
      <c r="A62" s="73">
        <v>60</v>
      </c>
      <c r="B62" s="87" t="s">
        <v>151</v>
      </c>
      <c r="C62" s="74">
        <v>16362</v>
      </c>
      <c r="D62" s="74">
        <v>17920</v>
      </c>
      <c r="E62" s="74">
        <v>17538</v>
      </c>
      <c r="F62" s="74"/>
      <c r="G62" s="74"/>
      <c r="H62" s="74"/>
      <c r="I62" s="88"/>
      <c r="J62" s="98">
        <f t="shared" si="0"/>
        <v>4.0369666263154148E-3</v>
      </c>
      <c r="K62" s="98">
        <f t="shared" si="1"/>
        <v>7.1873854052071875E-2</v>
      </c>
      <c r="L62" s="95">
        <f t="shared" si="2"/>
        <v>1176</v>
      </c>
      <c r="M62" s="99">
        <f t="shared" si="4"/>
        <v>1.5976741342535357E-2</v>
      </c>
      <c r="N62" s="96">
        <f t="shared" si="3"/>
        <v>-382</v>
      </c>
      <c r="O62" s="96">
        <f t="shared" si="5"/>
        <v>0</v>
      </c>
    </row>
    <row r="63" spans="1:15">
      <c r="A63" s="73">
        <v>61</v>
      </c>
      <c r="B63" s="87" t="s">
        <v>152</v>
      </c>
      <c r="C63" s="74">
        <v>34008</v>
      </c>
      <c r="D63" s="74">
        <v>33959</v>
      </c>
      <c r="E63" s="74">
        <v>32695</v>
      </c>
      <c r="F63" s="74"/>
      <c r="G63" s="74"/>
      <c r="H63" s="74"/>
      <c r="I63" s="88"/>
      <c r="J63" s="98">
        <f t="shared" si="0"/>
        <v>7.5258651982770272E-3</v>
      </c>
      <c r="K63" s="98">
        <f t="shared" si="1"/>
        <v>-3.8608562691131498E-2</v>
      </c>
      <c r="L63" s="95">
        <f t="shared" si="2"/>
        <v>-1313</v>
      </c>
      <c r="M63" s="99">
        <f t="shared" si="4"/>
        <v>-1.7837977366283099E-2</v>
      </c>
      <c r="N63" s="96">
        <f t="shared" si="3"/>
        <v>-1264</v>
      </c>
      <c r="O63" s="96">
        <f t="shared" si="5"/>
        <v>0</v>
      </c>
    </row>
    <row r="64" spans="1:15">
      <c r="A64" s="73">
        <v>62</v>
      </c>
      <c r="B64" s="87" t="s">
        <v>153</v>
      </c>
      <c r="C64" s="74">
        <v>2433</v>
      </c>
      <c r="D64" s="74">
        <v>2519</v>
      </c>
      <c r="E64" s="74">
        <v>2365</v>
      </c>
      <c r="F64" s="74"/>
      <c r="G64" s="74"/>
      <c r="H64" s="74"/>
      <c r="I64" s="88"/>
      <c r="J64" s="98">
        <f t="shared" si="0"/>
        <v>5.4438511068741918E-4</v>
      </c>
      <c r="K64" s="98">
        <f t="shared" si="1"/>
        <v>-2.7949034114262229E-2</v>
      </c>
      <c r="L64" s="95">
        <f t="shared" si="2"/>
        <v>-68</v>
      </c>
      <c r="M64" s="99">
        <f t="shared" si="4"/>
        <v>-9.2382517967041177E-4</v>
      </c>
      <c r="N64" s="96">
        <f t="shared" si="3"/>
        <v>-154</v>
      </c>
      <c r="O64" s="96">
        <f t="shared" si="5"/>
        <v>0</v>
      </c>
    </row>
    <row r="65" spans="1:15">
      <c r="A65" s="73">
        <v>63</v>
      </c>
      <c r="B65" s="87" t="s">
        <v>154</v>
      </c>
      <c r="C65" s="74">
        <v>31489</v>
      </c>
      <c r="D65" s="74">
        <v>37190</v>
      </c>
      <c r="E65" s="74">
        <v>33396</v>
      </c>
      <c r="F65" s="74"/>
      <c r="G65" s="74"/>
      <c r="H65" s="74"/>
      <c r="I65" s="88"/>
      <c r="J65" s="98">
        <f t="shared" si="0"/>
        <v>7.6872241676604856E-3</v>
      </c>
      <c r="K65" s="98">
        <f t="shared" si="1"/>
        <v>6.0560830766299339E-2</v>
      </c>
      <c r="L65" s="95">
        <f t="shared" si="2"/>
        <v>1907</v>
      </c>
      <c r="M65" s="99">
        <f t="shared" si="4"/>
        <v>2.5907862023992284E-2</v>
      </c>
      <c r="N65" s="96">
        <f t="shared" si="3"/>
        <v>-3794</v>
      </c>
      <c r="O65" s="96">
        <f t="shared" si="5"/>
        <v>0</v>
      </c>
    </row>
    <row r="66" spans="1:15">
      <c r="A66" s="73">
        <v>64</v>
      </c>
      <c r="B66" s="87" t="s">
        <v>155</v>
      </c>
      <c r="C66" s="74">
        <v>19415</v>
      </c>
      <c r="D66" s="74">
        <v>20296</v>
      </c>
      <c r="E66" s="74">
        <v>19789</v>
      </c>
      <c r="F66" s="74"/>
      <c r="G66" s="74"/>
      <c r="H66" s="74"/>
      <c r="I66" s="88"/>
      <c r="J66" s="98">
        <f t="shared" si="0"/>
        <v>4.5551107633798466E-3</v>
      </c>
      <c r="K66" s="98">
        <f t="shared" si="1"/>
        <v>1.9263456090651557E-2</v>
      </c>
      <c r="L66" s="95">
        <f t="shared" si="2"/>
        <v>374</v>
      </c>
      <c r="M66" s="99">
        <f t="shared" si="4"/>
        <v>5.0810384881872644E-3</v>
      </c>
      <c r="N66" s="96">
        <f t="shared" si="3"/>
        <v>-507</v>
      </c>
      <c r="O66" s="96">
        <f t="shared" si="5"/>
        <v>0</v>
      </c>
    </row>
    <row r="67" spans="1:15">
      <c r="A67" s="73">
        <v>65</v>
      </c>
      <c r="B67" s="87" t="s">
        <v>156</v>
      </c>
      <c r="C67" s="74">
        <v>19842</v>
      </c>
      <c r="D67" s="74">
        <v>22060</v>
      </c>
      <c r="E67" s="74">
        <v>20547</v>
      </c>
      <c r="F67" s="74"/>
      <c r="G67" s="74"/>
      <c r="H67" s="74"/>
      <c r="I67" s="88"/>
      <c r="J67" s="98">
        <f t="shared" ref="J67:J84" si="6">E67/$E$84</f>
        <v>4.7295902195747998E-3</v>
      </c>
      <c r="K67" s="98">
        <f t="shared" ref="K67:K84" si="7">(E67-C67)/C67</f>
        <v>3.5530692470517086E-2</v>
      </c>
      <c r="L67" s="95">
        <f t="shared" ref="L67:L84" si="8">E67-C67</f>
        <v>705</v>
      </c>
      <c r="M67" s="99">
        <f t="shared" si="4"/>
        <v>9.5778934068770638E-3</v>
      </c>
      <c r="N67" s="96">
        <f t="shared" ref="N67:N84" si="9">E67-D67</f>
        <v>-1513</v>
      </c>
      <c r="O67" s="96">
        <f t="shared" si="5"/>
        <v>0</v>
      </c>
    </row>
    <row r="68" spans="1:15">
      <c r="A68" s="73">
        <v>66</v>
      </c>
      <c r="B68" s="87" t="s">
        <v>157</v>
      </c>
      <c r="C68" s="74">
        <v>9399</v>
      </c>
      <c r="D68" s="74">
        <v>9879</v>
      </c>
      <c r="E68" s="74">
        <v>9304</v>
      </c>
      <c r="F68" s="74"/>
      <c r="G68" s="74"/>
      <c r="H68" s="74"/>
      <c r="I68" s="88"/>
      <c r="J68" s="98">
        <f t="shared" si="6"/>
        <v>2.1416317420024302E-3</v>
      </c>
      <c r="K68" s="98">
        <f t="shared" si="7"/>
        <v>-1.0107458240238324E-2</v>
      </c>
      <c r="L68" s="95">
        <f t="shared" si="8"/>
        <v>-95</v>
      </c>
      <c r="M68" s="99">
        <f t="shared" ref="M68:M84" si="10">L68/$L$84</f>
        <v>-1.290638118657193E-3</v>
      </c>
      <c r="N68" s="96">
        <f t="shared" si="9"/>
        <v>-575</v>
      </c>
      <c r="O68" s="96">
        <f t="shared" ref="O68:O83" si="11">H68-G68</f>
        <v>0</v>
      </c>
    </row>
    <row r="69" spans="1:15">
      <c r="A69" s="73">
        <v>67</v>
      </c>
      <c r="B69" s="87" t="s">
        <v>158</v>
      </c>
      <c r="C69" s="74">
        <v>20497</v>
      </c>
      <c r="D69" s="74">
        <v>22070</v>
      </c>
      <c r="E69" s="74">
        <v>20988</v>
      </c>
      <c r="F69" s="74"/>
      <c r="G69" s="74"/>
      <c r="H69" s="74"/>
      <c r="I69" s="88"/>
      <c r="J69" s="98">
        <f t="shared" si="6"/>
        <v>4.8311013543795153E-3</v>
      </c>
      <c r="K69" s="98">
        <f t="shared" si="7"/>
        <v>2.3954725081719277E-2</v>
      </c>
      <c r="L69" s="95">
        <f t="shared" si="8"/>
        <v>491</v>
      </c>
      <c r="M69" s="99">
        <f t="shared" si="10"/>
        <v>6.6705612237966498E-3</v>
      </c>
      <c r="N69" s="96">
        <f t="shared" si="9"/>
        <v>-1082</v>
      </c>
      <c r="O69" s="96">
        <f t="shared" si="11"/>
        <v>0</v>
      </c>
    </row>
    <row r="70" spans="1:15">
      <c r="A70" s="73">
        <v>68</v>
      </c>
      <c r="B70" s="87" t="s">
        <v>159</v>
      </c>
      <c r="C70" s="74">
        <v>11242</v>
      </c>
      <c r="D70" s="74">
        <v>11664</v>
      </c>
      <c r="E70" s="74">
        <v>11108</v>
      </c>
      <c r="F70" s="74"/>
      <c r="G70" s="74"/>
      <c r="H70" s="74"/>
      <c r="I70" s="88"/>
      <c r="J70" s="98">
        <f t="shared" si="6"/>
        <v>2.5568836403872522E-3</v>
      </c>
      <c r="K70" s="98">
        <f t="shared" si="7"/>
        <v>-1.1919587262053015E-2</v>
      </c>
      <c r="L70" s="95">
        <f t="shared" si="8"/>
        <v>-134</v>
      </c>
      <c r="M70" s="99">
        <f t="shared" si="10"/>
        <v>-1.8204790305269879E-3</v>
      </c>
      <c r="N70" s="96">
        <f t="shared" si="9"/>
        <v>-556</v>
      </c>
      <c r="O70" s="96">
        <f t="shared" si="11"/>
        <v>0</v>
      </c>
    </row>
    <row r="71" spans="1:15">
      <c r="A71" s="73">
        <v>69</v>
      </c>
      <c r="B71" s="87" t="s">
        <v>160</v>
      </c>
      <c r="C71" s="74">
        <v>2089</v>
      </c>
      <c r="D71" s="74">
        <v>2291</v>
      </c>
      <c r="E71" s="74">
        <v>2121</v>
      </c>
      <c r="F71" s="74"/>
      <c r="G71" s="74"/>
      <c r="H71" s="74"/>
      <c r="I71" s="88"/>
      <c r="J71" s="98">
        <f t="shared" si="6"/>
        <v>4.8822021977505963E-4</v>
      </c>
      <c r="K71" s="98">
        <f t="shared" si="7"/>
        <v>1.5318334131163236E-2</v>
      </c>
      <c r="L71" s="95">
        <f t="shared" si="8"/>
        <v>32</v>
      </c>
      <c r="M71" s="99">
        <f t="shared" si="10"/>
        <v>4.3474126102137025E-4</v>
      </c>
      <c r="N71" s="96">
        <f t="shared" si="9"/>
        <v>-170</v>
      </c>
      <c r="O71" s="96">
        <f t="shared" si="11"/>
        <v>0</v>
      </c>
    </row>
    <row r="72" spans="1:15">
      <c r="A72" s="73">
        <v>70</v>
      </c>
      <c r="B72" s="87" t="s">
        <v>161</v>
      </c>
      <c r="C72" s="74">
        <v>11866</v>
      </c>
      <c r="D72" s="74">
        <v>13132</v>
      </c>
      <c r="E72" s="74">
        <v>12609</v>
      </c>
      <c r="F72" s="74"/>
      <c r="G72" s="74"/>
      <c r="H72" s="74"/>
      <c r="I72" s="88"/>
      <c r="J72" s="98">
        <f t="shared" si="6"/>
        <v>2.9023897930899232E-3</v>
      </c>
      <c r="K72" s="98">
        <f t="shared" si="7"/>
        <v>6.2615877296477329E-2</v>
      </c>
      <c r="L72" s="95">
        <f t="shared" si="8"/>
        <v>743</v>
      </c>
      <c r="M72" s="99">
        <f t="shared" si="10"/>
        <v>1.0094148654339941E-2</v>
      </c>
      <c r="N72" s="96">
        <f t="shared" si="9"/>
        <v>-523</v>
      </c>
      <c r="O72" s="96">
        <f t="shared" si="11"/>
        <v>0</v>
      </c>
    </row>
    <row r="73" spans="1:15">
      <c r="A73" s="73">
        <v>71</v>
      </c>
      <c r="B73" s="87" t="s">
        <v>162</v>
      </c>
      <c r="C73" s="74">
        <v>8156</v>
      </c>
      <c r="D73" s="74">
        <v>8513</v>
      </c>
      <c r="E73" s="74">
        <v>7902</v>
      </c>
      <c r="F73" s="74"/>
      <c r="G73" s="74"/>
      <c r="H73" s="74"/>
      <c r="I73" s="88"/>
      <c r="J73" s="98">
        <f t="shared" si="6"/>
        <v>1.8189138032355121E-3</v>
      </c>
      <c r="K73" s="98">
        <f t="shared" si="7"/>
        <v>-3.1142717018146152E-2</v>
      </c>
      <c r="L73" s="95">
        <f t="shared" si="8"/>
        <v>-254</v>
      </c>
      <c r="M73" s="99">
        <f t="shared" si="10"/>
        <v>-3.4507587593571262E-3</v>
      </c>
      <c r="N73" s="96">
        <f t="shared" si="9"/>
        <v>-611</v>
      </c>
      <c r="O73" s="96">
        <f t="shared" si="11"/>
        <v>0</v>
      </c>
    </row>
    <row r="74" spans="1:15">
      <c r="A74" s="73">
        <v>72</v>
      </c>
      <c r="B74" s="87" t="s">
        <v>163</v>
      </c>
      <c r="C74" s="74">
        <v>15376</v>
      </c>
      <c r="D74" s="74">
        <v>18267</v>
      </c>
      <c r="E74" s="74">
        <v>17941</v>
      </c>
      <c r="F74" s="74"/>
      <c r="G74" s="74"/>
      <c r="H74" s="74"/>
      <c r="I74" s="88"/>
      <c r="J74" s="98">
        <f t="shared" si="6"/>
        <v>4.1297307699124678E-3</v>
      </c>
      <c r="K74" s="98">
        <f t="shared" si="7"/>
        <v>0.16681841831425598</v>
      </c>
      <c r="L74" s="95">
        <f t="shared" si="8"/>
        <v>2565</v>
      </c>
      <c r="M74" s="99">
        <f t="shared" si="10"/>
        <v>3.4847229203744209E-2</v>
      </c>
      <c r="N74" s="96">
        <f t="shared" si="9"/>
        <v>-326</v>
      </c>
      <c r="O74" s="96">
        <f t="shared" si="11"/>
        <v>0</v>
      </c>
    </row>
    <row r="75" spans="1:15">
      <c r="A75" s="73">
        <v>73</v>
      </c>
      <c r="B75" s="87" t="s">
        <v>164</v>
      </c>
      <c r="C75" s="74">
        <v>8491</v>
      </c>
      <c r="D75" s="74">
        <v>9188</v>
      </c>
      <c r="E75" s="74">
        <v>8069</v>
      </c>
      <c r="F75" s="74"/>
      <c r="G75" s="74"/>
      <c r="H75" s="74"/>
      <c r="I75" s="88"/>
      <c r="J75" s="98">
        <f t="shared" si="6"/>
        <v>1.8573545277533975E-3</v>
      </c>
      <c r="K75" s="98">
        <f t="shared" si="7"/>
        <v>-4.9699682016252501E-2</v>
      </c>
      <c r="L75" s="95">
        <f t="shared" si="8"/>
        <v>-422</v>
      </c>
      <c r="M75" s="99">
        <f t="shared" si="10"/>
        <v>-5.7331503797193204E-3</v>
      </c>
      <c r="N75" s="96">
        <f t="shared" si="9"/>
        <v>-1119</v>
      </c>
      <c r="O75" s="96">
        <f t="shared" si="11"/>
        <v>0</v>
      </c>
    </row>
    <row r="76" spans="1:15">
      <c r="A76" s="73">
        <v>74</v>
      </c>
      <c r="B76" s="87" t="s">
        <v>165</v>
      </c>
      <c r="C76" s="74">
        <v>8090</v>
      </c>
      <c r="D76" s="74">
        <v>8957</v>
      </c>
      <c r="E76" s="74">
        <v>8651</v>
      </c>
      <c r="F76" s="74"/>
      <c r="G76" s="74"/>
      <c r="H76" s="74"/>
      <c r="I76" s="88"/>
      <c r="J76" s="98">
        <f t="shared" si="6"/>
        <v>1.9913216036181237E-3</v>
      </c>
      <c r="K76" s="98">
        <f t="shared" si="7"/>
        <v>6.9344870210135967E-2</v>
      </c>
      <c r="L76" s="95">
        <f t="shared" si="8"/>
        <v>561</v>
      </c>
      <c r="M76" s="99">
        <f t="shared" si="10"/>
        <v>7.6215577322808975E-3</v>
      </c>
      <c r="N76" s="96">
        <f t="shared" si="9"/>
        <v>-306</v>
      </c>
      <c r="O76" s="96">
        <f t="shared" si="11"/>
        <v>0</v>
      </c>
    </row>
    <row r="77" spans="1:15">
      <c r="A77" s="73">
        <v>75</v>
      </c>
      <c r="B77" s="87" t="s">
        <v>166</v>
      </c>
      <c r="C77" s="74">
        <v>2569</v>
      </c>
      <c r="D77" s="74">
        <v>2711</v>
      </c>
      <c r="E77" s="74">
        <v>2456</v>
      </c>
      <c r="F77" s="74"/>
      <c r="G77" s="74"/>
      <c r="H77" s="74"/>
      <c r="I77" s="88"/>
      <c r="J77" s="98">
        <f t="shared" si="6"/>
        <v>5.6533185278997945E-4</v>
      </c>
      <c r="K77" s="98">
        <f t="shared" si="7"/>
        <v>-4.3985986765278318E-2</v>
      </c>
      <c r="L77" s="95">
        <f t="shared" si="8"/>
        <v>-113</v>
      </c>
      <c r="M77" s="99">
        <f t="shared" si="10"/>
        <v>-1.5351800779817137E-3</v>
      </c>
      <c r="N77" s="96">
        <f t="shared" si="9"/>
        <v>-255</v>
      </c>
      <c r="O77" s="96">
        <f t="shared" si="11"/>
        <v>0</v>
      </c>
    </row>
    <row r="78" spans="1:15">
      <c r="A78" s="73">
        <v>76</v>
      </c>
      <c r="B78" s="87" t="s">
        <v>167</v>
      </c>
      <c r="C78" s="74">
        <v>4141</v>
      </c>
      <c r="D78" s="74">
        <v>4464</v>
      </c>
      <c r="E78" s="74">
        <v>3961</v>
      </c>
      <c r="F78" s="74"/>
      <c r="G78" s="74"/>
      <c r="H78" s="74"/>
      <c r="I78" s="88"/>
      <c r="J78" s="98">
        <f t="shared" si="6"/>
        <v>9.1175874140924621E-4</v>
      </c>
      <c r="K78" s="98">
        <f t="shared" si="7"/>
        <v>-4.3467761410287367E-2</v>
      </c>
      <c r="L78" s="95">
        <f t="shared" si="8"/>
        <v>-180</v>
      </c>
      <c r="M78" s="99">
        <f t="shared" si="10"/>
        <v>-2.4454195932452076E-3</v>
      </c>
      <c r="N78" s="96">
        <f t="shared" si="9"/>
        <v>-503</v>
      </c>
      <c r="O78" s="96">
        <f t="shared" si="11"/>
        <v>0</v>
      </c>
    </row>
    <row r="79" spans="1:15">
      <c r="A79" s="73">
        <v>77</v>
      </c>
      <c r="B79" s="87" t="s">
        <v>168</v>
      </c>
      <c r="C79" s="74">
        <v>14276</v>
      </c>
      <c r="D79" s="74">
        <v>14991</v>
      </c>
      <c r="E79" s="74">
        <v>14682</v>
      </c>
      <c r="F79" s="74"/>
      <c r="G79" s="74"/>
      <c r="H79" s="74"/>
      <c r="I79" s="88"/>
      <c r="J79" s="98">
        <f t="shared" si="6"/>
        <v>3.3795611818658298E-3</v>
      </c>
      <c r="K79" s="98">
        <f t="shared" si="7"/>
        <v>2.8439338750350238E-2</v>
      </c>
      <c r="L79" s="95">
        <f t="shared" si="8"/>
        <v>406</v>
      </c>
      <c r="M79" s="99">
        <f t="shared" si="10"/>
        <v>5.5157797492086354E-3</v>
      </c>
      <c r="N79" s="96">
        <f t="shared" si="9"/>
        <v>-309</v>
      </c>
      <c r="O79" s="96">
        <f t="shared" si="11"/>
        <v>0</v>
      </c>
    </row>
    <row r="80" spans="1:15">
      <c r="A80" s="73">
        <v>78</v>
      </c>
      <c r="B80" s="87" t="s">
        <v>169</v>
      </c>
      <c r="C80" s="74">
        <v>9531</v>
      </c>
      <c r="D80" s="74">
        <v>9854</v>
      </c>
      <c r="E80" s="74">
        <v>9162</v>
      </c>
      <c r="F80" s="74"/>
      <c r="G80" s="74"/>
      <c r="H80" s="74"/>
      <c r="I80" s="88"/>
      <c r="J80" s="98">
        <f t="shared" si="6"/>
        <v>2.1089456169632701E-3</v>
      </c>
      <c r="K80" s="98">
        <f t="shared" si="7"/>
        <v>-3.8715769593956562E-2</v>
      </c>
      <c r="L80" s="95">
        <f t="shared" si="8"/>
        <v>-369</v>
      </c>
      <c r="M80" s="99">
        <f t="shared" si="10"/>
        <v>-5.0131101661526761E-3</v>
      </c>
      <c r="N80" s="96">
        <f t="shared" si="9"/>
        <v>-692</v>
      </c>
      <c r="O80" s="96">
        <f t="shared" si="11"/>
        <v>0</v>
      </c>
    </row>
    <row r="81" spans="1:15">
      <c r="A81" s="73">
        <v>79</v>
      </c>
      <c r="B81" s="87" t="s">
        <v>170</v>
      </c>
      <c r="C81" s="74">
        <v>4945</v>
      </c>
      <c r="D81" s="74">
        <v>4246</v>
      </c>
      <c r="E81" s="74">
        <v>3853</v>
      </c>
      <c r="F81" s="74"/>
      <c r="G81" s="74"/>
      <c r="H81" s="74"/>
      <c r="I81" s="88"/>
      <c r="J81" s="98">
        <f t="shared" si="6"/>
        <v>8.8689887166115266E-4</v>
      </c>
      <c r="K81" s="98">
        <f t="shared" si="7"/>
        <v>-0.22082912032355914</v>
      </c>
      <c r="L81" s="95">
        <f t="shared" si="8"/>
        <v>-1092</v>
      </c>
      <c r="M81" s="99">
        <f t="shared" si="10"/>
        <v>-1.483554553235426E-2</v>
      </c>
      <c r="N81" s="96">
        <f t="shared" si="9"/>
        <v>-393</v>
      </c>
      <c r="O81" s="96">
        <f t="shared" si="11"/>
        <v>0</v>
      </c>
    </row>
    <row r="82" spans="1:15">
      <c r="A82" s="73">
        <v>80</v>
      </c>
      <c r="B82" s="87" t="s">
        <v>171</v>
      </c>
      <c r="C82" s="74">
        <v>11653</v>
      </c>
      <c r="D82" s="74">
        <v>12607</v>
      </c>
      <c r="E82" s="74">
        <v>11585</v>
      </c>
      <c r="F82" s="74"/>
      <c r="G82" s="74"/>
      <c r="H82" s="74"/>
      <c r="I82" s="88"/>
      <c r="J82" s="98">
        <f t="shared" si="6"/>
        <v>2.6666813984413322E-3</v>
      </c>
      <c r="K82" s="98">
        <f t="shared" si="7"/>
        <v>-5.8354071912812147E-3</v>
      </c>
      <c r="L82" s="95">
        <f t="shared" si="8"/>
        <v>-68</v>
      </c>
      <c r="M82" s="99">
        <f t="shared" si="10"/>
        <v>-9.2382517967041177E-4</v>
      </c>
      <c r="N82" s="96">
        <f t="shared" si="9"/>
        <v>-1022</v>
      </c>
      <c r="O82" s="96">
        <f t="shared" si="11"/>
        <v>0</v>
      </c>
    </row>
    <row r="83" spans="1:15">
      <c r="A83" s="73">
        <v>81</v>
      </c>
      <c r="B83" s="87" t="s">
        <v>172</v>
      </c>
      <c r="C83" s="74">
        <v>22641</v>
      </c>
      <c r="D83" s="74">
        <v>24265</v>
      </c>
      <c r="E83" s="74">
        <v>23707</v>
      </c>
      <c r="F83" s="74"/>
      <c r="G83" s="74"/>
      <c r="H83" s="74"/>
      <c r="I83" s="88"/>
      <c r="J83" s="98">
        <f t="shared" si="6"/>
        <v>5.4569715936856854E-3</v>
      </c>
      <c r="K83" s="98">
        <f t="shared" si="7"/>
        <v>4.7082726028002293E-2</v>
      </c>
      <c r="L83" s="95">
        <f t="shared" si="8"/>
        <v>1066</v>
      </c>
      <c r="M83" s="99">
        <f t="shared" si="10"/>
        <v>1.4482318257774397E-2</v>
      </c>
      <c r="N83" s="96">
        <f t="shared" si="9"/>
        <v>-558</v>
      </c>
      <c r="O83" s="96">
        <f t="shared" si="11"/>
        <v>0</v>
      </c>
    </row>
    <row r="84" spans="1:15" s="107" customFormat="1">
      <c r="A84" s="188" t="s">
        <v>173</v>
      </c>
      <c r="B84" s="188"/>
      <c r="C84" s="75">
        <v>4270744</v>
      </c>
      <c r="D84" s="75">
        <v>4409843</v>
      </c>
      <c r="E84" s="75">
        <v>4344351</v>
      </c>
      <c r="F84" s="62"/>
      <c r="G84" s="62"/>
      <c r="H84" s="62"/>
      <c r="I84" s="110"/>
      <c r="J84" s="67">
        <f t="shared" si="6"/>
        <v>1</v>
      </c>
      <c r="K84" s="67">
        <f t="shared" si="7"/>
        <v>1.7235170265415111E-2</v>
      </c>
      <c r="L84" s="62">
        <f t="shared" si="8"/>
        <v>73607</v>
      </c>
      <c r="M84" s="68">
        <f t="shared" si="10"/>
        <v>1</v>
      </c>
      <c r="N84" s="62">
        <f t="shared" si="9"/>
        <v>-65492</v>
      </c>
      <c r="O84" s="96">
        <f>H84-G84</f>
        <v>0</v>
      </c>
    </row>
    <row r="85" spans="1:15">
      <c r="F85" s="124"/>
      <c r="G85" s="124"/>
      <c r="H85" s="124"/>
      <c r="I85" s="71"/>
      <c r="M85" s="11"/>
    </row>
    <row r="86" spans="1:15">
      <c r="F86" s="138">
        <f>E84-C84</f>
        <v>73607</v>
      </c>
      <c r="G86" s="138">
        <f>E84-D84</f>
        <v>-65492</v>
      </c>
      <c r="I86" s="18"/>
      <c r="M86" s="11"/>
    </row>
    <row r="87" spans="1:15">
      <c r="F87" s="138">
        <f>H84-F84</f>
        <v>0</v>
      </c>
      <c r="G87" s="138">
        <f>H84-G84</f>
        <v>0</v>
      </c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K1" zoomScale="80" zoomScaleNormal="80" workbookViewId="0">
      <pane ySplit="2" topLeftCell="A3" activePane="bottomLeft" state="frozen"/>
      <selection pane="bottomLeft" activeCell="V11" sqref="V11:V12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13.28515625" style="4" customWidth="1"/>
    <col min="12" max="12" width="14.140625" style="4" customWidth="1"/>
    <col min="13" max="16384" width="8.85546875" style="4"/>
  </cols>
  <sheetData>
    <row r="1" spans="1:12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45">
      <c r="A2" s="91" t="s">
        <v>174</v>
      </c>
      <c r="B2" s="91">
        <v>43647</v>
      </c>
      <c r="C2" s="91">
        <v>43983</v>
      </c>
      <c r="D2" s="91">
        <v>44013</v>
      </c>
      <c r="E2" s="91">
        <v>43647</v>
      </c>
      <c r="F2" s="91">
        <v>43983</v>
      </c>
      <c r="G2" s="91">
        <v>44013</v>
      </c>
      <c r="H2" s="90" t="s">
        <v>309</v>
      </c>
      <c r="I2" s="1" t="s">
        <v>331</v>
      </c>
      <c r="J2" s="1" t="s">
        <v>332</v>
      </c>
      <c r="K2" s="90" t="s">
        <v>262</v>
      </c>
      <c r="L2" s="90" t="s">
        <v>283</v>
      </c>
    </row>
    <row r="3" spans="1:12">
      <c r="A3" s="43" t="s">
        <v>175</v>
      </c>
      <c r="B3" s="86">
        <v>5350</v>
      </c>
      <c r="C3" s="95">
        <v>1323</v>
      </c>
      <c r="D3" s="24">
        <v>3033</v>
      </c>
      <c r="E3" s="24">
        <v>4382.5545821775704</v>
      </c>
      <c r="F3" s="24">
        <v>1346.0624732533199</v>
      </c>
      <c r="G3" s="24">
        <v>2846.4208129623298</v>
      </c>
      <c r="H3" s="99">
        <f>D3/$D$84</f>
        <v>3.1532655480007485E-2</v>
      </c>
      <c r="I3" s="99">
        <f t="shared" ref="I3:I66" si="0">(D3-B3)/B3</f>
        <v>-0.43308411214953269</v>
      </c>
      <c r="J3" s="95">
        <f t="shared" ref="J3:J66" si="1">D3-B3</f>
        <v>-2317</v>
      </c>
      <c r="K3" s="95">
        <f>D3-C3</f>
        <v>1710</v>
      </c>
      <c r="L3" s="95">
        <f>G3-F3</f>
        <v>1500.3583397090099</v>
      </c>
    </row>
    <row r="4" spans="1:12">
      <c r="A4" s="43" t="s">
        <v>176</v>
      </c>
      <c r="B4" s="86">
        <v>692</v>
      </c>
      <c r="C4" s="95">
        <v>252</v>
      </c>
      <c r="D4" s="24">
        <v>425</v>
      </c>
      <c r="E4" s="24">
        <v>620.67899010073404</v>
      </c>
      <c r="F4" s="24">
        <v>324.91152778905501</v>
      </c>
      <c r="G4" s="24">
        <v>390.36883087372502</v>
      </c>
      <c r="H4" s="99">
        <f t="shared" ref="H4:H67" si="2">D4/$D$84</f>
        <v>4.4185224460940265E-3</v>
      </c>
      <c r="I4" s="99">
        <f t="shared" si="0"/>
        <v>-0.38583815028901736</v>
      </c>
      <c r="J4" s="95">
        <f t="shared" si="1"/>
        <v>-267</v>
      </c>
      <c r="K4" s="95">
        <f t="shared" ref="K4:K67" si="3">D4-C4</f>
        <v>173</v>
      </c>
      <c r="L4" s="95">
        <f t="shared" ref="L4:L67" si="4">G4-F4</f>
        <v>65.457303084670002</v>
      </c>
    </row>
    <row r="5" spans="1:12">
      <c r="A5" s="43" t="s">
        <v>177</v>
      </c>
      <c r="B5" s="86">
        <v>1485</v>
      </c>
      <c r="C5" s="95">
        <v>402</v>
      </c>
      <c r="D5" s="24">
        <v>617</v>
      </c>
      <c r="E5" s="24">
        <v>1473.2974722655499</v>
      </c>
      <c r="F5" s="24">
        <v>461.39409624996603</v>
      </c>
      <c r="G5" s="24">
        <v>611.203234516154</v>
      </c>
      <c r="H5" s="99">
        <f t="shared" si="2"/>
        <v>6.4146549393882682E-3</v>
      </c>
      <c r="I5" s="99">
        <f t="shared" si="0"/>
        <v>-0.58451178451178454</v>
      </c>
      <c r="J5" s="95">
        <f t="shared" si="1"/>
        <v>-868</v>
      </c>
      <c r="K5" s="95">
        <f t="shared" si="3"/>
        <v>215</v>
      </c>
      <c r="L5" s="95">
        <f t="shared" si="4"/>
        <v>149.80913826618797</v>
      </c>
    </row>
    <row r="6" spans="1:12">
      <c r="A6" s="43" t="s">
        <v>178</v>
      </c>
      <c r="B6" s="86">
        <v>662</v>
      </c>
      <c r="C6" s="95">
        <v>212</v>
      </c>
      <c r="D6" s="24">
        <v>710</v>
      </c>
      <c r="E6" s="24">
        <v>324.17801564920399</v>
      </c>
      <c r="F6" s="24">
        <v>318.76727201254999</v>
      </c>
      <c r="G6" s="24">
        <v>352.81836410837701</v>
      </c>
      <c r="H6" s="99">
        <f t="shared" si="2"/>
        <v>7.3815316158276668E-3</v>
      </c>
      <c r="I6" s="99">
        <f t="shared" si="0"/>
        <v>7.2507552870090641E-2</v>
      </c>
      <c r="J6" s="95">
        <f t="shared" si="1"/>
        <v>48</v>
      </c>
      <c r="K6" s="95">
        <f t="shared" si="3"/>
        <v>498</v>
      </c>
      <c r="L6" s="95">
        <f t="shared" si="4"/>
        <v>34.051092095827016</v>
      </c>
    </row>
    <row r="7" spans="1:12">
      <c r="A7" s="43" t="s">
        <v>179</v>
      </c>
      <c r="B7" s="86">
        <v>794</v>
      </c>
      <c r="C7" s="95">
        <v>434</v>
      </c>
      <c r="D7" s="24">
        <v>334</v>
      </c>
      <c r="E7" s="24">
        <v>716.08352469354497</v>
      </c>
      <c r="F7" s="24">
        <v>392.22359323027899</v>
      </c>
      <c r="G7" s="24">
        <v>302.50605575968501</v>
      </c>
      <c r="H7" s="99">
        <f t="shared" si="2"/>
        <v>3.4724388164597757E-3</v>
      </c>
      <c r="I7" s="99">
        <f t="shared" si="0"/>
        <v>-0.57934508816120911</v>
      </c>
      <c r="J7" s="95">
        <f t="shared" si="1"/>
        <v>-460</v>
      </c>
      <c r="K7" s="95">
        <f t="shared" si="3"/>
        <v>-100</v>
      </c>
      <c r="L7" s="95">
        <f t="shared" si="4"/>
        <v>-89.717537470593982</v>
      </c>
    </row>
    <row r="8" spans="1:12">
      <c r="A8" s="43" t="s">
        <v>180</v>
      </c>
      <c r="B8" s="86">
        <v>534</v>
      </c>
      <c r="C8" s="95">
        <v>183</v>
      </c>
      <c r="D8" s="24">
        <v>322</v>
      </c>
      <c r="E8" s="24">
        <v>421.67930109592299</v>
      </c>
      <c r="F8" s="24">
        <v>173.04774217772601</v>
      </c>
      <c r="G8" s="24">
        <v>254.95568789289101</v>
      </c>
      <c r="H8" s="99">
        <f t="shared" si="2"/>
        <v>3.3476805356288859E-3</v>
      </c>
      <c r="I8" s="99">
        <f t="shared" si="0"/>
        <v>-0.39700374531835209</v>
      </c>
      <c r="J8" s="95">
        <f t="shared" si="1"/>
        <v>-212</v>
      </c>
      <c r="K8" s="95">
        <f t="shared" si="3"/>
        <v>139</v>
      </c>
      <c r="L8" s="95">
        <f t="shared" si="4"/>
        <v>81.907945715164999</v>
      </c>
    </row>
    <row r="9" spans="1:12">
      <c r="A9" s="43" t="s">
        <v>181</v>
      </c>
      <c r="B9" s="86">
        <v>15744</v>
      </c>
      <c r="C9" s="95">
        <v>4776</v>
      </c>
      <c r="D9" s="24">
        <v>5955</v>
      </c>
      <c r="E9" s="24">
        <v>14810.4316727145</v>
      </c>
      <c r="F9" s="24">
        <v>4939.7855910730696</v>
      </c>
      <c r="G9" s="24">
        <v>5604.7047129829398</v>
      </c>
      <c r="H9" s="99">
        <f t="shared" si="2"/>
        <v>6.191129686232924E-2</v>
      </c>
      <c r="I9" s="99">
        <f t="shared" si="0"/>
        <v>-0.62176067073170727</v>
      </c>
      <c r="J9" s="95">
        <f t="shared" si="1"/>
        <v>-9789</v>
      </c>
      <c r="K9" s="95">
        <f t="shared" si="3"/>
        <v>1179</v>
      </c>
      <c r="L9" s="95">
        <f t="shared" si="4"/>
        <v>664.91912190987023</v>
      </c>
    </row>
    <row r="10" spans="1:12">
      <c r="A10" s="43" t="s">
        <v>182</v>
      </c>
      <c r="B10" s="86">
        <v>5831</v>
      </c>
      <c r="C10" s="95">
        <v>2829</v>
      </c>
      <c r="D10" s="24">
        <v>3647</v>
      </c>
      <c r="E10" s="24">
        <v>8406.4856599592295</v>
      </c>
      <c r="F10" s="24">
        <v>4491.62819886742</v>
      </c>
      <c r="G10" s="24">
        <v>5468.7529331783398</v>
      </c>
      <c r="H10" s="99">
        <f t="shared" si="2"/>
        <v>3.791612084918803E-2</v>
      </c>
      <c r="I10" s="99">
        <f t="shared" si="0"/>
        <v>-0.37454981992797121</v>
      </c>
      <c r="J10" s="95">
        <f t="shared" si="1"/>
        <v>-2184</v>
      </c>
      <c r="K10" s="95">
        <f t="shared" si="3"/>
        <v>818</v>
      </c>
      <c r="L10" s="95">
        <f t="shared" si="4"/>
        <v>977.12473431091985</v>
      </c>
    </row>
    <row r="11" spans="1:12">
      <c r="A11" s="43" t="s">
        <v>183</v>
      </c>
      <c r="B11" s="86">
        <v>315</v>
      </c>
      <c r="C11" s="95">
        <v>76</v>
      </c>
      <c r="D11" s="24">
        <v>212</v>
      </c>
      <c r="E11" s="24">
        <v>263.70896012027902</v>
      </c>
      <c r="F11" s="24">
        <v>134.76047888795301</v>
      </c>
      <c r="G11" s="24">
        <v>150.62160254613201</v>
      </c>
      <c r="H11" s="99">
        <f t="shared" si="2"/>
        <v>2.2040629613457258E-3</v>
      </c>
      <c r="I11" s="99">
        <f t="shared" si="0"/>
        <v>-0.32698412698412699</v>
      </c>
      <c r="J11" s="95">
        <f t="shared" si="1"/>
        <v>-103</v>
      </c>
      <c r="K11" s="95">
        <f t="shared" si="3"/>
        <v>136</v>
      </c>
      <c r="L11" s="95">
        <f t="shared" si="4"/>
        <v>15.861123658178997</v>
      </c>
    </row>
    <row r="12" spans="1:12">
      <c r="A12" s="43" t="s">
        <v>184</v>
      </c>
      <c r="B12" s="86">
        <v>834</v>
      </c>
      <c r="C12" s="95">
        <v>151</v>
      </c>
      <c r="D12" s="24">
        <v>274</v>
      </c>
      <c r="E12" s="24">
        <v>637.94482688235098</v>
      </c>
      <c r="F12" s="24">
        <v>146.73235583242899</v>
      </c>
      <c r="G12" s="24">
        <v>209.43262133435201</v>
      </c>
      <c r="H12" s="99">
        <f t="shared" si="2"/>
        <v>2.848647412305325E-3</v>
      </c>
      <c r="I12" s="99">
        <f t="shared" si="0"/>
        <v>-0.67146282973621108</v>
      </c>
      <c r="J12" s="95">
        <f t="shared" si="1"/>
        <v>-560</v>
      </c>
      <c r="K12" s="95">
        <f t="shared" si="3"/>
        <v>123</v>
      </c>
      <c r="L12" s="95">
        <f t="shared" si="4"/>
        <v>62.700265501923013</v>
      </c>
    </row>
    <row r="13" spans="1:12">
      <c r="A13" s="43" t="s">
        <v>185</v>
      </c>
      <c r="B13" s="86">
        <v>2306</v>
      </c>
      <c r="C13" s="95">
        <v>498</v>
      </c>
      <c r="D13" s="24">
        <v>1047</v>
      </c>
      <c r="E13" s="24">
        <v>2204.35851357619</v>
      </c>
      <c r="F13" s="24">
        <v>585.85266858896603</v>
      </c>
      <c r="G13" s="24">
        <v>990.69070828975498</v>
      </c>
      <c r="H13" s="99">
        <f t="shared" si="2"/>
        <v>1.0885160002495165E-2</v>
      </c>
      <c r="I13" s="99">
        <f t="shared" si="0"/>
        <v>-0.54596704249783179</v>
      </c>
      <c r="J13" s="95">
        <f t="shared" si="1"/>
        <v>-1259</v>
      </c>
      <c r="K13" s="95">
        <f t="shared" si="3"/>
        <v>549</v>
      </c>
      <c r="L13" s="95">
        <f t="shared" si="4"/>
        <v>404.83803970078895</v>
      </c>
    </row>
    <row r="14" spans="1:12">
      <c r="A14" s="43" t="s">
        <v>186</v>
      </c>
      <c r="B14" s="86">
        <v>2061</v>
      </c>
      <c r="C14" s="95">
        <v>56</v>
      </c>
      <c r="D14" s="24">
        <v>1105</v>
      </c>
      <c r="E14" s="24">
        <v>2198.3079147370299</v>
      </c>
      <c r="F14" s="24">
        <v>54.674470959087401</v>
      </c>
      <c r="G14" s="24">
        <v>1187.80204822358</v>
      </c>
      <c r="H14" s="99">
        <f t="shared" si="2"/>
        <v>1.1488158359844469E-2</v>
      </c>
      <c r="I14" s="99">
        <f t="shared" si="0"/>
        <v>-0.46385249878699658</v>
      </c>
      <c r="J14" s="95">
        <f t="shared" si="1"/>
        <v>-956</v>
      </c>
      <c r="K14" s="95">
        <f t="shared" si="3"/>
        <v>1049</v>
      </c>
      <c r="L14" s="95">
        <f t="shared" si="4"/>
        <v>1133.1275772644926</v>
      </c>
    </row>
    <row r="15" spans="1:12">
      <c r="A15" s="43" t="s">
        <v>187</v>
      </c>
      <c r="B15" s="86">
        <v>445</v>
      </c>
      <c r="C15" s="95">
        <v>102</v>
      </c>
      <c r="D15" s="24">
        <v>179</v>
      </c>
      <c r="E15" s="24">
        <v>420.95310009596898</v>
      </c>
      <c r="F15" s="24">
        <v>92.239774619844795</v>
      </c>
      <c r="G15" s="24">
        <v>166.666463285763</v>
      </c>
      <c r="H15" s="99">
        <f t="shared" si="2"/>
        <v>1.860977689060778E-3</v>
      </c>
      <c r="I15" s="99">
        <f t="shared" si="0"/>
        <v>-0.59775280898876404</v>
      </c>
      <c r="J15" s="95">
        <f t="shared" si="1"/>
        <v>-266</v>
      </c>
      <c r="K15" s="95">
        <f t="shared" si="3"/>
        <v>77</v>
      </c>
      <c r="L15" s="95">
        <f t="shared" si="4"/>
        <v>74.426688665918206</v>
      </c>
    </row>
    <row r="16" spans="1:12">
      <c r="A16" s="43" t="s">
        <v>188</v>
      </c>
      <c r="B16" s="86">
        <v>848</v>
      </c>
      <c r="C16" s="95">
        <v>326</v>
      </c>
      <c r="D16" s="24">
        <v>506</v>
      </c>
      <c r="E16" s="24">
        <v>784.56533472776005</v>
      </c>
      <c r="F16" s="24">
        <v>393.43708322087502</v>
      </c>
      <c r="G16" s="24">
        <v>474.63694298002298</v>
      </c>
      <c r="H16" s="99">
        <f t="shared" si="2"/>
        <v>5.2606408417025345E-3</v>
      </c>
      <c r="I16" s="99">
        <f t="shared" si="0"/>
        <v>-0.40330188679245282</v>
      </c>
      <c r="J16" s="95">
        <f t="shared" si="1"/>
        <v>-342</v>
      </c>
      <c r="K16" s="95">
        <f t="shared" si="3"/>
        <v>180</v>
      </c>
      <c r="L16" s="95">
        <f t="shared" si="4"/>
        <v>81.199859759147955</v>
      </c>
    </row>
    <row r="17" spans="1:12">
      <c r="A17" s="43" t="s">
        <v>189</v>
      </c>
      <c r="B17" s="86">
        <v>330</v>
      </c>
      <c r="C17" s="95">
        <v>44</v>
      </c>
      <c r="D17" s="24">
        <v>183</v>
      </c>
      <c r="E17" s="24">
        <v>227.19303025183899</v>
      </c>
      <c r="F17" s="24">
        <v>50.512563315770798</v>
      </c>
      <c r="G17" s="24">
        <v>125.94679768857399</v>
      </c>
      <c r="H17" s="99">
        <f t="shared" si="2"/>
        <v>1.9025637826710748E-3</v>
      </c>
      <c r="I17" s="99">
        <f t="shared" si="0"/>
        <v>-0.44545454545454544</v>
      </c>
      <c r="J17" s="95">
        <f t="shared" si="1"/>
        <v>-147</v>
      </c>
      <c r="K17" s="95">
        <f t="shared" si="3"/>
        <v>139</v>
      </c>
      <c r="L17" s="95">
        <f t="shared" si="4"/>
        <v>75.434234372803189</v>
      </c>
    </row>
    <row r="18" spans="1:12">
      <c r="A18" s="43" t="s">
        <v>190</v>
      </c>
      <c r="B18" s="86">
        <v>674</v>
      </c>
      <c r="C18" s="95">
        <v>271</v>
      </c>
      <c r="D18" s="24">
        <v>234</v>
      </c>
      <c r="E18" s="24">
        <v>672.865241848643</v>
      </c>
      <c r="F18" s="24">
        <v>240.44381895299699</v>
      </c>
      <c r="G18" s="24">
        <v>232.24355006109599</v>
      </c>
      <c r="H18" s="99">
        <f t="shared" si="2"/>
        <v>2.4327864762023581E-3</v>
      </c>
      <c r="I18" s="99">
        <f t="shared" si="0"/>
        <v>-0.65281899109792285</v>
      </c>
      <c r="J18" s="95">
        <f t="shared" si="1"/>
        <v>-440</v>
      </c>
      <c r="K18" s="95">
        <f t="shared" si="3"/>
        <v>-37</v>
      </c>
      <c r="L18" s="95">
        <f t="shared" si="4"/>
        <v>-8.2002688919010041</v>
      </c>
    </row>
    <row r="19" spans="1:12">
      <c r="A19" s="43" t="s">
        <v>191</v>
      </c>
      <c r="B19" s="86">
        <v>354</v>
      </c>
      <c r="C19" s="95">
        <v>50</v>
      </c>
      <c r="D19" s="24">
        <v>203</v>
      </c>
      <c r="E19" s="24">
        <v>390.83694980177597</v>
      </c>
      <c r="F19" s="24">
        <v>81.971260353149503</v>
      </c>
      <c r="G19" s="24">
        <v>212.37995172007101</v>
      </c>
      <c r="H19" s="99">
        <f t="shared" si="2"/>
        <v>2.1104942507225583E-3</v>
      </c>
      <c r="I19" s="99">
        <f t="shared" si="0"/>
        <v>-0.42655367231638419</v>
      </c>
      <c r="J19" s="95">
        <f t="shared" si="1"/>
        <v>-151</v>
      </c>
      <c r="K19" s="95">
        <f t="shared" si="3"/>
        <v>153</v>
      </c>
      <c r="L19" s="95">
        <f t="shared" si="4"/>
        <v>130.40869136692152</v>
      </c>
    </row>
    <row r="20" spans="1:12">
      <c r="A20" s="43" t="s">
        <v>192</v>
      </c>
      <c r="B20" s="86">
        <v>426</v>
      </c>
      <c r="C20" s="95">
        <v>200</v>
      </c>
      <c r="D20" s="24">
        <v>313</v>
      </c>
      <c r="E20" s="24">
        <v>387.46675859695199</v>
      </c>
      <c r="F20" s="24">
        <v>251.38329345530201</v>
      </c>
      <c r="G20" s="24">
        <v>293.73631320713099</v>
      </c>
      <c r="H20" s="99">
        <f t="shared" si="2"/>
        <v>3.2541118250057179E-3</v>
      </c>
      <c r="I20" s="99">
        <f t="shared" si="0"/>
        <v>-0.26525821596244131</v>
      </c>
      <c r="J20" s="95">
        <f t="shared" si="1"/>
        <v>-113</v>
      </c>
      <c r="K20" s="95">
        <f t="shared" si="3"/>
        <v>113</v>
      </c>
      <c r="L20" s="95">
        <f t="shared" si="4"/>
        <v>42.353019751828981</v>
      </c>
    </row>
    <row r="21" spans="1:12">
      <c r="A21" s="43" t="s">
        <v>193</v>
      </c>
      <c r="B21" s="86">
        <v>845</v>
      </c>
      <c r="C21" s="95">
        <v>354</v>
      </c>
      <c r="D21" s="24">
        <v>511</v>
      </c>
      <c r="E21" s="24">
        <v>755.45665666496495</v>
      </c>
      <c r="F21" s="24">
        <v>406.26174136575401</v>
      </c>
      <c r="G21" s="24">
        <v>444.27673084645602</v>
      </c>
      <c r="H21" s="99">
        <f t="shared" si="2"/>
        <v>5.3126234587154058E-3</v>
      </c>
      <c r="I21" s="99">
        <f t="shared" si="0"/>
        <v>-0.39526627218934912</v>
      </c>
      <c r="J21" s="95">
        <f t="shared" si="1"/>
        <v>-334</v>
      </c>
      <c r="K21" s="95">
        <f t="shared" si="3"/>
        <v>157</v>
      </c>
      <c r="L21" s="95">
        <f t="shared" si="4"/>
        <v>38.014989480702013</v>
      </c>
    </row>
    <row r="22" spans="1:12">
      <c r="A22" s="43" t="s">
        <v>194</v>
      </c>
      <c r="B22" s="86">
        <v>590</v>
      </c>
      <c r="C22" s="95">
        <v>74</v>
      </c>
      <c r="D22" s="24">
        <v>300</v>
      </c>
      <c r="E22" s="24">
        <v>590.58615056258895</v>
      </c>
      <c r="F22" s="24">
        <v>75.073688944456904</v>
      </c>
      <c r="G22" s="24">
        <v>303.36509836806903</v>
      </c>
      <c r="H22" s="99">
        <f t="shared" si="2"/>
        <v>3.1189570207722536E-3</v>
      </c>
      <c r="I22" s="99">
        <f t="shared" si="0"/>
        <v>-0.49152542372881358</v>
      </c>
      <c r="J22" s="95">
        <f t="shared" si="1"/>
        <v>-290</v>
      </c>
      <c r="K22" s="95">
        <f t="shared" si="3"/>
        <v>226</v>
      </c>
      <c r="L22" s="95">
        <f t="shared" si="4"/>
        <v>228.29140942361212</v>
      </c>
    </row>
    <row r="23" spans="1:12">
      <c r="A23" s="43" t="s">
        <v>195</v>
      </c>
      <c r="B23" s="86">
        <v>9572</v>
      </c>
      <c r="C23" s="95">
        <v>2839</v>
      </c>
      <c r="D23" s="24">
        <v>3674</v>
      </c>
      <c r="E23" s="24">
        <v>8319.2265205402491</v>
      </c>
      <c r="F23" s="24">
        <v>3094.43860550504</v>
      </c>
      <c r="G23" s="24">
        <v>3195.96376436015</v>
      </c>
      <c r="H23" s="99">
        <f t="shared" si="2"/>
        <v>3.8196826981057537E-2</v>
      </c>
      <c r="I23" s="99">
        <f t="shared" si="0"/>
        <v>-0.61617216882574177</v>
      </c>
      <c r="J23" s="95">
        <f t="shared" si="1"/>
        <v>-5898</v>
      </c>
      <c r="K23" s="95">
        <f t="shared" si="3"/>
        <v>835</v>
      </c>
      <c r="L23" s="95">
        <f t="shared" si="4"/>
        <v>101.52515885511002</v>
      </c>
    </row>
    <row r="24" spans="1:12">
      <c r="A24" s="43" t="s">
        <v>196</v>
      </c>
      <c r="B24" s="86">
        <v>1252</v>
      </c>
      <c r="C24" s="95">
        <v>423</v>
      </c>
      <c r="D24" s="24">
        <v>536</v>
      </c>
      <c r="E24" s="24">
        <v>1219.8643377876399</v>
      </c>
      <c r="F24" s="24">
        <v>491.62763285960102</v>
      </c>
      <c r="G24" s="24">
        <v>524.75405817645697</v>
      </c>
      <c r="H24" s="99">
        <f t="shared" si="2"/>
        <v>5.5725365437797603E-3</v>
      </c>
      <c r="I24" s="99">
        <f t="shared" si="0"/>
        <v>-0.5718849840255591</v>
      </c>
      <c r="J24" s="95">
        <f t="shared" si="1"/>
        <v>-716</v>
      </c>
      <c r="K24" s="95">
        <f t="shared" si="3"/>
        <v>113</v>
      </c>
      <c r="L24" s="95">
        <f t="shared" si="4"/>
        <v>33.126425316855943</v>
      </c>
    </row>
    <row r="25" spans="1:12">
      <c r="A25" s="43" t="s">
        <v>197</v>
      </c>
      <c r="B25" s="86">
        <v>429</v>
      </c>
      <c r="C25" s="95">
        <v>128</v>
      </c>
      <c r="D25" s="24">
        <v>206</v>
      </c>
      <c r="E25" s="24">
        <v>372.60272555540098</v>
      </c>
      <c r="F25" s="24">
        <v>138.25810701837699</v>
      </c>
      <c r="G25" s="24">
        <v>179.30050583884</v>
      </c>
      <c r="H25" s="99">
        <f t="shared" si="2"/>
        <v>2.1416838209302809E-3</v>
      </c>
      <c r="I25" s="99">
        <f t="shared" si="0"/>
        <v>-0.51981351981351986</v>
      </c>
      <c r="J25" s="95">
        <f t="shared" si="1"/>
        <v>-223</v>
      </c>
      <c r="K25" s="95">
        <f t="shared" si="3"/>
        <v>78</v>
      </c>
      <c r="L25" s="95">
        <f t="shared" si="4"/>
        <v>41.042398820463006</v>
      </c>
    </row>
    <row r="26" spans="1:12">
      <c r="A26" s="43" t="s">
        <v>198</v>
      </c>
      <c r="B26" s="86">
        <v>1205</v>
      </c>
      <c r="C26" s="95">
        <v>119</v>
      </c>
      <c r="D26" s="24">
        <v>461</v>
      </c>
      <c r="E26" s="24">
        <v>944.19996942392197</v>
      </c>
      <c r="F26" s="24">
        <v>134.867498821666</v>
      </c>
      <c r="G26" s="24">
        <v>347.77864889588898</v>
      </c>
      <c r="H26" s="99">
        <f t="shared" si="2"/>
        <v>4.7927972885866968E-3</v>
      </c>
      <c r="I26" s="99">
        <f t="shared" si="0"/>
        <v>-0.61742738589211621</v>
      </c>
      <c r="J26" s="95">
        <f t="shared" si="1"/>
        <v>-744</v>
      </c>
      <c r="K26" s="95">
        <f t="shared" si="3"/>
        <v>342</v>
      </c>
      <c r="L26" s="95">
        <f t="shared" si="4"/>
        <v>212.91115007422297</v>
      </c>
    </row>
    <row r="27" spans="1:12">
      <c r="A27" s="43" t="s">
        <v>199</v>
      </c>
      <c r="B27" s="86">
        <v>2700</v>
      </c>
      <c r="C27" s="95">
        <v>456</v>
      </c>
      <c r="D27" s="24">
        <v>996</v>
      </c>
      <c r="E27" s="24">
        <v>2472.0253691739199</v>
      </c>
      <c r="F27" s="24">
        <v>471.67097338000002</v>
      </c>
      <c r="G27" s="24">
        <v>913.87432878273205</v>
      </c>
      <c r="H27" s="99">
        <f t="shared" si="2"/>
        <v>1.0354937308963882E-2</v>
      </c>
      <c r="I27" s="99">
        <f t="shared" si="0"/>
        <v>-0.63111111111111107</v>
      </c>
      <c r="J27" s="95">
        <f t="shared" si="1"/>
        <v>-1704</v>
      </c>
      <c r="K27" s="95">
        <f t="shared" si="3"/>
        <v>540</v>
      </c>
      <c r="L27" s="95">
        <f t="shared" si="4"/>
        <v>442.20335540273203</v>
      </c>
    </row>
    <row r="28" spans="1:12">
      <c r="A28" s="43" t="s">
        <v>112</v>
      </c>
      <c r="B28" s="86">
        <v>2132</v>
      </c>
      <c r="C28" s="95">
        <v>999</v>
      </c>
      <c r="D28" s="24">
        <v>1595</v>
      </c>
      <c r="E28" s="24">
        <v>1882.51543951087</v>
      </c>
      <c r="F28" s="24">
        <v>1071.7126556155699</v>
      </c>
      <c r="G28" s="24">
        <v>1397.8484498598</v>
      </c>
      <c r="H28" s="99">
        <f t="shared" si="2"/>
        <v>1.6582454827105814E-2</v>
      </c>
      <c r="I28" s="99">
        <f t="shared" si="0"/>
        <v>-0.25187617260787992</v>
      </c>
      <c r="J28" s="95">
        <f t="shared" si="1"/>
        <v>-537</v>
      </c>
      <c r="K28" s="95">
        <f t="shared" si="3"/>
        <v>596</v>
      </c>
      <c r="L28" s="95">
        <f t="shared" si="4"/>
        <v>326.13579424423006</v>
      </c>
    </row>
    <row r="29" spans="1:12">
      <c r="A29" s="43" t="s">
        <v>200</v>
      </c>
      <c r="B29" s="86">
        <v>1169</v>
      </c>
      <c r="C29" s="95">
        <v>381</v>
      </c>
      <c r="D29" s="24">
        <v>518</v>
      </c>
      <c r="E29" s="24">
        <v>1079.28247714284</v>
      </c>
      <c r="F29" s="24">
        <v>304.345550099165</v>
      </c>
      <c r="G29" s="24">
        <v>475.86837312399899</v>
      </c>
      <c r="H29" s="99">
        <f t="shared" si="2"/>
        <v>5.3853991225334252E-3</v>
      </c>
      <c r="I29" s="99">
        <f t="shared" si="0"/>
        <v>-0.55688622754491013</v>
      </c>
      <c r="J29" s="95">
        <f t="shared" si="1"/>
        <v>-651</v>
      </c>
      <c r="K29" s="95">
        <f t="shared" si="3"/>
        <v>137</v>
      </c>
      <c r="L29" s="95">
        <f t="shared" si="4"/>
        <v>171.522823024834</v>
      </c>
    </row>
    <row r="30" spans="1:12">
      <c r="A30" s="43" t="s">
        <v>201</v>
      </c>
      <c r="B30" s="86">
        <v>855</v>
      </c>
      <c r="C30" s="95">
        <v>346</v>
      </c>
      <c r="D30" s="24">
        <v>525</v>
      </c>
      <c r="E30" s="24">
        <v>742.60303567835604</v>
      </c>
      <c r="F30" s="24">
        <v>371.48724594402302</v>
      </c>
      <c r="G30" s="24">
        <v>445.01467518758301</v>
      </c>
      <c r="H30" s="99">
        <f t="shared" si="2"/>
        <v>5.4581747863514437E-3</v>
      </c>
      <c r="I30" s="99">
        <f t="shared" si="0"/>
        <v>-0.38596491228070173</v>
      </c>
      <c r="J30" s="95">
        <f t="shared" si="1"/>
        <v>-330</v>
      </c>
      <c r="K30" s="95">
        <f t="shared" si="3"/>
        <v>179</v>
      </c>
      <c r="L30" s="95">
        <f t="shared" si="4"/>
        <v>73.527429243559993</v>
      </c>
    </row>
    <row r="31" spans="1:12">
      <c r="A31" s="43" t="s">
        <v>202</v>
      </c>
      <c r="B31" s="86">
        <v>1075</v>
      </c>
      <c r="C31" s="95">
        <v>143</v>
      </c>
      <c r="D31" s="24">
        <v>598</v>
      </c>
      <c r="E31" s="24">
        <v>1062.1807992791</v>
      </c>
      <c r="F31" s="24">
        <v>167.955264969442</v>
      </c>
      <c r="G31" s="24">
        <v>594.95601011800397</v>
      </c>
      <c r="H31" s="99">
        <f t="shared" si="2"/>
        <v>6.2171209947393591E-3</v>
      </c>
      <c r="I31" s="99">
        <f t="shared" si="0"/>
        <v>-0.44372093023255815</v>
      </c>
      <c r="J31" s="95">
        <f t="shared" si="1"/>
        <v>-477</v>
      </c>
      <c r="K31" s="95">
        <f t="shared" si="3"/>
        <v>455</v>
      </c>
      <c r="L31" s="95">
        <f t="shared" si="4"/>
        <v>427.00074514856198</v>
      </c>
    </row>
    <row r="32" spans="1:12">
      <c r="A32" s="43" t="s">
        <v>203</v>
      </c>
      <c r="B32" s="86">
        <v>615</v>
      </c>
      <c r="C32" s="95">
        <v>220</v>
      </c>
      <c r="D32" s="24">
        <v>346</v>
      </c>
      <c r="E32" s="24">
        <v>577.02121805142701</v>
      </c>
      <c r="F32" s="24">
        <v>284.36024607963901</v>
      </c>
      <c r="G32" s="24">
        <v>325.609166824375</v>
      </c>
      <c r="H32" s="99">
        <f t="shared" si="2"/>
        <v>3.5971970972906659E-3</v>
      </c>
      <c r="I32" s="99">
        <f t="shared" si="0"/>
        <v>-0.43739837398373982</v>
      </c>
      <c r="J32" s="95">
        <f t="shared" si="1"/>
        <v>-269</v>
      </c>
      <c r="K32" s="95">
        <f t="shared" si="3"/>
        <v>126</v>
      </c>
      <c r="L32" s="95">
        <f t="shared" si="4"/>
        <v>41.248920744735983</v>
      </c>
    </row>
    <row r="33" spans="1:12">
      <c r="A33" s="43" t="s">
        <v>204</v>
      </c>
      <c r="B33" s="86">
        <v>1703</v>
      </c>
      <c r="C33" s="95">
        <v>596</v>
      </c>
      <c r="D33" s="24">
        <v>958</v>
      </c>
      <c r="E33" s="24">
        <v>1225.3168332406301</v>
      </c>
      <c r="F33" s="24">
        <v>674.32723929375197</v>
      </c>
      <c r="G33" s="24">
        <v>698.38534505038899</v>
      </c>
      <c r="H33" s="99">
        <f t="shared" si="2"/>
        <v>9.9598694196660637E-3</v>
      </c>
      <c r="I33" s="99">
        <f t="shared" si="0"/>
        <v>-0.43746330005871992</v>
      </c>
      <c r="J33" s="95">
        <f t="shared" si="1"/>
        <v>-745</v>
      </c>
      <c r="K33" s="95">
        <f t="shared" si="3"/>
        <v>362</v>
      </c>
      <c r="L33" s="95">
        <f t="shared" si="4"/>
        <v>24.058105756637019</v>
      </c>
    </row>
    <row r="34" spans="1:12">
      <c r="A34" s="43" t="s">
        <v>205</v>
      </c>
      <c r="B34" s="86">
        <v>2161</v>
      </c>
      <c r="C34" s="95">
        <v>-288</v>
      </c>
      <c r="D34" s="24">
        <v>1090</v>
      </c>
      <c r="E34" s="24">
        <v>2207.1718400058799</v>
      </c>
      <c r="F34" s="24">
        <v>-243.918972130631</v>
      </c>
      <c r="G34" s="24">
        <v>1144.46605866698</v>
      </c>
      <c r="H34" s="99">
        <f t="shared" si="2"/>
        <v>1.1332210508805856E-2</v>
      </c>
      <c r="I34" s="99">
        <f t="shared" si="0"/>
        <v>-0.49560388708931052</v>
      </c>
      <c r="J34" s="95">
        <f t="shared" si="1"/>
        <v>-1071</v>
      </c>
      <c r="K34" s="95">
        <f t="shared" si="3"/>
        <v>1378</v>
      </c>
      <c r="L34" s="95">
        <f t="shared" si="4"/>
        <v>1388.3850307976109</v>
      </c>
    </row>
    <row r="35" spans="1:12">
      <c r="A35" s="43" t="s">
        <v>206</v>
      </c>
      <c r="B35" s="86">
        <v>4496</v>
      </c>
      <c r="C35" s="95">
        <v>-1183</v>
      </c>
      <c r="D35" s="24">
        <v>2279</v>
      </c>
      <c r="E35" s="24">
        <v>3449.0345419523901</v>
      </c>
      <c r="F35" s="24">
        <v>-491.39893792817799</v>
      </c>
      <c r="G35" s="24">
        <v>912.57781707602999</v>
      </c>
      <c r="H35" s="99">
        <f t="shared" si="2"/>
        <v>2.3693676834466555E-2</v>
      </c>
      <c r="I35" s="99">
        <f t="shared" si="0"/>
        <v>-0.4931049822064057</v>
      </c>
      <c r="J35" s="95">
        <f t="shared" si="1"/>
        <v>-2217</v>
      </c>
      <c r="K35" s="95">
        <f t="shared" si="3"/>
        <v>3462</v>
      </c>
      <c r="L35" s="95">
        <f t="shared" si="4"/>
        <v>1403.9767550042079</v>
      </c>
    </row>
    <row r="36" spans="1:12">
      <c r="A36" s="43" t="s">
        <v>207</v>
      </c>
      <c r="B36" s="86">
        <v>1064</v>
      </c>
      <c r="C36" s="95">
        <v>155</v>
      </c>
      <c r="D36" s="24">
        <v>509</v>
      </c>
      <c r="E36" s="24">
        <v>706.20505899619502</v>
      </c>
      <c r="F36" s="24">
        <v>124.21658893067701</v>
      </c>
      <c r="G36" s="24">
        <v>339.27101527099302</v>
      </c>
      <c r="H36" s="99">
        <f t="shared" si="2"/>
        <v>5.2918304119102576E-3</v>
      </c>
      <c r="I36" s="99">
        <f t="shared" si="0"/>
        <v>-0.52161654135338342</v>
      </c>
      <c r="J36" s="95">
        <f t="shared" si="1"/>
        <v>-555</v>
      </c>
      <c r="K36" s="95">
        <f t="shared" si="3"/>
        <v>354</v>
      </c>
      <c r="L36" s="95">
        <f t="shared" si="4"/>
        <v>215.05442634031601</v>
      </c>
    </row>
    <row r="37" spans="1:12">
      <c r="A37" s="43" t="s">
        <v>208</v>
      </c>
      <c r="B37" s="86">
        <v>382</v>
      </c>
      <c r="C37" s="95">
        <v>87</v>
      </c>
      <c r="D37" s="24">
        <v>196</v>
      </c>
      <c r="E37" s="24">
        <v>308.36059767907301</v>
      </c>
      <c r="F37" s="24">
        <v>93.138672985927499</v>
      </c>
      <c r="G37" s="24">
        <v>158.92671270231099</v>
      </c>
      <c r="H37" s="99">
        <f t="shared" si="2"/>
        <v>2.0377185869045393E-3</v>
      </c>
      <c r="I37" s="99">
        <f t="shared" si="0"/>
        <v>-0.48691099476439792</v>
      </c>
      <c r="J37" s="95">
        <f t="shared" si="1"/>
        <v>-186</v>
      </c>
      <c r="K37" s="95">
        <f t="shared" si="3"/>
        <v>109</v>
      </c>
      <c r="L37" s="95">
        <f t="shared" si="4"/>
        <v>65.788039716383494</v>
      </c>
    </row>
    <row r="38" spans="1:12">
      <c r="A38" s="43" t="s">
        <v>209</v>
      </c>
      <c r="B38" s="86">
        <v>169</v>
      </c>
      <c r="C38" s="95">
        <v>426</v>
      </c>
      <c r="D38" s="24">
        <v>417</v>
      </c>
      <c r="E38" s="24">
        <v>188.720235569566</v>
      </c>
      <c r="F38" s="24">
        <v>390.98978221245397</v>
      </c>
      <c r="G38" s="24">
        <v>455.22061556928401</v>
      </c>
      <c r="H38" s="99">
        <f t="shared" si="2"/>
        <v>4.3353502588734331E-3</v>
      </c>
      <c r="I38" s="99">
        <f t="shared" si="0"/>
        <v>1.4674556213017751</v>
      </c>
      <c r="J38" s="95">
        <f t="shared" si="1"/>
        <v>248</v>
      </c>
      <c r="K38" s="95">
        <f t="shared" si="3"/>
        <v>-9</v>
      </c>
      <c r="L38" s="95">
        <f t="shared" si="4"/>
        <v>64.230833356830033</v>
      </c>
    </row>
    <row r="39" spans="1:12">
      <c r="A39" s="43" t="s">
        <v>210</v>
      </c>
      <c r="B39" s="86">
        <v>2179</v>
      </c>
      <c r="C39" s="95">
        <v>752</v>
      </c>
      <c r="D39" s="24">
        <v>1409</v>
      </c>
      <c r="E39" s="24">
        <v>1866.21325553356</v>
      </c>
      <c r="F39" s="24">
        <v>816.96608173512095</v>
      </c>
      <c r="G39" s="24">
        <v>1201.5115707783</v>
      </c>
      <c r="H39" s="99">
        <f t="shared" si="2"/>
        <v>1.4648701474227019E-2</v>
      </c>
      <c r="I39" s="99">
        <f t="shared" si="0"/>
        <v>-0.3533731069297843</v>
      </c>
      <c r="J39" s="95">
        <f t="shared" si="1"/>
        <v>-770</v>
      </c>
      <c r="K39" s="95">
        <f t="shared" si="3"/>
        <v>657</v>
      </c>
      <c r="L39" s="95">
        <f t="shared" si="4"/>
        <v>384.54548904317903</v>
      </c>
    </row>
    <row r="40" spans="1:12">
      <c r="A40" s="43" t="s">
        <v>211</v>
      </c>
      <c r="B40" s="86">
        <v>260</v>
      </c>
      <c r="C40" s="95">
        <v>91</v>
      </c>
      <c r="D40" s="24">
        <v>259</v>
      </c>
      <c r="E40" s="24">
        <v>211.02147716899901</v>
      </c>
      <c r="F40" s="24">
        <v>213.05913612184699</v>
      </c>
      <c r="G40" s="24">
        <v>198.412881004855</v>
      </c>
      <c r="H40" s="99">
        <f t="shared" si="2"/>
        <v>2.6926995612667126E-3</v>
      </c>
      <c r="I40" s="99">
        <f t="shared" si="0"/>
        <v>-3.8461538461538464E-3</v>
      </c>
      <c r="J40" s="95">
        <f t="shared" si="1"/>
        <v>-1</v>
      </c>
      <c r="K40" s="95">
        <f t="shared" si="3"/>
        <v>168</v>
      </c>
      <c r="L40" s="95">
        <f t="shared" si="4"/>
        <v>-14.646255116991995</v>
      </c>
    </row>
    <row r="41" spans="1:12">
      <c r="A41" s="43" t="s">
        <v>212</v>
      </c>
      <c r="B41" s="86">
        <v>847</v>
      </c>
      <c r="C41" s="95">
        <v>335</v>
      </c>
      <c r="D41" s="24">
        <v>425</v>
      </c>
      <c r="E41" s="24">
        <v>750.94980402797705</v>
      </c>
      <c r="F41" s="24">
        <v>384.165944073584</v>
      </c>
      <c r="G41" s="24">
        <v>377.55138446688898</v>
      </c>
      <c r="H41" s="99">
        <f t="shared" si="2"/>
        <v>4.4185224460940265E-3</v>
      </c>
      <c r="I41" s="99">
        <f t="shared" si="0"/>
        <v>-0.49822904368358911</v>
      </c>
      <c r="J41" s="95">
        <f t="shared" si="1"/>
        <v>-422</v>
      </c>
      <c r="K41" s="95">
        <f t="shared" si="3"/>
        <v>90</v>
      </c>
      <c r="L41" s="95">
        <f t="shared" si="4"/>
        <v>-6.6145596066950247</v>
      </c>
    </row>
    <row r="42" spans="1:12">
      <c r="A42" s="43" t="s">
        <v>213</v>
      </c>
      <c r="B42" s="86">
        <v>51136</v>
      </c>
      <c r="C42" s="95">
        <v>12563</v>
      </c>
      <c r="D42" s="24">
        <v>22225</v>
      </c>
      <c r="E42" s="24">
        <v>42262.717872291098</v>
      </c>
      <c r="F42" s="24">
        <v>13564.5388305052</v>
      </c>
      <c r="G42" s="24">
        <v>16915.049145252498</v>
      </c>
      <c r="H42" s="99">
        <f t="shared" si="2"/>
        <v>0.23106273262221114</v>
      </c>
      <c r="I42" s="99">
        <f t="shared" si="0"/>
        <v>-0.56537468710888605</v>
      </c>
      <c r="J42" s="95">
        <f t="shared" si="1"/>
        <v>-28911</v>
      </c>
      <c r="K42" s="95">
        <f t="shared" si="3"/>
        <v>9662</v>
      </c>
      <c r="L42" s="95">
        <f t="shared" si="4"/>
        <v>3350.5103147472983</v>
      </c>
    </row>
    <row r="43" spans="1:12">
      <c r="A43" s="43" t="s">
        <v>214</v>
      </c>
      <c r="B43" s="86">
        <v>12595</v>
      </c>
      <c r="C43" s="95">
        <v>224</v>
      </c>
      <c r="D43" s="24">
        <v>5082</v>
      </c>
      <c r="E43" s="24">
        <v>11225.231427024301</v>
      </c>
      <c r="F43" s="24">
        <v>1055.54777195571</v>
      </c>
      <c r="G43" s="24">
        <v>3479.4175157556401</v>
      </c>
      <c r="H43" s="99">
        <f t="shared" si="2"/>
        <v>5.2835131931881982E-2</v>
      </c>
      <c r="I43" s="99">
        <f t="shared" si="0"/>
        <v>-0.59650655021834065</v>
      </c>
      <c r="J43" s="95">
        <f t="shared" si="1"/>
        <v>-7513</v>
      </c>
      <c r="K43" s="95">
        <f t="shared" si="3"/>
        <v>4858</v>
      </c>
      <c r="L43" s="95">
        <f t="shared" si="4"/>
        <v>2423.8697437999299</v>
      </c>
    </row>
    <row r="44" spans="1:12">
      <c r="A44" s="43" t="s">
        <v>215</v>
      </c>
      <c r="B44" s="86">
        <v>2284</v>
      </c>
      <c r="C44" s="95">
        <v>863</v>
      </c>
      <c r="D44" s="24">
        <v>1217</v>
      </c>
      <c r="E44" s="24">
        <v>2067.6390863850402</v>
      </c>
      <c r="F44" s="24">
        <v>808.31322791200296</v>
      </c>
      <c r="G44" s="24">
        <v>1122.9481958261499</v>
      </c>
      <c r="H44" s="99">
        <f t="shared" si="2"/>
        <v>1.2652568980932775E-2</v>
      </c>
      <c r="I44" s="99">
        <f t="shared" si="0"/>
        <v>-0.46716287215411556</v>
      </c>
      <c r="J44" s="95">
        <f t="shared" si="1"/>
        <v>-1067</v>
      </c>
      <c r="K44" s="95">
        <f t="shared" si="3"/>
        <v>354</v>
      </c>
      <c r="L44" s="95">
        <f t="shared" si="4"/>
        <v>314.63496791414696</v>
      </c>
    </row>
    <row r="45" spans="1:12">
      <c r="A45" s="43" t="s">
        <v>216</v>
      </c>
      <c r="B45" s="86">
        <v>538</v>
      </c>
      <c r="C45" s="95">
        <v>197</v>
      </c>
      <c r="D45" s="24">
        <v>423</v>
      </c>
      <c r="E45" s="24">
        <v>440.12607594665599</v>
      </c>
      <c r="F45" s="24">
        <v>215.24826187936199</v>
      </c>
      <c r="G45" s="24">
        <v>338.63860751058297</v>
      </c>
      <c r="H45" s="99">
        <f t="shared" si="2"/>
        <v>4.3977293992888775E-3</v>
      </c>
      <c r="I45" s="99">
        <f t="shared" si="0"/>
        <v>-0.21375464684014869</v>
      </c>
      <c r="J45" s="95">
        <f t="shared" si="1"/>
        <v>-115</v>
      </c>
      <c r="K45" s="95">
        <f t="shared" si="3"/>
        <v>226</v>
      </c>
      <c r="L45" s="95">
        <f t="shared" si="4"/>
        <v>123.39034563122098</v>
      </c>
    </row>
    <row r="46" spans="1:12">
      <c r="A46" s="43" t="s">
        <v>217</v>
      </c>
      <c r="B46" s="86">
        <v>702</v>
      </c>
      <c r="C46" s="95">
        <v>335</v>
      </c>
      <c r="D46" s="24">
        <v>452</v>
      </c>
      <c r="E46" s="24">
        <v>568.07944108934203</v>
      </c>
      <c r="F46" s="24">
        <v>350.62629482365702</v>
      </c>
      <c r="G46" s="24">
        <v>405.24595483738699</v>
      </c>
      <c r="H46" s="99">
        <f t="shared" si="2"/>
        <v>4.6992285779635292E-3</v>
      </c>
      <c r="I46" s="99">
        <f t="shared" si="0"/>
        <v>-0.35612535612535612</v>
      </c>
      <c r="J46" s="95">
        <f t="shared" si="1"/>
        <v>-250</v>
      </c>
      <c r="K46" s="95">
        <f t="shared" si="3"/>
        <v>117</v>
      </c>
      <c r="L46" s="95">
        <f t="shared" si="4"/>
        <v>54.61966001372997</v>
      </c>
    </row>
    <row r="47" spans="1:12">
      <c r="A47" s="43" t="s">
        <v>218</v>
      </c>
      <c r="B47" s="86">
        <v>788</v>
      </c>
      <c r="C47" s="95">
        <v>157</v>
      </c>
      <c r="D47" s="24">
        <v>415</v>
      </c>
      <c r="E47" s="24">
        <v>558.98143640267097</v>
      </c>
      <c r="F47" s="24">
        <v>207.64820822602499</v>
      </c>
      <c r="G47" s="24">
        <v>299.06846306848598</v>
      </c>
      <c r="H47" s="99">
        <f t="shared" si="2"/>
        <v>4.3145572120682841E-3</v>
      </c>
      <c r="I47" s="99">
        <f t="shared" si="0"/>
        <v>-0.4733502538071066</v>
      </c>
      <c r="J47" s="95">
        <f t="shared" si="1"/>
        <v>-373</v>
      </c>
      <c r="K47" s="95">
        <f t="shared" si="3"/>
        <v>258</v>
      </c>
      <c r="L47" s="95">
        <f t="shared" si="4"/>
        <v>91.420254842460992</v>
      </c>
    </row>
    <row r="48" spans="1:12">
      <c r="A48" s="43" t="s">
        <v>219</v>
      </c>
      <c r="B48" s="86">
        <v>951</v>
      </c>
      <c r="C48" s="95">
        <v>19</v>
      </c>
      <c r="D48" s="24">
        <v>436</v>
      </c>
      <c r="E48" s="24">
        <v>838.85304302720101</v>
      </c>
      <c r="F48" s="24">
        <v>17.260508294446101</v>
      </c>
      <c r="G48" s="24">
        <v>387.06674237888598</v>
      </c>
      <c r="H48" s="99">
        <f t="shared" si="2"/>
        <v>4.5328842035223423E-3</v>
      </c>
      <c r="I48" s="99">
        <f t="shared" si="0"/>
        <v>-0.54153522607781279</v>
      </c>
      <c r="J48" s="95">
        <f t="shared" si="1"/>
        <v>-515</v>
      </c>
      <c r="K48" s="95">
        <f t="shared" si="3"/>
        <v>417</v>
      </c>
      <c r="L48" s="95">
        <f t="shared" si="4"/>
        <v>369.80623408443989</v>
      </c>
    </row>
    <row r="49" spans="1:12">
      <c r="A49" s="43" t="s">
        <v>220</v>
      </c>
      <c r="B49" s="86">
        <v>3256</v>
      </c>
      <c r="C49" s="95">
        <v>719</v>
      </c>
      <c r="D49" s="24">
        <v>1536</v>
      </c>
      <c r="E49" s="24">
        <v>2744.19924032672</v>
      </c>
      <c r="F49" s="24">
        <v>1051.9282875589099</v>
      </c>
      <c r="G49" s="24">
        <v>1197.38294827393</v>
      </c>
      <c r="H49" s="99">
        <f t="shared" si="2"/>
        <v>1.596905994635394E-2</v>
      </c>
      <c r="I49" s="99">
        <f t="shared" si="0"/>
        <v>-0.52825552825552824</v>
      </c>
      <c r="J49" s="95">
        <f t="shared" si="1"/>
        <v>-1720</v>
      </c>
      <c r="K49" s="95">
        <f t="shared" si="3"/>
        <v>817</v>
      </c>
      <c r="L49" s="95">
        <f t="shared" si="4"/>
        <v>145.45466071502005</v>
      </c>
    </row>
    <row r="50" spans="1:12">
      <c r="A50" s="43" t="s">
        <v>222</v>
      </c>
      <c r="B50" s="86">
        <v>2556</v>
      </c>
      <c r="C50" s="95">
        <v>236</v>
      </c>
      <c r="D50" s="24">
        <v>408</v>
      </c>
      <c r="E50" s="24">
        <v>2525.9292861333302</v>
      </c>
      <c r="F50" s="24">
        <v>295.65912441980402</v>
      </c>
      <c r="G50" s="24">
        <v>330.22910377226998</v>
      </c>
      <c r="H50" s="99">
        <f t="shared" si="2"/>
        <v>4.2417815482502655E-3</v>
      </c>
      <c r="I50" s="99">
        <f t="shared" si="0"/>
        <v>-0.84037558685446012</v>
      </c>
      <c r="J50" s="95">
        <f t="shared" si="1"/>
        <v>-2148</v>
      </c>
      <c r="K50" s="95">
        <f t="shared" si="3"/>
        <v>172</v>
      </c>
      <c r="L50" s="95">
        <f t="shared" si="4"/>
        <v>34.569979352465964</v>
      </c>
    </row>
    <row r="51" spans="1:12">
      <c r="A51" s="43" t="s">
        <v>130</v>
      </c>
      <c r="B51" s="86">
        <v>3025</v>
      </c>
      <c r="C51" s="95">
        <v>354</v>
      </c>
      <c r="D51" s="24">
        <v>587</v>
      </c>
      <c r="E51" s="24">
        <v>2967.4634847985899</v>
      </c>
      <c r="F51" s="24">
        <v>373.407902560693</v>
      </c>
      <c r="G51" s="24">
        <v>529.44579925246796</v>
      </c>
      <c r="H51" s="99">
        <f t="shared" si="2"/>
        <v>6.1027592373110433E-3</v>
      </c>
      <c r="I51" s="99">
        <f t="shared" si="0"/>
        <v>-0.80595041322314054</v>
      </c>
      <c r="J51" s="95">
        <f t="shared" si="1"/>
        <v>-2438</v>
      </c>
      <c r="K51" s="95">
        <f t="shared" si="3"/>
        <v>233</v>
      </c>
      <c r="L51" s="95">
        <f t="shared" si="4"/>
        <v>156.03789669177496</v>
      </c>
    </row>
    <row r="52" spans="1:12">
      <c r="A52" s="43" t="s">
        <v>223</v>
      </c>
      <c r="B52" s="86">
        <v>-3027</v>
      </c>
      <c r="C52" s="95">
        <v>98</v>
      </c>
      <c r="D52" s="24">
        <v>221</v>
      </c>
      <c r="E52" s="24">
        <v>-3033.4580115911799</v>
      </c>
      <c r="F52" s="24">
        <v>131.681548398622</v>
      </c>
      <c r="G52" s="24">
        <v>216.013336557721</v>
      </c>
      <c r="H52" s="99">
        <f t="shared" si="2"/>
        <v>2.2976316719688938E-3</v>
      </c>
      <c r="I52" s="99">
        <f t="shared" si="0"/>
        <v>-1.0730095804426825</v>
      </c>
      <c r="J52" s="95">
        <f t="shared" si="1"/>
        <v>3248</v>
      </c>
      <c r="K52" s="95">
        <f t="shared" si="3"/>
        <v>123</v>
      </c>
      <c r="L52" s="95">
        <f t="shared" si="4"/>
        <v>84.331788159099005</v>
      </c>
    </row>
    <row r="53" spans="1:12">
      <c r="A53" s="43" t="s">
        <v>221</v>
      </c>
      <c r="B53" s="86">
        <v>-367</v>
      </c>
      <c r="C53" s="95">
        <v>87</v>
      </c>
      <c r="D53" s="24">
        <v>136</v>
      </c>
      <c r="E53" s="24">
        <v>-385.09468246488598</v>
      </c>
      <c r="F53" s="24">
        <v>96.350142783206294</v>
      </c>
      <c r="G53" s="24">
        <v>118.51565105016201</v>
      </c>
      <c r="H53" s="99">
        <f t="shared" si="2"/>
        <v>1.4139271827500884E-3</v>
      </c>
      <c r="I53" s="99">
        <f t="shared" si="0"/>
        <v>-1.3705722070844686</v>
      </c>
      <c r="J53" s="95">
        <f t="shared" si="1"/>
        <v>503</v>
      </c>
      <c r="K53" s="95">
        <f t="shared" si="3"/>
        <v>49</v>
      </c>
      <c r="L53" s="95">
        <f t="shared" si="4"/>
        <v>22.165508266955712</v>
      </c>
    </row>
    <row r="54" spans="1:12">
      <c r="A54" s="43" t="s">
        <v>224</v>
      </c>
      <c r="B54" s="86">
        <v>6311</v>
      </c>
      <c r="C54" s="95">
        <v>763</v>
      </c>
      <c r="D54" s="24">
        <v>2578</v>
      </c>
      <c r="E54" s="24">
        <v>5833.3116608318696</v>
      </c>
      <c r="F54" s="24">
        <v>775.00604204137198</v>
      </c>
      <c r="G54" s="24">
        <v>2661.5538755160001</v>
      </c>
      <c r="H54" s="99">
        <f t="shared" si="2"/>
        <v>2.6802237331836235E-2</v>
      </c>
      <c r="I54" s="99">
        <f t="shared" si="0"/>
        <v>-0.59150689272698465</v>
      </c>
      <c r="J54" s="95">
        <f t="shared" si="1"/>
        <v>-3733</v>
      </c>
      <c r="K54" s="95">
        <f t="shared" si="3"/>
        <v>1815</v>
      </c>
      <c r="L54" s="95">
        <f t="shared" si="4"/>
        <v>1886.5478334746281</v>
      </c>
    </row>
    <row r="55" spans="1:12">
      <c r="A55" s="43" t="s">
        <v>225</v>
      </c>
      <c r="B55" s="86">
        <v>4530</v>
      </c>
      <c r="C55" s="95">
        <v>1185</v>
      </c>
      <c r="D55" s="24">
        <v>2135</v>
      </c>
      <c r="E55" s="24">
        <v>3522.4174087799602</v>
      </c>
      <c r="F55" s="24">
        <v>1618.4086835006599</v>
      </c>
      <c r="G55" s="24">
        <v>1593.4197355214101</v>
      </c>
      <c r="H55" s="99">
        <f t="shared" si="2"/>
        <v>2.2196577464495871E-2</v>
      </c>
      <c r="I55" s="99">
        <f t="shared" si="0"/>
        <v>-0.5286975717439294</v>
      </c>
      <c r="J55" s="95">
        <f t="shared" si="1"/>
        <v>-2395</v>
      </c>
      <c r="K55" s="95">
        <f t="shared" si="3"/>
        <v>950</v>
      </c>
      <c r="L55" s="95">
        <f t="shared" si="4"/>
        <v>-24.988947979249815</v>
      </c>
    </row>
    <row r="56" spans="1:12">
      <c r="A56" s="43" t="s">
        <v>226</v>
      </c>
      <c r="B56" s="86">
        <v>1212</v>
      </c>
      <c r="C56" s="95">
        <v>433</v>
      </c>
      <c r="D56" s="24">
        <v>449</v>
      </c>
      <c r="E56" s="24">
        <v>1298.53414235627</v>
      </c>
      <c r="F56" s="24">
        <v>519.18095153903596</v>
      </c>
      <c r="G56" s="24">
        <v>483.98100654696998</v>
      </c>
      <c r="H56" s="99">
        <f t="shared" si="2"/>
        <v>4.6680390077558061E-3</v>
      </c>
      <c r="I56" s="99">
        <f t="shared" si="0"/>
        <v>-0.62953795379537958</v>
      </c>
      <c r="J56" s="95">
        <f t="shared" si="1"/>
        <v>-763</v>
      </c>
      <c r="K56" s="95">
        <f t="shared" si="3"/>
        <v>16</v>
      </c>
      <c r="L56" s="95">
        <f t="shared" si="4"/>
        <v>-35.19994499206598</v>
      </c>
    </row>
    <row r="57" spans="1:12">
      <c r="A57" s="43" t="s">
        <v>227</v>
      </c>
      <c r="B57" s="86">
        <v>1451</v>
      </c>
      <c r="C57" s="95">
        <v>478</v>
      </c>
      <c r="D57" s="24">
        <v>926</v>
      </c>
      <c r="E57" s="24">
        <v>1143.56276185963</v>
      </c>
      <c r="F57" s="24">
        <v>447.110225504222</v>
      </c>
      <c r="G57" s="24">
        <v>722.714290680349</v>
      </c>
      <c r="H57" s="99">
        <f t="shared" si="2"/>
        <v>9.6271806707836898E-3</v>
      </c>
      <c r="I57" s="99">
        <f t="shared" si="0"/>
        <v>-0.36181943487250173</v>
      </c>
      <c r="J57" s="95">
        <f t="shared" si="1"/>
        <v>-525</v>
      </c>
      <c r="K57" s="95">
        <f t="shared" si="3"/>
        <v>448</v>
      </c>
      <c r="L57" s="95">
        <f t="shared" si="4"/>
        <v>275.60406517612699</v>
      </c>
    </row>
    <row r="58" spans="1:12">
      <c r="A58" s="43" t="s">
        <v>228</v>
      </c>
      <c r="B58" s="86">
        <v>3587</v>
      </c>
      <c r="C58" s="95">
        <v>946</v>
      </c>
      <c r="D58" s="24">
        <v>1395</v>
      </c>
      <c r="E58" s="24">
        <v>3074.9352945475098</v>
      </c>
      <c r="F58" s="24">
        <v>983.857063403246</v>
      </c>
      <c r="G58" s="24">
        <v>1193.3218432317899</v>
      </c>
      <c r="H58" s="99">
        <f t="shared" si="2"/>
        <v>1.450315014659098E-2</v>
      </c>
      <c r="I58" s="99">
        <f t="shared" si="0"/>
        <v>-0.61109562308335652</v>
      </c>
      <c r="J58" s="95">
        <f t="shared" si="1"/>
        <v>-2192</v>
      </c>
      <c r="K58" s="95">
        <f t="shared" si="3"/>
        <v>449</v>
      </c>
      <c r="L58" s="95">
        <f t="shared" si="4"/>
        <v>209.4647798285439</v>
      </c>
    </row>
    <row r="59" spans="1:12">
      <c r="A59" s="43" t="s">
        <v>229</v>
      </c>
      <c r="B59" s="86">
        <v>1081</v>
      </c>
      <c r="C59" s="95">
        <v>318</v>
      </c>
      <c r="D59" s="24">
        <v>709</v>
      </c>
      <c r="E59" s="24">
        <v>851.49255798781201</v>
      </c>
      <c r="F59" s="24">
        <v>336.30425242780098</v>
      </c>
      <c r="G59" s="24">
        <v>555.82512932107397</v>
      </c>
      <c r="H59" s="99">
        <f t="shared" si="2"/>
        <v>7.3711350924250928E-3</v>
      </c>
      <c r="I59" s="99">
        <f t="shared" si="0"/>
        <v>-0.3441258094357077</v>
      </c>
      <c r="J59" s="95">
        <f t="shared" si="1"/>
        <v>-372</v>
      </c>
      <c r="K59" s="95">
        <f t="shared" si="3"/>
        <v>391</v>
      </c>
      <c r="L59" s="95">
        <f t="shared" si="4"/>
        <v>219.520876893273</v>
      </c>
    </row>
    <row r="60" spans="1:12">
      <c r="A60" s="43" t="s">
        <v>230</v>
      </c>
      <c r="B60" s="86">
        <v>3762</v>
      </c>
      <c r="C60" s="95">
        <v>1009</v>
      </c>
      <c r="D60" s="24">
        <v>1927</v>
      </c>
      <c r="E60" s="24">
        <v>3265.8676918636602</v>
      </c>
      <c r="F60" s="24">
        <v>1125.50833587433</v>
      </c>
      <c r="G60" s="24">
        <v>1657.54853648212</v>
      </c>
      <c r="H60" s="99">
        <f t="shared" si="2"/>
        <v>2.0034100596760442E-2</v>
      </c>
      <c r="I60" s="99">
        <f t="shared" si="0"/>
        <v>-0.48777246145667197</v>
      </c>
      <c r="J60" s="95">
        <f t="shared" si="1"/>
        <v>-1835</v>
      </c>
      <c r="K60" s="95">
        <f t="shared" si="3"/>
        <v>918</v>
      </c>
      <c r="L60" s="95">
        <f t="shared" si="4"/>
        <v>532.04020060778998</v>
      </c>
    </row>
    <row r="61" spans="1:12">
      <c r="A61" s="43" t="s">
        <v>231</v>
      </c>
      <c r="B61" s="86">
        <v>2239</v>
      </c>
      <c r="C61" s="95">
        <v>897</v>
      </c>
      <c r="D61" s="24">
        <v>1108</v>
      </c>
      <c r="E61" s="24">
        <v>3067.0591871998399</v>
      </c>
      <c r="F61" s="24">
        <v>1428.77707662597</v>
      </c>
      <c r="G61" s="24">
        <v>1468.9475406812601</v>
      </c>
      <c r="H61" s="99">
        <f t="shared" si="2"/>
        <v>1.1519347930052191E-2</v>
      </c>
      <c r="I61" s="99">
        <f t="shared" si="0"/>
        <v>-0.50513622152746762</v>
      </c>
      <c r="J61" s="95">
        <f t="shared" si="1"/>
        <v>-1131</v>
      </c>
      <c r="K61" s="95">
        <f t="shared" si="3"/>
        <v>211</v>
      </c>
      <c r="L61" s="95">
        <f t="shared" si="4"/>
        <v>40.17046405529004</v>
      </c>
    </row>
    <row r="62" spans="1:12">
      <c r="A62" s="43" t="s">
        <v>232</v>
      </c>
      <c r="B62" s="86">
        <v>271</v>
      </c>
      <c r="C62" s="95">
        <v>155</v>
      </c>
      <c r="D62" s="24">
        <v>243</v>
      </c>
      <c r="E62" s="24">
        <v>257.76485168330402</v>
      </c>
      <c r="F62" s="24">
        <v>197.38995188661099</v>
      </c>
      <c r="G62" s="24">
        <v>233.15048130542601</v>
      </c>
      <c r="H62" s="99">
        <f t="shared" si="2"/>
        <v>2.5263551868255256E-3</v>
      </c>
      <c r="I62" s="99">
        <f t="shared" si="0"/>
        <v>-0.10332103321033211</v>
      </c>
      <c r="J62" s="95">
        <f t="shared" si="1"/>
        <v>-28</v>
      </c>
      <c r="K62" s="95">
        <f t="shared" si="3"/>
        <v>88</v>
      </c>
      <c r="L62" s="95">
        <f t="shared" si="4"/>
        <v>35.760529418815025</v>
      </c>
    </row>
    <row r="63" spans="1:12">
      <c r="A63" s="43" t="s">
        <v>233</v>
      </c>
      <c r="B63" s="86">
        <v>621</v>
      </c>
      <c r="C63" s="95">
        <v>215</v>
      </c>
      <c r="D63" s="24">
        <v>432</v>
      </c>
      <c r="E63" s="24">
        <v>602.76333652213998</v>
      </c>
      <c r="F63" s="24">
        <v>200.11753866337901</v>
      </c>
      <c r="G63" s="24">
        <v>419.24773730609502</v>
      </c>
      <c r="H63" s="99">
        <f t="shared" si="2"/>
        <v>4.4912981099120451E-3</v>
      </c>
      <c r="I63" s="99">
        <f t="shared" si="0"/>
        <v>-0.30434782608695654</v>
      </c>
      <c r="J63" s="95">
        <f t="shared" si="1"/>
        <v>-189</v>
      </c>
      <c r="K63" s="95">
        <f t="shared" si="3"/>
        <v>217</v>
      </c>
      <c r="L63" s="95">
        <f t="shared" si="4"/>
        <v>219.13019864271601</v>
      </c>
    </row>
    <row r="64" spans="1:12">
      <c r="A64" s="43" t="s">
        <v>234</v>
      </c>
      <c r="B64" s="86">
        <v>557</v>
      </c>
      <c r="C64" s="95">
        <v>461</v>
      </c>
      <c r="D64" s="24">
        <v>361</v>
      </c>
      <c r="E64" s="24">
        <v>495.89994551269803</v>
      </c>
      <c r="F64" s="24">
        <v>444.42874609068099</v>
      </c>
      <c r="G64" s="24">
        <v>321.40098301406698</v>
      </c>
      <c r="H64" s="99">
        <f t="shared" si="2"/>
        <v>3.7531449483292787E-3</v>
      </c>
      <c r="I64" s="99">
        <f t="shared" si="0"/>
        <v>-0.35188509874326751</v>
      </c>
      <c r="J64" s="95">
        <f t="shared" si="1"/>
        <v>-196</v>
      </c>
      <c r="K64" s="95">
        <f t="shared" si="3"/>
        <v>-100</v>
      </c>
      <c r="L64" s="95">
        <f t="shared" si="4"/>
        <v>-123.02776307661401</v>
      </c>
    </row>
    <row r="65" spans="1:12">
      <c r="A65" s="43" t="s">
        <v>235</v>
      </c>
      <c r="B65" s="86">
        <v>1697</v>
      </c>
      <c r="C65" s="95">
        <v>306</v>
      </c>
      <c r="D65" s="24">
        <v>751</v>
      </c>
      <c r="E65" s="24">
        <v>1192.19263112256</v>
      </c>
      <c r="F65" s="24">
        <v>237.81275780042699</v>
      </c>
      <c r="G65" s="24">
        <v>525.80482134899296</v>
      </c>
      <c r="H65" s="99">
        <f t="shared" si="2"/>
        <v>7.8077890753332083E-3</v>
      </c>
      <c r="I65" s="99">
        <f t="shared" si="0"/>
        <v>-0.55745433117265764</v>
      </c>
      <c r="J65" s="95">
        <f t="shared" si="1"/>
        <v>-946</v>
      </c>
      <c r="K65" s="95">
        <f t="shared" si="3"/>
        <v>445</v>
      </c>
      <c r="L65" s="95">
        <f t="shared" si="4"/>
        <v>287.99206354856597</v>
      </c>
    </row>
    <row r="66" spans="1:12">
      <c r="A66" s="43" t="s">
        <v>236</v>
      </c>
      <c r="B66" s="86">
        <v>1025</v>
      </c>
      <c r="C66" s="95">
        <v>328</v>
      </c>
      <c r="D66" s="24">
        <v>501</v>
      </c>
      <c r="E66" s="24">
        <v>868.74871787637301</v>
      </c>
      <c r="F66" s="24">
        <v>298.03734156045198</v>
      </c>
      <c r="G66" s="24">
        <v>424.34008034765498</v>
      </c>
      <c r="H66" s="99">
        <f t="shared" si="2"/>
        <v>5.2086582246896641E-3</v>
      </c>
      <c r="I66" s="99">
        <f t="shared" si="0"/>
        <v>-0.51121951219512196</v>
      </c>
      <c r="J66" s="95">
        <f t="shared" si="1"/>
        <v>-524</v>
      </c>
      <c r="K66" s="95">
        <f t="shared" si="3"/>
        <v>173</v>
      </c>
      <c r="L66" s="95">
        <f t="shared" si="4"/>
        <v>126.302738787203</v>
      </c>
    </row>
    <row r="67" spans="1:12">
      <c r="A67" s="43" t="s">
        <v>237</v>
      </c>
      <c r="B67" s="86">
        <v>608</v>
      </c>
      <c r="C67" s="95">
        <v>416</v>
      </c>
      <c r="D67" s="24">
        <v>370</v>
      </c>
      <c r="E67" s="24">
        <v>586.69119831262196</v>
      </c>
      <c r="F67" s="24">
        <v>385.81949677070202</v>
      </c>
      <c r="G67" s="24">
        <v>346.86308543322298</v>
      </c>
      <c r="H67" s="99">
        <f t="shared" si="2"/>
        <v>3.8467136589524463E-3</v>
      </c>
      <c r="I67" s="99">
        <f t="shared" ref="I67:I84" si="5">(D67-B67)/B67</f>
        <v>-0.39144736842105265</v>
      </c>
      <c r="J67" s="95">
        <f t="shared" ref="J67:J84" si="6">D67-B67</f>
        <v>-238</v>
      </c>
      <c r="K67" s="95">
        <f t="shared" si="3"/>
        <v>-46</v>
      </c>
      <c r="L67" s="95">
        <f t="shared" si="4"/>
        <v>-38.95641133747904</v>
      </c>
    </row>
    <row r="68" spans="1:12">
      <c r="A68" s="43" t="s">
        <v>238</v>
      </c>
      <c r="B68" s="86">
        <v>2719</v>
      </c>
      <c r="C68" s="95">
        <v>625</v>
      </c>
      <c r="D68" s="24">
        <v>1261</v>
      </c>
      <c r="E68" s="24">
        <v>2283.0309057268501</v>
      </c>
      <c r="F68" s="24">
        <v>681.54200090002098</v>
      </c>
      <c r="G68" s="24">
        <v>1043.05677410607</v>
      </c>
      <c r="H68" s="99">
        <f t="shared" ref="H68:H84" si="7">D68/$D$84</f>
        <v>1.311001601064604E-2</v>
      </c>
      <c r="I68" s="99">
        <f t="shared" si="5"/>
        <v>-0.53622655388010299</v>
      </c>
      <c r="J68" s="95">
        <f t="shared" si="6"/>
        <v>-1458</v>
      </c>
      <c r="K68" s="95">
        <f t="shared" ref="K68:K84" si="8">D68-C68</f>
        <v>636</v>
      </c>
      <c r="L68" s="95">
        <f t="shared" ref="L68:L84" si="9">G68-F68</f>
        <v>361.51477320604897</v>
      </c>
    </row>
    <row r="69" spans="1:12">
      <c r="A69" s="43" t="s">
        <v>239</v>
      </c>
      <c r="B69" s="86">
        <v>2560</v>
      </c>
      <c r="C69" s="95">
        <v>855</v>
      </c>
      <c r="D69" s="24">
        <v>1218</v>
      </c>
      <c r="E69" s="24">
        <v>2201.2189649623501</v>
      </c>
      <c r="F69" s="24">
        <v>923.60859479028704</v>
      </c>
      <c r="G69" s="24">
        <v>1042.37726617209</v>
      </c>
      <c r="H69" s="99">
        <f t="shared" si="7"/>
        <v>1.266296550433535E-2</v>
      </c>
      <c r="I69" s="99">
        <f t="shared" si="5"/>
        <v>-0.52421874999999996</v>
      </c>
      <c r="J69" s="95">
        <f t="shared" si="6"/>
        <v>-1342</v>
      </c>
      <c r="K69" s="95">
        <f t="shared" si="8"/>
        <v>363</v>
      </c>
      <c r="L69" s="95">
        <f t="shared" si="9"/>
        <v>118.76867138180296</v>
      </c>
    </row>
    <row r="70" spans="1:12">
      <c r="A70" s="43" t="s">
        <v>240</v>
      </c>
      <c r="B70" s="86">
        <v>431</v>
      </c>
      <c r="C70" s="95">
        <v>225</v>
      </c>
      <c r="D70" s="24">
        <v>388</v>
      </c>
      <c r="E70" s="24">
        <v>376.22058068549001</v>
      </c>
      <c r="F70" s="24">
        <v>224.855689569601</v>
      </c>
      <c r="G70" s="24">
        <v>339.530131740478</v>
      </c>
      <c r="H70" s="99">
        <f t="shared" si="7"/>
        <v>4.0338510801987814E-3</v>
      </c>
      <c r="I70" s="99">
        <f t="shared" si="5"/>
        <v>-9.9767981438515077E-2</v>
      </c>
      <c r="J70" s="95">
        <f t="shared" si="6"/>
        <v>-43</v>
      </c>
      <c r="K70" s="95">
        <f t="shared" si="8"/>
        <v>163</v>
      </c>
      <c r="L70" s="95">
        <f t="shared" si="9"/>
        <v>114.674442170877</v>
      </c>
    </row>
    <row r="71" spans="1:12">
      <c r="A71" s="43" t="s">
        <v>241</v>
      </c>
      <c r="B71" s="86">
        <v>370</v>
      </c>
      <c r="C71" s="95">
        <v>124</v>
      </c>
      <c r="D71" s="24">
        <v>232</v>
      </c>
      <c r="E71" s="24">
        <v>307.59701052430302</v>
      </c>
      <c r="F71" s="24">
        <v>110.077821648549</v>
      </c>
      <c r="G71" s="24">
        <v>193.404876546683</v>
      </c>
      <c r="H71" s="99">
        <f t="shared" si="7"/>
        <v>2.4119934293972095E-3</v>
      </c>
      <c r="I71" s="99">
        <f t="shared" si="5"/>
        <v>-0.37297297297297299</v>
      </c>
      <c r="J71" s="95">
        <f t="shared" si="6"/>
        <v>-138</v>
      </c>
      <c r="K71" s="95">
        <f t="shared" si="8"/>
        <v>108</v>
      </c>
      <c r="L71" s="95">
        <f t="shared" si="9"/>
        <v>83.327054898133994</v>
      </c>
    </row>
    <row r="72" spans="1:12">
      <c r="A72" s="43" t="s">
        <v>242</v>
      </c>
      <c r="B72" s="86">
        <v>1325</v>
      </c>
      <c r="C72" s="95">
        <v>711</v>
      </c>
      <c r="D72" s="24">
        <v>854</v>
      </c>
      <c r="E72" s="24">
        <v>1406.04422089234</v>
      </c>
      <c r="F72" s="24">
        <v>753.25765645191495</v>
      </c>
      <c r="G72" s="24">
        <v>905.651640926867</v>
      </c>
      <c r="H72" s="99">
        <f t="shared" si="7"/>
        <v>8.8786309857983494E-3</v>
      </c>
      <c r="I72" s="99">
        <f t="shared" si="5"/>
        <v>-0.35547169811320756</v>
      </c>
      <c r="J72" s="95">
        <f t="shared" si="6"/>
        <v>-471</v>
      </c>
      <c r="K72" s="95">
        <f t="shared" si="8"/>
        <v>143</v>
      </c>
      <c r="L72" s="95">
        <f t="shared" si="9"/>
        <v>152.39398447495205</v>
      </c>
    </row>
    <row r="73" spans="1:12">
      <c r="A73" s="43" t="s">
        <v>243</v>
      </c>
      <c r="B73" s="86">
        <v>1736</v>
      </c>
      <c r="C73" s="95">
        <v>595</v>
      </c>
      <c r="D73" s="24">
        <v>1428</v>
      </c>
      <c r="E73" s="24">
        <v>1333.12718013262</v>
      </c>
      <c r="F73" s="24">
        <v>635.73057792986299</v>
      </c>
      <c r="G73" s="24">
        <v>1094.72880209141</v>
      </c>
      <c r="H73" s="99">
        <f t="shared" si="7"/>
        <v>1.4846235418875928E-2</v>
      </c>
      <c r="I73" s="99">
        <f t="shared" si="5"/>
        <v>-0.17741935483870969</v>
      </c>
      <c r="J73" s="95">
        <f t="shared" si="6"/>
        <v>-308</v>
      </c>
      <c r="K73" s="95">
        <f t="shared" si="8"/>
        <v>833</v>
      </c>
      <c r="L73" s="95">
        <f t="shared" si="9"/>
        <v>458.998224161547</v>
      </c>
    </row>
    <row r="74" spans="1:12">
      <c r="A74" s="43" t="s">
        <v>244</v>
      </c>
      <c r="B74" s="86">
        <v>423</v>
      </c>
      <c r="C74" s="95">
        <v>276</v>
      </c>
      <c r="D74" s="24">
        <v>433</v>
      </c>
      <c r="E74" s="24">
        <v>387.63706575383998</v>
      </c>
      <c r="F74" s="24">
        <v>359.61858164890901</v>
      </c>
      <c r="G74" s="24">
        <v>399.33578519015799</v>
      </c>
      <c r="H74" s="99">
        <f t="shared" si="7"/>
        <v>4.5016946333146192E-3</v>
      </c>
      <c r="I74" s="99">
        <f t="shared" si="5"/>
        <v>2.3640661938534278E-2</v>
      </c>
      <c r="J74" s="95">
        <f t="shared" si="6"/>
        <v>10</v>
      </c>
      <c r="K74" s="95">
        <f t="shared" si="8"/>
        <v>157</v>
      </c>
      <c r="L74" s="95">
        <f t="shared" si="9"/>
        <v>39.717203541248978</v>
      </c>
    </row>
    <row r="75" spans="1:12">
      <c r="A75" s="43" t="s">
        <v>245</v>
      </c>
      <c r="B75" s="86">
        <v>4038</v>
      </c>
      <c r="C75" s="95">
        <v>778</v>
      </c>
      <c r="D75" s="24">
        <v>1597</v>
      </c>
      <c r="E75" s="24">
        <v>3996.3519910059899</v>
      </c>
      <c r="F75" s="24">
        <v>886.53011374253595</v>
      </c>
      <c r="G75" s="24">
        <v>1575.21398741547</v>
      </c>
      <c r="H75" s="99">
        <f t="shared" si="7"/>
        <v>1.6603247873910962E-2</v>
      </c>
      <c r="I75" s="99">
        <f t="shared" si="5"/>
        <v>-0.60450718177315499</v>
      </c>
      <c r="J75" s="95">
        <f t="shared" si="6"/>
        <v>-2441</v>
      </c>
      <c r="K75" s="95">
        <f t="shared" si="8"/>
        <v>819</v>
      </c>
      <c r="L75" s="95">
        <f t="shared" si="9"/>
        <v>688.68387367293406</v>
      </c>
    </row>
    <row r="76" spans="1:12">
      <c r="A76" s="43" t="s">
        <v>246</v>
      </c>
      <c r="B76" s="86">
        <v>1158</v>
      </c>
      <c r="C76" s="95">
        <v>419</v>
      </c>
      <c r="D76" s="24">
        <v>651</v>
      </c>
      <c r="E76" s="24">
        <v>930.92598932226394</v>
      </c>
      <c r="F76" s="24">
        <v>384.71228200733401</v>
      </c>
      <c r="G76" s="24">
        <v>523.34324361299605</v>
      </c>
      <c r="H76" s="99">
        <f t="shared" si="7"/>
        <v>6.7681367350757903E-3</v>
      </c>
      <c r="I76" s="99">
        <f t="shared" si="5"/>
        <v>-0.43782383419689119</v>
      </c>
      <c r="J76" s="95">
        <f t="shared" si="6"/>
        <v>-507</v>
      </c>
      <c r="K76" s="95">
        <f t="shared" si="8"/>
        <v>232</v>
      </c>
      <c r="L76" s="95">
        <f t="shared" si="9"/>
        <v>138.63096160566204</v>
      </c>
    </row>
    <row r="77" spans="1:12">
      <c r="A77" s="43" t="s">
        <v>247</v>
      </c>
      <c r="B77" s="86">
        <v>2042</v>
      </c>
      <c r="C77" s="95">
        <v>337</v>
      </c>
      <c r="D77" s="24">
        <v>783</v>
      </c>
      <c r="E77" s="24">
        <v>1356.7727898597</v>
      </c>
      <c r="F77" s="24">
        <v>276.70681817978999</v>
      </c>
      <c r="G77" s="24">
        <v>509.28439583304402</v>
      </c>
      <c r="H77" s="99">
        <f t="shared" si="7"/>
        <v>8.1404778242155831E-3</v>
      </c>
      <c r="I77" s="99">
        <f t="shared" si="5"/>
        <v>-0.61655239960822728</v>
      </c>
      <c r="J77" s="95">
        <f t="shared" si="6"/>
        <v>-1259</v>
      </c>
      <c r="K77" s="95">
        <f t="shared" si="8"/>
        <v>446</v>
      </c>
      <c r="L77" s="95">
        <f t="shared" si="9"/>
        <v>232.57757765325402</v>
      </c>
    </row>
    <row r="78" spans="1:12">
      <c r="A78" s="43" t="s">
        <v>248</v>
      </c>
      <c r="B78" s="86">
        <v>198</v>
      </c>
      <c r="C78" s="95">
        <v>29</v>
      </c>
      <c r="D78" s="24">
        <v>86</v>
      </c>
      <c r="E78" s="24">
        <v>194.07770519173999</v>
      </c>
      <c r="F78" s="24">
        <v>56.245433876673602</v>
      </c>
      <c r="G78" s="24">
        <v>81.532007521617601</v>
      </c>
      <c r="H78" s="99">
        <f t="shared" si="7"/>
        <v>8.9410101262137943E-4</v>
      </c>
      <c r="I78" s="99">
        <f t="shared" si="5"/>
        <v>-0.56565656565656564</v>
      </c>
      <c r="J78" s="95">
        <f t="shared" si="6"/>
        <v>-112</v>
      </c>
      <c r="K78" s="95">
        <f t="shared" si="8"/>
        <v>57</v>
      </c>
      <c r="L78" s="95">
        <f t="shared" si="9"/>
        <v>25.286573644943999</v>
      </c>
    </row>
    <row r="79" spans="1:12">
      <c r="A79" s="43" t="s">
        <v>249</v>
      </c>
      <c r="B79" s="86">
        <v>1216</v>
      </c>
      <c r="C79" s="95">
        <v>274</v>
      </c>
      <c r="D79" s="24">
        <v>464</v>
      </c>
      <c r="E79" s="24">
        <v>1121.5932598934</v>
      </c>
      <c r="F79" s="24">
        <v>290.42766845041501</v>
      </c>
      <c r="G79" s="24">
        <v>427.37866005482903</v>
      </c>
      <c r="H79" s="99">
        <f t="shared" si="7"/>
        <v>4.823986858794419E-3</v>
      </c>
      <c r="I79" s="99">
        <f t="shared" si="5"/>
        <v>-0.61842105263157898</v>
      </c>
      <c r="J79" s="95">
        <f t="shared" si="6"/>
        <v>-752</v>
      </c>
      <c r="K79" s="95">
        <f t="shared" si="8"/>
        <v>190</v>
      </c>
      <c r="L79" s="95">
        <f t="shared" si="9"/>
        <v>136.95099160441401</v>
      </c>
    </row>
    <row r="80" spans="1:12">
      <c r="A80" s="43" t="s">
        <v>250</v>
      </c>
      <c r="B80" s="86">
        <v>1488</v>
      </c>
      <c r="C80" s="95">
        <v>677</v>
      </c>
      <c r="D80" s="24">
        <v>1175</v>
      </c>
      <c r="E80" s="24">
        <v>1129.17050418085</v>
      </c>
      <c r="F80" s="24">
        <v>759.30224629230304</v>
      </c>
      <c r="G80" s="24">
        <v>899.46042999511099</v>
      </c>
      <c r="H80" s="99">
        <f t="shared" si="7"/>
        <v>1.2215914998024661E-2</v>
      </c>
      <c r="I80" s="99">
        <f t="shared" si="5"/>
        <v>-0.21034946236559141</v>
      </c>
      <c r="J80" s="95">
        <f t="shared" si="6"/>
        <v>-313</v>
      </c>
      <c r="K80" s="95">
        <f t="shared" si="8"/>
        <v>498</v>
      </c>
      <c r="L80" s="95">
        <f t="shared" si="9"/>
        <v>140.15818370280795</v>
      </c>
    </row>
    <row r="81" spans="1:12">
      <c r="A81" s="43" t="s">
        <v>251</v>
      </c>
      <c r="B81" s="86">
        <v>758</v>
      </c>
      <c r="C81" s="95">
        <v>415</v>
      </c>
      <c r="D81" s="24">
        <v>328</v>
      </c>
      <c r="E81" s="24">
        <v>720.77947404659096</v>
      </c>
      <c r="F81" s="24">
        <v>409.65576309972499</v>
      </c>
      <c r="G81" s="24">
        <v>312.02343246278798</v>
      </c>
      <c r="H81" s="99">
        <f t="shared" si="7"/>
        <v>3.4100596760443308E-3</v>
      </c>
      <c r="I81" s="99">
        <f t="shared" si="5"/>
        <v>-0.56728232189973615</v>
      </c>
      <c r="J81" s="95">
        <f t="shared" si="6"/>
        <v>-430</v>
      </c>
      <c r="K81" s="95">
        <f t="shared" si="8"/>
        <v>-87</v>
      </c>
      <c r="L81" s="95">
        <f t="shared" si="9"/>
        <v>-97.632330636937013</v>
      </c>
    </row>
    <row r="82" spans="1:12">
      <c r="A82" s="43" t="s">
        <v>252</v>
      </c>
      <c r="B82" s="86">
        <v>612</v>
      </c>
      <c r="C82" s="95">
        <v>265</v>
      </c>
      <c r="D82" s="24">
        <v>448</v>
      </c>
      <c r="E82" s="24">
        <v>526.12681026528298</v>
      </c>
      <c r="F82" s="24">
        <v>342.584104070791</v>
      </c>
      <c r="G82" s="24">
        <v>365.88986771195198</v>
      </c>
      <c r="H82" s="99">
        <f t="shared" si="7"/>
        <v>4.657642484353232E-3</v>
      </c>
      <c r="I82" s="99">
        <f t="shared" si="5"/>
        <v>-0.26797385620915032</v>
      </c>
      <c r="J82" s="95">
        <f t="shared" si="6"/>
        <v>-164</v>
      </c>
      <c r="K82" s="95">
        <f t="shared" si="8"/>
        <v>183</v>
      </c>
      <c r="L82" s="95">
        <f t="shared" si="9"/>
        <v>23.305763641160979</v>
      </c>
    </row>
    <row r="83" spans="1:12">
      <c r="A83" s="43" t="s">
        <v>253</v>
      </c>
      <c r="B83" s="86">
        <v>1139</v>
      </c>
      <c r="C83" s="95">
        <v>134</v>
      </c>
      <c r="D83" s="24">
        <v>710</v>
      </c>
      <c r="E83" s="24">
        <v>982.13244325626601</v>
      </c>
      <c r="F83" s="24">
        <v>119.36076543454701</v>
      </c>
      <c r="G83" s="24">
        <v>613.51978302768896</v>
      </c>
      <c r="H83" s="99">
        <f t="shared" si="7"/>
        <v>7.3815316158276668E-3</v>
      </c>
      <c r="I83" s="99">
        <f t="shared" si="5"/>
        <v>-0.37664618086040386</v>
      </c>
      <c r="J83" s="95">
        <f t="shared" si="6"/>
        <v>-429</v>
      </c>
      <c r="K83" s="95">
        <f t="shared" si="8"/>
        <v>576</v>
      </c>
      <c r="L83" s="95">
        <f t="shared" si="9"/>
        <v>494.15901759314193</v>
      </c>
    </row>
    <row r="84" spans="1:12" s="8" customFormat="1">
      <c r="A84" s="44" t="s">
        <v>173</v>
      </c>
      <c r="B84" s="85">
        <v>200987</v>
      </c>
      <c r="C84" s="62">
        <v>50139</v>
      </c>
      <c r="D84" s="65">
        <v>96186</v>
      </c>
      <c r="E84" s="65">
        <v>164713.25890804999</v>
      </c>
      <c r="F84" s="65">
        <v>51788.178940073602</v>
      </c>
      <c r="G84" s="65">
        <v>66902.534717853006</v>
      </c>
      <c r="H84" s="99">
        <f t="shared" si="7"/>
        <v>1</v>
      </c>
      <c r="I84" s="99">
        <f t="shared" si="5"/>
        <v>-0.5214317343907815</v>
      </c>
      <c r="J84" s="95">
        <f t="shared" si="6"/>
        <v>-104801</v>
      </c>
      <c r="K84" s="95">
        <f t="shared" si="8"/>
        <v>46047</v>
      </c>
      <c r="L84" s="95">
        <f t="shared" si="9"/>
        <v>15114.355777779405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H11" sqref="H11"/>
    </sheetView>
  </sheetViews>
  <sheetFormatPr defaultColWidth="8.85546875" defaultRowHeight="16.5" customHeight="1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8.85546875" style="4"/>
    <col min="12" max="12" width="11.140625" style="4" customWidth="1"/>
    <col min="13" max="16384" width="8.85546875" style="4"/>
  </cols>
  <sheetData>
    <row r="1" spans="1:12" ht="16.5" customHeight="1" thickBot="1">
      <c r="B1" s="185" t="s">
        <v>281</v>
      </c>
      <c r="C1" s="185"/>
      <c r="D1" s="186"/>
      <c r="E1" s="187" t="s">
        <v>280</v>
      </c>
      <c r="F1" s="185"/>
      <c r="G1" s="186"/>
    </row>
    <row r="2" spans="1:12" ht="55.5" customHeight="1">
      <c r="A2" s="16" t="s">
        <v>174</v>
      </c>
      <c r="B2" s="91">
        <v>43647</v>
      </c>
      <c r="C2" s="91">
        <v>43983</v>
      </c>
      <c r="D2" s="91">
        <v>44013</v>
      </c>
      <c r="E2" s="91">
        <v>43647</v>
      </c>
      <c r="F2" s="91">
        <v>43983</v>
      </c>
      <c r="G2" s="91">
        <v>44013</v>
      </c>
      <c r="H2" s="90" t="s">
        <v>309</v>
      </c>
      <c r="I2" s="1" t="s">
        <v>333</v>
      </c>
      <c r="J2" s="1" t="s">
        <v>334</v>
      </c>
      <c r="K2" s="1" t="s">
        <v>262</v>
      </c>
      <c r="L2" s="90" t="s">
        <v>283</v>
      </c>
    </row>
    <row r="3" spans="1:12" ht="16.5" customHeight="1">
      <c r="A3" s="43" t="s">
        <v>175</v>
      </c>
      <c r="B3" s="96">
        <v>2917</v>
      </c>
      <c r="C3" s="95">
        <v>446</v>
      </c>
      <c r="D3" s="24">
        <v>672</v>
      </c>
      <c r="E3" s="24">
        <v>2983.24386513535</v>
      </c>
      <c r="F3" s="24">
        <v>499.32923943145897</v>
      </c>
      <c r="G3" s="24">
        <v>695.37882023075201</v>
      </c>
      <c r="H3" s="99">
        <f>D3/$D$84</f>
        <v>2.4298524732426961E-2</v>
      </c>
      <c r="I3" s="99">
        <f t="shared" ref="I3:I66" si="0">(D3-B3)/B3</f>
        <v>-0.76962632841960921</v>
      </c>
      <c r="J3" s="95">
        <f t="shared" ref="J3:J66" si="1">D3-B3</f>
        <v>-2245</v>
      </c>
      <c r="K3" s="95">
        <f>D3-C3</f>
        <v>226</v>
      </c>
      <c r="L3" s="95">
        <f>G3-F3</f>
        <v>196.04958079929304</v>
      </c>
    </row>
    <row r="4" spans="1:12" ht="16.5" customHeight="1">
      <c r="A4" s="43" t="s">
        <v>176</v>
      </c>
      <c r="B4" s="96">
        <v>339</v>
      </c>
      <c r="C4" s="95">
        <v>61</v>
      </c>
      <c r="D4" s="24">
        <v>113</v>
      </c>
      <c r="E4" s="24">
        <v>283.302826174713</v>
      </c>
      <c r="F4" s="24">
        <v>52.473389208455501</v>
      </c>
      <c r="G4" s="24">
        <v>94.495870648941505</v>
      </c>
      <c r="H4" s="99">
        <f t="shared" ref="H4:H67" si="2">D4/$D$84</f>
        <v>4.0859126410182243E-3</v>
      </c>
      <c r="I4" s="99">
        <f t="shared" si="0"/>
        <v>-0.66666666666666663</v>
      </c>
      <c r="J4" s="95">
        <f t="shared" si="1"/>
        <v>-226</v>
      </c>
      <c r="K4" s="95">
        <f t="shared" ref="K4:K67" si="3">D4-C4</f>
        <v>52</v>
      </c>
      <c r="L4" s="95">
        <f t="shared" ref="L4:L67" si="4">G4-F4</f>
        <v>42.022481440486004</v>
      </c>
    </row>
    <row r="5" spans="1:12" ht="16.5" customHeight="1">
      <c r="A5" s="43" t="s">
        <v>177</v>
      </c>
      <c r="B5" s="96">
        <v>709</v>
      </c>
      <c r="C5" s="95">
        <v>150</v>
      </c>
      <c r="D5" s="24">
        <v>121</v>
      </c>
      <c r="E5" s="24">
        <v>705.17441468679397</v>
      </c>
      <c r="F5" s="24">
        <v>154.901590336613</v>
      </c>
      <c r="G5" s="24">
        <v>120.34710972313199</v>
      </c>
      <c r="H5" s="99">
        <f t="shared" si="2"/>
        <v>4.3751807925947357E-3</v>
      </c>
      <c r="I5" s="99">
        <f t="shared" si="0"/>
        <v>-0.82933709449929482</v>
      </c>
      <c r="J5" s="95">
        <f t="shared" si="1"/>
        <v>-588</v>
      </c>
      <c r="K5" s="95">
        <f t="shared" si="3"/>
        <v>-29</v>
      </c>
      <c r="L5" s="95">
        <f t="shared" si="4"/>
        <v>-34.554480613481005</v>
      </c>
    </row>
    <row r="6" spans="1:12" ht="16.5" customHeight="1">
      <c r="A6" s="43" t="s">
        <v>178</v>
      </c>
      <c r="B6" s="96">
        <v>184</v>
      </c>
      <c r="C6" s="95">
        <v>35</v>
      </c>
      <c r="D6" s="24">
        <v>153</v>
      </c>
      <c r="E6" s="24">
        <v>139.06734973851999</v>
      </c>
      <c r="F6" s="24">
        <v>72.125392848685394</v>
      </c>
      <c r="G6" s="24">
        <v>93.551212685941707</v>
      </c>
      <c r="H6" s="99">
        <f t="shared" si="2"/>
        <v>5.5322533989007813E-3</v>
      </c>
      <c r="I6" s="99">
        <f t="shared" si="0"/>
        <v>-0.16847826086956522</v>
      </c>
      <c r="J6" s="95">
        <f t="shared" si="1"/>
        <v>-31</v>
      </c>
      <c r="K6" s="95">
        <f t="shared" si="3"/>
        <v>118</v>
      </c>
      <c r="L6" s="95">
        <f t="shared" si="4"/>
        <v>21.425819837256313</v>
      </c>
    </row>
    <row r="7" spans="1:12" ht="16.5" customHeight="1">
      <c r="A7" s="43" t="s">
        <v>179</v>
      </c>
      <c r="B7" s="96">
        <v>345</v>
      </c>
      <c r="C7" s="95">
        <v>100</v>
      </c>
      <c r="D7" s="24">
        <v>76</v>
      </c>
      <c r="E7" s="24">
        <v>280.50745955189598</v>
      </c>
      <c r="F7" s="24">
        <v>85.059848887857001</v>
      </c>
      <c r="G7" s="24">
        <v>61.935308048139099</v>
      </c>
      <c r="H7" s="99">
        <f t="shared" si="2"/>
        <v>2.7480474399768588E-3</v>
      </c>
      <c r="I7" s="99">
        <f t="shared" si="0"/>
        <v>-0.77971014492753621</v>
      </c>
      <c r="J7" s="95">
        <f t="shared" si="1"/>
        <v>-269</v>
      </c>
      <c r="K7" s="95">
        <f t="shared" si="3"/>
        <v>-24</v>
      </c>
      <c r="L7" s="95">
        <f t="shared" si="4"/>
        <v>-23.124540839717902</v>
      </c>
    </row>
    <row r="8" spans="1:12" ht="16.5" customHeight="1">
      <c r="A8" s="43" t="s">
        <v>180</v>
      </c>
      <c r="B8" s="96">
        <v>213</v>
      </c>
      <c r="C8" s="95">
        <v>42</v>
      </c>
      <c r="D8" s="24">
        <v>78</v>
      </c>
      <c r="E8" s="24">
        <v>172.10688914089499</v>
      </c>
      <c r="F8" s="24">
        <v>36.552496762223299</v>
      </c>
      <c r="G8" s="24">
        <v>62.992679457980799</v>
      </c>
      <c r="H8" s="99">
        <f t="shared" si="2"/>
        <v>2.8203644778709864E-3</v>
      </c>
      <c r="I8" s="99">
        <f t="shared" si="0"/>
        <v>-0.63380281690140849</v>
      </c>
      <c r="J8" s="95">
        <f t="shared" si="1"/>
        <v>-135</v>
      </c>
      <c r="K8" s="95">
        <f t="shared" si="3"/>
        <v>36</v>
      </c>
      <c r="L8" s="95">
        <f t="shared" si="4"/>
        <v>26.4401826957575</v>
      </c>
    </row>
    <row r="9" spans="1:12" ht="16.5" customHeight="1">
      <c r="A9" s="43" t="s">
        <v>181</v>
      </c>
      <c r="B9" s="96">
        <v>7618</v>
      </c>
      <c r="C9" s="95">
        <v>1734</v>
      </c>
      <c r="D9" s="24">
        <v>1809</v>
      </c>
      <c r="E9" s="24">
        <v>7284.5223932897397</v>
      </c>
      <c r="F9" s="24">
        <v>1620.8413695489501</v>
      </c>
      <c r="G9" s="24">
        <v>1749.48831263631</v>
      </c>
      <c r="H9" s="99">
        <f t="shared" si="2"/>
        <v>6.5410760775238649E-2</v>
      </c>
      <c r="I9" s="99">
        <f t="shared" si="0"/>
        <v>-0.76253609871357309</v>
      </c>
      <c r="J9" s="95">
        <f t="shared" si="1"/>
        <v>-5809</v>
      </c>
      <c r="K9" s="95">
        <f t="shared" si="3"/>
        <v>75</v>
      </c>
      <c r="L9" s="95">
        <f t="shared" si="4"/>
        <v>128.64694308735989</v>
      </c>
    </row>
    <row r="10" spans="1:12" ht="16.5" customHeight="1">
      <c r="A10" s="43" t="s">
        <v>182</v>
      </c>
      <c r="B10" s="96">
        <v>2697</v>
      </c>
      <c r="C10" s="95">
        <v>662</v>
      </c>
      <c r="D10" s="24">
        <v>948</v>
      </c>
      <c r="E10" s="24">
        <v>3766.2562893611198</v>
      </c>
      <c r="F10" s="24">
        <v>941.74814036371004</v>
      </c>
      <c r="G10" s="24">
        <v>1321.7618247537901</v>
      </c>
      <c r="H10" s="99">
        <f t="shared" si="2"/>
        <v>3.4278275961816602E-2</v>
      </c>
      <c r="I10" s="99">
        <f t="shared" si="0"/>
        <v>-0.6484983314794216</v>
      </c>
      <c r="J10" s="95">
        <f t="shared" si="1"/>
        <v>-1749</v>
      </c>
      <c r="K10" s="95">
        <f t="shared" si="3"/>
        <v>286</v>
      </c>
      <c r="L10" s="95">
        <f t="shared" si="4"/>
        <v>380.01368439008002</v>
      </c>
    </row>
    <row r="11" spans="1:12" ht="16.5" customHeight="1">
      <c r="A11" s="43" t="s">
        <v>183</v>
      </c>
      <c r="B11" s="96">
        <v>127</v>
      </c>
      <c r="C11" s="95">
        <v>17</v>
      </c>
      <c r="D11" s="24">
        <v>66</v>
      </c>
      <c r="E11" s="24">
        <v>115.86797018461201</v>
      </c>
      <c r="F11" s="24">
        <v>41.220707694076197</v>
      </c>
      <c r="G11" s="24">
        <v>59.4674049754585</v>
      </c>
      <c r="H11" s="99">
        <f t="shared" si="2"/>
        <v>2.3864622505062193E-3</v>
      </c>
      <c r="I11" s="99">
        <f t="shared" si="0"/>
        <v>-0.48031496062992124</v>
      </c>
      <c r="J11" s="95">
        <f t="shared" si="1"/>
        <v>-61</v>
      </c>
      <c r="K11" s="95">
        <f t="shared" si="3"/>
        <v>49</v>
      </c>
      <c r="L11" s="95">
        <f t="shared" si="4"/>
        <v>18.246697281382303</v>
      </c>
    </row>
    <row r="12" spans="1:12" ht="16.5" customHeight="1">
      <c r="A12" s="43" t="s">
        <v>184</v>
      </c>
      <c r="B12" s="96">
        <v>383</v>
      </c>
      <c r="C12" s="95">
        <v>38</v>
      </c>
      <c r="D12" s="24">
        <v>85</v>
      </c>
      <c r="E12" s="24">
        <v>311.21988398692599</v>
      </c>
      <c r="F12" s="24">
        <v>35.060791100829299</v>
      </c>
      <c r="G12" s="24">
        <v>68.868482250564298</v>
      </c>
      <c r="H12" s="99">
        <f t="shared" si="2"/>
        <v>3.073474110500434E-3</v>
      </c>
      <c r="I12" s="99">
        <f t="shared" si="0"/>
        <v>-0.77806788511749347</v>
      </c>
      <c r="J12" s="95">
        <f t="shared" si="1"/>
        <v>-298</v>
      </c>
      <c r="K12" s="95">
        <f t="shared" si="3"/>
        <v>47</v>
      </c>
      <c r="L12" s="95">
        <f t="shared" si="4"/>
        <v>33.807691149735</v>
      </c>
    </row>
    <row r="13" spans="1:12" ht="16.5" customHeight="1">
      <c r="A13" s="43" t="s">
        <v>185</v>
      </c>
      <c r="B13" s="96">
        <v>1145</v>
      </c>
      <c r="C13" s="95">
        <v>270</v>
      </c>
      <c r="D13" s="24">
        <v>329</v>
      </c>
      <c r="E13" s="24">
        <v>1142.04738013881</v>
      </c>
      <c r="F13" s="24">
        <v>285.00548522476299</v>
      </c>
      <c r="G13" s="24">
        <v>334.79829248838303</v>
      </c>
      <c r="H13" s="99">
        <f t="shared" si="2"/>
        <v>1.1896152733584032E-2</v>
      </c>
      <c r="I13" s="99">
        <f t="shared" si="0"/>
        <v>-0.71266375545851524</v>
      </c>
      <c r="J13" s="95">
        <f t="shared" si="1"/>
        <v>-816</v>
      </c>
      <c r="K13" s="95">
        <f t="shared" si="3"/>
        <v>59</v>
      </c>
      <c r="L13" s="95">
        <f t="shared" si="4"/>
        <v>49.792807263620034</v>
      </c>
    </row>
    <row r="14" spans="1:12" ht="16.5" customHeight="1">
      <c r="A14" s="43" t="s">
        <v>186</v>
      </c>
      <c r="B14" s="96">
        <v>1107</v>
      </c>
      <c r="C14" s="95">
        <v>321</v>
      </c>
      <c r="D14" s="24">
        <v>463</v>
      </c>
      <c r="E14" s="24">
        <v>1063.4637513760599</v>
      </c>
      <c r="F14" s="24">
        <v>295.03607700186001</v>
      </c>
      <c r="G14" s="24">
        <v>441.65162949684901</v>
      </c>
      <c r="H14" s="99">
        <f t="shared" si="2"/>
        <v>1.6741394272490599E-2</v>
      </c>
      <c r="I14" s="99">
        <f t="shared" si="0"/>
        <v>-0.5817524841915086</v>
      </c>
      <c r="J14" s="95">
        <f t="shared" si="1"/>
        <v>-644</v>
      </c>
      <c r="K14" s="95">
        <f t="shared" si="3"/>
        <v>142</v>
      </c>
      <c r="L14" s="95">
        <f t="shared" si="4"/>
        <v>146.615552494989</v>
      </c>
    </row>
    <row r="15" spans="1:12" ht="16.5" customHeight="1">
      <c r="A15" s="43" t="s">
        <v>187</v>
      </c>
      <c r="B15" s="96">
        <v>226</v>
      </c>
      <c r="C15" s="95">
        <v>44</v>
      </c>
      <c r="D15" s="24">
        <v>48</v>
      </c>
      <c r="E15" s="24">
        <v>207.53545460737999</v>
      </c>
      <c r="F15" s="24">
        <v>35.926532570582701</v>
      </c>
      <c r="G15" s="24">
        <v>44.148736258943998</v>
      </c>
      <c r="H15" s="99">
        <f t="shared" si="2"/>
        <v>1.7356089094590686E-3</v>
      </c>
      <c r="I15" s="99">
        <f t="shared" si="0"/>
        <v>-0.78761061946902655</v>
      </c>
      <c r="J15" s="95">
        <f t="shared" si="1"/>
        <v>-178</v>
      </c>
      <c r="K15" s="95">
        <f t="shared" si="3"/>
        <v>4</v>
      </c>
      <c r="L15" s="95">
        <f t="shared" si="4"/>
        <v>8.2222036883612972</v>
      </c>
    </row>
    <row r="16" spans="1:12" ht="16.5" customHeight="1">
      <c r="A16" s="43" t="s">
        <v>188</v>
      </c>
      <c r="B16" s="96">
        <v>513</v>
      </c>
      <c r="C16" s="95">
        <v>5</v>
      </c>
      <c r="D16" s="24">
        <v>117</v>
      </c>
      <c r="E16" s="24">
        <v>501.56062336115798</v>
      </c>
      <c r="F16" s="24">
        <v>5.2983404941806604</v>
      </c>
      <c r="G16" s="24">
        <v>118.091462763324</v>
      </c>
      <c r="H16" s="99">
        <f t="shared" si="2"/>
        <v>4.2305467168064796E-3</v>
      </c>
      <c r="I16" s="99">
        <f t="shared" si="0"/>
        <v>-0.77192982456140347</v>
      </c>
      <c r="J16" s="95">
        <f t="shared" si="1"/>
        <v>-396</v>
      </c>
      <c r="K16" s="95">
        <f t="shared" si="3"/>
        <v>112</v>
      </c>
      <c r="L16" s="95">
        <f t="shared" si="4"/>
        <v>112.79312226914334</v>
      </c>
    </row>
    <row r="17" spans="1:12" ht="16.5" customHeight="1">
      <c r="A17" s="43" t="s">
        <v>189</v>
      </c>
      <c r="B17" s="96">
        <v>88</v>
      </c>
      <c r="C17" s="95">
        <v>8</v>
      </c>
      <c r="D17" s="24">
        <v>45</v>
      </c>
      <c r="E17" s="24">
        <v>78.401188553434906</v>
      </c>
      <c r="F17" s="24">
        <v>13.4784684862876</v>
      </c>
      <c r="G17" s="24">
        <v>34.8374295135797</v>
      </c>
      <c r="H17" s="99">
        <f t="shared" si="2"/>
        <v>1.6271333526178767E-3</v>
      </c>
      <c r="I17" s="99">
        <f t="shared" si="0"/>
        <v>-0.48863636363636365</v>
      </c>
      <c r="J17" s="95">
        <f t="shared" si="1"/>
        <v>-43</v>
      </c>
      <c r="K17" s="95">
        <f t="shared" si="3"/>
        <v>37</v>
      </c>
      <c r="L17" s="95">
        <f t="shared" si="4"/>
        <v>21.3589610272921</v>
      </c>
    </row>
    <row r="18" spans="1:12" ht="16.5" customHeight="1">
      <c r="A18" s="43" t="s">
        <v>190</v>
      </c>
      <c r="B18" s="96">
        <v>354</v>
      </c>
      <c r="C18" s="95">
        <v>99</v>
      </c>
      <c r="D18" s="24">
        <v>76</v>
      </c>
      <c r="E18" s="24">
        <v>349.34006451429002</v>
      </c>
      <c r="F18" s="24">
        <v>100.03169254634101</v>
      </c>
      <c r="G18" s="24">
        <v>86.033338163535603</v>
      </c>
      <c r="H18" s="99">
        <f t="shared" si="2"/>
        <v>2.7480474399768588E-3</v>
      </c>
      <c r="I18" s="99">
        <f t="shared" si="0"/>
        <v>-0.78531073446327682</v>
      </c>
      <c r="J18" s="95">
        <f t="shared" si="1"/>
        <v>-278</v>
      </c>
      <c r="K18" s="95">
        <f t="shared" si="3"/>
        <v>-23</v>
      </c>
      <c r="L18" s="95">
        <f t="shared" si="4"/>
        <v>-13.998354382805402</v>
      </c>
    </row>
    <row r="19" spans="1:12" ht="16.5" customHeight="1">
      <c r="A19" s="43" t="s">
        <v>191</v>
      </c>
      <c r="B19" s="96">
        <v>200</v>
      </c>
      <c r="C19" s="95">
        <v>30</v>
      </c>
      <c r="D19" s="24">
        <v>55</v>
      </c>
      <c r="E19" s="24">
        <v>212.01400049243099</v>
      </c>
      <c r="F19" s="24">
        <v>86.590162550376206</v>
      </c>
      <c r="G19" s="24">
        <v>67.283143428147795</v>
      </c>
      <c r="H19" s="99">
        <f t="shared" si="2"/>
        <v>1.988718542088516E-3</v>
      </c>
      <c r="I19" s="99">
        <f t="shared" si="0"/>
        <v>-0.72499999999999998</v>
      </c>
      <c r="J19" s="95">
        <f t="shared" si="1"/>
        <v>-145</v>
      </c>
      <c r="K19" s="95">
        <f t="shared" si="3"/>
        <v>25</v>
      </c>
      <c r="L19" s="95">
        <f t="shared" si="4"/>
        <v>-19.307019122228411</v>
      </c>
    </row>
    <row r="20" spans="1:12" ht="16.5" customHeight="1">
      <c r="A20" s="43" t="s">
        <v>192</v>
      </c>
      <c r="B20" s="96">
        <v>162</v>
      </c>
      <c r="C20" s="95">
        <v>50</v>
      </c>
      <c r="D20" s="24">
        <v>94</v>
      </c>
      <c r="E20" s="24">
        <v>145.41999855849301</v>
      </c>
      <c r="F20" s="24">
        <v>66.669095492387896</v>
      </c>
      <c r="G20" s="24">
        <v>82.875562441300204</v>
      </c>
      <c r="H20" s="99">
        <f t="shared" si="2"/>
        <v>3.3989007810240092E-3</v>
      </c>
      <c r="I20" s="99">
        <f t="shared" si="0"/>
        <v>-0.41975308641975306</v>
      </c>
      <c r="J20" s="95">
        <f t="shared" si="1"/>
        <v>-68</v>
      </c>
      <c r="K20" s="95">
        <f t="shared" si="3"/>
        <v>44</v>
      </c>
      <c r="L20" s="95">
        <f t="shared" si="4"/>
        <v>16.206466948912308</v>
      </c>
    </row>
    <row r="21" spans="1:12" ht="16.5" customHeight="1">
      <c r="A21" s="43" t="s">
        <v>193</v>
      </c>
      <c r="B21" s="96">
        <v>398</v>
      </c>
      <c r="C21" s="95">
        <v>125</v>
      </c>
      <c r="D21" s="24">
        <v>152</v>
      </c>
      <c r="E21" s="24">
        <v>351.59458049506799</v>
      </c>
      <c r="F21" s="24">
        <v>105.52550425202899</v>
      </c>
      <c r="G21" s="24">
        <v>132.08657440872901</v>
      </c>
      <c r="H21" s="99">
        <f t="shared" si="2"/>
        <v>5.4960948799537175E-3</v>
      </c>
      <c r="I21" s="99">
        <f t="shared" si="0"/>
        <v>-0.61809045226130654</v>
      </c>
      <c r="J21" s="95">
        <f t="shared" si="1"/>
        <v>-246</v>
      </c>
      <c r="K21" s="95">
        <f t="shared" si="3"/>
        <v>27</v>
      </c>
      <c r="L21" s="95">
        <f t="shared" si="4"/>
        <v>26.561070156700012</v>
      </c>
    </row>
    <row r="22" spans="1:12" ht="16.5" customHeight="1">
      <c r="A22" s="43" t="s">
        <v>194</v>
      </c>
      <c r="B22" s="96">
        <v>240</v>
      </c>
      <c r="C22" s="95">
        <v>57</v>
      </c>
      <c r="D22" s="24">
        <v>105</v>
      </c>
      <c r="E22" s="24">
        <v>222.18139087058299</v>
      </c>
      <c r="F22" s="24">
        <v>62.157935852188203</v>
      </c>
      <c r="G22" s="24">
        <v>96.972118916599598</v>
      </c>
      <c r="H22" s="99">
        <f t="shared" si="2"/>
        <v>3.7966444894417125E-3</v>
      </c>
      <c r="I22" s="99">
        <f t="shared" si="0"/>
        <v>-0.5625</v>
      </c>
      <c r="J22" s="95">
        <f t="shared" si="1"/>
        <v>-135</v>
      </c>
      <c r="K22" s="95">
        <f t="shared" si="3"/>
        <v>48</v>
      </c>
      <c r="L22" s="95">
        <f t="shared" si="4"/>
        <v>34.814183064411395</v>
      </c>
    </row>
    <row r="23" spans="1:12" ht="16.5" customHeight="1">
      <c r="A23" s="43" t="s">
        <v>195</v>
      </c>
      <c r="B23" s="96">
        <v>5494</v>
      </c>
      <c r="C23" s="95">
        <v>984</v>
      </c>
      <c r="D23" s="24">
        <v>1240</v>
      </c>
      <c r="E23" s="24">
        <v>4800.1203466126799</v>
      </c>
      <c r="F23" s="24">
        <v>758.93769935516605</v>
      </c>
      <c r="G23" s="24">
        <v>668.05240210903298</v>
      </c>
      <c r="H23" s="99">
        <f t="shared" si="2"/>
        <v>4.4836563494359272E-2</v>
      </c>
      <c r="I23" s="99">
        <f t="shared" si="0"/>
        <v>-0.77429923552966873</v>
      </c>
      <c r="J23" s="95">
        <f t="shared" si="1"/>
        <v>-4254</v>
      </c>
      <c r="K23" s="95">
        <f t="shared" si="3"/>
        <v>256</v>
      </c>
      <c r="L23" s="95">
        <f t="shared" si="4"/>
        <v>-90.885297246133064</v>
      </c>
    </row>
    <row r="24" spans="1:12" ht="16.5" customHeight="1">
      <c r="A24" s="43" t="s">
        <v>196</v>
      </c>
      <c r="B24" s="96">
        <v>568</v>
      </c>
      <c r="C24" s="95">
        <v>134</v>
      </c>
      <c r="D24" s="24">
        <v>173</v>
      </c>
      <c r="E24" s="24">
        <v>550.76682833614996</v>
      </c>
      <c r="F24" s="24">
        <v>140.33469799545901</v>
      </c>
      <c r="G24" s="24">
        <v>167.805326608531</v>
      </c>
      <c r="H24" s="99">
        <f t="shared" si="2"/>
        <v>6.2554237778420594E-3</v>
      </c>
      <c r="I24" s="99">
        <f t="shared" si="0"/>
        <v>-0.69542253521126762</v>
      </c>
      <c r="J24" s="95">
        <f t="shared" si="1"/>
        <v>-395</v>
      </c>
      <c r="K24" s="95">
        <f t="shared" si="3"/>
        <v>39</v>
      </c>
      <c r="L24" s="95">
        <f t="shared" si="4"/>
        <v>27.470628613071995</v>
      </c>
    </row>
    <row r="25" spans="1:12" ht="16.5" customHeight="1">
      <c r="A25" s="43" t="s">
        <v>197</v>
      </c>
      <c r="B25" s="96">
        <v>141</v>
      </c>
      <c r="C25" s="95">
        <v>30</v>
      </c>
      <c r="D25" s="24">
        <v>55</v>
      </c>
      <c r="E25" s="24">
        <v>125.170187418727</v>
      </c>
      <c r="F25" s="24">
        <v>28.103996698918301</v>
      </c>
      <c r="G25" s="24">
        <v>59.727326072113598</v>
      </c>
      <c r="H25" s="99">
        <f t="shared" si="2"/>
        <v>1.988718542088516E-3</v>
      </c>
      <c r="I25" s="99">
        <f t="shared" si="0"/>
        <v>-0.60992907801418439</v>
      </c>
      <c r="J25" s="95">
        <f t="shared" si="1"/>
        <v>-86</v>
      </c>
      <c r="K25" s="95">
        <f t="shared" si="3"/>
        <v>25</v>
      </c>
      <c r="L25" s="95">
        <f t="shared" si="4"/>
        <v>31.623329373195297</v>
      </c>
    </row>
    <row r="26" spans="1:12" ht="16.5" customHeight="1">
      <c r="A26" s="43" t="s">
        <v>198</v>
      </c>
      <c r="B26" s="96">
        <v>495</v>
      </c>
      <c r="C26" s="95">
        <v>82</v>
      </c>
      <c r="D26" s="24">
        <v>141</v>
      </c>
      <c r="E26" s="24">
        <v>434.02707459951603</v>
      </c>
      <c r="F26" s="24">
        <v>87.276279381237401</v>
      </c>
      <c r="G26" s="24">
        <v>123.21372590941399</v>
      </c>
      <c r="H26" s="99">
        <f t="shared" si="2"/>
        <v>5.0983511715360138E-3</v>
      </c>
      <c r="I26" s="99">
        <f t="shared" si="0"/>
        <v>-0.7151515151515152</v>
      </c>
      <c r="J26" s="95">
        <f t="shared" si="1"/>
        <v>-354</v>
      </c>
      <c r="K26" s="95">
        <f t="shared" si="3"/>
        <v>59</v>
      </c>
      <c r="L26" s="95">
        <f t="shared" si="4"/>
        <v>35.937446528176594</v>
      </c>
    </row>
    <row r="27" spans="1:12" ht="16.5" customHeight="1">
      <c r="A27" s="43" t="s">
        <v>199</v>
      </c>
      <c r="B27" s="96">
        <v>1409</v>
      </c>
      <c r="C27" s="95">
        <v>220</v>
      </c>
      <c r="D27" s="24">
        <v>326</v>
      </c>
      <c r="E27" s="24">
        <v>1220.8367567042901</v>
      </c>
      <c r="F27" s="24">
        <v>239.53074565353299</v>
      </c>
      <c r="G27" s="24">
        <v>311.44173084879998</v>
      </c>
      <c r="H27" s="99">
        <f t="shared" si="2"/>
        <v>1.1787677176742841E-2</v>
      </c>
      <c r="I27" s="99">
        <f t="shared" si="0"/>
        <v>-0.76863023420865861</v>
      </c>
      <c r="J27" s="95">
        <f t="shared" si="1"/>
        <v>-1083</v>
      </c>
      <c r="K27" s="95">
        <f t="shared" si="3"/>
        <v>106</v>
      </c>
      <c r="L27" s="95">
        <f t="shared" si="4"/>
        <v>71.910985195266989</v>
      </c>
    </row>
    <row r="28" spans="1:12" ht="16.5" customHeight="1">
      <c r="A28" s="43" t="s">
        <v>112</v>
      </c>
      <c r="B28" s="96">
        <v>1299</v>
      </c>
      <c r="C28" s="95">
        <v>264</v>
      </c>
      <c r="D28" s="24">
        <v>374</v>
      </c>
      <c r="E28" s="24">
        <v>1151.7353336133799</v>
      </c>
      <c r="F28" s="24">
        <v>244.65698279903799</v>
      </c>
      <c r="G28" s="24">
        <v>331.40501267383797</v>
      </c>
      <c r="H28" s="99">
        <f t="shared" si="2"/>
        <v>1.3523286086201909E-2</v>
      </c>
      <c r="I28" s="99">
        <f t="shared" si="0"/>
        <v>-0.71208622016936107</v>
      </c>
      <c r="J28" s="95">
        <f t="shared" si="1"/>
        <v>-925</v>
      </c>
      <c r="K28" s="95">
        <f t="shared" si="3"/>
        <v>110</v>
      </c>
      <c r="L28" s="95">
        <f t="shared" si="4"/>
        <v>86.748029874799983</v>
      </c>
    </row>
    <row r="29" spans="1:12" ht="16.5" customHeight="1">
      <c r="A29" s="43" t="s">
        <v>200</v>
      </c>
      <c r="B29" s="96">
        <v>607</v>
      </c>
      <c r="C29" s="95">
        <v>91</v>
      </c>
      <c r="D29" s="24">
        <v>134</v>
      </c>
      <c r="E29" s="24">
        <v>573.71557072478595</v>
      </c>
      <c r="F29" s="24">
        <v>88.785827988208993</v>
      </c>
      <c r="G29" s="24">
        <v>126.652201525858</v>
      </c>
      <c r="H29" s="99">
        <f t="shared" si="2"/>
        <v>4.8452415389065662E-3</v>
      </c>
      <c r="I29" s="99">
        <f t="shared" si="0"/>
        <v>-0.77924217462932455</v>
      </c>
      <c r="J29" s="95">
        <f t="shared" si="1"/>
        <v>-473</v>
      </c>
      <c r="K29" s="95">
        <f t="shared" si="3"/>
        <v>43</v>
      </c>
      <c r="L29" s="95">
        <f t="shared" si="4"/>
        <v>37.866373537649011</v>
      </c>
    </row>
    <row r="30" spans="1:12" ht="16.5" customHeight="1">
      <c r="A30" s="43" t="s">
        <v>201</v>
      </c>
      <c r="B30" s="96">
        <v>372</v>
      </c>
      <c r="C30" s="95">
        <v>131</v>
      </c>
      <c r="D30" s="24">
        <v>185</v>
      </c>
      <c r="E30" s="24">
        <v>351.94358267835702</v>
      </c>
      <c r="F30" s="24">
        <v>130.35609929746201</v>
      </c>
      <c r="G30" s="24">
        <v>173.64702415866799</v>
      </c>
      <c r="H30" s="99">
        <f t="shared" si="2"/>
        <v>6.6893260052068269E-3</v>
      </c>
      <c r="I30" s="99">
        <f t="shared" si="0"/>
        <v>-0.50268817204301075</v>
      </c>
      <c r="J30" s="95">
        <f t="shared" si="1"/>
        <v>-187</v>
      </c>
      <c r="K30" s="95">
        <f t="shared" si="3"/>
        <v>54</v>
      </c>
      <c r="L30" s="95">
        <f t="shared" si="4"/>
        <v>43.29092486120598</v>
      </c>
    </row>
    <row r="31" spans="1:12" ht="16.5" customHeight="1">
      <c r="A31" s="43" t="s">
        <v>202</v>
      </c>
      <c r="B31" s="96">
        <v>558</v>
      </c>
      <c r="C31" s="95">
        <v>114</v>
      </c>
      <c r="D31" s="24">
        <v>144</v>
      </c>
      <c r="E31" s="24">
        <v>531.41782886232295</v>
      </c>
      <c r="F31" s="24">
        <v>122.574680402192</v>
      </c>
      <c r="G31" s="24">
        <v>137.068423602613</v>
      </c>
      <c r="H31" s="99">
        <f t="shared" si="2"/>
        <v>5.2068267283772052E-3</v>
      </c>
      <c r="I31" s="99">
        <f t="shared" si="0"/>
        <v>-0.74193548387096775</v>
      </c>
      <c r="J31" s="95">
        <f t="shared" si="1"/>
        <v>-414</v>
      </c>
      <c r="K31" s="95">
        <f t="shared" si="3"/>
        <v>30</v>
      </c>
      <c r="L31" s="95">
        <f t="shared" si="4"/>
        <v>14.493743200420994</v>
      </c>
    </row>
    <row r="32" spans="1:12" ht="16.5" customHeight="1">
      <c r="A32" s="43" t="s">
        <v>203</v>
      </c>
      <c r="B32" s="96">
        <v>228</v>
      </c>
      <c r="C32" s="95">
        <v>80</v>
      </c>
      <c r="D32" s="24">
        <v>93</v>
      </c>
      <c r="E32" s="24">
        <v>206.58867137625899</v>
      </c>
      <c r="F32" s="24">
        <v>87.972684608640506</v>
      </c>
      <c r="G32" s="24">
        <v>85.456948465070596</v>
      </c>
      <c r="H32" s="99">
        <f t="shared" si="2"/>
        <v>3.3627422620769454E-3</v>
      </c>
      <c r="I32" s="99">
        <f t="shared" si="0"/>
        <v>-0.59210526315789469</v>
      </c>
      <c r="J32" s="95">
        <f t="shared" si="1"/>
        <v>-135</v>
      </c>
      <c r="K32" s="95">
        <f t="shared" si="3"/>
        <v>13</v>
      </c>
      <c r="L32" s="95">
        <f t="shared" si="4"/>
        <v>-2.5157361435699102</v>
      </c>
    </row>
    <row r="33" spans="1:12" ht="16.5" customHeight="1">
      <c r="A33" s="43" t="s">
        <v>204</v>
      </c>
      <c r="B33" s="96">
        <v>552</v>
      </c>
      <c r="C33" s="95">
        <v>156</v>
      </c>
      <c r="D33" s="24">
        <v>191</v>
      </c>
      <c r="E33" s="24">
        <v>432.59916601152901</v>
      </c>
      <c r="F33" s="24">
        <v>145.0273194264</v>
      </c>
      <c r="G33" s="24">
        <v>148.43946591092899</v>
      </c>
      <c r="H33" s="99">
        <f t="shared" si="2"/>
        <v>6.9062771188892107E-3</v>
      </c>
      <c r="I33" s="99">
        <f t="shared" si="0"/>
        <v>-0.65398550724637683</v>
      </c>
      <c r="J33" s="95">
        <f t="shared" si="1"/>
        <v>-361</v>
      </c>
      <c r="K33" s="95">
        <f t="shared" si="3"/>
        <v>35</v>
      </c>
      <c r="L33" s="95">
        <f t="shared" si="4"/>
        <v>3.4121464845289893</v>
      </c>
    </row>
    <row r="34" spans="1:12" ht="16.5" customHeight="1">
      <c r="A34" s="43" t="s">
        <v>205</v>
      </c>
      <c r="B34" s="96">
        <v>1059</v>
      </c>
      <c r="C34" s="95">
        <v>202</v>
      </c>
      <c r="D34" s="24">
        <v>304</v>
      </c>
      <c r="E34" s="24">
        <v>1136.4179547296301</v>
      </c>
      <c r="F34" s="24">
        <v>214.72439865730499</v>
      </c>
      <c r="G34" s="24">
        <v>326.21942452636699</v>
      </c>
      <c r="H34" s="99">
        <f t="shared" si="2"/>
        <v>1.0992189759907435E-2</v>
      </c>
      <c r="I34" s="99">
        <f t="shared" si="0"/>
        <v>-0.71293673276676106</v>
      </c>
      <c r="J34" s="95">
        <f t="shared" si="1"/>
        <v>-755</v>
      </c>
      <c r="K34" s="95">
        <f t="shared" si="3"/>
        <v>102</v>
      </c>
      <c r="L34" s="95">
        <f t="shared" si="4"/>
        <v>111.495025869062</v>
      </c>
    </row>
    <row r="35" spans="1:12" ht="16.5" customHeight="1">
      <c r="A35" s="43" t="s">
        <v>206</v>
      </c>
      <c r="B35" s="96">
        <v>2409</v>
      </c>
      <c r="C35" s="95">
        <v>431</v>
      </c>
      <c r="D35" s="24">
        <v>635</v>
      </c>
      <c r="E35" s="24">
        <v>2099.6072551156499</v>
      </c>
      <c r="F35" s="24">
        <v>439.41305257313098</v>
      </c>
      <c r="G35" s="24">
        <v>555.28576839009895</v>
      </c>
      <c r="H35" s="99">
        <f t="shared" si="2"/>
        <v>2.2960659531385593E-2</v>
      </c>
      <c r="I35" s="99">
        <f t="shared" si="0"/>
        <v>-0.73640514736405149</v>
      </c>
      <c r="J35" s="95">
        <f t="shared" si="1"/>
        <v>-1774</v>
      </c>
      <c r="K35" s="95">
        <f t="shared" si="3"/>
        <v>204</v>
      </c>
      <c r="L35" s="95">
        <f t="shared" si="4"/>
        <v>115.87271581696797</v>
      </c>
    </row>
    <row r="36" spans="1:12" ht="16.5" customHeight="1">
      <c r="A36" s="43" t="s">
        <v>207</v>
      </c>
      <c r="B36" s="96">
        <v>415</v>
      </c>
      <c r="C36" s="95">
        <v>77</v>
      </c>
      <c r="D36" s="24">
        <v>143</v>
      </c>
      <c r="E36" s="24">
        <v>295.573690408966</v>
      </c>
      <c r="F36" s="24">
        <v>62.852160443814398</v>
      </c>
      <c r="G36" s="24">
        <v>101.57039476979099</v>
      </c>
      <c r="H36" s="99">
        <f t="shared" si="2"/>
        <v>5.1706682094301414E-3</v>
      </c>
      <c r="I36" s="99">
        <f t="shared" si="0"/>
        <v>-0.65542168674698797</v>
      </c>
      <c r="J36" s="95">
        <f t="shared" si="1"/>
        <v>-272</v>
      </c>
      <c r="K36" s="95">
        <f t="shared" si="3"/>
        <v>66</v>
      </c>
      <c r="L36" s="95">
        <f t="shared" si="4"/>
        <v>38.718234325976596</v>
      </c>
    </row>
    <row r="37" spans="1:12" ht="16.5" customHeight="1">
      <c r="A37" s="43" t="s">
        <v>208</v>
      </c>
      <c r="B37" s="96">
        <v>134</v>
      </c>
      <c r="C37" s="95">
        <v>30</v>
      </c>
      <c r="D37" s="24">
        <v>68</v>
      </c>
      <c r="E37" s="24">
        <v>102.399160113683</v>
      </c>
      <c r="F37" s="24">
        <v>20.018431412225301</v>
      </c>
      <c r="G37" s="24">
        <v>51.600665938952503</v>
      </c>
      <c r="H37" s="99">
        <f t="shared" si="2"/>
        <v>2.4587792884003469E-3</v>
      </c>
      <c r="I37" s="99">
        <f t="shared" si="0"/>
        <v>-0.4925373134328358</v>
      </c>
      <c r="J37" s="95">
        <f t="shared" si="1"/>
        <v>-66</v>
      </c>
      <c r="K37" s="95">
        <f t="shared" si="3"/>
        <v>38</v>
      </c>
      <c r="L37" s="95">
        <f t="shared" si="4"/>
        <v>31.582234526727202</v>
      </c>
    </row>
    <row r="38" spans="1:12" ht="16.5" customHeight="1">
      <c r="A38" s="43" t="s">
        <v>209</v>
      </c>
      <c r="B38" s="96">
        <v>40</v>
      </c>
      <c r="C38" s="95">
        <v>4</v>
      </c>
      <c r="D38" s="24">
        <v>22</v>
      </c>
      <c r="E38" s="24">
        <v>60.797652895671803</v>
      </c>
      <c r="F38" s="24">
        <v>4.8641475137523997</v>
      </c>
      <c r="G38" s="24">
        <v>37.087110985637501</v>
      </c>
      <c r="H38" s="99">
        <f t="shared" si="2"/>
        <v>7.9548741683540646E-4</v>
      </c>
      <c r="I38" s="99">
        <f t="shared" si="0"/>
        <v>-0.45</v>
      </c>
      <c r="J38" s="95">
        <f t="shared" si="1"/>
        <v>-18</v>
      </c>
      <c r="K38" s="95">
        <f t="shared" si="3"/>
        <v>18</v>
      </c>
      <c r="L38" s="95">
        <f t="shared" si="4"/>
        <v>32.222963471885102</v>
      </c>
    </row>
    <row r="39" spans="1:12" ht="16.5" customHeight="1">
      <c r="A39" s="43" t="s">
        <v>210</v>
      </c>
      <c r="B39" s="96">
        <v>975</v>
      </c>
      <c r="C39" s="95">
        <v>192</v>
      </c>
      <c r="D39" s="24">
        <v>337</v>
      </c>
      <c r="E39" s="24">
        <v>841.88180271758199</v>
      </c>
      <c r="F39" s="24">
        <v>194.968176292115</v>
      </c>
      <c r="G39" s="24">
        <v>291.78706237408699</v>
      </c>
      <c r="H39" s="99">
        <f t="shared" si="2"/>
        <v>1.2185420885160544E-2</v>
      </c>
      <c r="I39" s="99">
        <f t="shared" si="0"/>
        <v>-0.65435897435897439</v>
      </c>
      <c r="J39" s="95">
        <f t="shared" si="1"/>
        <v>-638</v>
      </c>
      <c r="K39" s="95">
        <f t="shared" si="3"/>
        <v>145</v>
      </c>
      <c r="L39" s="95">
        <f t="shared" si="4"/>
        <v>96.818886081971982</v>
      </c>
    </row>
    <row r="40" spans="1:12" ht="16.5" customHeight="1">
      <c r="A40" s="43" t="s">
        <v>211</v>
      </c>
      <c r="B40" s="96">
        <v>94</v>
      </c>
      <c r="C40" s="95">
        <v>14</v>
      </c>
      <c r="D40" s="24">
        <v>61</v>
      </c>
      <c r="E40" s="24">
        <v>77.399167297165803</v>
      </c>
      <c r="F40" s="24">
        <v>26.178578470416099</v>
      </c>
      <c r="G40" s="24">
        <v>40.695254900196097</v>
      </c>
      <c r="H40" s="99">
        <f t="shared" si="2"/>
        <v>2.2056696557708998E-3</v>
      </c>
      <c r="I40" s="99">
        <f t="shared" si="0"/>
        <v>-0.35106382978723405</v>
      </c>
      <c r="J40" s="95">
        <f t="shared" si="1"/>
        <v>-33</v>
      </c>
      <c r="K40" s="95">
        <f t="shared" si="3"/>
        <v>47</v>
      </c>
      <c r="L40" s="95">
        <f t="shared" si="4"/>
        <v>14.516676429779999</v>
      </c>
    </row>
    <row r="41" spans="1:12" ht="16.5" customHeight="1">
      <c r="A41" s="43" t="s">
        <v>212</v>
      </c>
      <c r="B41" s="96">
        <v>396</v>
      </c>
      <c r="C41" s="95">
        <v>110</v>
      </c>
      <c r="D41" s="24">
        <v>107</v>
      </c>
      <c r="E41" s="24">
        <v>323.21483355916598</v>
      </c>
      <c r="F41" s="24">
        <v>85.466492790768996</v>
      </c>
      <c r="G41" s="24">
        <v>87.835712655560997</v>
      </c>
      <c r="H41" s="99">
        <f t="shared" si="2"/>
        <v>3.8689615273358401E-3</v>
      </c>
      <c r="I41" s="99">
        <f t="shared" si="0"/>
        <v>-0.72979797979797978</v>
      </c>
      <c r="J41" s="95">
        <f t="shared" si="1"/>
        <v>-289</v>
      </c>
      <c r="K41" s="95">
        <f t="shared" si="3"/>
        <v>-3</v>
      </c>
      <c r="L41" s="95">
        <f t="shared" si="4"/>
        <v>2.3692198647920009</v>
      </c>
    </row>
    <row r="42" spans="1:12" ht="16.5" customHeight="1">
      <c r="A42" s="43" t="s">
        <v>213</v>
      </c>
      <c r="B42" s="96">
        <v>27999</v>
      </c>
      <c r="C42" s="95">
        <v>5240</v>
      </c>
      <c r="D42" s="24">
        <v>7414</v>
      </c>
      <c r="E42" s="24">
        <v>25073.651144957701</v>
      </c>
      <c r="F42" s="24">
        <v>4810.7864953261096</v>
      </c>
      <c r="G42" s="24">
        <v>6775.2837112954403</v>
      </c>
      <c r="H42" s="99">
        <f t="shared" si="2"/>
        <v>0.26807925947353195</v>
      </c>
      <c r="I42" s="99">
        <f t="shared" si="0"/>
        <v>-0.73520482874388371</v>
      </c>
      <c r="J42" s="95">
        <f t="shared" si="1"/>
        <v>-20585</v>
      </c>
      <c r="K42" s="95">
        <f t="shared" si="3"/>
        <v>2174</v>
      </c>
      <c r="L42" s="95">
        <f t="shared" si="4"/>
        <v>1964.4972159693307</v>
      </c>
    </row>
    <row r="43" spans="1:12" ht="16.5" customHeight="1">
      <c r="A43" s="43" t="s">
        <v>214</v>
      </c>
      <c r="B43" s="96">
        <v>6585</v>
      </c>
      <c r="C43" s="95">
        <v>1168</v>
      </c>
      <c r="D43" s="24">
        <v>1523</v>
      </c>
      <c r="E43" s="24">
        <v>6398.7373434873598</v>
      </c>
      <c r="F43" s="24">
        <v>1227.0157047868499</v>
      </c>
      <c r="G43" s="24">
        <v>1479.9247343562099</v>
      </c>
      <c r="H43" s="99">
        <f t="shared" si="2"/>
        <v>5.5069424356378363E-2</v>
      </c>
      <c r="I43" s="99">
        <f t="shared" si="0"/>
        <v>-0.76871678056188308</v>
      </c>
      <c r="J43" s="95">
        <f t="shared" si="1"/>
        <v>-5062</v>
      </c>
      <c r="K43" s="95">
        <f t="shared" si="3"/>
        <v>355</v>
      </c>
      <c r="L43" s="95">
        <f t="shared" si="4"/>
        <v>252.90902956935997</v>
      </c>
    </row>
    <row r="44" spans="1:12" ht="16.5" customHeight="1">
      <c r="A44" s="43" t="s">
        <v>215</v>
      </c>
      <c r="B44" s="96">
        <v>871</v>
      </c>
      <c r="C44" s="95">
        <v>204</v>
      </c>
      <c r="D44" s="24">
        <v>330</v>
      </c>
      <c r="E44" s="24">
        <v>851.53449179454799</v>
      </c>
      <c r="F44" s="24">
        <v>199.464265464721</v>
      </c>
      <c r="G44" s="24">
        <v>322.34177644434999</v>
      </c>
      <c r="H44" s="99">
        <f t="shared" si="2"/>
        <v>1.1932311252531096E-2</v>
      </c>
      <c r="I44" s="99">
        <f t="shared" si="0"/>
        <v>-0.62112514351320325</v>
      </c>
      <c r="J44" s="95">
        <f t="shared" si="1"/>
        <v>-541</v>
      </c>
      <c r="K44" s="95">
        <f t="shared" si="3"/>
        <v>126</v>
      </c>
      <c r="L44" s="95">
        <f t="shared" si="4"/>
        <v>122.87751097962899</v>
      </c>
    </row>
    <row r="45" spans="1:12" ht="16.5" customHeight="1">
      <c r="A45" s="43" t="s">
        <v>216</v>
      </c>
      <c r="B45" s="96">
        <v>266</v>
      </c>
      <c r="C45" s="95">
        <v>51</v>
      </c>
      <c r="D45" s="24">
        <v>124</v>
      </c>
      <c r="E45" s="24">
        <v>197.06915239270899</v>
      </c>
      <c r="F45" s="24">
        <v>45.2393621395073</v>
      </c>
      <c r="G45" s="24">
        <v>90.821766968419794</v>
      </c>
      <c r="H45" s="99">
        <f t="shared" si="2"/>
        <v>4.4836563494359272E-3</v>
      </c>
      <c r="I45" s="99">
        <f t="shared" si="0"/>
        <v>-0.53383458646616544</v>
      </c>
      <c r="J45" s="95">
        <f t="shared" si="1"/>
        <v>-142</v>
      </c>
      <c r="K45" s="95">
        <f t="shared" si="3"/>
        <v>73</v>
      </c>
      <c r="L45" s="95">
        <f t="shared" si="4"/>
        <v>45.582404828912495</v>
      </c>
    </row>
    <row r="46" spans="1:12" ht="16.5" customHeight="1">
      <c r="A46" s="43" t="s">
        <v>217</v>
      </c>
      <c r="B46" s="96">
        <v>287</v>
      </c>
      <c r="C46" s="95">
        <v>54</v>
      </c>
      <c r="D46" s="24">
        <v>103</v>
      </c>
      <c r="E46" s="24">
        <v>259.87677741569701</v>
      </c>
      <c r="F46" s="24">
        <v>50.512427100284597</v>
      </c>
      <c r="G46" s="24">
        <v>93.263249102674493</v>
      </c>
      <c r="H46" s="99">
        <f t="shared" si="2"/>
        <v>3.7243274515475844E-3</v>
      </c>
      <c r="I46" s="99">
        <f t="shared" si="0"/>
        <v>-0.64111498257839716</v>
      </c>
      <c r="J46" s="95">
        <f t="shared" si="1"/>
        <v>-184</v>
      </c>
      <c r="K46" s="95">
        <f t="shared" si="3"/>
        <v>49</v>
      </c>
      <c r="L46" s="95">
        <f t="shared" si="4"/>
        <v>42.750822002389896</v>
      </c>
    </row>
    <row r="47" spans="1:12" ht="16.5" customHeight="1">
      <c r="A47" s="43" t="s">
        <v>218</v>
      </c>
      <c r="B47" s="96">
        <v>191</v>
      </c>
      <c r="C47" s="95">
        <v>52</v>
      </c>
      <c r="D47" s="24">
        <v>117</v>
      </c>
      <c r="E47" s="24">
        <v>136.792342728611</v>
      </c>
      <c r="F47" s="24">
        <v>65.385437500498099</v>
      </c>
      <c r="G47" s="24">
        <v>84.694616846295304</v>
      </c>
      <c r="H47" s="99">
        <f t="shared" si="2"/>
        <v>4.2305467168064796E-3</v>
      </c>
      <c r="I47" s="99">
        <f t="shared" si="0"/>
        <v>-0.38743455497382201</v>
      </c>
      <c r="J47" s="95">
        <f t="shared" si="1"/>
        <v>-74</v>
      </c>
      <c r="K47" s="95">
        <f t="shared" si="3"/>
        <v>65</v>
      </c>
      <c r="L47" s="95">
        <f t="shared" si="4"/>
        <v>19.309179345797205</v>
      </c>
    </row>
    <row r="48" spans="1:12" ht="16.5" customHeight="1">
      <c r="A48" s="43" t="s">
        <v>219</v>
      </c>
      <c r="B48" s="96">
        <v>390</v>
      </c>
      <c r="C48" s="95">
        <v>57</v>
      </c>
      <c r="D48" s="24">
        <v>103</v>
      </c>
      <c r="E48" s="24">
        <v>333.11870087367799</v>
      </c>
      <c r="F48" s="24">
        <v>53.516161882687399</v>
      </c>
      <c r="G48" s="24">
        <v>87.499797607506594</v>
      </c>
      <c r="H48" s="99">
        <f t="shared" si="2"/>
        <v>3.7243274515475844E-3</v>
      </c>
      <c r="I48" s="99">
        <f t="shared" si="0"/>
        <v>-0.73589743589743595</v>
      </c>
      <c r="J48" s="95">
        <f t="shared" si="1"/>
        <v>-287</v>
      </c>
      <c r="K48" s="95">
        <f t="shared" si="3"/>
        <v>46</v>
      </c>
      <c r="L48" s="95">
        <f t="shared" si="4"/>
        <v>33.983635724819194</v>
      </c>
    </row>
    <row r="49" spans="1:12" ht="16.5" customHeight="1">
      <c r="A49" s="43" t="s">
        <v>220</v>
      </c>
      <c r="B49" s="96">
        <v>1669</v>
      </c>
      <c r="C49" s="95">
        <v>286</v>
      </c>
      <c r="D49" s="24">
        <v>405</v>
      </c>
      <c r="E49" s="24">
        <v>1570.01192332707</v>
      </c>
      <c r="F49" s="24">
        <v>295.92968355926399</v>
      </c>
      <c r="G49" s="24">
        <v>392.181000226874</v>
      </c>
      <c r="H49" s="99">
        <f t="shared" si="2"/>
        <v>1.4644200173560891E-2</v>
      </c>
      <c r="I49" s="99">
        <f t="shared" si="0"/>
        <v>-0.75733972438585984</v>
      </c>
      <c r="J49" s="95">
        <f t="shared" si="1"/>
        <v>-1264</v>
      </c>
      <c r="K49" s="95">
        <f t="shared" si="3"/>
        <v>119</v>
      </c>
      <c r="L49" s="95">
        <f t="shared" si="4"/>
        <v>96.251316667610013</v>
      </c>
    </row>
    <row r="50" spans="1:12" ht="16.5" customHeight="1">
      <c r="A50" s="43" t="s">
        <v>222</v>
      </c>
      <c r="B50" s="96">
        <v>387</v>
      </c>
      <c r="C50" s="95">
        <v>60</v>
      </c>
      <c r="D50" s="24">
        <v>98</v>
      </c>
      <c r="E50" s="24">
        <v>207.99103324771599</v>
      </c>
      <c r="F50" s="24">
        <v>74.1874132514682</v>
      </c>
      <c r="G50" s="24">
        <v>53.735367171638003</v>
      </c>
      <c r="H50" s="99">
        <f t="shared" si="2"/>
        <v>3.5435348568122649E-3</v>
      </c>
      <c r="I50" s="99">
        <f t="shared" si="0"/>
        <v>-0.74677002583979324</v>
      </c>
      <c r="J50" s="95">
        <f t="shared" si="1"/>
        <v>-289</v>
      </c>
      <c r="K50" s="95">
        <f t="shared" si="3"/>
        <v>38</v>
      </c>
      <c r="L50" s="95">
        <f t="shared" si="4"/>
        <v>-20.452046079830197</v>
      </c>
    </row>
    <row r="51" spans="1:12" ht="16.5" customHeight="1">
      <c r="A51" s="43" t="s">
        <v>130</v>
      </c>
      <c r="B51" s="96">
        <v>680</v>
      </c>
      <c r="C51" s="95">
        <v>98</v>
      </c>
      <c r="D51" s="24">
        <v>208</v>
      </c>
      <c r="E51" s="24">
        <v>589.02835559135599</v>
      </c>
      <c r="F51" s="24">
        <v>94.303338887502306</v>
      </c>
      <c r="G51" s="24">
        <v>180.17127962113699</v>
      </c>
      <c r="H51" s="99">
        <f t="shared" si="2"/>
        <v>7.5209719409892973E-3</v>
      </c>
      <c r="I51" s="99">
        <f t="shared" si="0"/>
        <v>-0.69411764705882351</v>
      </c>
      <c r="J51" s="95">
        <f t="shared" si="1"/>
        <v>-472</v>
      </c>
      <c r="K51" s="95">
        <f t="shared" si="3"/>
        <v>110</v>
      </c>
      <c r="L51" s="95">
        <f t="shared" si="4"/>
        <v>85.867940733634683</v>
      </c>
    </row>
    <row r="52" spans="1:12" ht="16.5" customHeight="1">
      <c r="A52" s="43" t="s">
        <v>223</v>
      </c>
      <c r="B52" s="96">
        <v>-25</v>
      </c>
      <c r="C52" s="95">
        <v>26</v>
      </c>
      <c r="D52" s="24">
        <v>54</v>
      </c>
      <c r="E52" s="24">
        <v>-39.852333596415299</v>
      </c>
      <c r="F52" s="24">
        <v>33.582943023698299</v>
      </c>
      <c r="G52" s="24">
        <v>42.284001838721899</v>
      </c>
      <c r="H52" s="99">
        <f t="shared" si="2"/>
        <v>1.9525600231414522E-3</v>
      </c>
      <c r="I52" s="99">
        <f t="shared" si="0"/>
        <v>-3.16</v>
      </c>
      <c r="J52" s="95">
        <f t="shared" si="1"/>
        <v>79</v>
      </c>
      <c r="K52" s="95">
        <f t="shared" si="3"/>
        <v>28</v>
      </c>
      <c r="L52" s="95">
        <f t="shared" si="4"/>
        <v>8.7010588150236003</v>
      </c>
    </row>
    <row r="53" spans="1:12" ht="16.5" customHeight="1">
      <c r="A53" s="43" t="s">
        <v>221</v>
      </c>
      <c r="B53" s="96">
        <v>61</v>
      </c>
      <c r="C53" s="95">
        <v>9</v>
      </c>
      <c r="D53" s="24">
        <v>22</v>
      </c>
      <c r="E53" s="24">
        <v>59.524534027134003</v>
      </c>
      <c r="F53" s="24">
        <v>11.553959563812599</v>
      </c>
      <c r="G53" s="24">
        <v>19.100478161825901</v>
      </c>
      <c r="H53" s="99">
        <f t="shared" si="2"/>
        <v>7.9548741683540646E-4</v>
      </c>
      <c r="I53" s="99">
        <f t="shared" si="0"/>
        <v>-0.63934426229508201</v>
      </c>
      <c r="J53" s="95">
        <f t="shared" si="1"/>
        <v>-39</v>
      </c>
      <c r="K53" s="95">
        <f t="shared" si="3"/>
        <v>13</v>
      </c>
      <c r="L53" s="95">
        <f t="shared" si="4"/>
        <v>7.5465185980133018</v>
      </c>
    </row>
    <row r="54" spans="1:12" ht="16.5" customHeight="1">
      <c r="A54" s="43" t="s">
        <v>224</v>
      </c>
      <c r="B54" s="96">
        <v>3192</v>
      </c>
      <c r="C54" s="95">
        <v>890</v>
      </c>
      <c r="D54" s="24">
        <v>809</v>
      </c>
      <c r="E54" s="24">
        <v>2751.5619678561202</v>
      </c>
      <c r="F54" s="24">
        <v>743.33110460468902</v>
      </c>
      <c r="G54" s="24">
        <v>770.44697083192</v>
      </c>
      <c r="H54" s="99">
        <f t="shared" si="2"/>
        <v>2.9252241828174718E-2</v>
      </c>
      <c r="I54" s="99">
        <f t="shared" si="0"/>
        <v>-0.74655388471177941</v>
      </c>
      <c r="J54" s="95">
        <f t="shared" si="1"/>
        <v>-2383</v>
      </c>
      <c r="K54" s="95">
        <f t="shared" si="3"/>
        <v>-81</v>
      </c>
      <c r="L54" s="95">
        <f t="shared" si="4"/>
        <v>27.115866227230981</v>
      </c>
    </row>
    <row r="55" spans="1:12" ht="16.5" customHeight="1">
      <c r="A55" s="43" t="s">
        <v>225</v>
      </c>
      <c r="B55" s="96">
        <v>2041</v>
      </c>
      <c r="C55" s="95">
        <v>402</v>
      </c>
      <c r="D55" s="24">
        <v>569</v>
      </c>
      <c r="E55" s="24">
        <v>1768.58377999554</v>
      </c>
      <c r="F55" s="24">
        <v>386.19359155471301</v>
      </c>
      <c r="G55" s="24">
        <v>493.92163625679899</v>
      </c>
      <c r="H55" s="99">
        <f t="shared" si="2"/>
        <v>2.0574197280879374E-2</v>
      </c>
      <c r="I55" s="99">
        <f t="shared" si="0"/>
        <v>-0.72121509064184219</v>
      </c>
      <c r="J55" s="95">
        <f t="shared" si="1"/>
        <v>-1472</v>
      </c>
      <c r="K55" s="95">
        <f t="shared" si="3"/>
        <v>167</v>
      </c>
      <c r="L55" s="95">
        <f t="shared" si="4"/>
        <v>107.72804470208598</v>
      </c>
    </row>
    <row r="56" spans="1:12" ht="16.5" customHeight="1">
      <c r="A56" s="43" t="s">
        <v>226</v>
      </c>
      <c r="B56" s="96">
        <v>497</v>
      </c>
      <c r="C56" s="95">
        <v>110</v>
      </c>
      <c r="D56" s="24">
        <v>117</v>
      </c>
      <c r="E56" s="24">
        <v>466.374074693453</v>
      </c>
      <c r="F56" s="24">
        <v>119.279500315413</v>
      </c>
      <c r="G56" s="24">
        <v>109.48066259817401</v>
      </c>
      <c r="H56" s="99">
        <f t="shared" si="2"/>
        <v>4.2305467168064796E-3</v>
      </c>
      <c r="I56" s="99">
        <f t="shared" si="0"/>
        <v>-0.76458752515090544</v>
      </c>
      <c r="J56" s="95">
        <f t="shared" si="1"/>
        <v>-380</v>
      </c>
      <c r="K56" s="95">
        <f t="shared" si="3"/>
        <v>7</v>
      </c>
      <c r="L56" s="95">
        <f t="shared" si="4"/>
        <v>-9.798837717238996</v>
      </c>
    </row>
    <row r="57" spans="1:12" ht="16.5" customHeight="1">
      <c r="A57" s="43" t="s">
        <v>227</v>
      </c>
      <c r="B57" s="96">
        <v>667</v>
      </c>
      <c r="C57" s="95">
        <v>145</v>
      </c>
      <c r="D57" s="24">
        <v>266</v>
      </c>
      <c r="E57" s="24">
        <v>541.35440718417101</v>
      </c>
      <c r="F57" s="24">
        <v>144.974801760905</v>
      </c>
      <c r="G57" s="24">
        <v>227.90758114876499</v>
      </c>
      <c r="H57" s="99">
        <f t="shared" si="2"/>
        <v>9.6181660399190048E-3</v>
      </c>
      <c r="I57" s="99">
        <f t="shared" si="0"/>
        <v>-0.60119940029985008</v>
      </c>
      <c r="J57" s="95">
        <f t="shared" si="1"/>
        <v>-401</v>
      </c>
      <c r="K57" s="95">
        <f t="shared" si="3"/>
        <v>121</v>
      </c>
      <c r="L57" s="95">
        <f t="shared" si="4"/>
        <v>82.932779387859995</v>
      </c>
    </row>
    <row r="58" spans="1:12" ht="16.5" customHeight="1">
      <c r="A58" s="43" t="s">
        <v>228</v>
      </c>
      <c r="B58" s="96">
        <v>1839</v>
      </c>
      <c r="C58" s="95">
        <v>322</v>
      </c>
      <c r="D58" s="24">
        <v>454</v>
      </c>
      <c r="E58" s="24">
        <v>1598.11587698208</v>
      </c>
      <c r="F58" s="24">
        <v>322.60998500030701</v>
      </c>
      <c r="G58" s="24">
        <v>395.82042154050799</v>
      </c>
      <c r="H58" s="99">
        <f t="shared" si="2"/>
        <v>1.6415967601967025E-2</v>
      </c>
      <c r="I58" s="99">
        <f t="shared" si="0"/>
        <v>-0.75312669929309406</v>
      </c>
      <c r="J58" s="95">
        <f t="shared" si="1"/>
        <v>-1385</v>
      </c>
      <c r="K58" s="95">
        <f t="shared" si="3"/>
        <v>132</v>
      </c>
      <c r="L58" s="95">
        <f t="shared" si="4"/>
        <v>73.210436540200988</v>
      </c>
    </row>
    <row r="59" spans="1:12" ht="16.5" customHeight="1">
      <c r="A59" s="43" t="s">
        <v>229</v>
      </c>
      <c r="B59" s="96">
        <v>554</v>
      </c>
      <c r="C59" s="95">
        <v>75</v>
      </c>
      <c r="D59" s="24">
        <v>149</v>
      </c>
      <c r="E59" s="24">
        <v>449.41903893214601</v>
      </c>
      <c r="F59" s="24">
        <v>73.782808052279606</v>
      </c>
      <c r="G59" s="24">
        <v>120.83302289931</v>
      </c>
      <c r="H59" s="99">
        <f t="shared" si="2"/>
        <v>5.3876193231125252E-3</v>
      </c>
      <c r="I59" s="99">
        <f t="shared" si="0"/>
        <v>-0.73104693140794219</v>
      </c>
      <c r="J59" s="95">
        <f t="shared" si="1"/>
        <v>-405</v>
      </c>
      <c r="K59" s="95">
        <f t="shared" si="3"/>
        <v>74</v>
      </c>
      <c r="L59" s="95">
        <f t="shared" si="4"/>
        <v>47.050214847030389</v>
      </c>
    </row>
    <row r="60" spans="1:12" ht="16.5" customHeight="1">
      <c r="A60" s="43" t="s">
        <v>230</v>
      </c>
      <c r="B60" s="96">
        <v>1749</v>
      </c>
      <c r="C60" s="95">
        <v>316</v>
      </c>
      <c r="D60" s="24">
        <v>490</v>
      </c>
      <c r="E60" s="24">
        <v>1655.83455527254</v>
      </c>
      <c r="F60" s="24">
        <v>287.51579553523101</v>
      </c>
      <c r="G60" s="24">
        <v>463.91489359395302</v>
      </c>
      <c r="H60" s="99">
        <f t="shared" si="2"/>
        <v>1.7717674284061326E-2</v>
      </c>
      <c r="I60" s="99">
        <f t="shared" si="0"/>
        <v>-0.7198399085191538</v>
      </c>
      <c r="J60" s="95">
        <f t="shared" si="1"/>
        <v>-1259</v>
      </c>
      <c r="K60" s="95">
        <f t="shared" si="3"/>
        <v>174</v>
      </c>
      <c r="L60" s="95">
        <f t="shared" si="4"/>
        <v>176.39909805872202</v>
      </c>
    </row>
    <row r="61" spans="1:12" ht="16.5" customHeight="1">
      <c r="A61" s="43" t="s">
        <v>231</v>
      </c>
      <c r="B61" s="96">
        <v>981</v>
      </c>
      <c r="C61" s="95">
        <v>238</v>
      </c>
      <c r="D61" s="24">
        <v>268</v>
      </c>
      <c r="E61" s="24">
        <v>1345.8324666589399</v>
      </c>
      <c r="F61" s="24">
        <v>355.62265865441901</v>
      </c>
      <c r="G61" s="24">
        <v>355.91734278490497</v>
      </c>
      <c r="H61" s="99">
        <f t="shared" si="2"/>
        <v>9.6904830778131324E-3</v>
      </c>
      <c r="I61" s="99">
        <f t="shared" si="0"/>
        <v>-0.72680937818552493</v>
      </c>
      <c r="J61" s="95">
        <f t="shared" si="1"/>
        <v>-713</v>
      </c>
      <c r="K61" s="95">
        <f t="shared" si="3"/>
        <v>30</v>
      </c>
      <c r="L61" s="95">
        <f t="shared" si="4"/>
        <v>0.29468413048596176</v>
      </c>
    </row>
    <row r="62" spans="1:12" ht="16.5" customHeight="1">
      <c r="A62" s="43" t="s">
        <v>232</v>
      </c>
      <c r="B62" s="96">
        <v>116</v>
      </c>
      <c r="C62" s="95">
        <v>25</v>
      </c>
      <c r="D62" s="24">
        <v>56</v>
      </c>
      <c r="E62" s="24">
        <v>103.482672564363</v>
      </c>
      <c r="F62" s="24">
        <v>24.327024604705901</v>
      </c>
      <c r="G62" s="24">
        <v>49.7501740695145</v>
      </c>
      <c r="H62" s="99">
        <f t="shared" si="2"/>
        <v>2.0248770610355798E-3</v>
      </c>
      <c r="I62" s="99">
        <f t="shared" si="0"/>
        <v>-0.51724137931034486</v>
      </c>
      <c r="J62" s="95">
        <f t="shared" si="1"/>
        <v>-60</v>
      </c>
      <c r="K62" s="95">
        <f t="shared" si="3"/>
        <v>31</v>
      </c>
      <c r="L62" s="95">
        <f t="shared" si="4"/>
        <v>25.423149464808599</v>
      </c>
    </row>
    <row r="63" spans="1:12" ht="16.5" customHeight="1">
      <c r="A63" s="43" t="s">
        <v>233</v>
      </c>
      <c r="B63" s="96">
        <v>244</v>
      </c>
      <c r="C63" s="95">
        <v>45</v>
      </c>
      <c r="D63" s="24">
        <v>103</v>
      </c>
      <c r="E63" s="24">
        <v>216.360522740954</v>
      </c>
      <c r="F63" s="24">
        <v>42.079252594683403</v>
      </c>
      <c r="G63" s="24">
        <v>91.330903904986201</v>
      </c>
      <c r="H63" s="99">
        <f t="shared" si="2"/>
        <v>3.7243274515475844E-3</v>
      </c>
      <c r="I63" s="99">
        <f t="shared" si="0"/>
        <v>-0.57786885245901642</v>
      </c>
      <c r="J63" s="95">
        <f t="shared" si="1"/>
        <v>-141</v>
      </c>
      <c r="K63" s="95">
        <f t="shared" si="3"/>
        <v>58</v>
      </c>
      <c r="L63" s="95">
        <f t="shared" si="4"/>
        <v>49.251651310302798</v>
      </c>
    </row>
    <row r="64" spans="1:12" ht="16.5" customHeight="1">
      <c r="A64" s="43" t="s">
        <v>234</v>
      </c>
      <c r="B64" s="96">
        <v>233</v>
      </c>
      <c r="C64" s="95">
        <v>120</v>
      </c>
      <c r="D64" s="24">
        <v>84</v>
      </c>
      <c r="E64" s="24">
        <v>201.422237299524</v>
      </c>
      <c r="F64" s="24">
        <v>118.96196525225599</v>
      </c>
      <c r="G64" s="24">
        <v>72.615743360431495</v>
      </c>
      <c r="H64" s="99">
        <f t="shared" si="2"/>
        <v>3.0373155915533702E-3</v>
      </c>
      <c r="I64" s="99">
        <f t="shared" si="0"/>
        <v>-0.63948497854077258</v>
      </c>
      <c r="J64" s="95">
        <f t="shared" si="1"/>
        <v>-149</v>
      </c>
      <c r="K64" s="95">
        <f t="shared" si="3"/>
        <v>-36</v>
      </c>
      <c r="L64" s="95">
        <f t="shared" si="4"/>
        <v>-46.346221891824499</v>
      </c>
    </row>
    <row r="65" spans="1:12" ht="16.5" customHeight="1">
      <c r="A65" s="43" t="s">
        <v>235</v>
      </c>
      <c r="B65" s="96">
        <v>815</v>
      </c>
      <c r="C65" s="95">
        <v>132</v>
      </c>
      <c r="D65" s="24">
        <v>208</v>
      </c>
      <c r="E65" s="24">
        <v>626.27058732703904</v>
      </c>
      <c r="F65" s="24">
        <v>107.390426196519</v>
      </c>
      <c r="G65" s="24">
        <v>159.588867565876</v>
      </c>
      <c r="H65" s="99">
        <f t="shared" si="2"/>
        <v>7.5209719409892973E-3</v>
      </c>
      <c r="I65" s="99">
        <f t="shared" si="0"/>
        <v>-0.74478527607361966</v>
      </c>
      <c r="J65" s="95">
        <f t="shared" si="1"/>
        <v>-607</v>
      </c>
      <c r="K65" s="95">
        <f t="shared" si="3"/>
        <v>76</v>
      </c>
      <c r="L65" s="95">
        <f t="shared" si="4"/>
        <v>52.198441369356999</v>
      </c>
    </row>
    <row r="66" spans="1:12" ht="16.5" customHeight="1">
      <c r="A66" s="43" t="s">
        <v>236</v>
      </c>
      <c r="B66" s="96">
        <v>491</v>
      </c>
      <c r="C66" s="95">
        <v>65</v>
      </c>
      <c r="D66" s="24">
        <v>130</v>
      </c>
      <c r="E66" s="24">
        <v>370.26693945596702</v>
      </c>
      <c r="F66" s="24">
        <v>51.938996586544498</v>
      </c>
      <c r="G66" s="24">
        <v>97.728945853146797</v>
      </c>
      <c r="H66" s="99">
        <f t="shared" si="2"/>
        <v>4.7006074631183109E-3</v>
      </c>
      <c r="I66" s="99">
        <f t="shared" si="0"/>
        <v>-0.73523421588594706</v>
      </c>
      <c r="J66" s="95">
        <f t="shared" si="1"/>
        <v>-361</v>
      </c>
      <c r="K66" s="95">
        <f t="shared" si="3"/>
        <v>65</v>
      </c>
      <c r="L66" s="95">
        <f t="shared" si="4"/>
        <v>45.789949266602299</v>
      </c>
    </row>
    <row r="67" spans="1:12" ht="16.5" customHeight="1">
      <c r="A67" s="43" t="s">
        <v>237</v>
      </c>
      <c r="B67" s="96">
        <v>282</v>
      </c>
      <c r="C67" s="95">
        <v>140</v>
      </c>
      <c r="D67" s="24">
        <v>116</v>
      </c>
      <c r="E67" s="24">
        <v>264.49642216364703</v>
      </c>
      <c r="F67" s="24">
        <v>117.038386399473</v>
      </c>
      <c r="G67" s="24">
        <v>110.39072681348</v>
      </c>
      <c r="H67" s="99">
        <f t="shared" si="2"/>
        <v>4.1943881978594158E-3</v>
      </c>
      <c r="I67" s="99">
        <f t="shared" ref="I67:I84" si="5">(D67-B67)/B67</f>
        <v>-0.58865248226950351</v>
      </c>
      <c r="J67" s="95">
        <f t="shared" ref="J67:J84" si="6">D67-B67</f>
        <v>-166</v>
      </c>
      <c r="K67" s="95">
        <f t="shared" si="3"/>
        <v>-24</v>
      </c>
      <c r="L67" s="95">
        <f t="shared" si="4"/>
        <v>-6.6476595859929972</v>
      </c>
    </row>
    <row r="68" spans="1:12" ht="16.5" customHeight="1">
      <c r="A68" s="43" t="s">
        <v>238</v>
      </c>
      <c r="B68" s="96">
        <v>1408</v>
      </c>
      <c r="C68" s="95">
        <v>267</v>
      </c>
      <c r="D68" s="24">
        <v>392</v>
      </c>
      <c r="E68" s="24">
        <v>1214.0914561934201</v>
      </c>
      <c r="F68" s="24">
        <v>263.13198422520202</v>
      </c>
      <c r="G68" s="24">
        <v>338.080998160268</v>
      </c>
      <c r="H68" s="99">
        <f t="shared" ref="H68:H84" si="7">D68/$D$84</f>
        <v>1.417413942724906E-2</v>
      </c>
      <c r="I68" s="99">
        <f t="shared" si="5"/>
        <v>-0.72159090909090906</v>
      </c>
      <c r="J68" s="95">
        <f t="shared" si="6"/>
        <v>-1016</v>
      </c>
      <c r="K68" s="95">
        <f t="shared" ref="K68:K84" si="8">D68-C68</f>
        <v>125</v>
      </c>
      <c r="L68" s="95">
        <f t="shared" ref="L68:L84" si="9">G68-F68</f>
        <v>74.949013935065977</v>
      </c>
    </row>
    <row r="69" spans="1:12" ht="16.5" customHeight="1">
      <c r="A69" s="43" t="s">
        <v>239</v>
      </c>
      <c r="B69" s="96">
        <v>1415</v>
      </c>
      <c r="C69" s="95">
        <v>340</v>
      </c>
      <c r="D69" s="24">
        <v>305</v>
      </c>
      <c r="E69" s="24">
        <v>1281.25281349888</v>
      </c>
      <c r="F69" s="24">
        <v>288.53913989387001</v>
      </c>
      <c r="G69" s="24">
        <v>280.61821813676499</v>
      </c>
      <c r="H69" s="99">
        <f t="shared" si="7"/>
        <v>1.1028348278854499E-2</v>
      </c>
      <c r="I69" s="99">
        <f t="shared" si="5"/>
        <v>-0.78445229681978801</v>
      </c>
      <c r="J69" s="95">
        <f t="shared" si="6"/>
        <v>-1110</v>
      </c>
      <c r="K69" s="95">
        <f t="shared" si="8"/>
        <v>-35</v>
      </c>
      <c r="L69" s="95">
        <f t="shared" si="9"/>
        <v>-7.9209217571050203</v>
      </c>
    </row>
    <row r="70" spans="1:12" ht="16.5" customHeight="1">
      <c r="A70" s="43" t="s">
        <v>240</v>
      </c>
      <c r="B70" s="96">
        <v>197</v>
      </c>
      <c r="C70" s="95">
        <v>38</v>
      </c>
      <c r="D70" s="24">
        <v>95</v>
      </c>
      <c r="E70" s="24">
        <v>154.097955628732</v>
      </c>
      <c r="F70" s="24">
        <v>30.564743103857801</v>
      </c>
      <c r="G70" s="24">
        <v>74.311135182132205</v>
      </c>
      <c r="H70" s="99">
        <f t="shared" si="7"/>
        <v>3.435059299971073E-3</v>
      </c>
      <c r="I70" s="99">
        <f t="shared" si="5"/>
        <v>-0.51776649746192893</v>
      </c>
      <c r="J70" s="95">
        <f t="shared" si="6"/>
        <v>-102</v>
      </c>
      <c r="K70" s="95">
        <f t="shared" si="8"/>
        <v>57</v>
      </c>
      <c r="L70" s="95">
        <f t="shared" si="9"/>
        <v>43.746392078274404</v>
      </c>
    </row>
    <row r="71" spans="1:12" ht="16.5" customHeight="1">
      <c r="A71" s="43" t="s">
        <v>241</v>
      </c>
      <c r="B71" s="96">
        <v>181</v>
      </c>
      <c r="C71" s="95">
        <v>18</v>
      </c>
      <c r="D71" s="24">
        <v>57</v>
      </c>
      <c r="E71" s="24">
        <v>157.319014211743</v>
      </c>
      <c r="F71" s="24">
        <v>18.073470919232001</v>
      </c>
      <c r="G71" s="24">
        <v>50.085286144823399</v>
      </c>
      <c r="H71" s="99">
        <f t="shared" si="7"/>
        <v>2.0610355799826441E-3</v>
      </c>
      <c r="I71" s="99">
        <f t="shared" si="5"/>
        <v>-0.68508287292817682</v>
      </c>
      <c r="J71" s="95">
        <f t="shared" si="6"/>
        <v>-124</v>
      </c>
      <c r="K71" s="95">
        <f t="shared" si="8"/>
        <v>39</v>
      </c>
      <c r="L71" s="95">
        <f t="shared" si="9"/>
        <v>32.011815225591398</v>
      </c>
    </row>
    <row r="72" spans="1:12" ht="16.5" customHeight="1">
      <c r="A72" s="43" t="s">
        <v>242</v>
      </c>
      <c r="B72" s="96">
        <v>438</v>
      </c>
      <c r="C72" s="95">
        <v>142</v>
      </c>
      <c r="D72" s="24">
        <v>136</v>
      </c>
      <c r="E72" s="24">
        <v>446.49686276423103</v>
      </c>
      <c r="F72" s="24">
        <v>129.88517874047099</v>
      </c>
      <c r="G72" s="24">
        <v>138.63891958845699</v>
      </c>
      <c r="H72" s="99">
        <f t="shared" si="7"/>
        <v>4.9175585768006938E-3</v>
      </c>
      <c r="I72" s="99">
        <f t="shared" si="5"/>
        <v>-0.68949771689497719</v>
      </c>
      <c r="J72" s="95">
        <f t="shared" si="6"/>
        <v>-302</v>
      </c>
      <c r="K72" s="95">
        <f t="shared" si="8"/>
        <v>-6</v>
      </c>
      <c r="L72" s="95">
        <f t="shared" si="9"/>
        <v>8.7537408479859948</v>
      </c>
    </row>
    <row r="73" spans="1:12" ht="16.5" customHeight="1">
      <c r="A73" s="43" t="s">
        <v>243</v>
      </c>
      <c r="B73" s="96">
        <v>858</v>
      </c>
      <c r="C73" s="95">
        <v>141</v>
      </c>
      <c r="D73" s="24">
        <v>265</v>
      </c>
      <c r="E73" s="24">
        <v>670.17815529074198</v>
      </c>
      <c r="F73" s="24">
        <v>130.481237926961</v>
      </c>
      <c r="G73" s="24">
        <v>206.960480587891</v>
      </c>
      <c r="H73" s="99">
        <f t="shared" si="7"/>
        <v>9.582007520971941E-3</v>
      </c>
      <c r="I73" s="99">
        <f t="shared" si="5"/>
        <v>-0.69114219114219111</v>
      </c>
      <c r="J73" s="95">
        <f t="shared" si="6"/>
        <v>-593</v>
      </c>
      <c r="K73" s="95">
        <f t="shared" si="8"/>
        <v>124</v>
      </c>
      <c r="L73" s="95">
        <f t="shared" si="9"/>
        <v>76.479242660929998</v>
      </c>
    </row>
    <row r="74" spans="1:12" ht="16.5" customHeight="1">
      <c r="A74" s="43" t="s">
        <v>244</v>
      </c>
      <c r="B74" s="96">
        <v>211</v>
      </c>
      <c r="C74" s="95">
        <v>42</v>
      </c>
      <c r="D74" s="24">
        <v>87</v>
      </c>
      <c r="E74" s="24">
        <v>188.24095572096499</v>
      </c>
      <c r="F74" s="24">
        <v>49.743821230520801</v>
      </c>
      <c r="G74" s="24">
        <v>77.576793203676203</v>
      </c>
      <c r="H74" s="99">
        <f t="shared" si="7"/>
        <v>3.1457911483945616E-3</v>
      </c>
      <c r="I74" s="99">
        <f t="shared" si="5"/>
        <v>-0.58767772511848337</v>
      </c>
      <c r="J74" s="95">
        <f t="shared" si="6"/>
        <v>-124</v>
      </c>
      <c r="K74" s="95">
        <f t="shared" si="8"/>
        <v>45</v>
      </c>
      <c r="L74" s="95">
        <f t="shared" si="9"/>
        <v>27.832971973155402</v>
      </c>
    </row>
    <row r="75" spans="1:12" ht="16.5" customHeight="1">
      <c r="A75" s="43" t="s">
        <v>245</v>
      </c>
      <c r="B75" s="96">
        <v>2222</v>
      </c>
      <c r="C75" s="95">
        <v>392</v>
      </c>
      <c r="D75" s="24">
        <v>530</v>
      </c>
      <c r="E75" s="24">
        <v>2252.7221319349201</v>
      </c>
      <c r="F75" s="24">
        <v>422.11193923342302</v>
      </c>
      <c r="G75" s="24">
        <v>537.05488337479596</v>
      </c>
      <c r="H75" s="99">
        <f t="shared" si="7"/>
        <v>1.9164015041943882E-2</v>
      </c>
      <c r="I75" s="99">
        <f t="shared" si="5"/>
        <v>-0.76147614761476146</v>
      </c>
      <c r="J75" s="95">
        <f t="shared" si="6"/>
        <v>-1692</v>
      </c>
      <c r="K75" s="95">
        <f t="shared" si="8"/>
        <v>138</v>
      </c>
      <c r="L75" s="95">
        <f t="shared" si="9"/>
        <v>114.94294414137295</v>
      </c>
    </row>
    <row r="76" spans="1:12" ht="16.5" customHeight="1">
      <c r="A76" s="43" t="s">
        <v>246</v>
      </c>
      <c r="B76" s="96">
        <v>450</v>
      </c>
      <c r="C76" s="95">
        <v>105</v>
      </c>
      <c r="D76" s="24">
        <v>134</v>
      </c>
      <c r="E76" s="24">
        <v>344.74567420902201</v>
      </c>
      <c r="F76" s="24">
        <v>92.835743242286199</v>
      </c>
      <c r="G76" s="24">
        <v>102.659038973013</v>
      </c>
      <c r="H76" s="99">
        <f t="shared" si="7"/>
        <v>4.8452415389065662E-3</v>
      </c>
      <c r="I76" s="99">
        <f t="shared" si="5"/>
        <v>-0.70222222222222219</v>
      </c>
      <c r="J76" s="95">
        <f t="shared" si="6"/>
        <v>-316</v>
      </c>
      <c r="K76" s="95">
        <f t="shared" si="8"/>
        <v>29</v>
      </c>
      <c r="L76" s="95">
        <f t="shared" si="9"/>
        <v>9.8232957307267981</v>
      </c>
    </row>
    <row r="77" spans="1:12" ht="16.5" customHeight="1">
      <c r="A77" s="43" t="s">
        <v>247</v>
      </c>
      <c r="B77" s="96">
        <v>930</v>
      </c>
      <c r="C77" s="95">
        <v>275</v>
      </c>
      <c r="D77" s="24">
        <v>259</v>
      </c>
      <c r="E77" s="24">
        <v>755.11282966814304</v>
      </c>
      <c r="F77" s="24">
        <v>210.33381445950701</v>
      </c>
      <c r="G77" s="24">
        <v>221.736575650177</v>
      </c>
      <c r="H77" s="99">
        <f t="shared" si="7"/>
        <v>9.3650564072895581E-3</v>
      </c>
      <c r="I77" s="99">
        <f t="shared" si="5"/>
        <v>-0.72150537634408607</v>
      </c>
      <c r="J77" s="95">
        <f t="shared" si="6"/>
        <v>-671</v>
      </c>
      <c r="K77" s="95">
        <f t="shared" si="8"/>
        <v>-16</v>
      </c>
      <c r="L77" s="95">
        <f t="shared" si="9"/>
        <v>11.402761190669992</v>
      </c>
    </row>
    <row r="78" spans="1:12" ht="16.5" customHeight="1">
      <c r="A78" s="43" t="s">
        <v>248</v>
      </c>
      <c r="B78" s="96">
        <v>72</v>
      </c>
      <c r="C78" s="95">
        <v>14</v>
      </c>
      <c r="D78" s="24">
        <v>19</v>
      </c>
      <c r="E78" s="24">
        <v>82.534008545585294</v>
      </c>
      <c r="F78" s="24">
        <v>36.375432880714698</v>
      </c>
      <c r="G78" s="24">
        <v>33.885168259100901</v>
      </c>
      <c r="H78" s="99">
        <f t="shared" si="7"/>
        <v>6.8701185999421469E-4</v>
      </c>
      <c r="I78" s="99">
        <f t="shared" si="5"/>
        <v>-0.73611111111111116</v>
      </c>
      <c r="J78" s="95">
        <f t="shared" si="6"/>
        <v>-53</v>
      </c>
      <c r="K78" s="95">
        <f t="shared" si="8"/>
        <v>5</v>
      </c>
      <c r="L78" s="95">
        <f t="shared" si="9"/>
        <v>-2.4902646216137967</v>
      </c>
    </row>
    <row r="79" spans="1:12" ht="16.5" customHeight="1">
      <c r="A79" s="43" t="s">
        <v>249</v>
      </c>
      <c r="B79" s="96">
        <v>655</v>
      </c>
      <c r="C79" s="95">
        <v>104</v>
      </c>
      <c r="D79" s="24">
        <v>133</v>
      </c>
      <c r="E79" s="24">
        <v>617.62939910789896</v>
      </c>
      <c r="F79" s="24">
        <v>106.906851771997</v>
      </c>
      <c r="G79" s="24">
        <v>125.418682548703</v>
      </c>
      <c r="H79" s="99">
        <f t="shared" si="7"/>
        <v>4.8090830199595024E-3</v>
      </c>
      <c r="I79" s="99">
        <f t="shared" si="5"/>
        <v>-0.7969465648854962</v>
      </c>
      <c r="J79" s="95">
        <f t="shared" si="6"/>
        <v>-522</v>
      </c>
      <c r="K79" s="95">
        <f t="shared" si="8"/>
        <v>29</v>
      </c>
      <c r="L79" s="95">
        <f t="shared" si="9"/>
        <v>18.511830776706006</v>
      </c>
    </row>
    <row r="80" spans="1:12" ht="16.5" customHeight="1">
      <c r="A80" s="43" t="s">
        <v>250</v>
      </c>
      <c r="B80" s="96">
        <v>602</v>
      </c>
      <c r="C80" s="95">
        <v>118</v>
      </c>
      <c r="D80" s="24">
        <v>256</v>
      </c>
      <c r="E80" s="24">
        <v>493.08121179534101</v>
      </c>
      <c r="F80" s="24">
        <v>114.305636877181</v>
      </c>
      <c r="G80" s="24">
        <v>209.80345826329301</v>
      </c>
      <c r="H80" s="99">
        <f t="shared" si="7"/>
        <v>9.2565808504483649E-3</v>
      </c>
      <c r="I80" s="99">
        <f t="shared" si="5"/>
        <v>-0.57475083056478404</v>
      </c>
      <c r="J80" s="95">
        <f t="shared" si="6"/>
        <v>-346</v>
      </c>
      <c r="K80" s="95">
        <f t="shared" si="8"/>
        <v>138</v>
      </c>
      <c r="L80" s="95">
        <f t="shared" si="9"/>
        <v>95.497821386112008</v>
      </c>
    </row>
    <row r="81" spans="1:12" ht="16.5" customHeight="1">
      <c r="A81" s="43" t="s">
        <v>251</v>
      </c>
      <c r="B81" s="96">
        <v>374</v>
      </c>
      <c r="C81" s="95">
        <v>120</v>
      </c>
      <c r="D81" s="24">
        <v>60</v>
      </c>
      <c r="E81" s="24">
        <v>380.53146594144101</v>
      </c>
      <c r="F81" s="24">
        <v>102.360361655628</v>
      </c>
      <c r="G81" s="24">
        <v>61.911296952748103</v>
      </c>
      <c r="H81" s="99">
        <f t="shared" si="7"/>
        <v>2.1695111368238355E-3</v>
      </c>
      <c r="I81" s="99">
        <f t="shared" si="5"/>
        <v>-0.83957219251336901</v>
      </c>
      <c r="J81" s="95">
        <f t="shared" si="6"/>
        <v>-314</v>
      </c>
      <c r="K81" s="95">
        <f t="shared" si="8"/>
        <v>-60</v>
      </c>
      <c r="L81" s="95">
        <f t="shared" si="9"/>
        <v>-40.449064702879895</v>
      </c>
    </row>
    <row r="82" spans="1:12" ht="16.5" customHeight="1">
      <c r="A82" s="43" t="s">
        <v>252</v>
      </c>
      <c r="B82" s="96">
        <v>224</v>
      </c>
      <c r="C82" s="95">
        <v>49</v>
      </c>
      <c r="D82" s="24">
        <v>88</v>
      </c>
      <c r="E82" s="24">
        <v>209.73484642300099</v>
      </c>
      <c r="F82" s="24">
        <v>52.816042734864702</v>
      </c>
      <c r="G82" s="24">
        <v>80.911804334380307</v>
      </c>
      <c r="H82" s="99">
        <f t="shared" si="7"/>
        <v>3.1819496673416259E-3</v>
      </c>
      <c r="I82" s="99">
        <f t="shared" si="5"/>
        <v>-0.6071428571428571</v>
      </c>
      <c r="J82" s="95">
        <f t="shared" si="6"/>
        <v>-136</v>
      </c>
      <c r="K82" s="95">
        <f t="shared" si="8"/>
        <v>39</v>
      </c>
      <c r="L82" s="95">
        <f t="shared" si="9"/>
        <v>28.095761599515605</v>
      </c>
    </row>
    <row r="83" spans="1:12" ht="16.5" customHeight="1">
      <c r="A83" s="43" t="s">
        <v>253</v>
      </c>
      <c r="B83" s="96">
        <v>492</v>
      </c>
      <c r="C83" s="95">
        <v>83</v>
      </c>
      <c r="D83" s="24">
        <v>182</v>
      </c>
      <c r="E83" s="24">
        <v>381.86537443306003</v>
      </c>
      <c r="F83" s="24">
        <v>72.180835401517598</v>
      </c>
      <c r="G83" s="24">
        <v>141.25911411632401</v>
      </c>
      <c r="H83" s="99">
        <f t="shared" si="7"/>
        <v>6.5808504483656346E-3</v>
      </c>
      <c r="I83" s="99">
        <f t="shared" si="5"/>
        <v>-0.63008130081300817</v>
      </c>
      <c r="J83" s="95">
        <f t="shared" si="6"/>
        <v>-310</v>
      </c>
      <c r="K83" s="95">
        <f t="shared" si="8"/>
        <v>99</v>
      </c>
      <c r="L83" s="95">
        <f t="shared" si="9"/>
        <v>69.078278714806416</v>
      </c>
    </row>
    <row r="84" spans="1:12" s="8" customFormat="1" ht="16.5" customHeight="1">
      <c r="A84" s="43" t="s">
        <v>173</v>
      </c>
      <c r="B84" s="61">
        <v>101001</v>
      </c>
      <c r="C84" s="62">
        <v>20218</v>
      </c>
      <c r="D84" s="65">
        <v>27656</v>
      </c>
      <c r="E84" s="65">
        <v>93560.251691373094</v>
      </c>
      <c r="F84" s="65">
        <v>18762.680810208501</v>
      </c>
      <c r="G84" s="65">
        <v>25470.664315317099</v>
      </c>
      <c r="H84" s="99">
        <f t="shared" si="7"/>
        <v>1</v>
      </c>
      <c r="I84" s="99">
        <f t="shared" si="5"/>
        <v>-0.72618092890169406</v>
      </c>
      <c r="J84" s="95">
        <f t="shared" si="6"/>
        <v>-73345</v>
      </c>
      <c r="K84" s="95">
        <f t="shared" si="8"/>
        <v>7438</v>
      </c>
      <c r="L84" s="95">
        <f t="shared" si="9"/>
        <v>6707.9835051085975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J1" zoomScale="88" zoomScaleNormal="88" workbookViewId="0">
      <selection activeCell="Q7" sqref="Q7"/>
    </sheetView>
  </sheetViews>
  <sheetFormatPr defaultRowHeight="15"/>
  <cols>
    <col min="1" max="1" width="38.42578125" customWidth="1"/>
    <col min="2" max="2" width="11.140625" style="143" customWidth="1"/>
    <col min="3" max="3" width="12" style="139" customWidth="1"/>
    <col min="4" max="4" width="14.140625" style="141" customWidth="1"/>
    <col min="5" max="6" width="8.7109375" style="154"/>
    <col min="7" max="7" width="13.5703125" style="154" customWidth="1"/>
    <col min="8" max="8" width="24.42578125" customWidth="1"/>
    <col min="9" max="9" width="27" customWidth="1"/>
    <col min="10" max="10" width="29.5703125" customWidth="1"/>
    <col min="11" max="11" width="29.5703125" style="154" customWidth="1"/>
  </cols>
  <sheetData>
    <row r="1" spans="1:11" s="154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8.6" customHeight="1">
      <c r="A2" s="92" t="s">
        <v>90</v>
      </c>
      <c r="B2" s="91">
        <v>43647</v>
      </c>
      <c r="C2" s="91">
        <v>43983</v>
      </c>
      <c r="D2" s="91">
        <v>44013</v>
      </c>
      <c r="E2" s="91">
        <v>43647</v>
      </c>
      <c r="F2" s="91">
        <v>43983</v>
      </c>
      <c r="G2" s="91">
        <v>44013</v>
      </c>
      <c r="H2" s="12" t="s">
        <v>335</v>
      </c>
      <c r="I2" s="90" t="s">
        <v>336</v>
      </c>
      <c r="J2" s="1" t="s">
        <v>338</v>
      </c>
      <c r="K2" s="158" t="s">
        <v>339</v>
      </c>
    </row>
    <row r="3" spans="1:11">
      <c r="A3" s="76" t="s">
        <v>2</v>
      </c>
      <c r="B3" s="105">
        <v>118.42989464175885</v>
      </c>
      <c r="C3" s="105">
        <v>132.92481792509051</v>
      </c>
      <c r="D3" s="105">
        <v>141.10926707921308</v>
      </c>
      <c r="E3" s="105"/>
      <c r="F3" s="105"/>
      <c r="G3" s="105"/>
      <c r="H3" s="88">
        <f>(D3-B3)/B3</f>
        <v>0.19150040204002172</v>
      </c>
      <c r="I3" s="77">
        <f>D3-B3</f>
        <v>22.679372437454234</v>
      </c>
      <c r="J3" s="77">
        <f>D3-C3</f>
        <v>8.184449154122575</v>
      </c>
      <c r="K3" s="77">
        <f>G3-F3</f>
        <v>0</v>
      </c>
    </row>
    <row r="4" spans="1:11">
      <c r="A4" s="76" t="s">
        <v>3</v>
      </c>
      <c r="B4" s="105">
        <v>200.0689009673637</v>
      </c>
      <c r="C4" s="105">
        <v>217.14639801741308</v>
      </c>
      <c r="D4" s="105">
        <v>260.89542529536726</v>
      </c>
      <c r="E4" s="105"/>
      <c r="F4" s="105"/>
      <c r="G4" s="105"/>
      <c r="H4" s="88">
        <f t="shared" ref="H4:H67" si="0">(D4-B4)/B4</f>
        <v>0.30402788256394681</v>
      </c>
      <c r="I4" s="77">
        <f t="shared" ref="I4:I67" si="1">D4-B4</f>
        <v>60.826524328003558</v>
      </c>
      <c r="J4" s="77">
        <f t="shared" ref="J4:J67" si="2">D4-C4</f>
        <v>43.749027277954184</v>
      </c>
      <c r="K4" s="77">
        <f t="shared" ref="K4:K67" si="3">G4-F4</f>
        <v>0</v>
      </c>
    </row>
    <row r="5" spans="1:11">
      <c r="A5" s="76" t="s">
        <v>4</v>
      </c>
      <c r="B5" s="105">
        <v>131.50245111706226</v>
      </c>
      <c r="C5" s="105">
        <v>145.66031781047622</v>
      </c>
      <c r="D5" s="105">
        <v>152.00756369773276</v>
      </c>
      <c r="E5" s="105"/>
      <c r="F5" s="105"/>
      <c r="G5" s="105"/>
      <c r="H5" s="88">
        <f t="shared" si="0"/>
        <v>0.15592950858700752</v>
      </c>
      <c r="I5" s="77">
        <f t="shared" si="1"/>
        <v>20.505112580670499</v>
      </c>
      <c r="J5" s="77">
        <f t="shared" si="2"/>
        <v>6.3472458872565483</v>
      </c>
      <c r="K5" s="77">
        <f t="shared" si="3"/>
        <v>0</v>
      </c>
    </row>
    <row r="6" spans="1:11">
      <c r="A6" s="76" t="s">
        <v>5</v>
      </c>
      <c r="B6" s="105">
        <v>203.34961087793374</v>
      </c>
      <c r="C6" s="105">
        <v>219.15945498536155</v>
      </c>
      <c r="D6" s="105">
        <v>250.92946698737038</v>
      </c>
      <c r="E6" s="105"/>
      <c r="F6" s="105"/>
      <c r="G6" s="105"/>
      <c r="H6" s="88">
        <f t="shared" si="0"/>
        <v>0.2339805613790811</v>
      </c>
      <c r="I6" s="77">
        <f t="shared" si="1"/>
        <v>47.579856109436633</v>
      </c>
      <c r="J6" s="77">
        <f t="shared" si="2"/>
        <v>31.770012002008826</v>
      </c>
      <c r="K6" s="77">
        <f t="shared" si="3"/>
        <v>0</v>
      </c>
    </row>
    <row r="7" spans="1:11">
      <c r="A7" s="76" t="s">
        <v>6</v>
      </c>
      <c r="B7" s="105">
        <v>400.58930962886063</v>
      </c>
      <c r="C7" s="105">
        <v>337.96696971342715</v>
      </c>
      <c r="D7" s="105">
        <v>507.04991660472456</v>
      </c>
      <c r="E7" s="105"/>
      <c r="F7" s="105"/>
      <c r="G7" s="105"/>
      <c r="H7" s="88">
        <f t="shared" si="0"/>
        <v>0.26575998015148711</v>
      </c>
      <c r="I7" s="77">
        <f t="shared" si="1"/>
        <v>106.46060697586393</v>
      </c>
      <c r="J7" s="77">
        <f t="shared" si="2"/>
        <v>169.08294689129741</v>
      </c>
      <c r="K7" s="77">
        <f t="shared" si="3"/>
        <v>0</v>
      </c>
    </row>
    <row r="8" spans="1:11">
      <c r="A8" s="76" t="s">
        <v>7</v>
      </c>
      <c r="B8" s="105">
        <v>178.57910347669218</v>
      </c>
      <c r="C8" s="105">
        <v>213.85483710151624</v>
      </c>
      <c r="D8" s="105">
        <v>208.51874891028254</v>
      </c>
      <c r="E8" s="105"/>
      <c r="F8" s="105"/>
      <c r="G8" s="105"/>
      <c r="H8" s="88">
        <f t="shared" si="0"/>
        <v>0.16765480871337235</v>
      </c>
      <c r="I8" s="77">
        <f t="shared" si="1"/>
        <v>29.939645433590357</v>
      </c>
      <c r="J8" s="77">
        <f t="shared" si="2"/>
        <v>-5.3360881912336993</v>
      </c>
      <c r="K8" s="77">
        <f t="shared" si="3"/>
        <v>0</v>
      </c>
    </row>
    <row r="9" spans="1:11">
      <c r="A9" s="76" t="s">
        <v>337</v>
      </c>
      <c r="B9" s="105">
        <v>136.94085220471251</v>
      </c>
      <c r="C9" s="105">
        <v>150.93540402665522</v>
      </c>
      <c r="D9" s="105">
        <v>159.1496237477042</v>
      </c>
      <c r="E9" s="105"/>
      <c r="F9" s="105"/>
      <c r="G9" s="105"/>
      <c r="H9" s="88">
        <f t="shared" si="0"/>
        <v>0.16217783944992434</v>
      </c>
      <c r="I9" s="77">
        <f t="shared" si="1"/>
        <v>22.208771542991684</v>
      </c>
      <c r="J9" s="77">
        <f t="shared" si="2"/>
        <v>8.2142197210489769</v>
      </c>
      <c r="K9" s="77">
        <f t="shared" si="3"/>
        <v>0</v>
      </c>
    </row>
    <row r="10" spans="1:11">
      <c r="A10" s="76" t="s">
        <v>8</v>
      </c>
      <c r="B10" s="105">
        <v>239.65204534378961</v>
      </c>
      <c r="C10" s="105">
        <v>239.31114467612198</v>
      </c>
      <c r="D10" s="105">
        <v>265.35561565595219</v>
      </c>
      <c r="E10" s="105"/>
      <c r="F10" s="105"/>
      <c r="G10" s="105"/>
      <c r="H10" s="88">
        <f t="shared" si="0"/>
        <v>0.10725370724581079</v>
      </c>
      <c r="I10" s="77">
        <f t="shared" si="1"/>
        <v>25.703570312162583</v>
      </c>
      <c r="J10" s="77">
        <f t="shared" si="2"/>
        <v>26.044470979830209</v>
      </c>
      <c r="K10" s="77">
        <f t="shared" si="3"/>
        <v>0</v>
      </c>
    </row>
    <row r="11" spans="1:11">
      <c r="A11" s="76" t="s">
        <v>9</v>
      </c>
      <c r="B11" s="105">
        <v>121.63938011534613</v>
      </c>
      <c r="C11" s="105">
        <v>143.04143345032648</v>
      </c>
      <c r="D11" s="105">
        <v>146.87813780981853</v>
      </c>
      <c r="E11" s="105"/>
      <c r="F11" s="105"/>
      <c r="G11" s="105"/>
      <c r="H11" s="88">
        <f t="shared" si="0"/>
        <v>0.20748837811027496</v>
      </c>
      <c r="I11" s="77">
        <f t="shared" si="1"/>
        <v>25.238757694472397</v>
      </c>
      <c r="J11" s="77">
        <f t="shared" si="2"/>
        <v>3.836704359492046</v>
      </c>
      <c r="K11" s="77">
        <f t="shared" si="3"/>
        <v>0</v>
      </c>
    </row>
    <row r="12" spans="1:11">
      <c r="A12" s="76" t="s">
        <v>10</v>
      </c>
      <c r="B12" s="105">
        <v>165.74621312478894</v>
      </c>
      <c r="C12" s="105">
        <v>222.77777988062309</v>
      </c>
      <c r="D12" s="105">
        <v>189.51144515159589</v>
      </c>
      <c r="E12" s="105"/>
      <c r="F12" s="105"/>
      <c r="G12" s="105"/>
      <c r="H12" s="88">
        <f t="shared" si="0"/>
        <v>0.14338325792646806</v>
      </c>
      <c r="I12" s="77">
        <f t="shared" si="1"/>
        <v>23.765232026806956</v>
      </c>
      <c r="J12" s="77">
        <f t="shared" si="2"/>
        <v>-33.266334729027193</v>
      </c>
      <c r="K12" s="77">
        <f t="shared" si="3"/>
        <v>0</v>
      </c>
    </row>
    <row r="13" spans="1:11">
      <c r="A13" s="76" t="s">
        <v>11</v>
      </c>
      <c r="B13" s="105">
        <v>278.95497565925706</v>
      </c>
      <c r="C13" s="105">
        <v>302.30626181805025</v>
      </c>
      <c r="D13" s="105">
        <v>285.12292279792115</v>
      </c>
      <c r="E13" s="105"/>
      <c r="F13" s="105"/>
      <c r="G13" s="105"/>
      <c r="H13" s="88">
        <f t="shared" si="0"/>
        <v>2.2110905618683872E-2</v>
      </c>
      <c r="I13" s="77">
        <f t="shared" si="1"/>
        <v>6.1679471386640898</v>
      </c>
      <c r="J13" s="77">
        <f t="shared" si="2"/>
        <v>-17.183339020129097</v>
      </c>
      <c r="K13" s="77">
        <f t="shared" si="3"/>
        <v>0</v>
      </c>
    </row>
    <row r="14" spans="1:11">
      <c r="A14" s="76" t="s">
        <v>12</v>
      </c>
      <c r="B14" s="105">
        <v>122.65003690183632</v>
      </c>
      <c r="C14" s="105">
        <v>138.2320610794188</v>
      </c>
      <c r="D14" s="105">
        <v>144.18348771974448</v>
      </c>
      <c r="E14" s="105"/>
      <c r="F14" s="105"/>
      <c r="G14" s="105"/>
      <c r="H14" s="88">
        <f t="shared" si="0"/>
        <v>0.17556823757943577</v>
      </c>
      <c r="I14" s="77">
        <f t="shared" si="1"/>
        <v>21.533450817908161</v>
      </c>
      <c r="J14" s="77">
        <f t="shared" si="2"/>
        <v>5.9514266403256784</v>
      </c>
      <c r="K14" s="77">
        <f t="shared" si="3"/>
        <v>0</v>
      </c>
    </row>
    <row r="15" spans="1:11">
      <c r="A15" s="76" t="s">
        <v>13</v>
      </c>
      <c r="B15" s="105">
        <v>102.63727924270364</v>
      </c>
      <c r="C15" s="105">
        <v>116.07130960976706</v>
      </c>
      <c r="D15" s="105">
        <v>118.29825812971329</v>
      </c>
      <c r="E15" s="105"/>
      <c r="F15" s="105"/>
      <c r="G15" s="105"/>
      <c r="H15" s="88">
        <f t="shared" si="0"/>
        <v>0.15258567844512469</v>
      </c>
      <c r="I15" s="77">
        <f t="shared" si="1"/>
        <v>15.660978887009648</v>
      </c>
      <c r="J15" s="77">
        <f t="shared" si="2"/>
        <v>2.2269485199462338</v>
      </c>
      <c r="K15" s="77">
        <f t="shared" si="3"/>
        <v>0</v>
      </c>
    </row>
    <row r="16" spans="1:11">
      <c r="A16" s="76" t="s">
        <v>14</v>
      </c>
      <c r="B16" s="105">
        <v>100.19767414899476</v>
      </c>
      <c r="C16" s="105">
        <v>117.42272512770658</v>
      </c>
      <c r="D16" s="105">
        <v>118.44520713350614</v>
      </c>
      <c r="E16" s="105"/>
      <c r="F16" s="105"/>
      <c r="G16" s="105"/>
      <c r="H16" s="88">
        <f t="shared" si="0"/>
        <v>0.18211533490664814</v>
      </c>
      <c r="I16" s="77">
        <f t="shared" si="1"/>
        <v>18.247532984511381</v>
      </c>
      <c r="J16" s="77">
        <f t="shared" si="2"/>
        <v>1.0224820057995601</v>
      </c>
      <c r="K16" s="77">
        <f t="shared" si="3"/>
        <v>0</v>
      </c>
    </row>
    <row r="17" spans="1:11">
      <c r="A17" s="76" t="s">
        <v>263</v>
      </c>
      <c r="B17" s="105">
        <v>115.64290116054363</v>
      </c>
      <c r="C17" s="105">
        <v>131.11047966843134</v>
      </c>
      <c r="D17" s="105">
        <v>134.99030538722539</v>
      </c>
      <c r="E17" s="105"/>
      <c r="F17" s="105"/>
      <c r="G17" s="105"/>
      <c r="H17" s="88">
        <f t="shared" si="0"/>
        <v>0.16730299942771523</v>
      </c>
      <c r="I17" s="77">
        <f t="shared" si="1"/>
        <v>19.347404226681761</v>
      </c>
      <c r="J17" s="77">
        <f t="shared" si="2"/>
        <v>3.8798257187940521</v>
      </c>
      <c r="K17" s="77">
        <f t="shared" si="3"/>
        <v>0</v>
      </c>
    </row>
    <row r="18" spans="1:11">
      <c r="A18" s="76" t="s">
        <v>16</v>
      </c>
      <c r="B18" s="105">
        <v>148.84414461230594</v>
      </c>
      <c r="C18" s="105">
        <v>174.47294019654245</v>
      </c>
      <c r="D18" s="105">
        <v>172.64661946319288</v>
      </c>
      <c r="E18" s="105"/>
      <c r="F18" s="105"/>
      <c r="G18" s="105"/>
      <c r="H18" s="88">
        <f t="shared" si="0"/>
        <v>0.15991542638701173</v>
      </c>
      <c r="I18" s="77">
        <f t="shared" si="1"/>
        <v>23.802474850886938</v>
      </c>
      <c r="J18" s="77">
        <f t="shared" si="2"/>
        <v>-1.8263207333495757</v>
      </c>
      <c r="K18" s="77">
        <f t="shared" si="3"/>
        <v>0</v>
      </c>
    </row>
    <row r="19" spans="1:11">
      <c r="A19" s="76" t="s">
        <v>17</v>
      </c>
      <c r="B19" s="105">
        <v>125.1687109455458</v>
      </c>
      <c r="C19" s="105">
        <v>149.88882558712032</v>
      </c>
      <c r="D19" s="105">
        <v>150.55047623146237</v>
      </c>
      <c r="E19" s="105"/>
      <c r="F19" s="105"/>
      <c r="G19" s="105"/>
      <c r="H19" s="88">
        <f t="shared" si="0"/>
        <v>0.2027804320598845</v>
      </c>
      <c r="I19" s="77">
        <f t="shared" si="1"/>
        <v>25.381765285916572</v>
      </c>
      <c r="J19" s="77">
        <f t="shared" si="2"/>
        <v>0.66165064434204623</v>
      </c>
      <c r="K19" s="77">
        <f t="shared" si="3"/>
        <v>0</v>
      </c>
    </row>
    <row r="20" spans="1:11">
      <c r="A20" s="76" t="s">
        <v>264</v>
      </c>
      <c r="B20" s="105">
        <v>337.10796187722747</v>
      </c>
      <c r="C20" s="105">
        <v>467.83099108367628</v>
      </c>
      <c r="D20" s="105">
        <v>435.15387854957726</v>
      </c>
      <c r="E20" s="105"/>
      <c r="F20" s="105"/>
      <c r="G20" s="105"/>
      <c r="H20" s="88">
        <f t="shared" si="0"/>
        <v>0.29084426284792847</v>
      </c>
      <c r="I20" s="77">
        <f t="shared" si="1"/>
        <v>98.04591667234979</v>
      </c>
      <c r="J20" s="77">
        <f t="shared" si="2"/>
        <v>-32.677112534099024</v>
      </c>
      <c r="K20" s="77">
        <f t="shared" si="3"/>
        <v>0</v>
      </c>
    </row>
    <row r="21" spans="1:11">
      <c r="A21" s="76" t="s">
        <v>19</v>
      </c>
      <c r="B21" s="105">
        <v>181.05967135409495</v>
      </c>
      <c r="C21" s="105">
        <v>203.41890381580319</v>
      </c>
      <c r="D21" s="105">
        <v>210.1546147057731</v>
      </c>
      <c r="E21" s="105"/>
      <c r="F21" s="105"/>
      <c r="G21" s="105"/>
      <c r="H21" s="88">
        <f t="shared" si="0"/>
        <v>0.16069256689844383</v>
      </c>
      <c r="I21" s="77">
        <f t="shared" si="1"/>
        <v>29.094943351678154</v>
      </c>
      <c r="J21" s="77">
        <f t="shared" si="2"/>
        <v>6.7357108899699085</v>
      </c>
      <c r="K21" s="77">
        <f t="shared" si="3"/>
        <v>0</v>
      </c>
    </row>
    <row r="22" spans="1:11">
      <c r="A22" s="76" t="s">
        <v>265</v>
      </c>
      <c r="B22" s="105">
        <v>193.77217058135815</v>
      </c>
      <c r="C22" s="105">
        <v>248.94803906689904</v>
      </c>
      <c r="D22" s="105">
        <v>219.2486282570776</v>
      </c>
      <c r="E22" s="105"/>
      <c r="F22" s="105"/>
      <c r="G22" s="105"/>
      <c r="H22" s="88">
        <f t="shared" si="0"/>
        <v>0.13147634977347158</v>
      </c>
      <c r="I22" s="77">
        <f t="shared" si="1"/>
        <v>25.476457675719445</v>
      </c>
      <c r="J22" s="77">
        <f t="shared" si="2"/>
        <v>-29.699410809821444</v>
      </c>
      <c r="K22" s="77">
        <f t="shared" si="3"/>
        <v>0</v>
      </c>
    </row>
    <row r="23" spans="1:11">
      <c r="A23" s="76" t="s">
        <v>266</v>
      </c>
      <c r="B23" s="105">
        <v>141.53817990596366</v>
      </c>
      <c r="C23" s="105">
        <v>166.62230260831382</v>
      </c>
      <c r="D23" s="105">
        <v>167.98613486151223</v>
      </c>
      <c r="E23" s="105"/>
      <c r="F23" s="105"/>
      <c r="G23" s="105"/>
      <c r="H23" s="88">
        <f t="shared" si="0"/>
        <v>0.18686092313127303</v>
      </c>
      <c r="I23" s="77">
        <f t="shared" si="1"/>
        <v>26.447954955548568</v>
      </c>
      <c r="J23" s="77">
        <f t="shared" si="2"/>
        <v>1.3638322531984102</v>
      </c>
      <c r="K23" s="77">
        <f t="shared" si="3"/>
        <v>0</v>
      </c>
    </row>
    <row r="24" spans="1:11">
      <c r="A24" s="76" t="s">
        <v>267</v>
      </c>
      <c r="B24" s="105">
        <v>134.78702234318931</v>
      </c>
      <c r="C24" s="105">
        <v>161.17022596684276</v>
      </c>
      <c r="D24" s="105">
        <v>157.2443799169657</v>
      </c>
      <c r="E24" s="105"/>
      <c r="F24" s="105"/>
      <c r="G24" s="105"/>
      <c r="H24" s="88">
        <f t="shared" si="0"/>
        <v>0.16661364857958186</v>
      </c>
      <c r="I24" s="77">
        <f t="shared" si="1"/>
        <v>22.457357573776392</v>
      </c>
      <c r="J24" s="77">
        <f t="shared" si="2"/>
        <v>-3.925846049877066</v>
      </c>
      <c r="K24" s="77">
        <f t="shared" si="3"/>
        <v>0</v>
      </c>
    </row>
    <row r="25" spans="1:11">
      <c r="A25" s="76" t="s">
        <v>23</v>
      </c>
      <c r="B25" s="105">
        <v>187.34251480760292</v>
      </c>
      <c r="C25" s="105">
        <v>213.54404902986369</v>
      </c>
      <c r="D25" s="105">
        <v>229.04383557778132</v>
      </c>
      <c r="E25" s="105"/>
      <c r="F25" s="105"/>
      <c r="G25" s="105"/>
      <c r="H25" s="88">
        <f t="shared" si="0"/>
        <v>0.22259400549311956</v>
      </c>
      <c r="I25" s="77">
        <f t="shared" si="1"/>
        <v>41.701320770178398</v>
      </c>
      <c r="J25" s="77">
        <f t="shared" si="2"/>
        <v>15.499786547917637</v>
      </c>
      <c r="K25" s="77">
        <f t="shared" si="3"/>
        <v>0</v>
      </c>
    </row>
    <row r="26" spans="1:11">
      <c r="A26" s="76" t="s">
        <v>268</v>
      </c>
      <c r="B26" s="105">
        <v>141.01994412584816</v>
      </c>
      <c r="C26" s="105">
        <v>161.74221482036373</v>
      </c>
      <c r="D26" s="105">
        <v>166.8509337793424</v>
      </c>
      <c r="E26" s="105"/>
      <c r="F26" s="105"/>
      <c r="G26" s="105"/>
      <c r="H26" s="88">
        <f t="shared" si="0"/>
        <v>0.18317259883780912</v>
      </c>
      <c r="I26" s="77">
        <f t="shared" si="1"/>
        <v>25.830989653494242</v>
      </c>
      <c r="J26" s="77">
        <f t="shared" si="2"/>
        <v>5.1087189589786703</v>
      </c>
      <c r="K26" s="77">
        <f t="shared" si="3"/>
        <v>0</v>
      </c>
    </row>
    <row r="27" spans="1:11">
      <c r="A27" s="76" t="s">
        <v>25</v>
      </c>
      <c r="B27" s="105">
        <v>200.64240976390397</v>
      </c>
      <c r="C27" s="105">
        <v>216.79300361128924</v>
      </c>
      <c r="D27" s="105">
        <v>243.98859042429123</v>
      </c>
      <c r="E27" s="105"/>
      <c r="F27" s="105"/>
      <c r="G27" s="105"/>
      <c r="H27" s="88">
        <f t="shared" si="0"/>
        <v>0.21603698196903007</v>
      </c>
      <c r="I27" s="77">
        <f t="shared" si="1"/>
        <v>43.346180660387262</v>
      </c>
      <c r="J27" s="77">
        <f t="shared" si="2"/>
        <v>27.195586813001995</v>
      </c>
      <c r="K27" s="77">
        <f t="shared" si="3"/>
        <v>0</v>
      </c>
    </row>
    <row r="28" spans="1:11">
      <c r="A28" s="76" t="s">
        <v>26</v>
      </c>
      <c r="B28" s="105">
        <v>160.81298760485217</v>
      </c>
      <c r="C28" s="105">
        <v>191.23889088047244</v>
      </c>
      <c r="D28" s="105">
        <v>201.59037441742575</v>
      </c>
      <c r="E28" s="105"/>
      <c r="F28" s="105"/>
      <c r="G28" s="105"/>
      <c r="H28" s="88">
        <f t="shared" si="0"/>
        <v>0.25357023347374968</v>
      </c>
      <c r="I28" s="77">
        <f t="shared" si="1"/>
        <v>40.777386812573582</v>
      </c>
      <c r="J28" s="77">
        <f t="shared" si="2"/>
        <v>10.35148353695331</v>
      </c>
      <c r="K28" s="77">
        <f t="shared" si="3"/>
        <v>0</v>
      </c>
    </row>
    <row r="29" spans="1:11">
      <c r="A29" s="76" t="s">
        <v>27</v>
      </c>
      <c r="B29" s="105">
        <v>150.62277536480448</v>
      </c>
      <c r="C29" s="105">
        <v>171.25486508191653</v>
      </c>
      <c r="D29" s="105">
        <v>177.88154749948976</v>
      </c>
      <c r="E29" s="105"/>
      <c r="F29" s="105"/>
      <c r="G29" s="105"/>
      <c r="H29" s="88">
        <f t="shared" si="0"/>
        <v>0.18097377417635035</v>
      </c>
      <c r="I29" s="77">
        <f t="shared" si="1"/>
        <v>27.258772134685273</v>
      </c>
      <c r="J29" s="77">
        <f t="shared" si="2"/>
        <v>6.6266824175732211</v>
      </c>
      <c r="K29" s="77">
        <f t="shared" si="3"/>
        <v>0</v>
      </c>
    </row>
    <row r="30" spans="1:11">
      <c r="A30" s="76" t="s">
        <v>28</v>
      </c>
      <c r="B30" s="105">
        <v>195.75098289596772</v>
      </c>
      <c r="C30" s="105">
        <v>235.60854862988384</v>
      </c>
      <c r="D30" s="105">
        <v>236.20960071097346</v>
      </c>
      <c r="E30" s="105"/>
      <c r="F30" s="105"/>
      <c r="G30" s="105"/>
      <c r="H30" s="88">
        <f t="shared" si="0"/>
        <v>0.20668411068212902</v>
      </c>
      <c r="I30" s="77">
        <f t="shared" si="1"/>
        <v>40.458617815005738</v>
      </c>
      <c r="J30" s="77">
        <f t="shared" si="2"/>
        <v>0.60105208108961961</v>
      </c>
      <c r="K30" s="77">
        <f t="shared" si="3"/>
        <v>0</v>
      </c>
    </row>
    <row r="31" spans="1:11">
      <c r="A31" s="76" t="s">
        <v>29</v>
      </c>
      <c r="B31" s="105">
        <v>225.95717763290887</v>
      </c>
      <c r="C31" s="105">
        <v>278.39889865822477</v>
      </c>
      <c r="D31" s="105">
        <v>266.48183789262885</v>
      </c>
      <c r="E31" s="105"/>
      <c r="F31" s="105"/>
      <c r="G31" s="105"/>
      <c r="H31" s="88">
        <f t="shared" si="0"/>
        <v>0.17934663852792737</v>
      </c>
      <c r="I31" s="77">
        <f t="shared" si="1"/>
        <v>40.52466025971998</v>
      </c>
      <c r="J31" s="77">
        <f t="shared" si="2"/>
        <v>-11.91706076559592</v>
      </c>
      <c r="K31" s="77">
        <f t="shared" si="3"/>
        <v>0</v>
      </c>
    </row>
    <row r="32" spans="1:11">
      <c r="A32" s="76" t="s">
        <v>30</v>
      </c>
      <c r="B32" s="105">
        <v>108.29691861456176</v>
      </c>
      <c r="C32" s="105">
        <v>125.01727271215103</v>
      </c>
      <c r="D32" s="105">
        <v>126.39433366913178</v>
      </c>
      <c r="E32" s="105"/>
      <c r="F32" s="105"/>
      <c r="G32" s="105"/>
      <c r="H32" s="88">
        <f t="shared" si="0"/>
        <v>0.16710923344901724</v>
      </c>
      <c r="I32" s="77">
        <f t="shared" si="1"/>
        <v>18.097415054570021</v>
      </c>
      <c r="J32" s="77">
        <f t="shared" si="2"/>
        <v>1.3770609569807561</v>
      </c>
      <c r="K32" s="77">
        <f t="shared" si="3"/>
        <v>0</v>
      </c>
    </row>
    <row r="33" spans="1:11">
      <c r="A33" s="76" t="s">
        <v>31</v>
      </c>
      <c r="B33" s="105">
        <v>113.90429636489371</v>
      </c>
      <c r="C33" s="105">
        <v>138.55582817222455</v>
      </c>
      <c r="D33" s="105">
        <v>141.22853628146748</v>
      </c>
      <c r="E33" s="105"/>
      <c r="F33" s="105"/>
      <c r="G33" s="105"/>
      <c r="H33" s="88">
        <f t="shared" si="0"/>
        <v>0.23988770212003471</v>
      </c>
      <c r="I33" s="77">
        <f t="shared" si="1"/>
        <v>27.324239916573774</v>
      </c>
      <c r="J33" s="77">
        <f t="shared" si="2"/>
        <v>2.672708109242933</v>
      </c>
      <c r="K33" s="77">
        <f t="shared" si="3"/>
        <v>0</v>
      </c>
    </row>
    <row r="34" spans="1:11">
      <c r="A34" s="76" t="s">
        <v>269</v>
      </c>
      <c r="B34" s="105">
        <v>181.00790087932486</v>
      </c>
      <c r="C34" s="105">
        <v>194.14695960968646</v>
      </c>
      <c r="D34" s="105">
        <v>202.29292366207159</v>
      </c>
      <c r="E34" s="105"/>
      <c r="F34" s="105"/>
      <c r="G34" s="105"/>
      <c r="H34" s="88">
        <f t="shared" si="0"/>
        <v>0.11759167792867292</v>
      </c>
      <c r="I34" s="77">
        <f t="shared" si="1"/>
        <v>21.285022782746722</v>
      </c>
      <c r="J34" s="77">
        <f t="shared" si="2"/>
        <v>8.1459640523851249</v>
      </c>
      <c r="K34" s="77">
        <f t="shared" si="3"/>
        <v>0</v>
      </c>
    </row>
    <row r="35" spans="1:11">
      <c r="A35" s="76" t="s">
        <v>270</v>
      </c>
      <c r="B35" s="105">
        <v>171.53791769152585</v>
      </c>
      <c r="C35" s="105">
        <v>199.30423011314508</v>
      </c>
      <c r="D35" s="105">
        <v>201.26933632392146</v>
      </c>
      <c r="E35" s="105"/>
      <c r="F35" s="105"/>
      <c r="G35" s="105"/>
      <c r="H35" s="88">
        <f t="shared" si="0"/>
        <v>0.17332272090338183</v>
      </c>
      <c r="I35" s="77">
        <f t="shared" si="1"/>
        <v>29.731418632395616</v>
      </c>
      <c r="J35" s="77">
        <f t="shared" si="2"/>
        <v>1.9651062107763835</v>
      </c>
      <c r="K35" s="77">
        <f t="shared" si="3"/>
        <v>0</v>
      </c>
    </row>
    <row r="36" spans="1:11">
      <c r="A36" s="76" t="s">
        <v>34</v>
      </c>
      <c r="B36" s="105">
        <v>224.20083451714635</v>
      </c>
      <c r="C36" s="105">
        <v>214.51129422682095</v>
      </c>
      <c r="D36" s="105">
        <v>257.71805038091674</v>
      </c>
      <c r="E36" s="105"/>
      <c r="F36" s="105"/>
      <c r="G36" s="105"/>
      <c r="H36" s="88">
        <f t="shared" si="0"/>
        <v>0.14949639208950879</v>
      </c>
      <c r="I36" s="77">
        <f t="shared" si="1"/>
        <v>33.517215863770389</v>
      </c>
      <c r="J36" s="77">
        <f t="shared" si="2"/>
        <v>43.206756154095785</v>
      </c>
      <c r="K36" s="77">
        <f t="shared" si="3"/>
        <v>0</v>
      </c>
    </row>
    <row r="37" spans="1:11">
      <c r="A37" s="76" t="s">
        <v>35</v>
      </c>
      <c r="B37" s="105">
        <v>175.0729054963229</v>
      </c>
      <c r="C37" s="105">
        <v>184.35592662891813</v>
      </c>
      <c r="D37" s="105">
        <v>196.16651202824985</v>
      </c>
      <c r="E37" s="105"/>
      <c r="F37" s="105"/>
      <c r="G37" s="105"/>
      <c r="H37" s="88">
        <f t="shared" si="0"/>
        <v>0.12048470020034018</v>
      </c>
      <c r="I37" s="77">
        <f t="shared" si="1"/>
        <v>21.093606531926952</v>
      </c>
      <c r="J37" s="77">
        <f t="shared" si="2"/>
        <v>11.810585399331728</v>
      </c>
      <c r="K37" s="77">
        <f t="shared" si="3"/>
        <v>0</v>
      </c>
    </row>
    <row r="38" spans="1:11">
      <c r="A38" s="76" t="s">
        <v>36</v>
      </c>
      <c r="B38" s="105">
        <v>151.19978576908642</v>
      </c>
      <c r="C38" s="105">
        <v>159.18424207601603</v>
      </c>
      <c r="D38" s="105">
        <v>178.79262867825742</v>
      </c>
      <c r="E38" s="105"/>
      <c r="F38" s="105"/>
      <c r="G38" s="105"/>
      <c r="H38" s="88">
        <f t="shared" si="0"/>
        <v>0.18249260585138011</v>
      </c>
      <c r="I38" s="77">
        <f t="shared" si="1"/>
        <v>27.592842909170997</v>
      </c>
      <c r="J38" s="77">
        <f t="shared" si="2"/>
        <v>19.608386602241382</v>
      </c>
      <c r="K38" s="77">
        <f t="shared" si="3"/>
        <v>0</v>
      </c>
    </row>
    <row r="39" spans="1:11">
      <c r="A39" s="76" t="s">
        <v>37</v>
      </c>
      <c r="B39" s="105">
        <v>154.45345809311621</v>
      </c>
      <c r="C39" s="105">
        <v>151.42638169803502</v>
      </c>
      <c r="D39" s="105">
        <v>161.26657796700371</v>
      </c>
      <c r="E39" s="105"/>
      <c r="F39" s="105"/>
      <c r="G39" s="105"/>
      <c r="H39" s="88">
        <f t="shared" si="0"/>
        <v>4.4111151397983189E-2</v>
      </c>
      <c r="I39" s="77">
        <f t="shared" si="1"/>
        <v>6.8131198738875014</v>
      </c>
      <c r="J39" s="77">
        <f t="shared" si="2"/>
        <v>9.8401962689686968</v>
      </c>
      <c r="K39" s="77">
        <f t="shared" si="3"/>
        <v>0</v>
      </c>
    </row>
    <row r="40" spans="1:11">
      <c r="A40" s="76" t="s">
        <v>38</v>
      </c>
      <c r="B40" s="105">
        <v>101.28022389262621</v>
      </c>
      <c r="C40" s="105">
        <v>114.23740854460286</v>
      </c>
      <c r="D40" s="105">
        <v>114.86901022764295</v>
      </c>
      <c r="E40" s="105"/>
      <c r="F40" s="105"/>
      <c r="G40" s="105"/>
      <c r="H40" s="88">
        <f t="shared" si="0"/>
        <v>0.13417018459026211</v>
      </c>
      <c r="I40" s="77">
        <f t="shared" si="1"/>
        <v>13.588786335016735</v>
      </c>
      <c r="J40" s="77">
        <f t="shared" si="2"/>
        <v>0.63160168304008835</v>
      </c>
      <c r="K40" s="77">
        <f t="shared" si="3"/>
        <v>0</v>
      </c>
    </row>
    <row r="41" spans="1:11">
      <c r="A41" s="76" t="s">
        <v>39</v>
      </c>
      <c r="B41" s="105">
        <v>162.72587659481798</v>
      </c>
      <c r="C41" s="105">
        <v>177.31203705298097</v>
      </c>
      <c r="D41" s="105">
        <v>187.22927774617153</v>
      </c>
      <c r="E41" s="105"/>
      <c r="F41" s="105"/>
      <c r="G41" s="105"/>
      <c r="H41" s="88">
        <f t="shared" si="0"/>
        <v>0.15058085206919003</v>
      </c>
      <c r="I41" s="77">
        <f t="shared" si="1"/>
        <v>24.503401151353557</v>
      </c>
      <c r="J41" s="77">
        <f t="shared" si="2"/>
        <v>9.9172406931905641</v>
      </c>
      <c r="K41" s="77">
        <f t="shared" si="3"/>
        <v>0</v>
      </c>
    </row>
    <row r="42" spans="1:11">
      <c r="A42" s="76" t="s">
        <v>40</v>
      </c>
      <c r="B42" s="105">
        <v>113.29132767616498</v>
      </c>
      <c r="C42" s="105">
        <v>126.17713023783661</v>
      </c>
      <c r="D42" s="105">
        <v>130.2238818618745</v>
      </c>
      <c r="E42" s="105"/>
      <c r="F42" s="105"/>
      <c r="G42" s="105"/>
      <c r="H42" s="88">
        <f t="shared" si="0"/>
        <v>0.1494602855578672</v>
      </c>
      <c r="I42" s="77">
        <f t="shared" si="1"/>
        <v>16.93255418570952</v>
      </c>
      <c r="J42" s="77">
        <f t="shared" si="2"/>
        <v>4.0467516240378956</v>
      </c>
      <c r="K42" s="77">
        <f t="shared" si="3"/>
        <v>0</v>
      </c>
    </row>
    <row r="43" spans="1:11">
      <c r="A43" s="76" t="s">
        <v>271</v>
      </c>
      <c r="B43" s="105">
        <v>123.9237800294059</v>
      </c>
      <c r="C43" s="105">
        <v>137.1871281357929</v>
      </c>
      <c r="D43" s="105">
        <v>145.64329067218233</v>
      </c>
      <c r="E43" s="105"/>
      <c r="F43" s="105"/>
      <c r="G43" s="105"/>
      <c r="H43" s="88">
        <f t="shared" si="0"/>
        <v>0.17526507533600572</v>
      </c>
      <c r="I43" s="77">
        <f t="shared" si="1"/>
        <v>21.719510642776427</v>
      </c>
      <c r="J43" s="77">
        <f t="shared" si="2"/>
        <v>8.4561625363894279</v>
      </c>
      <c r="K43" s="77">
        <f t="shared" si="3"/>
        <v>0</v>
      </c>
    </row>
    <row r="44" spans="1:11">
      <c r="A44" s="76" t="s">
        <v>42</v>
      </c>
      <c r="B44" s="105">
        <v>132.665612414007</v>
      </c>
      <c r="C44" s="105">
        <v>155.4474116055404</v>
      </c>
      <c r="D44" s="105">
        <v>156.56159138624031</v>
      </c>
      <c r="E44" s="105"/>
      <c r="F44" s="105"/>
      <c r="G44" s="105"/>
      <c r="H44" s="88">
        <f t="shared" si="0"/>
        <v>0.18012187587587949</v>
      </c>
      <c r="I44" s="77">
        <f t="shared" si="1"/>
        <v>23.895978972233308</v>
      </c>
      <c r="J44" s="77">
        <f t="shared" si="2"/>
        <v>1.1141797806999136</v>
      </c>
      <c r="K44" s="77">
        <f t="shared" si="3"/>
        <v>0</v>
      </c>
    </row>
    <row r="45" spans="1:11">
      <c r="A45" s="76" t="s">
        <v>272</v>
      </c>
      <c r="B45" s="105">
        <v>109.49387325251742</v>
      </c>
      <c r="C45" s="105">
        <v>123.40082199698693</v>
      </c>
      <c r="D45" s="105">
        <v>127.14955867010818</v>
      </c>
      <c r="E45" s="105"/>
      <c r="F45" s="105"/>
      <c r="G45" s="105"/>
      <c r="H45" s="88">
        <f t="shared" si="0"/>
        <v>0.16124815839579254</v>
      </c>
      <c r="I45" s="77">
        <f t="shared" si="1"/>
        <v>17.65568541759076</v>
      </c>
      <c r="J45" s="77">
        <f t="shared" si="2"/>
        <v>3.7487366731212433</v>
      </c>
      <c r="K45" s="77">
        <f t="shared" si="3"/>
        <v>0</v>
      </c>
    </row>
    <row r="46" spans="1:11">
      <c r="A46" s="76" t="s">
        <v>273</v>
      </c>
      <c r="B46" s="105">
        <v>112.90328005214572</v>
      </c>
      <c r="C46" s="105">
        <v>126.99667628443312</v>
      </c>
      <c r="D46" s="105">
        <v>133.11312269913532</v>
      </c>
      <c r="E46" s="105"/>
      <c r="F46" s="105"/>
      <c r="G46" s="105"/>
      <c r="H46" s="88">
        <f t="shared" si="0"/>
        <v>0.17900137744142991</v>
      </c>
      <c r="I46" s="77">
        <f t="shared" si="1"/>
        <v>20.2098426469896</v>
      </c>
      <c r="J46" s="77">
        <f t="shared" si="2"/>
        <v>6.116446414702196</v>
      </c>
      <c r="K46" s="77">
        <f t="shared" si="3"/>
        <v>0</v>
      </c>
    </row>
    <row r="47" spans="1:11">
      <c r="A47" s="76" t="s">
        <v>45</v>
      </c>
      <c r="B47" s="105">
        <v>209.89213657587629</v>
      </c>
      <c r="C47" s="105">
        <v>269.89338610441962</v>
      </c>
      <c r="D47" s="105">
        <v>252.74711927335889</v>
      </c>
      <c r="E47" s="105"/>
      <c r="F47" s="105"/>
      <c r="G47" s="105"/>
      <c r="H47" s="88">
        <f t="shared" si="0"/>
        <v>0.20417621830244442</v>
      </c>
      <c r="I47" s="77">
        <f t="shared" si="1"/>
        <v>42.854982697482598</v>
      </c>
      <c r="J47" s="77">
        <f t="shared" si="2"/>
        <v>-17.146266831060728</v>
      </c>
      <c r="K47" s="77">
        <f t="shared" si="3"/>
        <v>0</v>
      </c>
    </row>
    <row r="48" spans="1:11">
      <c r="A48" s="76" t="s">
        <v>46</v>
      </c>
      <c r="B48" s="105">
        <v>403.85178550650841</v>
      </c>
      <c r="C48" s="105">
        <v>471.35065995374879</v>
      </c>
      <c r="D48" s="105">
        <v>460.90545284974093</v>
      </c>
      <c r="E48" s="105"/>
      <c r="F48" s="105"/>
      <c r="G48" s="105"/>
      <c r="H48" s="88">
        <f t="shared" si="0"/>
        <v>0.14127377763521873</v>
      </c>
      <c r="I48" s="77">
        <f t="shared" si="1"/>
        <v>57.053667343232519</v>
      </c>
      <c r="J48" s="77">
        <f t="shared" si="2"/>
        <v>-10.445207104007864</v>
      </c>
      <c r="K48" s="77">
        <f t="shared" si="3"/>
        <v>0</v>
      </c>
    </row>
    <row r="49" spans="1:11">
      <c r="A49" s="76" t="s">
        <v>47</v>
      </c>
      <c r="B49" s="105">
        <v>152.20350159634967</v>
      </c>
      <c r="C49" s="105">
        <v>170.76478741287471</v>
      </c>
      <c r="D49" s="105">
        <v>177.24565767030771</v>
      </c>
      <c r="E49" s="105"/>
      <c r="F49" s="105"/>
      <c r="G49" s="105"/>
      <c r="H49" s="88">
        <f t="shared" si="0"/>
        <v>0.16453074871017706</v>
      </c>
      <c r="I49" s="77">
        <f t="shared" si="1"/>
        <v>25.04215607395804</v>
      </c>
      <c r="J49" s="77">
        <f t="shared" si="2"/>
        <v>6.4808702574329971</v>
      </c>
      <c r="K49" s="77">
        <f t="shared" si="3"/>
        <v>0</v>
      </c>
    </row>
    <row r="50" spans="1:11">
      <c r="A50" s="76" t="s">
        <v>48</v>
      </c>
      <c r="B50" s="105">
        <v>137.79667128076579</v>
      </c>
      <c r="C50" s="105">
        <v>155.98686712896097</v>
      </c>
      <c r="D50" s="105">
        <v>157.3496162928333</v>
      </c>
      <c r="E50" s="105"/>
      <c r="F50" s="105"/>
      <c r="G50" s="105"/>
      <c r="H50" s="88">
        <f t="shared" si="0"/>
        <v>0.14189707799419671</v>
      </c>
      <c r="I50" s="77">
        <f t="shared" si="1"/>
        <v>19.552945012067511</v>
      </c>
      <c r="J50" s="77">
        <f t="shared" si="2"/>
        <v>1.362749163872337</v>
      </c>
      <c r="K50" s="77">
        <f t="shared" si="3"/>
        <v>0</v>
      </c>
    </row>
    <row r="51" spans="1:11">
      <c r="A51" s="76" t="s">
        <v>49</v>
      </c>
      <c r="B51" s="105">
        <v>119.3860989310279</v>
      </c>
      <c r="C51" s="105">
        <v>139.8260062374861</v>
      </c>
      <c r="D51" s="105">
        <v>144.44652694032825</v>
      </c>
      <c r="E51" s="105"/>
      <c r="F51" s="105"/>
      <c r="G51" s="105"/>
      <c r="H51" s="88">
        <f t="shared" si="0"/>
        <v>0.20991077046397452</v>
      </c>
      <c r="I51" s="77">
        <f t="shared" si="1"/>
        <v>25.060428009300352</v>
      </c>
      <c r="J51" s="77">
        <f t="shared" si="2"/>
        <v>4.6205207028421569</v>
      </c>
      <c r="K51" s="77">
        <f t="shared" si="3"/>
        <v>0</v>
      </c>
    </row>
    <row r="52" spans="1:11">
      <c r="A52" s="76" t="s">
        <v>50</v>
      </c>
      <c r="B52" s="105">
        <v>99.460664773612621</v>
      </c>
      <c r="C52" s="105">
        <v>112.9951343640993</v>
      </c>
      <c r="D52" s="105">
        <v>115.60141442027968</v>
      </c>
      <c r="E52" s="105"/>
      <c r="F52" s="105"/>
      <c r="G52" s="105"/>
      <c r="H52" s="88">
        <f t="shared" si="0"/>
        <v>0.16228274447396693</v>
      </c>
      <c r="I52" s="77">
        <f t="shared" si="1"/>
        <v>16.140749646667061</v>
      </c>
      <c r="J52" s="77">
        <f t="shared" si="2"/>
        <v>2.6062800561803812</v>
      </c>
      <c r="K52" s="77">
        <f t="shared" si="3"/>
        <v>0</v>
      </c>
    </row>
    <row r="53" spans="1:11">
      <c r="A53" s="76" t="s">
        <v>51</v>
      </c>
      <c r="B53" s="105">
        <v>155.78449689192882</v>
      </c>
      <c r="C53" s="105">
        <v>196.2792810400467</v>
      </c>
      <c r="D53" s="105">
        <v>196.87902545279101</v>
      </c>
      <c r="E53" s="105"/>
      <c r="F53" s="105"/>
      <c r="G53" s="105"/>
      <c r="H53" s="88">
        <f t="shared" si="0"/>
        <v>0.26379087380800398</v>
      </c>
      <c r="I53" s="77">
        <f t="shared" si="1"/>
        <v>41.094528560862187</v>
      </c>
      <c r="J53" s="77">
        <f t="shared" si="2"/>
        <v>0.59974441274431456</v>
      </c>
      <c r="K53" s="77">
        <f t="shared" si="3"/>
        <v>0</v>
      </c>
    </row>
    <row r="54" spans="1:11">
      <c r="A54" s="76" t="s">
        <v>52</v>
      </c>
      <c r="B54" s="105">
        <v>136.91463108218414</v>
      </c>
      <c r="C54" s="105">
        <v>180.01113054924522</v>
      </c>
      <c r="D54" s="105">
        <v>179.22231803212284</v>
      </c>
      <c r="E54" s="105"/>
      <c r="F54" s="105"/>
      <c r="G54" s="105"/>
      <c r="H54" s="88">
        <f t="shared" si="0"/>
        <v>0.30900778547577695</v>
      </c>
      <c r="I54" s="77">
        <f t="shared" si="1"/>
        <v>42.307686949938699</v>
      </c>
      <c r="J54" s="77">
        <f t="shared" si="2"/>
        <v>-0.78881251712238054</v>
      </c>
      <c r="K54" s="77">
        <f t="shared" si="3"/>
        <v>0</v>
      </c>
    </row>
    <row r="55" spans="1:11">
      <c r="A55" s="76" t="s">
        <v>53</v>
      </c>
      <c r="B55" s="105">
        <v>201.87222134892994</v>
      </c>
      <c r="C55" s="105">
        <v>243.3509946606344</v>
      </c>
      <c r="D55" s="105">
        <v>239.10284359862274</v>
      </c>
      <c r="E55" s="105"/>
      <c r="F55" s="105"/>
      <c r="G55" s="105"/>
      <c r="H55" s="88">
        <f t="shared" si="0"/>
        <v>0.1844266734715363</v>
      </c>
      <c r="I55" s="77">
        <f t="shared" si="1"/>
        <v>37.2306222496928</v>
      </c>
      <c r="J55" s="77">
        <f t="shared" si="2"/>
        <v>-4.248151062011658</v>
      </c>
      <c r="K55" s="77">
        <f t="shared" si="3"/>
        <v>0</v>
      </c>
    </row>
    <row r="56" spans="1:11">
      <c r="A56" s="76" t="s">
        <v>54</v>
      </c>
      <c r="B56" s="105">
        <v>219.92881828201925</v>
      </c>
      <c r="C56" s="105">
        <v>261.24604928804411</v>
      </c>
      <c r="D56" s="105">
        <v>248.41386384492807</v>
      </c>
      <c r="E56" s="105"/>
      <c r="F56" s="105"/>
      <c r="G56" s="105"/>
      <c r="H56" s="88">
        <f t="shared" si="0"/>
        <v>0.12951938625151826</v>
      </c>
      <c r="I56" s="77">
        <f t="shared" si="1"/>
        <v>28.485045562908823</v>
      </c>
      <c r="J56" s="77">
        <f t="shared" si="2"/>
        <v>-12.832185443116032</v>
      </c>
      <c r="K56" s="77">
        <f t="shared" si="3"/>
        <v>0</v>
      </c>
    </row>
    <row r="57" spans="1:11">
      <c r="A57" s="76" t="s">
        <v>55</v>
      </c>
      <c r="B57" s="105">
        <v>257.54530113458668</v>
      </c>
      <c r="C57" s="105">
        <v>310.04224622895839</v>
      </c>
      <c r="D57" s="105">
        <v>305.6762228355089</v>
      </c>
      <c r="E57" s="105"/>
      <c r="F57" s="105"/>
      <c r="G57" s="105"/>
      <c r="H57" s="88">
        <f t="shared" si="0"/>
        <v>0.18688332300720256</v>
      </c>
      <c r="I57" s="77">
        <f t="shared" si="1"/>
        <v>48.130921700922215</v>
      </c>
      <c r="J57" s="77">
        <f t="shared" si="2"/>
        <v>-4.3660233934494954</v>
      </c>
      <c r="K57" s="77">
        <f t="shared" si="3"/>
        <v>0</v>
      </c>
    </row>
    <row r="58" spans="1:11">
      <c r="A58" s="76" t="s">
        <v>56</v>
      </c>
      <c r="B58" s="105">
        <v>185.08684013132529</v>
      </c>
      <c r="C58" s="105">
        <v>188.13255560468272</v>
      </c>
      <c r="D58" s="105">
        <v>211.58204911863874</v>
      </c>
      <c r="E58" s="105"/>
      <c r="F58" s="105"/>
      <c r="G58" s="105"/>
      <c r="H58" s="88">
        <f t="shared" si="0"/>
        <v>0.14315015032140704</v>
      </c>
      <c r="I58" s="77">
        <f t="shared" si="1"/>
        <v>26.495208987313447</v>
      </c>
      <c r="J58" s="77">
        <f t="shared" si="2"/>
        <v>23.449493513956014</v>
      </c>
      <c r="K58" s="77">
        <f t="shared" si="3"/>
        <v>0</v>
      </c>
    </row>
    <row r="59" spans="1:11">
      <c r="A59" s="76" t="s">
        <v>57</v>
      </c>
      <c r="B59" s="105">
        <v>285.22438053975685</v>
      </c>
      <c r="C59" s="105">
        <v>356.12462768416469</v>
      </c>
      <c r="D59" s="105">
        <v>339.0517237840333</v>
      </c>
      <c r="E59" s="105"/>
      <c r="F59" s="105"/>
      <c r="G59" s="105"/>
      <c r="H59" s="88">
        <f t="shared" si="0"/>
        <v>0.18871929230738943</v>
      </c>
      <c r="I59" s="77">
        <f t="shared" si="1"/>
        <v>53.827343244276449</v>
      </c>
      <c r="J59" s="77">
        <f t="shared" si="2"/>
        <v>-17.072903900131394</v>
      </c>
      <c r="K59" s="77">
        <f t="shared" si="3"/>
        <v>0</v>
      </c>
    </row>
    <row r="60" spans="1:11">
      <c r="A60" s="76" t="s">
        <v>274</v>
      </c>
      <c r="B60" s="105">
        <v>214.47979568316293</v>
      </c>
      <c r="C60" s="105">
        <v>272.88863029566767</v>
      </c>
      <c r="D60" s="105">
        <v>266.7420603542983</v>
      </c>
      <c r="E60" s="105"/>
      <c r="F60" s="105"/>
      <c r="G60" s="105"/>
      <c r="H60" s="88">
        <f t="shared" si="0"/>
        <v>0.24366987344737598</v>
      </c>
      <c r="I60" s="77">
        <f t="shared" si="1"/>
        <v>52.26226467113537</v>
      </c>
      <c r="J60" s="77">
        <f t="shared" si="2"/>
        <v>-6.1465699413693642</v>
      </c>
      <c r="K60" s="77">
        <f t="shared" si="3"/>
        <v>0</v>
      </c>
    </row>
    <row r="61" spans="1:11">
      <c r="A61" s="76" t="s">
        <v>59</v>
      </c>
      <c r="B61" s="105">
        <v>168.79810279709727</v>
      </c>
      <c r="C61" s="105">
        <v>219.50221960762204</v>
      </c>
      <c r="D61" s="105">
        <v>213.77947762263213</v>
      </c>
      <c r="E61" s="105"/>
      <c r="F61" s="105"/>
      <c r="G61" s="105"/>
      <c r="H61" s="88">
        <f t="shared" si="0"/>
        <v>0.26648033408055805</v>
      </c>
      <c r="I61" s="77">
        <f t="shared" si="1"/>
        <v>44.981374825534857</v>
      </c>
      <c r="J61" s="77">
        <f t="shared" si="2"/>
        <v>-5.7227419849899093</v>
      </c>
      <c r="K61" s="77">
        <f t="shared" si="3"/>
        <v>0</v>
      </c>
    </row>
    <row r="62" spans="1:11">
      <c r="A62" s="76" t="s">
        <v>60</v>
      </c>
      <c r="B62" s="105">
        <v>110.73458032844736</v>
      </c>
      <c r="C62" s="105">
        <v>127.99789675942139</v>
      </c>
      <c r="D62" s="105">
        <v>132.09168619155616</v>
      </c>
      <c r="E62" s="105"/>
      <c r="F62" s="105"/>
      <c r="G62" s="105"/>
      <c r="H62" s="88">
        <f t="shared" si="0"/>
        <v>0.19286753785278243</v>
      </c>
      <c r="I62" s="77">
        <f t="shared" si="1"/>
        <v>21.357105863108799</v>
      </c>
      <c r="J62" s="77">
        <f t="shared" si="2"/>
        <v>4.0937894321347699</v>
      </c>
      <c r="K62" s="77">
        <f t="shared" si="3"/>
        <v>0</v>
      </c>
    </row>
    <row r="63" spans="1:11">
      <c r="A63" s="76" t="s">
        <v>61</v>
      </c>
      <c r="B63" s="105">
        <v>110.22348927623472</v>
      </c>
      <c r="C63" s="105">
        <v>130.68535356981587</v>
      </c>
      <c r="D63" s="105">
        <v>131.21840839869284</v>
      </c>
      <c r="E63" s="105"/>
      <c r="F63" s="105"/>
      <c r="G63" s="105"/>
      <c r="H63" s="88">
        <f t="shared" si="0"/>
        <v>0.19047590727092725</v>
      </c>
      <c r="I63" s="77">
        <f t="shared" si="1"/>
        <v>20.994919122458128</v>
      </c>
      <c r="J63" s="77">
        <f t="shared" si="2"/>
        <v>0.53305482887697053</v>
      </c>
      <c r="K63" s="77">
        <f t="shared" si="3"/>
        <v>0</v>
      </c>
    </row>
    <row r="64" spans="1:11">
      <c r="A64" s="76" t="s">
        <v>62</v>
      </c>
      <c r="B64" s="105">
        <v>229.34184405524857</v>
      </c>
      <c r="C64" s="105">
        <v>270.07218041319049</v>
      </c>
      <c r="D64" s="105">
        <v>276.22966187313483</v>
      </c>
      <c r="E64" s="105"/>
      <c r="F64" s="105"/>
      <c r="G64" s="105"/>
      <c r="H64" s="88">
        <f t="shared" si="0"/>
        <v>0.20444510687108175</v>
      </c>
      <c r="I64" s="77">
        <f t="shared" si="1"/>
        <v>46.887817817886258</v>
      </c>
      <c r="J64" s="77">
        <f t="shared" si="2"/>
        <v>6.1574814599443357</v>
      </c>
      <c r="K64" s="77">
        <f t="shared" si="3"/>
        <v>0</v>
      </c>
    </row>
    <row r="65" spans="1:11">
      <c r="A65" s="76" t="s">
        <v>63</v>
      </c>
      <c r="B65" s="105">
        <v>175.31872677838891</v>
      </c>
      <c r="C65" s="105">
        <v>205.16663520736239</v>
      </c>
      <c r="D65" s="105">
        <v>209.40061015063057</v>
      </c>
      <c r="E65" s="105"/>
      <c r="F65" s="105"/>
      <c r="G65" s="105"/>
      <c r="H65" s="88">
        <f t="shared" si="0"/>
        <v>0.19439956015265136</v>
      </c>
      <c r="I65" s="77">
        <f t="shared" si="1"/>
        <v>34.081883372241663</v>
      </c>
      <c r="J65" s="77">
        <f t="shared" si="2"/>
        <v>4.2339749432681799</v>
      </c>
      <c r="K65" s="77">
        <f t="shared" si="3"/>
        <v>0</v>
      </c>
    </row>
    <row r="66" spans="1:11">
      <c r="A66" s="76" t="s">
        <v>64</v>
      </c>
      <c r="B66" s="105">
        <v>315.42494385403313</v>
      </c>
      <c r="C66" s="105">
        <v>355.6270976584388</v>
      </c>
      <c r="D66" s="105">
        <v>384.92327254260016</v>
      </c>
      <c r="E66" s="105"/>
      <c r="F66" s="105"/>
      <c r="G66" s="105"/>
      <c r="H66" s="88">
        <f t="shared" si="0"/>
        <v>0.22033238031018959</v>
      </c>
      <c r="I66" s="77">
        <f t="shared" si="1"/>
        <v>69.498328688567028</v>
      </c>
      <c r="J66" s="77">
        <f t="shared" si="2"/>
        <v>29.29617488416136</v>
      </c>
      <c r="K66" s="77">
        <f t="shared" si="3"/>
        <v>0</v>
      </c>
    </row>
    <row r="67" spans="1:11">
      <c r="A67" s="76" t="s">
        <v>65</v>
      </c>
      <c r="B67" s="105">
        <v>140.19991887082784</v>
      </c>
      <c r="C67" s="105">
        <v>166.29525009778718</v>
      </c>
      <c r="D67" s="105">
        <v>165.88312178709162</v>
      </c>
      <c r="E67" s="105"/>
      <c r="F67" s="105"/>
      <c r="G67" s="105"/>
      <c r="H67" s="88">
        <f t="shared" si="0"/>
        <v>0.18318985576537181</v>
      </c>
      <c r="I67" s="77">
        <f t="shared" si="1"/>
        <v>25.683202916263781</v>
      </c>
      <c r="J67" s="77">
        <f t="shared" si="2"/>
        <v>-0.41212831069555023</v>
      </c>
      <c r="K67" s="77">
        <f t="shared" si="3"/>
        <v>0</v>
      </c>
    </row>
    <row r="68" spans="1:11">
      <c r="A68" s="76" t="s">
        <v>66</v>
      </c>
      <c r="B68" s="105">
        <v>127.59427240117822</v>
      </c>
      <c r="C68" s="105">
        <v>163.81601585228901</v>
      </c>
      <c r="D68" s="105">
        <v>164.96493739948673</v>
      </c>
      <c r="E68" s="105"/>
      <c r="F68" s="105"/>
      <c r="G68" s="105"/>
      <c r="H68" s="88">
        <f t="shared" ref="H68:H92" si="4">(D68-B68)/B68</f>
        <v>0.29288669698909958</v>
      </c>
      <c r="I68" s="77">
        <f t="shared" ref="I68:I92" si="5">D68-B68</f>
        <v>37.370664998308513</v>
      </c>
      <c r="J68" s="77">
        <f t="shared" ref="J68:J92" si="6">D68-C68</f>
        <v>1.1489215471977161</v>
      </c>
      <c r="K68" s="77">
        <f t="shared" ref="K68:K92" si="7">G68-F68</f>
        <v>0</v>
      </c>
    </row>
    <row r="69" spans="1:11">
      <c r="A69" s="76" t="s">
        <v>67</v>
      </c>
      <c r="B69" s="105">
        <v>126.81679274446712</v>
      </c>
      <c r="C69" s="105">
        <v>136.18937268218775</v>
      </c>
      <c r="D69" s="105">
        <v>146.46573597607846</v>
      </c>
      <c r="E69" s="105"/>
      <c r="F69" s="105"/>
      <c r="G69" s="105"/>
      <c r="H69" s="88">
        <f t="shared" si="4"/>
        <v>0.15493960071363344</v>
      </c>
      <c r="I69" s="77">
        <f t="shared" si="5"/>
        <v>19.648943231611341</v>
      </c>
      <c r="J69" s="77">
        <f t="shared" si="6"/>
        <v>10.276363293890711</v>
      </c>
      <c r="K69" s="77">
        <f t="shared" si="7"/>
        <v>0</v>
      </c>
    </row>
    <row r="70" spans="1:11">
      <c r="A70" s="76" t="s">
        <v>68</v>
      </c>
      <c r="B70" s="105">
        <v>147.79900727415455</v>
      </c>
      <c r="C70" s="105">
        <v>185.7487788457228</v>
      </c>
      <c r="D70" s="105">
        <v>188.10137055262842</v>
      </c>
      <c r="E70" s="105"/>
      <c r="F70" s="105"/>
      <c r="G70" s="105"/>
      <c r="H70" s="88">
        <f t="shared" si="4"/>
        <v>0.2726835857815772</v>
      </c>
      <c r="I70" s="77">
        <f t="shared" si="5"/>
        <v>40.302363278473877</v>
      </c>
      <c r="J70" s="77">
        <f t="shared" si="6"/>
        <v>2.3525917069056277</v>
      </c>
      <c r="K70" s="77">
        <f t="shared" si="7"/>
        <v>0</v>
      </c>
    </row>
    <row r="71" spans="1:11">
      <c r="A71" s="76" t="s">
        <v>69</v>
      </c>
      <c r="B71" s="105">
        <v>128.11623597439203</v>
      </c>
      <c r="C71" s="105">
        <v>139.35279951572423</v>
      </c>
      <c r="D71" s="105">
        <v>148.8499704213215</v>
      </c>
      <c r="E71" s="105"/>
      <c r="F71" s="105"/>
      <c r="G71" s="105"/>
      <c r="H71" s="88">
        <f t="shared" si="4"/>
        <v>0.16183533873937531</v>
      </c>
      <c r="I71" s="77">
        <f t="shared" si="5"/>
        <v>20.733734446929475</v>
      </c>
      <c r="J71" s="77">
        <f t="shared" si="6"/>
        <v>9.4971709055972724</v>
      </c>
      <c r="K71" s="77">
        <f t="shared" si="7"/>
        <v>0</v>
      </c>
    </row>
    <row r="72" spans="1:11">
      <c r="A72" s="76" t="s">
        <v>70</v>
      </c>
      <c r="B72" s="105">
        <v>133.68000459230899</v>
      </c>
      <c r="C72" s="105">
        <v>166.66977348605931</v>
      </c>
      <c r="D72" s="105">
        <v>164.442482989213</v>
      </c>
      <c r="E72" s="105"/>
      <c r="F72" s="105"/>
      <c r="G72" s="105"/>
      <c r="H72" s="88">
        <f t="shared" si="4"/>
        <v>0.23012026735577978</v>
      </c>
      <c r="I72" s="77">
        <f t="shared" si="5"/>
        <v>30.762478396904015</v>
      </c>
      <c r="J72" s="77">
        <f t="shared" si="6"/>
        <v>-2.2272904968463081</v>
      </c>
      <c r="K72" s="77">
        <f t="shared" si="7"/>
        <v>0</v>
      </c>
    </row>
    <row r="73" spans="1:11">
      <c r="A73" s="76" t="s">
        <v>275</v>
      </c>
      <c r="B73" s="105">
        <v>133.35007744610184</v>
      </c>
      <c r="C73" s="105">
        <v>131.51381205429053</v>
      </c>
      <c r="D73" s="105">
        <v>158.84953631165158</v>
      </c>
      <c r="E73" s="105"/>
      <c r="F73" s="105"/>
      <c r="G73" s="105"/>
      <c r="H73" s="88">
        <f t="shared" si="4"/>
        <v>0.1912219276802164</v>
      </c>
      <c r="I73" s="77">
        <f t="shared" si="5"/>
        <v>25.499458865549741</v>
      </c>
      <c r="J73" s="77">
        <f t="shared" si="6"/>
        <v>27.335724257361051</v>
      </c>
      <c r="K73" s="77">
        <f t="shared" si="7"/>
        <v>0</v>
      </c>
    </row>
    <row r="74" spans="1:11">
      <c r="A74" s="76" t="s">
        <v>276</v>
      </c>
      <c r="B74" s="105">
        <v>125.7121218935561</v>
      </c>
      <c r="C74" s="105">
        <v>130.51719222500034</v>
      </c>
      <c r="D74" s="105">
        <v>155.84047089380516</v>
      </c>
      <c r="E74" s="105"/>
      <c r="F74" s="105"/>
      <c r="G74" s="105"/>
      <c r="H74" s="88">
        <f t="shared" si="4"/>
        <v>0.23966144669612338</v>
      </c>
      <c r="I74" s="77">
        <f t="shared" si="5"/>
        <v>30.128349000249059</v>
      </c>
      <c r="J74" s="77">
        <f t="shared" si="6"/>
        <v>25.323278668804818</v>
      </c>
      <c r="K74" s="77">
        <f t="shared" si="7"/>
        <v>0</v>
      </c>
    </row>
    <row r="75" spans="1:11">
      <c r="A75" s="76" t="s">
        <v>73</v>
      </c>
      <c r="B75" s="105">
        <v>165.42900424063981</v>
      </c>
      <c r="C75" s="105">
        <v>183.95252609404446</v>
      </c>
      <c r="D75" s="105">
        <v>195.11690615314075</v>
      </c>
      <c r="E75" s="105"/>
      <c r="F75" s="105"/>
      <c r="G75" s="105"/>
      <c r="H75" s="88">
        <f t="shared" si="4"/>
        <v>0.17946007744395109</v>
      </c>
      <c r="I75" s="77">
        <f t="shared" si="5"/>
        <v>29.687901912500934</v>
      </c>
      <c r="J75" s="77">
        <f t="shared" si="6"/>
        <v>11.164380059096288</v>
      </c>
      <c r="K75" s="77">
        <f t="shared" si="7"/>
        <v>0</v>
      </c>
    </row>
    <row r="76" spans="1:11">
      <c r="A76" s="76" t="s">
        <v>74</v>
      </c>
      <c r="B76" s="105">
        <v>137.65802147126678</v>
      </c>
      <c r="C76" s="105">
        <v>144.41735238750414</v>
      </c>
      <c r="D76" s="105">
        <v>157.7548285880321</v>
      </c>
      <c r="E76" s="105"/>
      <c r="F76" s="105"/>
      <c r="G76" s="105"/>
      <c r="H76" s="88">
        <f t="shared" si="4"/>
        <v>0.14599081769426786</v>
      </c>
      <c r="I76" s="77">
        <f t="shared" si="5"/>
        <v>20.096807116765319</v>
      </c>
      <c r="J76" s="77">
        <f t="shared" si="6"/>
        <v>13.337476200527959</v>
      </c>
      <c r="K76" s="77">
        <f t="shared" si="7"/>
        <v>0</v>
      </c>
    </row>
    <row r="77" spans="1:11">
      <c r="A77" s="76" t="s">
        <v>75</v>
      </c>
      <c r="B77" s="105">
        <v>136.43657621536923</v>
      </c>
      <c r="C77" s="105">
        <v>178.17118190249982</v>
      </c>
      <c r="D77" s="105">
        <v>176.28941001210063</v>
      </c>
      <c r="E77" s="105"/>
      <c r="F77" s="105"/>
      <c r="G77" s="105"/>
      <c r="H77" s="88">
        <f t="shared" si="4"/>
        <v>0.29209787362167833</v>
      </c>
      <c r="I77" s="77">
        <f t="shared" si="5"/>
        <v>39.852833796731403</v>
      </c>
      <c r="J77" s="77">
        <f t="shared" si="6"/>
        <v>-1.8817718903991931</v>
      </c>
      <c r="K77" s="77">
        <f t="shared" si="7"/>
        <v>0</v>
      </c>
    </row>
    <row r="78" spans="1:11">
      <c r="A78" s="76" t="s">
        <v>76</v>
      </c>
      <c r="B78" s="105">
        <v>137.68364902087595</v>
      </c>
      <c r="C78" s="105">
        <v>146.2810064734791</v>
      </c>
      <c r="D78" s="105">
        <v>157.80421903297147</v>
      </c>
      <c r="E78" s="105"/>
      <c r="F78" s="105"/>
      <c r="G78" s="105"/>
      <c r="H78" s="88">
        <f t="shared" si="4"/>
        <v>0.14613623444164234</v>
      </c>
      <c r="I78" s="77">
        <f t="shared" si="5"/>
        <v>20.120570012095527</v>
      </c>
      <c r="J78" s="77">
        <f t="shared" si="6"/>
        <v>11.523212559492379</v>
      </c>
      <c r="K78" s="77">
        <f t="shared" si="7"/>
        <v>0</v>
      </c>
    </row>
    <row r="79" spans="1:11">
      <c r="A79" s="76" t="s">
        <v>77</v>
      </c>
      <c r="B79" s="105">
        <v>154.98131680761315</v>
      </c>
      <c r="C79" s="105">
        <v>145.49132376138255</v>
      </c>
      <c r="D79" s="105">
        <v>181.81241282875226</v>
      </c>
      <c r="E79" s="105"/>
      <c r="F79" s="105"/>
      <c r="G79" s="105"/>
      <c r="H79" s="88">
        <f t="shared" si="4"/>
        <v>0.1731247131836286</v>
      </c>
      <c r="I79" s="77">
        <f t="shared" si="5"/>
        <v>26.831096021139103</v>
      </c>
      <c r="J79" s="77">
        <f t="shared" si="6"/>
        <v>36.321089067369712</v>
      </c>
      <c r="K79" s="77">
        <f t="shared" si="7"/>
        <v>0</v>
      </c>
    </row>
    <row r="80" spans="1:11">
      <c r="A80" s="76" t="s">
        <v>78</v>
      </c>
      <c r="B80" s="105">
        <v>143.69593586447576</v>
      </c>
      <c r="C80" s="105">
        <v>159.23984146244277</v>
      </c>
      <c r="D80" s="105">
        <v>182.36069307488216</v>
      </c>
      <c r="E80" s="105"/>
      <c r="F80" s="105"/>
      <c r="G80" s="105"/>
      <c r="H80" s="88">
        <f t="shared" si="4"/>
        <v>0.26907342213820423</v>
      </c>
      <c r="I80" s="77">
        <f t="shared" si="5"/>
        <v>38.664757210406407</v>
      </c>
      <c r="J80" s="77">
        <f t="shared" si="6"/>
        <v>23.120851612439395</v>
      </c>
      <c r="K80" s="77">
        <f t="shared" si="7"/>
        <v>0</v>
      </c>
    </row>
    <row r="81" spans="1:11">
      <c r="A81" s="76" t="s">
        <v>79</v>
      </c>
      <c r="B81" s="105">
        <v>156.44724083153858</v>
      </c>
      <c r="C81" s="105">
        <v>213.49714272204724</v>
      </c>
      <c r="D81" s="105">
        <v>228.8680172493776</v>
      </c>
      <c r="E81" s="105"/>
      <c r="F81" s="105"/>
      <c r="G81" s="105"/>
      <c r="H81" s="88">
        <f t="shared" si="4"/>
        <v>0.46290862039440672</v>
      </c>
      <c r="I81" s="77">
        <f t="shared" si="5"/>
        <v>72.420776417839022</v>
      </c>
      <c r="J81" s="77">
        <f t="shared" si="6"/>
        <v>15.370874527330358</v>
      </c>
      <c r="K81" s="77">
        <f t="shared" si="7"/>
        <v>0</v>
      </c>
    </row>
    <row r="82" spans="1:11">
      <c r="A82" s="76" t="s">
        <v>80</v>
      </c>
      <c r="B82" s="105">
        <v>144.73612675172868</v>
      </c>
      <c r="C82" s="105">
        <v>171.477958348908</v>
      </c>
      <c r="D82" s="105">
        <v>189.7678419904058</v>
      </c>
      <c r="E82" s="105"/>
      <c r="F82" s="105"/>
      <c r="G82" s="105"/>
      <c r="H82" s="88">
        <f t="shared" si="4"/>
        <v>0.31112975211725624</v>
      </c>
      <c r="I82" s="77">
        <f t="shared" si="5"/>
        <v>45.031715238677123</v>
      </c>
      <c r="J82" s="77">
        <f t="shared" si="6"/>
        <v>18.289883641497795</v>
      </c>
      <c r="K82" s="77">
        <f t="shared" si="7"/>
        <v>0</v>
      </c>
    </row>
    <row r="83" spans="1:11">
      <c r="A83" s="76" t="s">
        <v>81</v>
      </c>
      <c r="B83" s="105">
        <v>97.112153904993292</v>
      </c>
      <c r="C83" s="105">
        <v>132.01042099008595</v>
      </c>
      <c r="D83" s="105">
        <v>131.90369414720473</v>
      </c>
      <c r="E83" s="105"/>
      <c r="F83" s="105"/>
      <c r="G83" s="105"/>
      <c r="H83" s="88">
        <f t="shared" si="4"/>
        <v>0.35826144146950628</v>
      </c>
      <c r="I83" s="77">
        <f t="shared" si="5"/>
        <v>34.79154024221144</v>
      </c>
      <c r="J83" s="77">
        <f t="shared" si="6"/>
        <v>-0.10672684288121559</v>
      </c>
      <c r="K83" s="77">
        <f t="shared" si="7"/>
        <v>0</v>
      </c>
    </row>
    <row r="84" spans="1:11">
      <c r="A84" s="76" t="s">
        <v>82</v>
      </c>
      <c r="B84" s="105">
        <v>127.23660304517588</v>
      </c>
      <c r="C84" s="105">
        <v>161.72116194024412</v>
      </c>
      <c r="D84" s="105">
        <v>165.82583876867119</v>
      </c>
      <c r="E84" s="105"/>
      <c r="F84" s="105"/>
      <c r="G84" s="105"/>
      <c r="H84" s="88">
        <f t="shared" si="4"/>
        <v>0.30328722081486281</v>
      </c>
      <c r="I84" s="77">
        <f t="shared" si="5"/>
        <v>38.589235723495307</v>
      </c>
      <c r="J84" s="77">
        <f t="shared" si="6"/>
        <v>4.104676828427074</v>
      </c>
      <c r="K84" s="77">
        <f t="shared" si="7"/>
        <v>0</v>
      </c>
    </row>
    <row r="85" spans="1:11">
      <c r="A85" s="76" t="s">
        <v>83</v>
      </c>
      <c r="B85" s="105">
        <v>172.67890668652925</v>
      </c>
      <c r="C85" s="105">
        <v>201.39954897175167</v>
      </c>
      <c r="D85" s="105">
        <v>212.34216041738583</v>
      </c>
      <c r="E85" s="105"/>
      <c r="F85" s="105"/>
      <c r="G85" s="105"/>
      <c r="H85" s="88">
        <f t="shared" si="4"/>
        <v>0.22969368113303401</v>
      </c>
      <c r="I85" s="77">
        <f t="shared" si="5"/>
        <v>39.663253730856582</v>
      </c>
      <c r="J85" s="77">
        <f t="shared" si="6"/>
        <v>10.942611445634157</v>
      </c>
      <c r="K85" s="77">
        <f t="shared" si="7"/>
        <v>0</v>
      </c>
    </row>
    <row r="86" spans="1:11">
      <c r="A86" s="76" t="s">
        <v>277</v>
      </c>
      <c r="B86" s="105">
        <v>119.5619745032528</v>
      </c>
      <c r="C86" s="105">
        <v>139.16483302572803</v>
      </c>
      <c r="D86" s="105">
        <v>139.41204917549973</v>
      </c>
      <c r="E86" s="105"/>
      <c r="F86" s="105"/>
      <c r="G86" s="105"/>
      <c r="H86" s="88">
        <f t="shared" si="4"/>
        <v>0.16602330928975159</v>
      </c>
      <c r="I86" s="77">
        <f t="shared" si="5"/>
        <v>19.850074672246933</v>
      </c>
      <c r="J86" s="77">
        <f t="shared" si="6"/>
        <v>0.24721614977170248</v>
      </c>
      <c r="K86" s="77">
        <f t="shared" si="7"/>
        <v>0</v>
      </c>
    </row>
    <row r="87" spans="1:11">
      <c r="A87" s="76" t="s">
        <v>85</v>
      </c>
      <c r="B87" s="105">
        <v>97.417458263398586</v>
      </c>
      <c r="C87" s="105">
        <v>112.41289816257478</v>
      </c>
      <c r="D87" s="105">
        <v>115.46234308020028</v>
      </c>
      <c r="E87" s="105"/>
      <c r="F87" s="105"/>
      <c r="G87" s="105"/>
      <c r="H87" s="88">
        <f t="shared" si="4"/>
        <v>0.18523255624275994</v>
      </c>
      <c r="I87" s="77">
        <f t="shared" si="5"/>
        <v>18.044884816801698</v>
      </c>
      <c r="J87" s="77">
        <f t="shared" si="6"/>
        <v>3.0494449176255074</v>
      </c>
      <c r="K87" s="77">
        <f t="shared" si="7"/>
        <v>0</v>
      </c>
    </row>
    <row r="88" spans="1:11">
      <c r="A88" s="76" t="s">
        <v>86</v>
      </c>
      <c r="B88" s="105">
        <v>91.019389705474509</v>
      </c>
      <c r="C88" s="105">
        <v>105.8300457175845</v>
      </c>
      <c r="D88" s="105">
        <v>108.23098838238616</v>
      </c>
      <c r="E88" s="105"/>
      <c r="F88" s="105"/>
      <c r="G88" s="105"/>
      <c r="H88" s="88">
        <f t="shared" si="4"/>
        <v>0.189098155157993</v>
      </c>
      <c r="I88" s="77">
        <f t="shared" si="5"/>
        <v>17.211598676911649</v>
      </c>
      <c r="J88" s="77">
        <f t="shared" si="6"/>
        <v>2.4009426648016614</v>
      </c>
      <c r="K88" s="77">
        <f t="shared" si="7"/>
        <v>0</v>
      </c>
    </row>
    <row r="89" spans="1:11">
      <c r="A89" s="76" t="s">
        <v>87</v>
      </c>
      <c r="B89" s="105">
        <v>95.483252063371594</v>
      </c>
      <c r="C89" s="105">
        <v>113.95854599034423</v>
      </c>
      <c r="D89" s="105">
        <v>116.7148992058644</v>
      </c>
      <c r="E89" s="105"/>
      <c r="F89" s="105"/>
      <c r="G89" s="105"/>
      <c r="H89" s="88">
        <f t="shared" si="4"/>
        <v>0.22235990798052732</v>
      </c>
      <c r="I89" s="77">
        <f t="shared" si="5"/>
        <v>21.231647142492804</v>
      </c>
      <c r="J89" s="77">
        <f t="shared" si="6"/>
        <v>2.7563532155201642</v>
      </c>
      <c r="K89" s="77">
        <f t="shared" si="7"/>
        <v>0</v>
      </c>
    </row>
    <row r="90" spans="1:11">
      <c r="A90" s="171" t="s">
        <v>278</v>
      </c>
      <c r="B90" s="105">
        <v>268.10940333620101</v>
      </c>
      <c r="C90" s="105">
        <v>332.29663686517711</v>
      </c>
      <c r="D90" s="105">
        <v>343.20043222404189</v>
      </c>
      <c r="E90" s="105"/>
      <c r="F90" s="105"/>
      <c r="G90" s="105"/>
      <c r="H90" s="88">
        <f t="shared" si="4"/>
        <v>0.28007607325013895</v>
      </c>
      <c r="I90" s="77">
        <f t="shared" si="5"/>
        <v>75.091028887840878</v>
      </c>
      <c r="J90" s="77">
        <f t="shared" si="6"/>
        <v>10.903795358864784</v>
      </c>
      <c r="K90" s="77">
        <f t="shared" si="7"/>
        <v>0</v>
      </c>
    </row>
    <row r="91" spans="1:11" s="154" customFormat="1">
      <c r="A91" s="97" t="s">
        <v>285</v>
      </c>
      <c r="B91" s="105">
        <v>86.31204930042513</v>
      </c>
      <c r="C91" s="105">
        <v>99.527289943122682</v>
      </c>
      <c r="D91" s="105">
        <v>99.67340051033662</v>
      </c>
      <c r="E91" s="105"/>
      <c r="F91" s="105"/>
      <c r="G91" s="105"/>
      <c r="H91" s="88">
        <f t="shared" si="4"/>
        <v>0.15480284987099338</v>
      </c>
      <c r="I91" s="77">
        <f t="shared" si="5"/>
        <v>13.36135120991149</v>
      </c>
      <c r="J91" s="77">
        <f t="shared" si="6"/>
        <v>0.14611056721393822</v>
      </c>
      <c r="K91" s="77">
        <f t="shared" si="7"/>
        <v>0</v>
      </c>
    </row>
    <row r="92" spans="1:11" s="113" customFormat="1">
      <c r="A92" s="76" t="s">
        <v>173</v>
      </c>
      <c r="B92" s="114">
        <v>135.77214837154074</v>
      </c>
      <c r="C92" s="161">
        <v>156.1077990667784</v>
      </c>
      <c r="D92" s="161">
        <v>161.69029863999992</v>
      </c>
      <c r="E92" s="161"/>
      <c r="F92" s="161"/>
      <c r="G92" s="161"/>
      <c r="H92" s="111">
        <f t="shared" si="4"/>
        <v>0.1908944550065903</v>
      </c>
      <c r="I92" s="77">
        <f t="shared" si="5"/>
        <v>25.918150268459186</v>
      </c>
      <c r="J92" s="112">
        <f t="shared" si="6"/>
        <v>5.5824995732215257</v>
      </c>
      <c r="K92" s="77">
        <f t="shared" si="7"/>
        <v>0</v>
      </c>
    </row>
    <row r="93" spans="1:11">
      <c r="D93" s="141" t="s">
        <v>284</v>
      </c>
    </row>
    <row r="94" spans="1:11">
      <c r="F94" s="165"/>
      <c r="G94" s="165"/>
    </row>
    <row r="95" spans="1:11">
      <c r="B95" s="144"/>
      <c r="C95" s="140"/>
      <c r="D95" s="142"/>
      <c r="E95" s="144"/>
      <c r="F95" s="144"/>
      <c r="G95" s="14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R8" sqref="R8"/>
    </sheetView>
  </sheetViews>
  <sheetFormatPr defaultRowHeight="15"/>
  <cols>
    <col min="1" max="1" width="16.140625" customWidth="1"/>
    <col min="2" max="2" width="9.140625" style="146"/>
    <col min="3" max="3" width="9.140625" style="145"/>
    <col min="4" max="4" width="15.140625" style="146" customWidth="1"/>
    <col min="5" max="6" width="8.7109375" style="154"/>
    <col min="7" max="7" width="13.42578125" style="154" customWidth="1"/>
    <col min="8" max="8" width="30.5703125" customWidth="1"/>
    <col min="9" max="9" width="30" customWidth="1"/>
    <col min="10" max="10" width="33.42578125" customWidth="1"/>
    <col min="11" max="11" width="33.42578125" style="154" customWidth="1"/>
  </cols>
  <sheetData>
    <row r="1" spans="1:11" s="154" customFormat="1" ht="15.75" thickBot="1">
      <c r="B1" s="185" t="s">
        <v>281</v>
      </c>
      <c r="C1" s="185"/>
      <c r="D1" s="186"/>
      <c r="E1" s="187" t="s">
        <v>280</v>
      </c>
      <c r="F1" s="185"/>
      <c r="G1" s="186"/>
    </row>
    <row r="2" spans="1:11" ht="49.5" customHeight="1">
      <c r="A2" s="91" t="s">
        <v>174</v>
      </c>
      <c r="B2" s="91">
        <v>43647</v>
      </c>
      <c r="C2" s="91">
        <v>43983</v>
      </c>
      <c r="D2" s="91">
        <v>44013</v>
      </c>
      <c r="E2" s="91">
        <v>43647</v>
      </c>
      <c r="F2" s="91">
        <v>43983</v>
      </c>
      <c r="G2" s="91">
        <v>44013</v>
      </c>
      <c r="H2" s="90" t="s">
        <v>335</v>
      </c>
      <c r="I2" s="90" t="s">
        <v>336</v>
      </c>
      <c r="J2" s="90" t="s">
        <v>338</v>
      </c>
      <c r="K2" s="158" t="s">
        <v>340</v>
      </c>
    </row>
    <row r="3" spans="1:11">
      <c r="A3" s="78" t="s">
        <v>175</v>
      </c>
      <c r="B3" s="102">
        <v>123.21126171968295</v>
      </c>
      <c r="C3" s="102">
        <v>140.8305795869571</v>
      </c>
      <c r="D3" s="102">
        <v>148.20912740868101</v>
      </c>
      <c r="E3" s="102"/>
      <c r="F3" s="102"/>
      <c r="G3" s="102"/>
      <c r="H3" s="88">
        <f>(D3-B3)/B3</f>
        <v>0.20288620812820279</v>
      </c>
      <c r="I3" s="79">
        <f>(D3-B3)</f>
        <v>24.997865688998061</v>
      </c>
      <c r="J3" s="79">
        <f>(D3-C3)</f>
        <v>7.3785478217239131</v>
      </c>
      <c r="K3" s="79">
        <f>G3-F3</f>
        <v>0</v>
      </c>
    </row>
    <row r="4" spans="1:11">
      <c r="A4" s="69" t="s">
        <v>176</v>
      </c>
      <c r="B4" s="103">
        <v>115.8877289485085</v>
      </c>
      <c r="C4" s="103">
        <v>128.01191721066294</v>
      </c>
      <c r="D4" s="103">
        <v>135.77458876985978</v>
      </c>
      <c r="E4" s="103"/>
      <c r="F4" s="103"/>
      <c r="G4" s="103"/>
      <c r="H4" s="88">
        <f t="shared" ref="H4:H67" si="0">(D4-B4)/B4</f>
        <v>0.17160453485275784</v>
      </c>
      <c r="I4" s="79">
        <f t="shared" ref="I4:I67" si="1">(D4-B4)</f>
        <v>19.88685982135128</v>
      </c>
      <c r="J4" s="79">
        <f t="shared" ref="J4:J67" si="2">(D4-C4)</f>
        <v>7.762671559196832</v>
      </c>
      <c r="K4" s="79">
        <f t="shared" ref="K4:K67" si="3">G4-F4</f>
        <v>0</v>
      </c>
    </row>
    <row r="5" spans="1:11">
      <c r="A5" s="69" t="s">
        <v>177</v>
      </c>
      <c r="B5" s="103">
        <v>113.35061049837871</v>
      </c>
      <c r="C5" s="103">
        <v>124.77787639909783</v>
      </c>
      <c r="D5" s="103">
        <v>131.46858685356284</v>
      </c>
      <c r="E5" s="103"/>
      <c r="F5" s="103"/>
      <c r="G5" s="103"/>
      <c r="H5" s="88">
        <f t="shared" si="0"/>
        <v>0.15984013033121927</v>
      </c>
      <c r="I5" s="79">
        <f t="shared" si="1"/>
        <v>18.117976355184126</v>
      </c>
      <c r="J5" s="79">
        <f t="shared" si="2"/>
        <v>6.6907104544650053</v>
      </c>
      <c r="K5" s="79">
        <f t="shared" si="3"/>
        <v>0</v>
      </c>
    </row>
    <row r="6" spans="1:11">
      <c r="A6" s="69" t="s">
        <v>178</v>
      </c>
      <c r="B6" s="103">
        <v>121.1569977939937</v>
      </c>
      <c r="C6" s="103">
        <v>137.85447369814585</v>
      </c>
      <c r="D6" s="103">
        <v>143.68905087629273</v>
      </c>
      <c r="E6" s="103"/>
      <c r="F6" s="103"/>
      <c r="G6" s="103"/>
      <c r="H6" s="88">
        <f t="shared" si="0"/>
        <v>0.18597401299602065</v>
      </c>
      <c r="I6" s="79">
        <f t="shared" si="1"/>
        <v>22.532053082299029</v>
      </c>
      <c r="J6" s="79">
        <f t="shared" si="2"/>
        <v>5.8345771781468727</v>
      </c>
      <c r="K6" s="79">
        <f t="shared" si="3"/>
        <v>0</v>
      </c>
    </row>
    <row r="7" spans="1:11">
      <c r="A7" s="69" t="s">
        <v>180</v>
      </c>
      <c r="B7" s="103">
        <v>116.46450965806935</v>
      </c>
      <c r="C7" s="103">
        <v>128.54601806106172</v>
      </c>
      <c r="D7" s="103">
        <v>137.21384546614246</v>
      </c>
      <c r="E7" s="103"/>
      <c r="F7" s="103"/>
      <c r="G7" s="103"/>
      <c r="H7" s="88">
        <f t="shared" si="0"/>
        <v>0.17816016114257927</v>
      </c>
      <c r="I7" s="79">
        <f t="shared" si="1"/>
        <v>20.749335808073113</v>
      </c>
      <c r="J7" s="79">
        <f t="shared" si="2"/>
        <v>8.6678274050807431</v>
      </c>
      <c r="K7" s="79">
        <f t="shared" si="3"/>
        <v>0</v>
      </c>
    </row>
    <row r="8" spans="1:11">
      <c r="A8" s="69" t="s">
        <v>181</v>
      </c>
      <c r="B8" s="103">
        <v>151.87926788503361</v>
      </c>
      <c r="C8" s="103">
        <v>179.14097656328315</v>
      </c>
      <c r="D8" s="103">
        <v>185.9215291253297</v>
      </c>
      <c r="E8" s="103"/>
      <c r="F8" s="103"/>
      <c r="G8" s="103"/>
      <c r="H8" s="88">
        <f t="shared" si="0"/>
        <v>0.22414027743447304</v>
      </c>
      <c r="I8" s="79">
        <f t="shared" si="1"/>
        <v>34.042261240296085</v>
      </c>
      <c r="J8" s="79">
        <f t="shared" si="2"/>
        <v>6.7805525620465517</v>
      </c>
      <c r="K8" s="79">
        <f t="shared" si="3"/>
        <v>0</v>
      </c>
    </row>
    <row r="9" spans="1:11">
      <c r="A9" s="69" t="s">
        <v>182</v>
      </c>
      <c r="B9" s="103">
        <v>119.28408634071542</v>
      </c>
      <c r="C9" s="103">
        <v>133.4215724514614</v>
      </c>
      <c r="D9" s="103">
        <v>141.04277738027082</v>
      </c>
      <c r="E9" s="103"/>
      <c r="F9" s="103"/>
      <c r="G9" s="103"/>
      <c r="H9" s="88">
        <f t="shared" si="0"/>
        <v>0.18241067779490108</v>
      </c>
      <c r="I9" s="79">
        <f t="shared" si="1"/>
        <v>21.758691039555401</v>
      </c>
      <c r="J9" s="79">
        <f t="shared" si="2"/>
        <v>7.6212049288094192</v>
      </c>
      <c r="K9" s="79">
        <f t="shared" si="3"/>
        <v>0</v>
      </c>
    </row>
    <row r="10" spans="1:11">
      <c r="A10" s="69" t="s">
        <v>184</v>
      </c>
      <c r="B10" s="103">
        <v>137.42317766752359</v>
      </c>
      <c r="C10" s="103">
        <v>145.05731739722879</v>
      </c>
      <c r="D10" s="103">
        <v>158.62257625998788</v>
      </c>
      <c r="E10" s="103"/>
      <c r="F10" s="103"/>
      <c r="G10" s="103"/>
      <c r="H10" s="88">
        <f t="shared" si="0"/>
        <v>0.15426363261482215</v>
      </c>
      <c r="I10" s="79">
        <f t="shared" si="1"/>
        <v>21.199398592464291</v>
      </c>
      <c r="J10" s="79">
        <f t="shared" si="2"/>
        <v>13.565258862759094</v>
      </c>
      <c r="K10" s="79">
        <f t="shared" si="3"/>
        <v>0</v>
      </c>
    </row>
    <row r="11" spans="1:11">
      <c r="A11" s="69" t="s">
        <v>185</v>
      </c>
      <c r="B11" s="103">
        <v>115.51690187359183</v>
      </c>
      <c r="C11" s="103">
        <v>128.42706520442553</v>
      </c>
      <c r="D11" s="103">
        <v>136.98153731497823</v>
      </c>
      <c r="E11" s="103"/>
      <c r="F11" s="103"/>
      <c r="G11" s="103"/>
      <c r="H11" s="88">
        <f t="shared" si="0"/>
        <v>0.18581380813757259</v>
      </c>
      <c r="I11" s="79">
        <f t="shared" si="1"/>
        <v>21.464635441386392</v>
      </c>
      <c r="J11" s="79">
        <f t="shared" si="2"/>
        <v>8.5544721105526946</v>
      </c>
      <c r="K11" s="79">
        <f t="shared" si="3"/>
        <v>0</v>
      </c>
    </row>
    <row r="12" spans="1:11">
      <c r="A12" s="69" t="s">
        <v>186</v>
      </c>
      <c r="B12" s="103">
        <v>122.32074160722851</v>
      </c>
      <c r="C12" s="103">
        <v>137.18846309447207</v>
      </c>
      <c r="D12" s="103">
        <v>144.07109012640572</v>
      </c>
      <c r="E12" s="103"/>
      <c r="F12" s="103"/>
      <c r="G12" s="103"/>
      <c r="H12" s="88">
        <f>(D12-B12)/B12</f>
        <v>0.1778140668000322</v>
      </c>
      <c r="I12" s="79">
        <f t="shared" si="1"/>
        <v>21.750348519177209</v>
      </c>
      <c r="J12" s="79">
        <f t="shared" si="2"/>
        <v>6.8826270319336516</v>
      </c>
      <c r="K12" s="79">
        <f t="shared" si="3"/>
        <v>0</v>
      </c>
    </row>
    <row r="13" spans="1:11">
      <c r="A13" s="69" t="s">
        <v>190</v>
      </c>
      <c r="B13" s="103">
        <v>135.67484216337081</v>
      </c>
      <c r="C13" s="103">
        <v>161.35119290539197</v>
      </c>
      <c r="D13" s="103">
        <v>159.13799903763564</v>
      </c>
      <c r="E13" s="103"/>
      <c r="F13" s="103"/>
      <c r="G13" s="103"/>
      <c r="H13" s="88">
        <f t="shared" si="0"/>
        <v>0.1729366808181875</v>
      </c>
      <c r="I13" s="79">
        <f t="shared" si="1"/>
        <v>23.463156874264826</v>
      </c>
      <c r="J13" s="79">
        <f t="shared" si="2"/>
        <v>-2.2131938677563312</v>
      </c>
      <c r="K13" s="79">
        <f t="shared" si="3"/>
        <v>0</v>
      </c>
    </row>
    <row r="14" spans="1:11">
      <c r="A14" s="69" t="s">
        <v>191</v>
      </c>
      <c r="B14" s="103">
        <v>114.37706164041721</v>
      </c>
      <c r="C14" s="103">
        <v>125.01873813603808</v>
      </c>
      <c r="D14" s="103">
        <v>131.01445976000753</v>
      </c>
      <c r="E14" s="103"/>
      <c r="F14" s="103"/>
      <c r="G14" s="103"/>
      <c r="H14" s="88">
        <f t="shared" si="0"/>
        <v>0.14546096814320669</v>
      </c>
      <c r="I14" s="79">
        <f t="shared" si="1"/>
        <v>16.637398119590316</v>
      </c>
      <c r="J14" s="79">
        <f t="shared" si="2"/>
        <v>5.9957216239694446</v>
      </c>
      <c r="K14" s="79">
        <f t="shared" si="3"/>
        <v>0</v>
      </c>
    </row>
    <row r="15" spans="1:11">
      <c r="A15" s="69" t="s">
        <v>192</v>
      </c>
      <c r="B15" s="103">
        <v>118.42551107434932</v>
      </c>
      <c r="C15" s="103">
        <v>128.92803521147013</v>
      </c>
      <c r="D15" s="103">
        <v>134.06530376641072</v>
      </c>
      <c r="E15" s="103"/>
      <c r="F15" s="103"/>
      <c r="G15" s="103"/>
      <c r="H15" s="88">
        <f t="shared" si="0"/>
        <v>0.13206438840903553</v>
      </c>
      <c r="I15" s="79">
        <f t="shared" si="1"/>
        <v>15.639792692061405</v>
      </c>
      <c r="J15" s="79">
        <f t="shared" si="2"/>
        <v>5.1372685549405901</v>
      </c>
      <c r="K15" s="79">
        <f t="shared" si="3"/>
        <v>0</v>
      </c>
    </row>
    <row r="16" spans="1:11">
      <c r="A16" s="69" t="s">
        <v>193</v>
      </c>
      <c r="B16" s="103">
        <v>120.22795428923159</v>
      </c>
      <c r="C16" s="103">
        <v>141.84938896364511</v>
      </c>
      <c r="D16" s="103">
        <v>145.98715715329402</v>
      </c>
      <c r="E16" s="103"/>
      <c r="F16" s="103"/>
      <c r="G16" s="103"/>
      <c r="H16" s="88">
        <f t="shared" si="0"/>
        <v>0.21425302473411206</v>
      </c>
      <c r="I16" s="79">
        <f t="shared" si="1"/>
        <v>25.759202864062431</v>
      </c>
      <c r="J16" s="79">
        <f t="shared" si="2"/>
        <v>4.1377681896489094</v>
      </c>
      <c r="K16" s="79">
        <f t="shared" si="3"/>
        <v>0</v>
      </c>
    </row>
    <row r="17" spans="1:11">
      <c r="A17" s="69" t="s">
        <v>194</v>
      </c>
      <c r="B17" s="103">
        <v>117.44937879069229</v>
      </c>
      <c r="C17" s="103">
        <v>129.34214245244061</v>
      </c>
      <c r="D17" s="103">
        <v>137.67078686784799</v>
      </c>
      <c r="E17" s="103"/>
      <c r="F17" s="103"/>
      <c r="G17" s="103"/>
      <c r="H17" s="88">
        <f t="shared" si="0"/>
        <v>0.17217126463642241</v>
      </c>
      <c r="I17" s="79">
        <f t="shared" si="1"/>
        <v>20.221408077155701</v>
      </c>
      <c r="J17" s="79">
        <f t="shared" si="2"/>
        <v>8.328644415407382</v>
      </c>
      <c r="K17" s="79">
        <f t="shared" si="3"/>
        <v>0</v>
      </c>
    </row>
    <row r="18" spans="1:11">
      <c r="A18" s="69" t="s">
        <v>195</v>
      </c>
      <c r="B18" s="103">
        <v>138.45181483069237</v>
      </c>
      <c r="C18" s="103">
        <v>156.95543856913778</v>
      </c>
      <c r="D18" s="103">
        <v>164.0813630694808</v>
      </c>
      <c r="E18" s="103"/>
      <c r="F18" s="103"/>
      <c r="G18" s="103"/>
      <c r="H18" s="88">
        <f t="shared" si="0"/>
        <v>0.18511529278348474</v>
      </c>
      <c r="I18" s="79">
        <f t="shared" si="1"/>
        <v>25.629548238788431</v>
      </c>
      <c r="J18" s="79">
        <f t="shared" si="2"/>
        <v>7.1259245003430181</v>
      </c>
      <c r="K18" s="79">
        <f t="shared" si="3"/>
        <v>0</v>
      </c>
    </row>
    <row r="19" spans="1:11">
      <c r="A19" s="69" t="s">
        <v>196</v>
      </c>
      <c r="B19" s="103">
        <v>132.91667431303674</v>
      </c>
      <c r="C19" s="103">
        <v>151.84166882655092</v>
      </c>
      <c r="D19" s="103">
        <v>162.2967282437603</v>
      </c>
      <c r="E19" s="103"/>
      <c r="F19" s="103"/>
      <c r="G19" s="103"/>
      <c r="H19" s="88">
        <f t="shared" si="0"/>
        <v>0.22104114538353226</v>
      </c>
      <c r="I19" s="79">
        <f t="shared" si="1"/>
        <v>29.380053930723562</v>
      </c>
      <c r="J19" s="79">
        <f t="shared" si="2"/>
        <v>10.455059417209384</v>
      </c>
      <c r="K19" s="79">
        <f t="shared" si="3"/>
        <v>0</v>
      </c>
    </row>
    <row r="20" spans="1:11">
      <c r="A20" s="69" t="s">
        <v>197</v>
      </c>
      <c r="B20" s="103">
        <v>130.70680064136354</v>
      </c>
      <c r="C20" s="103">
        <v>142.01174378689251</v>
      </c>
      <c r="D20" s="103">
        <v>158.97899705001524</v>
      </c>
      <c r="E20" s="103"/>
      <c r="F20" s="103"/>
      <c r="G20" s="103"/>
      <c r="H20" s="88">
        <f t="shared" si="0"/>
        <v>0.2163024132632978</v>
      </c>
      <c r="I20" s="79">
        <f t="shared" si="1"/>
        <v>28.272196408651695</v>
      </c>
      <c r="J20" s="79">
        <f t="shared" si="2"/>
        <v>16.967253263122728</v>
      </c>
      <c r="K20" s="79">
        <f t="shared" si="3"/>
        <v>0</v>
      </c>
    </row>
    <row r="21" spans="1:11">
      <c r="A21" s="69" t="s">
        <v>198</v>
      </c>
      <c r="B21" s="103">
        <v>114.79392440804195</v>
      </c>
      <c r="C21" s="103">
        <v>125.88819382576226</v>
      </c>
      <c r="D21" s="103">
        <v>132.32951537463683</v>
      </c>
      <c r="E21" s="103"/>
      <c r="F21" s="103"/>
      <c r="G21" s="103"/>
      <c r="H21" s="88">
        <f t="shared" si="0"/>
        <v>0.15275713463949156</v>
      </c>
      <c r="I21" s="79">
        <f t="shared" si="1"/>
        <v>17.535590966594881</v>
      </c>
      <c r="J21" s="79">
        <f t="shared" si="2"/>
        <v>6.4413215488745692</v>
      </c>
      <c r="K21" s="79">
        <f t="shared" si="3"/>
        <v>0</v>
      </c>
    </row>
    <row r="22" spans="1:11">
      <c r="A22" s="69" t="s">
        <v>199</v>
      </c>
      <c r="B22" s="103">
        <v>114.03936815942443</v>
      </c>
      <c r="C22" s="103">
        <v>128.03681816060848</v>
      </c>
      <c r="D22" s="103">
        <v>134.37584608563623</v>
      </c>
      <c r="E22" s="103"/>
      <c r="F22" s="103"/>
      <c r="G22" s="103"/>
      <c r="H22" s="88">
        <f t="shared" si="0"/>
        <v>0.1783285741971305</v>
      </c>
      <c r="I22" s="79">
        <f t="shared" si="1"/>
        <v>20.336477926211799</v>
      </c>
      <c r="J22" s="79">
        <f t="shared" si="2"/>
        <v>6.3390279250277501</v>
      </c>
      <c r="K22" s="79">
        <f t="shared" si="3"/>
        <v>0</v>
      </c>
    </row>
    <row r="23" spans="1:11">
      <c r="A23" s="69" t="s">
        <v>112</v>
      </c>
      <c r="B23" s="103">
        <v>116.2891119180055</v>
      </c>
      <c r="C23" s="103">
        <v>130.70735160870146</v>
      </c>
      <c r="D23" s="103">
        <v>137.46553447929634</v>
      </c>
      <c r="E23" s="103"/>
      <c r="F23" s="103"/>
      <c r="G23" s="103"/>
      <c r="H23" s="88">
        <f t="shared" si="0"/>
        <v>0.18210150728661645</v>
      </c>
      <c r="I23" s="79">
        <f t="shared" si="1"/>
        <v>21.176422561290835</v>
      </c>
      <c r="J23" s="79">
        <f t="shared" si="2"/>
        <v>6.7581828705948794</v>
      </c>
      <c r="K23" s="79">
        <f t="shared" si="3"/>
        <v>0</v>
      </c>
    </row>
    <row r="24" spans="1:11">
      <c r="A24" s="69" t="s">
        <v>201</v>
      </c>
      <c r="B24" s="103">
        <v>115.2435821587179</v>
      </c>
      <c r="C24" s="103">
        <v>131.40456374642665</v>
      </c>
      <c r="D24" s="103">
        <v>136.20364692919318</v>
      </c>
      <c r="E24" s="103"/>
      <c r="F24" s="103"/>
      <c r="G24" s="103"/>
      <c r="H24" s="88">
        <f t="shared" si="0"/>
        <v>0.1818761997662332</v>
      </c>
      <c r="I24" s="79">
        <f t="shared" si="1"/>
        <v>20.960064770475284</v>
      </c>
      <c r="J24" s="79">
        <f t="shared" si="2"/>
        <v>4.7990831827665374</v>
      </c>
      <c r="K24" s="79">
        <f t="shared" si="3"/>
        <v>0</v>
      </c>
    </row>
    <row r="25" spans="1:11">
      <c r="A25" s="69" t="s">
        <v>202</v>
      </c>
      <c r="B25" s="103">
        <v>117.92328873690623</v>
      </c>
      <c r="C25" s="103">
        <v>126.86784900568782</v>
      </c>
      <c r="D25" s="103">
        <v>136.66827908992988</v>
      </c>
      <c r="E25" s="103"/>
      <c r="F25" s="103"/>
      <c r="G25" s="103"/>
      <c r="H25" s="88">
        <f t="shared" si="0"/>
        <v>0.15895918909491089</v>
      </c>
      <c r="I25" s="79">
        <f t="shared" si="1"/>
        <v>18.744990353023653</v>
      </c>
      <c r="J25" s="79">
        <f t="shared" si="2"/>
        <v>9.8004300842420662</v>
      </c>
      <c r="K25" s="79">
        <f t="shared" si="3"/>
        <v>0</v>
      </c>
    </row>
    <row r="26" spans="1:11">
      <c r="A26" s="69" t="s">
        <v>203</v>
      </c>
      <c r="B26" s="103">
        <v>132.15240464641158</v>
      </c>
      <c r="C26" s="103">
        <v>142.01894302313866</v>
      </c>
      <c r="D26" s="103">
        <v>160.71693088670608</v>
      </c>
      <c r="E26" s="103"/>
      <c r="F26" s="103"/>
      <c r="G26" s="103"/>
      <c r="H26" s="88">
        <f t="shared" si="0"/>
        <v>0.216148365341683</v>
      </c>
      <c r="I26" s="79">
        <f t="shared" si="1"/>
        <v>28.564526240294498</v>
      </c>
      <c r="J26" s="79">
        <f t="shared" si="2"/>
        <v>18.69798786356742</v>
      </c>
      <c r="K26" s="79">
        <f t="shared" si="3"/>
        <v>0</v>
      </c>
    </row>
    <row r="27" spans="1:11">
      <c r="A27" s="69" t="s">
        <v>204</v>
      </c>
      <c r="B27" s="103">
        <v>126.42295778676066</v>
      </c>
      <c r="C27" s="103">
        <v>138.05759078746226</v>
      </c>
      <c r="D27" s="103">
        <v>146.4381132302972</v>
      </c>
      <c r="E27" s="103"/>
      <c r="F27" s="103"/>
      <c r="G27" s="103"/>
      <c r="H27" s="88">
        <f t="shared" si="0"/>
        <v>0.15831899359051843</v>
      </c>
      <c r="I27" s="79">
        <f t="shared" si="1"/>
        <v>20.015155443536543</v>
      </c>
      <c r="J27" s="79">
        <f t="shared" si="2"/>
        <v>8.3805224428349447</v>
      </c>
      <c r="K27" s="79">
        <f t="shared" si="3"/>
        <v>0</v>
      </c>
    </row>
    <row r="28" spans="1:11">
      <c r="A28" s="69" t="s">
        <v>205</v>
      </c>
      <c r="B28" s="103">
        <v>147.50228305452134</v>
      </c>
      <c r="C28" s="103">
        <v>166.79812039495539</v>
      </c>
      <c r="D28" s="103">
        <v>178.8934044286969</v>
      </c>
      <c r="E28" s="103"/>
      <c r="F28" s="103"/>
      <c r="G28" s="103"/>
      <c r="H28" s="88">
        <f t="shared" si="0"/>
        <v>0.2128178677924086</v>
      </c>
      <c r="I28" s="79">
        <f t="shared" si="1"/>
        <v>31.391121374175555</v>
      </c>
      <c r="J28" s="79">
        <f t="shared" si="2"/>
        <v>12.095284033741507</v>
      </c>
      <c r="K28" s="79">
        <f t="shared" si="3"/>
        <v>0</v>
      </c>
    </row>
    <row r="29" spans="1:11">
      <c r="A29" s="69" t="s">
        <v>206</v>
      </c>
      <c r="B29" s="103">
        <v>116.13895961020529</v>
      </c>
      <c r="C29" s="103">
        <v>132.03766908050218</v>
      </c>
      <c r="D29" s="103">
        <v>141.40604993106092</v>
      </c>
      <c r="E29" s="103"/>
      <c r="F29" s="103"/>
      <c r="G29" s="103"/>
      <c r="H29" s="88">
        <f t="shared" si="0"/>
        <v>0.21755912404983671</v>
      </c>
      <c r="I29" s="79">
        <f t="shared" si="1"/>
        <v>25.26709032085563</v>
      </c>
      <c r="J29" s="79">
        <f t="shared" si="2"/>
        <v>9.3683808505587365</v>
      </c>
      <c r="K29" s="79">
        <f t="shared" si="3"/>
        <v>0</v>
      </c>
    </row>
    <row r="30" spans="1:11">
      <c r="A30" s="69" t="s">
        <v>207</v>
      </c>
      <c r="B30" s="103">
        <v>109.70020195244287</v>
      </c>
      <c r="C30" s="103">
        <v>122.26340177361764</v>
      </c>
      <c r="D30" s="103">
        <v>131.82655509224401</v>
      </c>
      <c r="E30" s="103"/>
      <c r="F30" s="103"/>
      <c r="G30" s="103"/>
      <c r="H30" s="88">
        <f t="shared" si="0"/>
        <v>0.20169838109681271</v>
      </c>
      <c r="I30" s="79">
        <f t="shared" si="1"/>
        <v>22.126353139801139</v>
      </c>
      <c r="J30" s="79">
        <f t="shared" si="2"/>
        <v>9.5631533186263624</v>
      </c>
      <c r="K30" s="79">
        <f t="shared" si="3"/>
        <v>0</v>
      </c>
    </row>
    <row r="31" spans="1:11">
      <c r="A31" s="69" t="s">
        <v>208</v>
      </c>
      <c r="B31" s="103">
        <v>123.97002351148747</v>
      </c>
      <c r="C31" s="103">
        <v>139.80955947956394</v>
      </c>
      <c r="D31" s="103">
        <v>144.54532609365</v>
      </c>
      <c r="E31" s="103"/>
      <c r="F31" s="103"/>
      <c r="G31" s="103"/>
      <c r="H31" s="88">
        <f t="shared" si="0"/>
        <v>0.16596998209213021</v>
      </c>
      <c r="I31" s="79">
        <f t="shared" si="1"/>
        <v>20.575302582162536</v>
      </c>
      <c r="J31" s="79">
        <f t="shared" si="2"/>
        <v>4.7357666140860601</v>
      </c>
      <c r="K31" s="79">
        <f t="shared" si="3"/>
        <v>0</v>
      </c>
    </row>
    <row r="32" spans="1:11">
      <c r="A32" s="69" t="s">
        <v>209</v>
      </c>
      <c r="B32" s="103">
        <v>111.04187087357911</v>
      </c>
      <c r="C32" s="103">
        <v>127.51299229319717</v>
      </c>
      <c r="D32" s="103">
        <v>128.2822522594771</v>
      </c>
      <c r="E32" s="103"/>
      <c r="F32" s="103"/>
      <c r="G32" s="103"/>
      <c r="H32" s="88">
        <f t="shared" si="0"/>
        <v>0.1552601847417189</v>
      </c>
      <c r="I32" s="79">
        <f t="shared" si="1"/>
        <v>17.24038138589799</v>
      </c>
      <c r="J32" s="79">
        <f t="shared" si="2"/>
        <v>0.76925996627993243</v>
      </c>
      <c r="K32" s="79">
        <f t="shared" si="3"/>
        <v>0</v>
      </c>
    </row>
    <row r="33" spans="1:11">
      <c r="A33" s="69" t="s">
        <v>210</v>
      </c>
      <c r="B33" s="103">
        <v>121.98856299739742</v>
      </c>
      <c r="C33" s="103">
        <v>138.76166658651459</v>
      </c>
      <c r="D33" s="103">
        <v>146.9556913647825</v>
      </c>
      <c r="E33" s="103"/>
      <c r="F33" s="103"/>
      <c r="G33" s="103"/>
      <c r="H33" s="88">
        <f t="shared" si="0"/>
        <v>0.20466777994522106</v>
      </c>
      <c r="I33" s="79">
        <f t="shared" si="1"/>
        <v>24.967128367385072</v>
      </c>
      <c r="J33" s="79">
        <f t="shared" si="2"/>
        <v>8.1940247782679023</v>
      </c>
      <c r="K33" s="79">
        <f t="shared" si="3"/>
        <v>0</v>
      </c>
    </row>
    <row r="34" spans="1:11">
      <c r="A34" s="69" t="s">
        <v>212</v>
      </c>
      <c r="B34" s="103">
        <v>119.1181386949707</v>
      </c>
      <c r="C34" s="103">
        <v>129.52135737156956</v>
      </c>
      <c r="D34" s="103">
        <v>140.65507855836543</v>
      </c>
      <c r="E34" s="103"/>
      <c r="F34" s="103"/>
      <c r="G34" s="103"/>
      <c r="H34" s="88">
        <f t="shared" si="0"/>
        <v>0.18080319336205386</v>
      </c>
      <c r="I34" s="79">
        <f t="shared" si="1"/>
        <v>21.536939863394736</v>
      </c>
      <c r="J34" s="79">
        <f t="shared" si="2"/>
        <v>11.133721186795867</v>
      </c>
      <c r="K34" s="79">
        <f t="shared" si="3"/>
        <v>0</v>
      </c>
    </row>
    <row r="35" spans="1:11">
      <c r="A35" s="69" t="s">
        <v>230</v>
      </c>
      <c r="B35" s="103">
        <v>122.17058140367843</v>
      </c>
      <c r="C35" s="103">
        <v>139.4055882834094</v>
      </c>
      <c r="D35" s="103">
        <v>146.0465132184444</v>
      </c>
      <c r="E35" s="103"/>
      <c r="F35" s="103"/>
      <c r="G35" s="103"/>
      <c r="H35" s="88">
        <f t="shared" si="0"/>
        <v>0.19543110575756906</v>
      </c>
      <c r="I35" s="79">
        <f t="shared" si="1"/>
        <v>23.875931814765977</v>
      </c>
      <c r="J35" s="79">
        <f t="shared" si="2"/>
        <v>6.6409249350350024</v>
      </c>
      <c r="K35" s="79">
        <f t="shared" si="3"/>
        <v>0</v>
      </c>
    </row>
    <row r="36" spans="1:11">
      <c r="A36" s="69" t="s">
        <v>213</v>
      </c>
      <c r="B36" s="103">
        <v>150.73797830234022</v>
      </c>
      <c r="C36" s="103">
        <v>178.38533041754843</v>
      </c>
      <c r="D36" s="103">
        <v>179.39113285691991</v>
      </c>
      <c r="E36" s="103"/>
      <c r="F36" s="103"/>
      <c r="G36" s="103"/>
      <c r="H36" s="88">
        <f t="shared" si="0"/>
        <v>0.19008583554908168</v>
      </c>
      <c r="I36" s="79">
        <f t="shared" si="1"/>
        <v>28.653154554579686</v>
      </c>
      <c r="J36" s="79">
        <f t="shared" si="2"/>
        <v>1.0058024393714788</v>
      </c>
      <c r="K36" s="79">
        <f t="shared" si="3"/>
        <v>0</v>
      </c>
    </row>
    <row r="37" spans="1:11">
      <c r="A37" s="69" t="s">
        <v>214</v>
      </c>
      <c r="B37" s="103">
        <v>137.14512762993758</v>
      </c>
      <c r="C37" s="103">
        <v>158.28552961553612</v>
      </c>
      <c r="D37" s="103">
        <v>166.23178003246457</v>
      </c>
      <c r="E37" s="103"/>
      <c r="F37" s="103"/>
      <c r="G37" s="103"/>
      <c r="H37" s="88">
        <f t="shared" si="0"/>
        <v>0.21208666253906081</v>
      </c>
      <c r="I37" s="79">
        <f t="shared" si="1"/>
        <v>29.086652402526994</v>
      </c>
      <c r="J37" s="79">
        <f t="shared" si="2"/>
        <v>7.94625041692845</v>
      </c>
      <c r="K37" s="79">
        <f t="shared" si="3"/>
        <v>0</v>
      </c>
    </row>
    <row r="38" spans="1:11">
      <c r="A38" s="69" t="s">
        <v>218</v>
      </c>
      <c r="B38" s="103">
        <v>126.48532800079552</v>
      </c>
      <c r="C38" s="103">
        <v>135.15962976816778</v>
      </c>
      <c r="D38" s="103">
        <v>143.11509007988033</v>
      </c>
      <c r="E38" s="103"/>
      <c r="F38" s="103"/>
      <c r="G38" s="103"/>
      <c r="H38" s="88">
        <f t="shared" si="0"/>
        <v>0.13147581891063462</v>
      </c>
      <c r="I38" s="79">
        <f t="shared" si="1"/>
        <v>16.629762079084813</v>
      </c>
      <c r="J38" s="79">
        <f t="shared" si="2"/>
        <v>7.9554603117125566</v>
      </c>
      <c r="K38" s="79">
        <f t="shared" si="3"/>
        <v>0</v>
      </c>
    </row>
    <row r="39" spans="1:11">
      <c r="A39" s="69" t="s">
        <v>219</v>
      </c>
      <c r="B39" s="103">
        <v>120.84996980953451</v>
      </c>
      <c r="C39" s="103">
        <v>133.50646775561054</v>
      </c>
      <c r="D39" s="103">
        <v>142.42073293420083</v>
      </c>
      <c r="E39" s="103"/>
      <c r="F39" s="103"/>
      <c r="G39" s="103"/>
      <c r="H39" s="88">
        <f t="shared" si="0"/>
        <v>0.1784920853407154</v>
      </c>
      <c r="I39" s="79">
        <f t="shared" si="1"/>
        <v>21.570763124666314</v>
      </c>
      <c r="J39" s="79">
        <f t="shared" si="2"/>
        <v>8.9142651785902842</v>
      </c>
      <c r="K39" s="79">
        <f t="shared" si="3"/>
        <v>0</v>
      </c>
    </row>
    <row r="40" spans="1:11">
      <c r="A40" s="69" t="s">
        <v>220</v>
      </c>
      <c r="B40" s="103">
        <v>125.965215707748</v>
      </c>
      <c r="C40" s="103">
        <v>143.36619208691482</v>
      </c>
      <c r="D40" s="103">
        <v>145.42526394133165</v>
      </c>
      <c r="E40" s="103"/>
      <c r="F40" s="103"/>
      <c r="G40" s="103"/>
      <c r="H40" s="88">
        <f t="shared" si="0"/>
        <v>0.15448747596108534</v>
      </c>
      <c r="I40" s="79">
        <f t="shared" si="1"/>
        <v>19.460048233583649</v>
      </c>
      <c r="J40" s="79">
        <f t="shared" si="2"/>
        <v>2.0590718544168283</v>
      </c>
      <c r="K40" s="79">
        <f t="shared" si="3"/>
        <v>0</v>
      </c>
    </row>
    <row r="41" spans="1:11">
      <c r="A41" s="69" t="s">
        <v>130</v>
      </c>
      <c r="B41" s="103">
        <v>139.43618292909994</v>
      </c>
      <c r="C41" s="103">
        <v>155.44115896871983</v>
      </c>
      <c r="D41" s="103">
        <v>162.7882266270386</v>
      </c>
      <c r="E41" s="103"/>
      <c r="F41" s="103"/>
      <c r="G41" s="103"/>
      <c r="H41" s="88">
        <f t="shared" si="0"/>
        <v>0.16747477740273933</v>
      </c>
      <c r="I41" s="79">
        <f t="shared" si="1"/>
        <v>23.352043697938655</v>
      </c>
      <c r="J41" s="79">
        <f t="shared" si="2"/>
        <v>7.347067658318764</v>
      </c>
      <c r="K41" s="79">
        <f t="shared" si="3"/>
        <v>0</v>
      </c>
    </row>
    <row r="42" spans="1:11">
      <c r="A42" s="69" t="s">
        <v>223</v>
      </c>
      <c r="B42" s="103">
        <v>120.61430558552404</v>
      </c>
      <c r="C42" s="103">
        <v>141.828384589455</v>
      </c>
      <c r="D42" s="103">
        <v>144.54685487153398</v>
      </c>
      <c r="E42" s="103"/>
      <c r="F42" s="103"/>
      <c r="G42" s="103"/>
      <c r="H42" s="88">
        <f t="shared" si="0"/>
        <v>0.1984221454480794</v>
      </c>
      <c r="I42" s="79">
        <f t="shared" si="1"/>
        <v>23.932549286009944</v>
      </c>
      <c r="J42" s="79">
        <f t="shared" si="2"/>
        <v>2.7184702820789823</v>
      </c>
      <c r="K42" s="79">
        <f t="shared" si="3"/>
        <v>0</v>
      </c>
    </row>
    <row r="43" spans="1:11">
      <c r="A43" s="69" t="s">
        <v>224</v>
      </c>
      <c r="B43" s="103">
        <v>165.09272390072488</v>
      </c>
      <c r="C43" s="103">
        <v>194.83440977636997</v>
      </c>
      <c r="D43" s="103">
        <v>198.99470836563535</v>
      </c>
      <c r="E43" s="103"/>
      <c r="F43" s="103"/>
      <c r="G43" s="103"/>
      <c r="H43" s="88">
        <f t="shared" si="0"/>
        <v>0.20535117274639392</v>
      </c>
      <c r="I43" s="79">
        <f t="shared" si="1"/>
        <v>33.90198446491047</v>
      </c>
      <c r="J43" s="79">
        <f t="shared" si="2"/>
        <v>4.1602985892653805</v>
      </c>
      <c r="K43" s="79">
        <f t="shared" si="3"/>
        <v>0</v>
      </c>
    </row>
    <row r="44" spans="1:11">
      <c r="A44" s="69" t="s">
        <v>225</v>
      </c>
      <c r="B44" s="103">
        <v>116.94248292382497</v>
      </c>
      <c r="C44" s="103">
        <v>130.55399422852759</v>
      </c>
      <c r="D44" s="103">
        <v>138.3242191507492</v>
      </c>
      <c r="E44" s="103"/>
      <c r="F44" s="103"/>
      <c r="G44" s="103"/>
      <c r="H44" s="88">
        <f t="shared" si="0"/>
        <v>0.1828397661169214</v>
      </c>
      <c r="I44" s="79">
        <f t="shared" si="1"/>
        <v>21.381736226924232</v>
      </c>
      <c r="J44" s="79">
        <f t="shared" si="2"/>
        <v>7.7702249222216153</v>
      </c>
      <c r="K44" s="79">
        <f t="shared" si="3"/>
        <v>0</v>
      </c>
    </row>
    <row r="45" spans="1:11">
      <c r="A45" s="69" t="s">
        <v>226</v>
      </c>
      <c r="B45" s="103">
        <v>126.80758424737735</v>
      </c>
      <c r="C45" s="103">
        <v>137.25712132159555</v>
      </c>
      <c r="D45" s="103">
        <v>148.56159052836691</v>
      </c>
      <c r="E45" s="103"/>
      <c r="F45" s="103"/>
      <c r="G45" s="103"/>
      <c r="H45" s="88">
        <f t="shared" si="0"/>
        <v>0.17155130278762862</v>
      </c>
      <c r="I45" s="79">
        <f t="shared" si="1"/>
        <v>21.754006280989557</v>
      </c>
      <c r="J45" s="79">
        <f t="shared" si="2"/>
        <v>11.304469206771358</v>
      </c>
      <c r="K45" s="79">
        <f t="shared" si="3"/>
        <v>0</v>
      </c>
    </row>
    <row r="46" spans="1:11">
      <c r="A46" s="69" t="s">
        <v>227</v>
      </c>
      <c r="B46" s="103">
        <v>112.98619201497114</v>
      </c>
      <c r="C46" s="103">
        <v>124.59494926552031</v>
      </c>
      <c r="D46" s="103">
        <v>133.63067199344911</v>
      </c>
      <c r="E46" s="103"/>
      <c r="F46" s="103"/>
      <c r="G46" s="103"/>
      <c r="H46" s="88">
        <f t="shared" si="0"/>
        <v>0.18271684008734887</v>
      </c>
      <c r="I46" s="79">
        <f t="shared" si="1"/>
        <v>20.644479978477975</v>
      </c>
      <c r="J46" s="79">
        <f t="shared" si="2"/>
        <v>9.0357227279287997</v>
      </c>
      <c r="K46" s="79">
        <f t="shared" si="3"/>
        <v>0</v>
      </c>
    </row>
    <row r="47" spans="1:11">
      <c r="A47" s="69" t="s">
        <v>228</v>
      </c>
      <c r="B47" s="103">
        <v>134.40024962171833</v>
      </c>
      <c r="C47" s="103">
        <v>151.34640886634841</v>
      </c>
      <c r="D47" s="103">
        <v>159.98814527772731</v>
      </c>
      <c r="E47" s="103"/>
      <c r="F47" s="103"/>
      <c r="G47" s="103"/>
      <c r="H47" s="88">
        <f t="shared" si="0"/>
        <v>0.19038577478857688</v>
      </c>
      <c r="I47" s="79">
        <f t="shared" si="1"/>
        <v>25.587895656008982</v>
      </c>
      <c r="J47" s="79">
        <f t="shared" si="2"/>
        <v>8.6417364113789006</v>
      </c>
      <c r="K47" s="79">
        <f t="shared" si="3"/>
        <v>0</v>
      </c>
    </row>
    <row r="48" spans="1:11">
      <c r="A48" s="69" t="s">
        <v>279</v>
      </c>
      <c r="B48" s="103">
        <v>116.07114461663967</v>
      </c>
      <c r="C48" s="103">
        <v>126.91417202430473</v>
      </c>
      <c r="D48" s="103">
        <v>134.31575666581921</v>
      </c>
      <c r="E48" s="103"/>
      <c r="F48" s="103"/>
      <c r="G48" s="103"/>
      <c r="H48" s="88">
        <f t="shared" si="0"/>
        <v>0.15718473449570888</v>
      </c>
      <c r="I48" s="79">
        <f t="shared" si="1"/>
        <v>18.244612049179537</v>
      </c>
      <c r="J48" s="79">
        <f t="shared" si="2"/>
        <v>7.401584641514475</v>
      </c>
      <c r="K48" s="79">
        <f t="shared" si="3"/>
        <v>0</v>
      </c>
    </row>
    <row r="49" spans="1:11">
      <c r="A49" s="69" t="s">
        <v>229</v>
      </c>
      <c r="B49" s="103">
        <v>107.45208348603886</v>
      </c>
      <c r="C49" s="103">
        <v>120.37526073108255</v>
      </c>
      <c r="D49" s="103">
        <v>125.26024509832885</v>
      </c>
      <c r="E49" s="103"/>
      <c r="F49" s="103"/>
      <c r="G49" s="103"/>
      <c r="H49" s="88">
        <f t="shared" si="0"/>
        <v>0.1657311895176401</v>
      </c>
      <c r="I49" s="79">
        <f t="shared" si="1"/>
        <v>17.808161612289993</v>
      </c>
      <c r="J49" s="79">
        <f t="shared" si="2"/>
        <v>4.8849843672463038</v>
      </c>
      <c r="K49" s="79">
        <f t="shared" si="3"/>
        <v>0</v>
      </c>
    </row>
    <row r="50" spans="1:11">
      <c r="A50" s="69" t="s">
        <v>231</v>
      </c>
      <c r="B50" s="103">
        <v>118.35956904173845</v>
      </c>
      <c r="C50" s="103">
        <v>133.77176683224727</v>
      </c>
      <c r="D50" s="103">
        <v>141.37295487319312</v>
      </c>
      <c r="E50" s="103"/>
      <c r="F50" s="103"/>
      <c r="G50" s="103"/>
      <c r="H50" s="88">
        <f t="shared" si="0"/>
        <v>0.19443620839257367</v>
      </c>
      <c r="I50" s="79">
        <f t="shared" si="1"/>
        <v>23.01338583145467</v>
      </c>
      <c r="J50" s="79">
        <f t="shared" si="2"/>
        <v>7.601188040945857</v>
      </c>
      <c r="K50" s="79">
        <f t="shared" si="3"/>
        <v>0</v>
      </c>
    </row>
    <row r="51" spans="1:11">
      <c r="A51" s="69" t="s">
        <v>232</v>
      </c>
      <c r="B51" s="103">
        <v>118.86994435379924</v>
      </c>
      <c r="C51" s="103">
        <v>137.84155973573183</v>
      </c>
      <c r="D51" s="103">
        <v>135.82769738929719</v>
      </c>
      <c r="E51" s="103"/>
      <c r="F51" s="103"/>
      <c r="G51" s="103"/>
      <c r="H51" s="88">
        <f t="shared" si="0"/>
        <v>0.14265803797321247</v>
      </c>
      <c r="I51" s="79">
        <f t="shared" si="1"/>
        <v>16.957753035497944</v>
      </c>
      <c r="J51" s="79">
        <f t="shared" si="2"/>
        <v>-2.0138623464346495</v>
      </c>
      <c r="K51" s="79">
        <f t="shared" si="3"/>
        <v>0</v>
      </c>
    </row>
    <row r="52" spans="1:11">
      <c r="A52" s="69" t="s">
        <v>233</v>
      </c>
      <c r="B52" s="103">
        <v>107.83723758275572</v>
      </c>
      <c r="C52" s="103">
        <v>121.79298235571052</v>
      </c>
      <c r="D52" s="103">
        <v>127.99051641106279</v>
      </c>
      <c r="E52" s="103"/>
      <c r="F52" s="103"/>
      <c r="G52" s="103"/>
      <c r="H52" s="88">
        <f t="shared" si="0"/>
        <v>0.18688608202561915</v>
      </c>
      <c r="I52" s="79">
        <f t="shared" si="1"/>
        <v>20.153278828307066</v>
      </c>
      <c r="J52" s="79">
        <f t="shared" si="2"/>
        <v>6.1975340553522642</v>
      </c>
      <c r="K52" s="79">
        <f t="shared" si="3"/>
        <v>0</v>
      </c>
    </row>
    <row r="53" spans="1:11">
      <c r="A53" s="69" t="s">
        <v>234</v>
      </c>
      <c r="B53" s="103">
        <v>113.39283757584781</v>
      </c>
      <c r="C53" s="103">
        <v>125.97296777203603</v>
      </c>
      <c r="D53" s="103">
        <v>132.21069570232979</v>
      </c>
      <c r="E53" s="103"/>
      <c r="F53" s="103"/>
      <c r="G53" s="103"/>
      <c r="H53" s="88">
        <f t="shared" si="0"/>
        <v>0.16595279321672168</v>
      </c>
      <c r="I53" s="79">
        <f t="shared" si="1"/>
        <v>18.81785812648198</v>
      </c>
      <c r="J53" s="79">
        <f t="shared" si="2"/>
        <v>6.237727930293758</v>
      </c>
      <c r="K53" s="79">
        <f t="shared" si="3"/>
        <v>0</v>
      </c>
    </row>
    <row r="54" spans="1:11">
      <c r="A54" s="69" t="s">
        <v>235</v>
      </c>
      <c r="B54" s="103">
        <v>107.40815852731072</v>
      </c>
      <c r="C54" s="103">
        <v>121.02631790950957</v>
      </c>
      <c r="D54" s="103">
        <v>127.23429064761163</v>
      </c>
      <c r="E54" s="103"/>
      <c r="F54" s="103"/>
      <c r="G54" s="103"/>
      <c r="H54" s="88">
        <f t="shared" si="0"/>
        <v>0.18458683578733651</v>
      </c>
      <c r="I54" s="79">
        <f t="shared" si="1"/>
        <v>19.826132120300912</v>
      </c>
      <c r="J54" s="79">
        <f t="shared" si="2"/>
        <v>6.2079727381020575</v>
      </c>
      <c r="K54" s="79">
        <f t="shared" si="3"/>
        <v>0</v>
      </c>
    </row>
    <row r="55" spans="1:11">
      <c r="A55" s="69" t="s">
        <v>237</v>
      </c>
      <c r="B55" s="103">
        <v>129.97892532239331</v>
      </c>
      <c r="C55" s="103">
        <v>136.67961785213325</v>
      </c>
      <c r="D55" s="103">
        <v>163.20675521882143</v>
      </c>
      <c r="E55" s="103"/>
      <c r="F55" s="103"/>
      <c r="G55" s="103"/>
      <c r="H55" s="88">
        <f t="shared" si="0"/>
        <v>0.25564013407566999</v>
      </c>
      <c r="I55" s="79">
        <f t="shared" si="1"/>
        <v>33.227829896428119</v>
      </c>
      <c r="J55" s="79">
        <f t="shared" si="2"/>
        <v>26.52713736668818</v>
      </c>
      <c r="K55" s="79">
        <f t="shared" si="3"/>
        <v>0</v>
      </c>
    </row>
    <row r="56" spans="1:11">
      <c r="A56" s="69" t="s">
        <v>238</v>
      </c>
      <c r="B56" s="103">
        <v>133.44031165212775</v>
      </c>
      <c r="C56" s="103">
        <v>165.76604532218653</v>
      </c>
      <c r="D56" s="103">
        <v>159.91238615911678</v>
      </c>
      <c r="E56" s="103"/>
      <c r="F56" s="103"/>
      <c r="G56" s="103"/>
      <c r="H56" s="88">
        <f t="shared" si="0"/>
        <v>0.19838138999555405</v>
      </c>
      <c r="I56" s="79">
        <f t="shared" si="1"/>
        <v>26.472074506989031</v>
      </c>
      <c r="J56" s="79">
        <f t="shared" si="2"/>
        <v>-5.8536591630697501</v>
      </c>
      <c r="K56" s="79">
        <f t="shared" si="3"/>
        <v>0</v>
      </c>
    </row>
    <row r="57" spans="1:11">
      <c r="A57" s="69" t="s">
        <v>239</v>
      </c>
      <c r="B57" s="103">
        <v>117.94218060946294</v>
      </c>
      <c r="C57" s="103">
        <v>131.81376139640489</v>
      </c>
      <c r="D57" s="103">
        <v>138.89940505405343</v>
      </c>
      <c r="E57" s="103"/>
      <c r="F57" s="103"/>
      <c r="G57" s="103"/>
      <c r="H57" s="88">
        <f t="shared" si="0"/>
        <v>0.17769066449589638</v>
      </c>
      <c r="I57" s="79">
        <f t="shared" si="1"/>
        <v>20.957224444590494</v>
      </c>
      <c r="J57" s="79">
        <f t="shared" si="2"/>
        <v>7.0856436576485464</v>
      </c>
      <c r="K57" s="79">
        <f t="shared" si="3"/>
        <v>0</v>
      </c>
    </row>
    <row r="58" spans="1:11">
      <c r="A58" s="69" t="s">
        <v>240</v>
      </c>
      <c r="B58" s="103">
        <v>123.53498890574186</v>
      </c>
      <c r="C58" s="103">
        <v>132.61156876228037</v>
      </c>
      <c r="D58" s="103">
        <v>137.23148195588368</v>
      </c>
      <c r="E58" s="103"/>
      <c r="F58" s="103"/>
      <c r="G58" s="103"/>
      <c r="H58" s="88">
        <f t="shared" si="0"/>
        <v>0.11087136665865858</v>
      </c>
      <c r="I58" s="79">
        <f t="shared" si="1"/>
        <v>13.696493050141825</v>
      </c>
      <c r="J58" s="79">
        <f t="shared" si="2"/>
        <v>4.6199131936033098</v>
      </c>
      <c r="K58" s="79">
        <f t="shared" si="3"/>
        <v>0</v>
      </c>
    </row>
    <row r="59" spans="1:11">
      <c r="A59" s="69" t="s">
        <v>241</v>
      </c>
      <c r="B59" s="103">
        <v>111.81670784650703</v>
      </c>
      <c r="C59" s="103">
        <v>124.91457731976956</v>
      </c>
      <c r="D59" s="103">
        <v>132.14385027517463</v>
      </c>
      <c r="E59" s="103"/>
      <c r="F59" s="103"/>
      <c r="G59" s="103"/>
      <c r="H59" s="88">
        <f t="shared" si="0"/>
        <v>0.1817898489425307</v>
      </c>
      <c r="I59" s="79">
        <f t="shared" si="1"/>
        <v>20.327142428667599</v>
      </c>
      <c r="J59" s="79">
        <f t="shared" si="2"/>
        <v>7.2292729554050652</v>
      </c>
      <c r="K59" s="79">
        <f t="shared" si="3"/>
        <v>0</v>
      </c>
    </row>
    <row r="60" spans="1:11">
      <c r="A60" s="69" t="s">
        <v>242</v>
      </c>
      <c r="B60" s="103">
        <v>124.78142974039068</v>
      </c>
      <c r="C60" s="103">
        <v>136.99831853926096</v>
      </c>
      <c r="D60" s="103">
        <v>142.10993014288348</v>
      </c>
      <c r="E60" s="103"/>
      <c r="F60" s="103"/>
      <c r="G60" s="103"/>
      <c r="H60" s="88">
        <f t="shared" si="0"/>
        <v>0.13887082748246249</v>
      </c>
      <c r="I60" s="79">
        <f t="shared" si="1"/>
        <v>17.328500402492807</v>
      </c>
      <c r="J60" s="79">
        <f t="shared" si="2"/>
        <v>5.1116116036225208</v>
      </c>
      <c r="K60" s="79">
        <f t="shared" si="3"/>
        <v>0</v>
      </c>
    </row>
    <row r="61" spans="1:11">
      <c r="A61" s="69" t="s">
        <v>245</v>
      </c>
      <c r="B61" s="103">
        <v>141.19619583430404</v>
      </c>
      <c r="C61" s="103">
        <v>160.57596567854642</v>
      </c>
      <c r="D61" s="103">
        <v>168.60809635106986</v>
      </c>
      <c r="E61" s="103"/>
      <c r="F61" s="103"/>
      <c r="G61" s="103"/>
      <c r="H61" s="88">
        <f t="shared" si="0"/>
        <v>0.19414050325360127</v>
      </c>
      <c r="I61" s="79">
        <f t="shared" si="1"/>
        <v>27.411900516765826</v>
      </c>
      <c r="J61" s="79">
        <f t="shared" si="2"/>
        <v>8.0321306725234365</v>
      </c>
      <c r="K61" s="79">
        <f t="shared" si="3"/>
        <v>0</v>
      </c>
    </row>
    <row r="62" spans="1:11">
      <c r="A62" s="69" t="s">
        <v>246</v>
      </c>
      <c r="B62" s="103">
        <v>112.23268023810679</v>
      </c>
      <c r="C62" s="103">
        <v>124.54007269114646</v>
      </c>
      <c r="D62" s="103">
        <v>130.42964604438137</v>
      </c>
      <c r="E62" s="103"/>
      <c r="F62" s="103"/>
      <c r="G62" s="103"/>
      <c r="H62" s="88">
        <f t="shared" si="0"/>
        <v>0.16213607095249688</v>
      </c>
      <c r="I62" s="79">
        <f t="shared" si="1"/>
        <v>18.196965806274576</v>
      </c>
      <c r="J62" s="79">
        <f t="shared" si="2"/>
        <v>5.8895733532349084</v>
      </c>
      <c r="K62" s="79">
        <f t="shared" si="3"/>
        <v>0</v>
      </c>
    </row>
    <row r="63" spans="1:11">
      <c r="A63" s="69" t="s">
        <v>247</v>
      </c>
      <c r="B63" s="103">
        <v>116.47418695392878</v>
      </c>
      <c r="C63" s="103">
        <v>131.9556122816536</v>
      </c>
      <c r="D63" s="103">
        <v>140.92965312095467</v>
      </c>
      <c r="E63" s="103"/>
      <c r="F63" s="103"/>
      <c r="G63" s="103"/>
      <c r="H63" s="88">
        <f t="shared" si="0"/>
        <v>0.20996468665369794</v>
      </c>
      <c r="I63" s="79">
        <f t="shared" si="1"/>
        <v>24.455466167025889</v>
      </c>
      <c r="J63" s="79">
        <f t="shared" si="2"/>
        <v>8.9740408393010682</v>
      </c>
      <c r="K63" s="79">
        <f t="shared" si="3"/>
        <v>0</v>
      </c>
    </row>
    <row r="64" spans="1:11">
      <c r="A64" s="69" t="s">
        <v>248</v>
      </c>
      <c r="B64" s="103">
        <v>119.06500053517323</v>
      </c>
      <c r="C64" s="103">
        <v>126.71044909107601</v>
      </c>
      <c r="D64" s="103">
        <v>138.51034830095503</v>
      </c>
      <c r="E64" s="103"/>
      <c r="F64" s="103"/>
      <c r="G64" s="103"/>
      <c r="H64" s="88">
        <f t="shared" si="0"/>
        <v>0.16331707620525659</v>
      </c>
      <c r="I64" s="79">
        <f t="shared" si="1"/>
        <v>19.445347765781804</v>
      </c>
      <c r="J64" s="79">
        <f t="shared" si="2"/>
        <v>11.799899209879015</v>
      </c>
      <c r="K64" s="79">
        <f t="shared" si="3"/>
        <v>0</v>
      </c>
    </row>
    <row r="65" spans="1:11">
      <c r="A65" s="69" t="s">
        <v>243</v>
      </c>
      <c r="B65" s="103">
        <v>117.91220359061975</v>
      </c>
      <c r="C65" s="103">
        <v>134.02893083376557</v>
      </c>
      <c r="D65" s="103">
        <v>138.06983552591393</v>
      </c>
      <c r="E65" s="103"/>
      <c r="F65" s="103"/>
      <c r="G65" s="103"/>
      <c r="H65" s="88">
        <f t="shared" si="0"/>
        <v>0.17095458588221799</v>
      </c>
      <c r="I65" s="79">
        <f t="shared" si="1"/>
        <v>20.157631935294177</v>
      </c>
      <c r="J65" s="79">
        <f t="shared" si="2"/>
        <v>4.0409046921483593</v>
      </c>
      <c r="K65" s="79">
        <f t="shared" si="3"/>
        <v>0</v>
      </c>
    </row>
    <row r="66" spans="1:11">
      <c r="A66" s="69" t="s">
        <v>249</v>
      </c>
      <c r="B66" s="103">
        <v>113.6388862298877</v>
      </c>
      <c r="C66" s="103">
        <v>126.55264140912958</v>
      </c>
      <c r="D66" s="103">
        <v>132.32855691711049</v>
      </c>
      <c r="E66" s="103"/>
      <c r="F66" s="103"/>
      <c r="G66" s="103"/>
      <c r="H66" s="88">
        <f t="shared" si="0"/>
        <v>0.16446545110811983</v>
      </c>
      <c r="I66" s="79">
        <f t="shared" si="1"/>
        <v>18.689670687222787</v>
      </c>
      <c r="J66" s="79">
        <f t="shared" si="2"/>
        <v>5.7759155079809119</v>
      </c>
      <c r="K66" s="79">
        <f t="shared" si="3"/>
        <v>0</v>
      </c>
    </row>
    <row r="67" spans="1:11">
      <c r="A67" s="69" t="s">
        <v>250</v>
      </c>
      <c r="B67" s="103">
        <v>119.63771674127811</v>
      </c>
      <c r="C67" s="103">
        <v>136.26590638154639</v>
      </c>
      <c r="D67" s="103">
        <v>139.35525253920997</v>
      </c>
      <c r="E67" s="103"/>
      <c r="F67" s="103"/>
      <c r="G67" s="103"/>
      <c r="H67" s="88">
        <f t="shared" si="0"/>
        <v>0.16481036528448556</v>
      </c>
      <c r="I67" s="79">
        <f t="shared" si="1"/>
        <v>19.717535797931859</v>
      </c>
      <c r="J67" s="79">
        <f t="shared" si="2"/>
        <v>3.0893461576635843</v>
      </c>
      <c r="K67" s="79">
        <f t="shared" si="3"/>
        <v>0</v>
      </c>
    </row>
    <row r="68" spans="1:11">
      <c r="A68" s="69" t="s">
        <v>252</v>
      </c>
      <c r="B68" s="103">
        <v>121.48283141322359</v>
      </c>
      <c r="C68" s="103">
        <v>135.18071890167741</v>
      </c>
      <c r="D68" s="103">
        <v>142.67285641194388</v>
      </c>
      <c r="E68" s="103"/>
      <c r="F68" s="103"/>
      <c r="G68" s="103"/>
      <c r="H68" s="88">
        <f t="shared" ref="H68:H84" si="4">(D68-B68)/B68</f>
        <v>0.17442814554299005</v>
      </c>
      <c r="I68" s="79">
        <f t="shared" ref="I68:I84" si="5">(D68-B68)</f>
        <v>21.19002499872029</v>
      </c>
      <c r="J68" s="79">
        <f t="shared" ref="J68:J84" si="6">(D68-C68)</f>
        <v>7.492137510266474</v>
      </c>
      <c r="K68" s="79">
        <f t="shared" ref="K68:K84" si="7">G68-F68</f>
        <v>0</v>
      </c>
    </row>
    <row r="69" spans="1:11">
      <c r="A69" s="69" t="s">
        <v>253</v>
      </c>
      <c r="B69" s="103">
        <v>160.92684819477279</v>
      </c>
      <c r="C69" s="103">
        <v>187.15252521270938</v>
      </c>
      <c r="D69" s="103">
        <v>200.04064075912683</v>
      </c>
      <c r="E69" s="103"/>
      <c r="F69" s="103"/>
      <c r="G69" s="103"/>
      <c r="H69" s="88">
        <f t="shared" si="4"/>
        <v>0.24305324439719272</v>
      </c>
      <c r="I69" s="79">
        <f t="shared" si="5"/>
        <v>39.113792564354043</v>
      </c>
      <c r="J69" s="79">
        <f t="shared" si="6"/>
        <v>12.888115546417453</v>
      </c>
      <c r="K69" s="79">
        <f t="shared" si="7"/>
        <v>0</v>
      </c>
    </row>
    <row r="70" spans="1:11">
      <c r="A70" s="69" t="s">
        <v>179</v>
      </c>
      <c r="B70" s="103">
        <v>116.39604189331136</v>
      </c>
      <c r="C70" s="103">
        <v>134.1346751741724</v>
      </c>
      <c r="D70" s="103">
        <v>138.00735820223017</v>
      </c>
      <c r="E70" s="103"/>
      <c r="F70" s="103"/>
      <c r="G70" s="103"/>
      <c r="H70" s="88">
        <f t="shared" si="4"/>
        <v>0.18567054306475247</v>
      </c>
      <c r="I70" s="79">
        <f t="shared" si="5"/>
        <v>21.611316308918802</v>
      </c>
      <c r="J70" s="79">
        <f t="shared" si="6"/>
        <v>3.8726830280577644</v>
      </c>
      <c r="K70" s="79">
        <f t="shared" si="7"/>
        <v>0</v>
      </c>
    </row>
    <row r="71" spans="1:11">
      <c r="A71" s="69" t="s">
        <v>189</v>
      </c>
      <c r="B71" s="103">
        <v>118.28490083862896</v>
      </c>
      <c r="C71" s="103">
        <v>130.62466651165551</v>
      </c>
      <c r="D71" s="103">
        <v>141.71333497779969</v>
      </c>
      <c r="E71" s="103"/>
      <c r="F71" s="103"/>
      <c r="G71" s="103"/>
      <c r="H71" s="88">
        <f t="shared" si="4"/>
        <v>0.19806783429723754</v>
      </c>
      <c r="I71" s="79">
        <f t="shared" si="5"/>
        <v>23.428434139170733</v>
      </c>
      <c r="J71" s="79">
        <f t="shared" si="6"/>
        <v>11.088668466144185</v>
      </c>
      <c r="K71" s="79">
        <f t="shared" si="7"/>
        <v>0</v>
      </c>
    </row>
    <row r="72" spans="1:11">
      <c r="A72" s="69" t="s">
        <v>217</v>
      </c>
      <c r="B72" s="103">
        <v>118.30440618356013</v>
      </c>
      <c r="C72" s="103">
        <v>134.4955976015832</v>
      </c>
      <c r="D72" s="103">
        <v>139.02780873416955</v>
      </c>
      <c r="E72" s="103"/>
      <c r="F72" s="103"/>
      <c r="G72" s="103"/>
      <c r="H72" s="88">
        <f t="shared" si="4"/>
        <v>0.17517016668386098</v>
      </c>
      <c r="I72" s="79">
        <f t="shared" si="5"/>
        <v>20.723402550609421</v>
      </c>
      <c r="J72" s="79">
        <f t="shared" si="6"/>
        <v>4.5322111325863546</v>
      </c>
      <c r="K72" s="79">
        <f t="shared" si="7"/>
        <v>0</v>
      </c>
    </row>
    <row r="73" spans="1:11">
      <c r="A73" s="69" t="s">
        <v>222</v>
      </c>
      <c r="B73" s="103">
        <v>138.85014469097331</v>
      </c>
      <c r="C73" s="103">
        <v>156.87223994920481</v>
      </c>
      <c r="D73" s="103">
        <v>167.08333342353535</v>
      </c>
      <c r="E73" s="103"/>
      <c r="F73" s="103"/>
      <c r="G73" s="103"/>
      <c r="H73" s="88">
        <f t="shared" si="4"/>
        <v>0.20333568103510583</v>
      </c>
      <c r="I73" s="79">
        <f t="shared" si="5"/>
        <v>28.233188732562041</v>
      </c>
      <c r="J73" s="79">
        <f t="shared" si="6"/>
        <v>10.211093474330539</v>
      </c>
      <c r="K73" s="79">
        <f t="shared" si="7"/>
        <v>0</v>
      </c>
    </row>
    <row r="74" spans="1:11">
      <c r="A74" s="69" t="s">
        <v>188</v>
      </c>
      <c r="B74" s="103">
        <v>118.49699320404926</v>
      </c>
      <c r="C74" s="103">
        <v>129.16126056433379</v>
      </c>
      <c r="D74" s="103">
        <v>135.93516033585408</v>
      </c>
      <c r="E74" s="103"/>
      <c r="F74" s="103"/>
      <c r="G74" s="103"/>
      <c r="H74" s="88">
        <f t="shared" si="4"/>
        <v>0.14716126257968987</v>
      </c>
      <c r="I74" s="79">
        <f t="shared" si="5"/>
        <v>17.438167131804818</v>
      </c>
      <c r="J74" s="79">
        <f t="shared" si="6"/>
        <v>6.7738997715202913</v>
      </c>
      <c r="K74" s="79">
        <f t="shared" si="7"/>
        <v>0</v>
      </c>
    </row>
    <row r="75" spans="1:11">
      <c r="A75" s="69" t="s">
        <v>244</v>
      </c>
      <c r="B75" s="103">
        <v>108.87792004568455</v>
      </c>
      <c r="C75" s="103">
        <v>127.40506317838549</v>
      </c>
      <c r="D75" s="103">
        <v>127.24737100514284</v>
      </c>
      <c r="E75" s="103"/>
      <c r="F75" s="103"/>
      <c r="G75" s="103"/>
      <c r="H75" s="88">
        <f t="shared" si="4"/>
        <v>0.16871603491094039</v>
      </c>
      <c r="I75" s="79">
        <f t="shared" si="5"/>
        <v>18.369450959458291</v>
      </c>
      <c r="J75" s="79">
        <f t="shared" si="6"/>
        <v>-0.15769217324265128</v>
      </c>
      <c r="K75" s="79">
        <f t="shared" si="7"/>
        <v>0</v>
      </c>
    </row>
    <row r="76" spans="1:11">
      <c r="A76" s="69" t="s">
        <v>187</v>
      </c>
      <c r="B76" s="103">
        <v>117.03571792673087</v>
      </c>
      <c r="C76" s="103">
        <v>130.5494246065642</v>
      </c>
      <c r="D76" s="103">
        <v>139.76187633279025</v>
      </c>
      <c r="E76" s="103"/>
      <c r="F76" s="103"/>
      <c r="G76" s="103"/>
      <c r="H76" s="88">
        <f t="shared" si="4"/>
        <v>0.19418139016575167</v>
      </c>
      <c r="I76" s="79">
        <f t="shared" si="5"/>
        <v>22.726158406059383</v>
      </c>
      <c r="J76" s="79">
        <f t="shared" si="6"/>
        <v>9.2124517262260497</v>
      </c>
      <c r="K76" s="79">
        <f t="shared" si="7"/>
        <v>0</v>
      </c>
    </row>
    <row r="77" spans="1:11">
      <c r="A77" s="69" t="s">
        <v>183</v>
      </c>
      <c r="B77" s="103">
        <v>138.72080853185676</v>
      </c>
      <c r="C77" s="103">
        <v>145.78222879863469</v>
      </c>
      <c r="D77" s="103">
        <v>148.61614357269545</v>
      </c>
      <c r="E77" s="103"/>
      <c r="F77" s="103"/>
      <c r="G77" s="103"/>
      <c r="H77" s="88">
        <f t="shared" si="4"/>
        <v>7.1332737644520416E-2</v>
      </c>
      <c r="I77" s="79">
        <f t="shared" si="5"/>
        <v>9.8953350408386882</v>
      </c>
      <c r="J77" s="79">
        <f t="shared" si="6"/>
        <v>2.8339147740607586</v>
      </c>
      <c r="K77" s="79">
        <f t="shared" si="7"/>
        <v>0</v>
      </c>
    </row>
    <row r="78" spans="1:11">
      <c r="A78" s="69" t="s">
        <v>211</v>
      </c>
      <c r="B78" s="103">
        <v>117.80471116224452</v>
      </c>
      <c r="C78" s="103">
        <v>129.55684383807522</v>
      </c>
      <c r="D78" s="103">
        <v>135.19835719888181</v>
      </c>
      <c r="E78" s="103"/>
      <c r="F78" s="103"/>
      <c r="G78" s="103"/>
      <c r="H78" s="88">
        <f t="shared" si="4"/>
        <v>0.14764813618261999</v>
      </c>
      <c r="I78" s="79">
        <f t="shared" si="5"/>
        <v>17.393646036637293</v>
      </c>
      <c r="J78" s="79">
        <f t="shared" si="6"/>
        <v>5.6415133608065844</v>
      </c>
      <c r="K78" s="79">
        <f t="shared" si="7"/>
        <v>0</v>
      </c>
    </row>
    <row r="79" spans="1:11">
      <c r="A79" s="69" t="s">
        <v>251</v>
      </c>
      <c r="B79" s="103">
        <v>125.56234346818944</v>
      </c>
      <c r="C79" s="103">
        <v>152.4956917454742</v>
      </c>
      <c r="D79" s="103">
        <v>152.02874963037723</v>
      </c>
      <c r="E79" s="103"/>
      <c r="F79" s="103"/>
      <c r="G79" s="103"/>
      <c r="H79" s="88">
        <f t="shared" si="4"/>
        <v>0.21078298979735846</v>
      </c>
      <c r="I79" s="79">
        <f t="shared" si="5"/>
        <v>26.466406162187795</v>
      </c>
      <c r="J79" s="79">
        <f t="shared" si="6"/>
        <v>-0.4669421150969697</v>
      </c>
      <c r="K79" s="79">
        <f t="shared" si="7"/>
        <v>0</v>
      </c>
    </row>
    <row r="80" spans="1:11">
      <c r="A80" s="69" t="s">
        <v>216</v>
      </c>
      <c r="B80" s="103">
        <v>150.61276832718781</v>
      </c>
      <c r="C80" s="103">
        <v>163.81272976778507</v>
      </c>
      <c r="D80" s="103">
        <v>184.64877616511319</v>
      </c>
      <c r="E80" s="103"/>
      <c r="F80" s="103"/>
      <c r="G80" s="103"/>
      <c r="H80" s="88">
        <f t="shared" si="4"/>
        <v>0.22598354851287455</v>
      </c>
      <c r="I80" s="79">
        <f t="shared" si="5"/>
        <v>34.036007837925382</v>
      </c>
      <c r="J80" s="79">
        <f t="shared" si="6"/>
        <v>20.836046397328118</v>
      </c>
      <c r="K80" s="79">
        <f t="shared" si="7"/>
        <v>0</v>
      </c>
    </row>
    <row r="81" spans="1:11">
      <c r="A81" s="69" t="s">
        <v>221</v>
      </c>
      <c r="B81" s="103">
        <v>116.07902745216126</v>
      </c>
      <c r="C81" s="103">
        <v>132.77863123866163</v>
      </c>
      <c r="D81" s="103">
        <v>143.98231647866083</v>
      </c>
      <c r="E81" s="103"/>
      <c r="F81" s="103"/>
      <c r="G81" s="103"/>
      <c r="H81" s="88">
        <f t="shared" si="4"/>
        <v>0.24038182985293483</v>
      </c>
      <c r="I81" s="79">
        <f t="shared" si="5"/>
        <v>27.903289026499579</v>
      </c>
      <c r="J81" s="79">
        <f t="shared" si="6"/>
        <v>11.203685239999203</v>
      </c>
      <c r="K81" s="79">
        <f t="shared" si="7"/>
        <v>0</v>
      </c>
    </row>
    <row r="82" spans="1:11">
      <c r="A82" s="69" t="s">
        <v>236</v>
      </c>
      <c r="B82" s="103">
        <v>117.46383112390271</v>
      </c>
      <c r="C82" s="103">
        <v>130.43267393719162</v>
      </c>
      <c r="D82" s="103">
        <v>142.7969749061798</v>
      </c>
      <c r="E82" s="103"/>
      <c r="F82" s="103"/>
      <c r="G82" s="103"/>
      <c r="H82" s="88">
        <f t="shared" si="4"/>
        <v>0.2156676105307283</v>
      </c>
      <c r="I82" s="79">
        <f t="shared" si="5"/>
        <v>25.333143782277091</v>
      </c>
      <c r="J82" s="79">
        <f t="shared" si="6"/>
        <v>12.364300968988175</v>
      </c>
      <c r="K82" s="79">
        <f t="shared" si="7"/>
        <v>0</v>
      </c>
    </row>
    <row r="83" spans="1:11">
      <c r="A83" s="69" t="s">
        <v>200</v>
      </c>
      <c r="B83" s="103">
        <v>119.01043579317246</v>
      </c>
      <c r="C83" s="103">
        <v>134.04067253439487</v>
      </c>
      <c r="D83" s="103">
        <v>140.20291160357991</v>
      </c>
      <c r="E83" s="103"/>
      <c r="F83" s="103"/>
      <c r="G83" s="103"/>
      <c r="H83" s="88">
        <f t="shared" si="4"/>
        <v>0.17807241582778274</v>
      </c>
      <c r="I83" s="79">
        <f t="shared" si="5"/>
        <v>21.192475810407444</v>
      </c>
      <c r="J83" s="79">
        <f t="shared" si="6"/>
        <v>6.1622390691850342</v>
      </c>
      <c r="K83" s="79">
        <f t="shared" si="7"/>
        <v>0</v>
      </c>
    </row>
    <row r="84" spans="1:11" s="113" customFormat="1">
      <c r="A84" s="69" t="s">
        <v>173</v>
      </c>
      <c r="B84" s="104">
        <v>135.77214837154074</v>
      </c>
      <c r="C84" s="104">
        <v>156.1077990667784</v>
      </c>
      <c r="D84" s="104">
        <v>161.69029863999992</v>
      </c>
      <c r="E84" s="104"/>
      <c r="F84" s="104"/>
      <c r="G84" s="104"/>
      <c r="H84" s="111">
        <f t="shared" si="4"/>
        <v>0.1908944550065903</v>
      </c>
      <c r="I84" s="114">
        <f t="shared" si="5"/>
        <v>25.918150268459186</v>
      </c>
      <c r="J84" s="114">
        <f t="shared" si="6"/>
        <v>5.5824995732215257</v>
      </c>
      <c r="K84" s="79">
        <f t="shared" si="7"/>
        <v>0</v>
      </c>
    </row>
    <row r="85" spans="1:11">
      <c r="B85" s="70"/>
      <c r="C85" s="70"/>
      <c r="D85" s="70"/>
      <c r="E85" s="70"/>
      <c r="F85" s="70"/>
      <c r="G85" s="70"/>
    </row>
    <row r="86" spans="1:11">
      <c r="D86" s="163">
        <f>D84-B84</f>
        <v>25.918150268459186</v>
      </c>
      <c r="E86" s="163">
        <f>D84-C84</f>
        <v>5.5824995732215257</v>
      </c>
    </row>
    <row r="87" spans="1:11">
      <c r="D87" s="163">
        <f>G84-E84</f>
        <v>0</v>
      </c>
      <c r="E87" s="163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5"/>
  <sheetViews>
    <sheetView topLeftCell="J1" zoomScale="80" zoomScaleNormal="80" workbookViewId="0">
      <selection activeCell="V8" sqref="V8"/>
    </sheetView>
  </sheetViews>
  <sheetFormatPr defaultRowHeight="15"/>
  <cols>
    <col min="2" max="2" width="19.140625" customWidth="1"/>
    <col min="3" max="3" width="11.140625" style="148" customWidth="1"/>
    <col min="4" max="4" width="11.140625" style="146" customWidth="1"/>
    <col min="5" max="5" width="11.140625" style="147" customWidth="1"/>
    <col min="6" max="8" width="11.140625" style="154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s="72" customFormat="1" ht="66.599999999999994" customHeight="1">
      <c r="A2" s="90" t="s">
        <v>91</v>
      </c>
      <c r="B2" s="90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341</v>
      </c>
      <c r="J2" s="90" t="s">
        <v>342</v>
      </c>
      <c r="K2" s="1" t="s">
        <v>343</v>
      </c>
      <c r="L2" s="158" t="s">
        <v>344</v>
      </c>
    </row>
    <row r="3" spans="1:12">
      <c r="A3" s="73">
        <v>1</v>
      </c>
      <c r="B3" s="87" t="s">
        <v>92</v>
      </c>
      <c r="C3" s="80">
        <v>39815</v>
      </c>
      <c r="D3" s="80">
        <v>41604</v>
      </c>
      <c r="E3" s="80">
        <v>41552</v>
      </c>
      <c r="F3" s="80"/>
      <c r="G3" s="80"/>
      <c r="H3" s="80"/>
      <c r="I3" s="88">
        <f>(E3-C3)/C3</f>
        <v>4.3626773828958937E-2</v>
      </c>
      <c r="J3" s="81">
        <f>E3-C3</f>
        <v>1737</v>
      </c>
      <c r="K3" s="81">
        <f>E3-D3</f>
        <v>-52</v>
      </c>
      <c r="L3" s="81">
        <f>H3-G3</f>
        <v>0</v>
      </c>
    </row>
    <row r="4" spans="1:12">
      <c r="A4" s="73">
        <v>2</v>
      </c>
      <c r="B4" s="87" t="s">
        <v>93</v>
      </c>
      <c r="C4" s="80">
        <v>7280</v>
      </c>
      <c r="D4" s="80">
        <v>8018</v>
      </c>
      <c r="E4" s="80">
        <v>7901</v>
      </c>
      <c r="F4" s="80"/>
      <c r="G4" s="80"/>
      <c r="H4" s="80"/>
      <c r="I4" s="88">
        <f t="shared" ref="I4:I67" si="0">(E4-C4)/C4</f>
        <v>8.5302197802197804E-2</v>
      </c>
      <c r="J4" s="81">
        <f t="shared" ref="J4:J67" si="1">E4-C4</f>
        <v>621</v>
      </c>
      <c r="K4" s="81">
        <f t="shared" ref="K4:K67" si="2">E4-D4</f>
        <v>-117</v>
      </c>
      <c r="L4" s="81">
        <f t="shared" ref="L4:L67" si="3">H4-G4</f>
        <v>0</v>
      </c>
    </row>
    <row r="5" spans="1:12">
      <c r="A5" s="73">
        <v>3</v>
      </c>
      <c r="B5" s="87" t="s">
        <v>94</v>
      </c>
      <c r="C5" s="80">
        <v>12873</v>
      </c>
      <c r="D5" s="80">
        <v>13317</v>
      </c>
      <c r="E5" s="80">
        <v>13205</v>
      </c>
      <c r="F5" s="80"/>
      <c r="G5" s="80"/>
      <c r="H5" s="80"/>
      <c r="I5" s="88">
        <f t="shared" si="0"/>
        <v>2.5790414044900178E-2</v>
      </c>
      <c r="J5" s="81">
        <f t="shared" si="1"/>
        <v>332</v>
      </c>
      <c r="K5" s="81">
        <f t="shared" si="2"/>
        <v>-112</v>
      </c>
      <c r="L5" s="81">
        <f t="shared" si="3"/>
        <v>0</v>
      </c>
    </row>
    <row r="6" spans="1:12">
      <c r="A6" s="73">
        <v>4</v>
      </c>
      <c r="B6" s="87" t="s">
        <v>95</v>
      </c>
      <c r="C6" s="80">
        <v>2778</v>
      </c>
      <c r="D6" s="80">
        <v>2865</v>
      </c>
      <c r="E6" s="80">
        <v>2905</v>
      </c>
      <c r="F6" s="80"/>
      <c r="G6" s="80"/>
      <c r="H6" s="80"/>
      <c r="I6" s="88">
        <f t="shared" si="0"/>
        <v>4.5716342692584594E-2</v>
      </c>
      <c r="J6" s="81">
        <f t="shared" si="1"/>
        <v>127</v>
      </c>
      <c r="K6" s="81">
        <f t="shared" si="2"/>
        <v>40</v>
      </c>
      <c r="L6" s="81">
        <f t="shared" si="3"/>
        <v>0</v>
      </c>
    </row>
    <row r="7" spans="1:12">
      <c r="A7" s="73">
        <v>5</v>
      </c>
      <c r="B7" s="87" t="s">
        <v>96</v>
      </c>
      <c r="C7" s="80">
        <v>6024</v>
      </c>
      <c r="D7" s="80">
        <v>6410</v>
      </c>
      <c r="E7" s="80">
        <v>6353</v>
      </c>
      <c r="F7" s="80"/>
      <c r="G7" s="80"/>
      <c r="H7" s="80"/>
      <c r="I7" s="88">
        <f t="shared" si="0"/>
        <v>5.4614873837981408E-2</v>
      </c>
      <c r="J7" s="81">
        <f t="shared" si="1"/>
        <v>329</v>
      </c>
      <c r="K7" s="81">
        <f t="shared" si="2"/>
        <v>-57</v>
      </c>
      <c r="L7" s="81">
        <f t="shared" si="3"/>
        <v>0</v>
      </c>
    </row>
    <row r="8" spans="1:12">
      <c r="A8" s="73">
        <v>6</v>
      </c>
      <c r="B8" s="87" t="s">
        <v>97</v>
      </c>
      <c r="C8" s="80">
        <v>140328</v>
      </c>
      <c r="D8" s="80">
        <v>142592</v>
      </c>
      <c r="E8" s="80">
        <v>142348</v>
      </c>
      <c r="F8" s="80"/>
      <c r="G8" s="80"/>
      <c r="H8" s="80"/>
      <c r="I8" s="88">
        <f t="shared" si="0"/>
        <v>1.4394846359956673E-2</v>
      </c>
      <c r="J8" s="81">
        <f t="shared" si="1"/>
        <v>2020</v>
      </c>
      <c r="K8" s="81">
        <f t="shared" si="2"/>
        <v>-244</v>
      </c>
      <c r="L8" s="81">
        <f t="shared" si="3"/>
        <v>0</v>
      </c>
    </row>
    <row r="9" spans="1:12">
      <c r="A9" s="73">
        <v>7</v>
      </c>
      <c r="B9" s="87" t="s">
        <v>98</v>
      </c>
      <c r="C9" s="80">
        <v>75295</v>
      </c>
      <c r="D9" s="80">
        <v>74036</v>
      </c>
      <c r="E9" s="80">
        <v>74783</v>
      </c>
      <c r="F9" s="80"/>
      <c r="G9" s="80"/>
      <c r="H9" s="80"/>
      <c r="I9" s="88">
        <f t="shared" si="0"/>
        <v>-6.7999203134338267E-3</v>
      </c>
      <c r="J9" s="81">
        <f t="shared" si="1"/>
        <v>-512</v>
      </c>
      <c r="K9" s="81">
        <f t="shared" si="2"/>
        <v>747</v>
      </c>
      <c r="L9" s="81">
        <f t="shared" si="3"/>
        <v>0</v>
      </c>
    </row>
    <row r="10" spans="1:12">
      <c r="A10" s="73">
        <v>8</v>
      </c>
      <c r="B10" s="87" t="s">
        <v>99</v>
      </c>
      <c r="C10" s="80">
        <v>3889</v>
      </c>
      <c r="D10" s="80">
        <v>3980</v>
      </c>
      <c r="E10" s="80">
        <v>4010</v>
      </c>
      <c r="F10" s="80"/>
      <c r="G10" s="80"/>
      <c r="H10" s="80"/>
      <c r="I10" s="88">
        <f t="shared" si="0"/>
        <v>3.111339676009257E-2</v>
      </c>
      <c r="J10" s="81">
        <f t="shared" si="1"/>
        <v>121</v>
      </c>
      <c r="K10" s="81">
        <f t="shared" si="2"/>
        <v>30</v>
      </c>
      <c r="L10" s="81">
        <f t="shared" si="3"/>
        <v>0</v>
      </c>
    </row>
    <row r="11" spans="1:12">
      <c r="A11" s="73">
        <v>9</v>
      </c>
      <c r="B11" s="87" t="s">
        <v>100</v>
      </c>
      <c r="C11" s="80">
        <v>27055</v>
      </c>
      <c r="D11" s="80">
        <v>27664</v>
      </c>
      <c r="E11" s="80">
        <v>27652</v>
      </c>
      <c r="F11" s="80"/>
      <c r="G11" s="80"/>
      <c r="H11" s="80"/>
      <c r="I11" s="88">
        <f t="shared" si="0"/>
        <v>2.2066161522823879E-2</v>
      </c>
      <c r="J11" s="81">
        <f t="shared" si="1"/>
        <v>597</v>
      </c>
      <c r="K11" s="81">
        <f t="shared" si="2"/>
        <v>-12</v>
      </c>
      <c r="L11" s="81">
        <f t="shared" si="3"/>
        <v>0</v>
      </c>
    </row>
    <row r="12" spans="1:12">
      <c r="A12" s="73">
        <v>10</v>
      </c>
      <c r="B12" s="87" t="s">
        <v>101</v>
      </c>
      <c r="C12" s="80">
        <v>29225</v>
      </c>
      <c r="D12" s="80">
        <v>29990</v>
      </c>
      <c r="E12" s="80">
        <v>30210</v>
      </c>
      <c r="F12" s="80"/>
      <c r="G12" s="80"/>
      <c r="H12" s="80"/>
      <c r="I12" s="88">
        <f t="shared" si="0"/>
        <v>3.3704020530367834E-2</v>
      </c>
      <c r="J12" s="81">
        <f t="shared" si="1"/>
        <v>985</v>
      </c>
      <c r="K12" s="81">
        <f t="shared" si="2"/>
        <v>220</v>
      </c>
      <c r="L12" s="81">
        <f t="shared" si="3"/>
        <v>0</v>
      </c>
    </row>
    <row r="13" spans="1:12">
      <c r="A13" s="73">
        <v>11</v>
      </c>
      <c r="B13" s="87" t="s">
        <v>102</v>
      </c>
      <c r="C13" s="80">
        <v>4492</v>
      </c>
      <c r="D13" s="80">
        <v>4643</v>
      </c>
      <c r="E13" s="80">
        <v>4580</v>
      </c>
      <c r="F13" s="80"/>
      <c r="G13" s="80"/>
      <c r="H13" s="80"/>
      <c r="I13" s="88">
        <f t="shared" si="0"/>
        <v>1.9590382902938557E-2</v>
      </c>
      <c r="J13" s="81">
        <f t="shared" si="1"/>
        <v>88</v>
      </c>
      <c r="K13" s="81">
        <f t="shared" si="2"/>
        <v>-63</v>
      </c>
      <c r="L13" s="81">
        <f t="shared" si="3"/>
        <v>0</v>
      </c>
    </row>
    <row r="14" spans="1:12">
      <c r="A14" s="73">
        <v>12</v>
      </c>
      <c r="B14" s="87" t="s">
        <v>103</v>
      </c>
      <c r="C14" s="80">
        <v>2712</v>
      </c>
      <c r="D14" s="80">
        <v>2747</v>
      </c>
      <c r="E14" s="80">
        <v>2832</v>
      </c>
      <c r="F14" s="80"/>
      <c r="G14" s="80"/>
      <c r="H14" s="80"/>
      <c r="I14" s="88">
        <f t="shared" si="0"/>
        <v>4.4247787610619468E-2</v>
      </c>
      <c r="J14" s="81">
        <f t="shared" si="1"/>
        <v>120</v>
      </c>
      <c r="K14" s="81">
        <f t="shared" si="2"/>
        <v>85</v>
      </c>
      <c r="L14" s="81">
        <f t="shared" si="3"/>
        <v>0</v>
      </c>
    </row>
    <row r="15" spans="1:12">
      <c r="A15" s="73">
        <v>13</v>
      </c>
      <c r="B15" s="87" t="s">
        <v>104</v>
      </c>
      <c r="C15" s="80">
        <v>2706</v>
      </c>
      <c r="D15" s="80">
        <v>2827</v>
      </c>
      <c r="E15" s="80">
        <v>2861</v>
      </c>
      <c r="F15" s="80"/>
      <c r="G15" s="80"/>
      <c r="H15" s="80"/>
      <c r="I15" s="88">
        <f t="shared" si="0"/>
        <v>5.7280118255728013E-2</v>
      </c>
      <c r="J15" s="81">
        <f t="shared" si="1"/>
        <v>155</v>
      </c>
      <c r="K15" s="81">
        <f t="shared" si="2"/>
        <v>34</v>
      </c>
      <c r="L15" s="81">
        <f t="shared" si="3"/>
        <v>0</v>
      </c>
    </row>
    <row r="16" spans="1:12">
      <c r="A16" s="73">
        <v>14</v>
      </c>
      <c r="B16" s="87" t="s">
        <v>105</v>
      </c>
      <c r="C16" s="80">
        <v>7056</v>
      </c>
      <c r="D16" s="80">
        <v>7068</v>
      </c>
      <c r="E16" s="80">
        <v>7071</v>
      </c>
      <c r="F16" s="80"/>
      <c r="G16" s="80"/>
      <c r="H16" s="80"/>
      <c r="I16" s="88">
        <f t="shared" si="0"/>
        <v>2.1258503401360546E-3</v>
      </c>
      <c r="J16" s="81">
        <f t="shared" si="1"/>
        <v>15</v>
      </c>
      <c r="K16" s="81">
        <f t="shared" si="2"/>
        <v>3</v>
      </c>
      <c r="L16" s="81">
        <f t="shared" si="3"/>
        <v>0</v>
      </c>
    </row>
    <row r="17" spans="1:12">
      <c r="A17" s="73">
        <v>15</v>
      </c>
      <c r="B17" s="87" t="s">
        <v>106</v>
      </c>
      <c r="C17" s="80">
        <v>5923</v>
      </c>
      <c r="D17" s="80">
        <v>5776</v>
      </c>
      <c r="E17" s="80">
        <v>5748</v>
      </c>
      <c r="F17" s="80"/>
      <c r="G17" s="80"/>
      <c r="H17" s="80"/>
      <c r="I17" s="88">
        <f t="shared" si="0"/>
        <v>-2.954583825763971E-2</v>
      </c>
      <c r="J17" s="81">
        <f t="shared" si="1"/>
        <v>-175</v>
      </c>
      <c r="K17" s="81">
        <f t="shared" si="2"/>
        <v>-28</v>
      </c>
      <c r="L17" s="81">
        <f t="shared" si="3"/>
        <v>0</v>
      </c>
    </row>
    <row r="18" spans="1:12">
      <c r="A18" s="73">
        <v>16</v>
      </c>
      <c r="B18" s="87" t="s">
        <v>107</v>
      </c>
      <c r="C18" s="80">
        <v>75484</v>
      </c>
      <c r="D18" s="80">
        <v>77999</v>
      </c>
      <c r="E18" s="80">
        <v>78683</v>
      </c>
      <c r="F18" s="80"/>
      <c r="G18" s="80"/>
      <c r="H18" s="80"/>
      <c r="I18" s="88">
        <f t="shared" si="0"/>
        <v>4.2379842085740027E-2</v>
      </c>
      <c r="J18" s="81">
        <f t="shared" si="1"/>
        <v>3199</v>
      </c>
      <c r="K18" s="81">
        <f t="shared" si="2"/>
        <v>684</v>
      </c>
      <c r="L18" s="81">
        <f t="shared" si="3"/>
        <v>0</v>
      </c>
    </row>
    <row r="19" spans="1:12">
      <c r="A19" s="73">
        <v>17</v>
      </c>
      <c r="B19" s="87" t="s">
        <v>108</v>
      </c>
      <c r="C19" s="80">
        <v>14064</v>
      </c>
      <c r="D19" s="80">
        <v>14345</v>
      </c>
      <c r="E19" s="80">
        <v>14494</v>
      </c>
      <c r="F19" s="80"/>
      <c r="G19" s="80"/>
      <c r="H19" s="80"/>
      <c r="I19" s="88">
        <f t="shared" si="0"/>
        <v>3.0574516496018202E-2</v>
      </c>
      <c r="J19" s="81">
        <f t="shared" si="1"/>
        <v>430</v>
      </c>
      <c r="K19" s="81">
        <f t="shared" si="2"/>
        <v>149</v>
      </c>
      <c r="L19" s="81">
        <f t="shared" si="3"/>
        <v>0</v>
      </c>
    </row>
    <row r="20" spans="1:12">
      <c r="A20" s="73">
        <v>18</v>
      </c>
      <c r="B20" s="87" t="s">
        <v>109</v>
      </c>
      <c r="C20" s="80">
        <v>3026</v>
      </c>
      <c r="D20" s="80">
        <v>3055</v>
      </c>
      <c r="E20" s="80">
        <v>3047</v>
      </c>
      <c r="F20" s="80"/>
      <c r="G20" s="80"/>
      <c r="H20" s="80"/>
      <c r="I20" s="88">
        <f t="shared" si="0"/>
        <v>6.9398545935228026E-3</v>
      </c>
      <c r="J20" s="81">
        <f t="shared" si="1"/>
        <v>21</v>
      </c>
      <c r="K20" s="81">
        <f t="shared" si="2"/>
        <v>-8</v>
      </c>
      <c r="L20" s="81">
        <f t="shared" si="3"/>
        <v>0</v>
      </c>
    </row>
    <row r="21" spans="1:12">
      <c r="A21" s="73">
        <v>19</v>
      </c>
      <c r="B21" s="87" t="s">
        <v>110</v>
      </c>
      <c r="C21" s="80">
        <v>8337</v>
      </c>
      <c r="D21" s="80">
        <v>8753</v>
      </c>
      <c r="E21" s="80">
        <v>8787</v>
      </c>
      <c r="F21" s="80"/>
      <c r="G21" s="80"/>
      <c r="H21" s="80"/>
      <c r="I21" s="88">
        <f t="shared" si="0"/>
        <v>5.3976250449802088E-2</v>
      </c>
      <c r="J21" s="81">
        <f t="shared" si="1"/>
        <v>450</v>
      </c>
      <c r="K21" s="81">
        <f t="shared" si="2"/>
        <v>34</v>
      </c>
      <c r="L21" s="81">
        <f t="shared" si="3"/>
        <v>0</v>
      </c>
    </row>
    <row r="22" spans="1:12">
      <c r="A22" s="73">
        <v>20</v>
      </c>
      <c r="B22" s="87" t="s">
        <v>111</v>
      </c>
      <c r="C22" s="80">
        <v>25002</v>
      </c>
      <c r="D22" s="80">
        <v>26110</v>
      </c>
      <c r="E22" s="80">
        <v>26011</v>
      </c>
      <c r="F22" s="80"/>
      <c r="G22" s="80"/>
      <c r="H22" s="80"/>
      <c r="I22" s="88">
        <f t="shared" si="0"/>
        <v>4.0356771458283335E-2</v>
      </c>
      <c r="J22" s="81">
        <f t="shared" si="1"/>
        <v>1009</v>
      </c>
      <c r="K22" s="81">
        <f t="shared" si="2"/>
        <v>-99</v>
      </c>
      <c r="L22" s="81">
        <f t="shared" si="3"/>
        <v>0</v>
      </c>
    </row>
    <row r="23" spans="1:12">
      <c r="A23" s="73">
        <v>21</v>
      </c>
      <c r="B23" s="87" t="s">
        <v>112</v>
      </c>
      <c r="C23" s="80">
        <v>16378</v>
      </c>
      <c r="D23" s="80">
        <v>17132</v>
      </c>
      <c r="E23" s="80">
        <v>17083</v>
      </c>
      <c r="F23" s="80"/>
      <c r="G23" s="80"/>
      <c r="H23" s="80"/>
      <c r="I23" s="88">
        <f t="shared" si="0"/>
        <v>4.3045548907070463E-2</v>
      </c>
      <c r="J23" s="81">
        <f t="shared" si="1"/>
        <v>705</v>
      </c>
      <c r="K23" s="81">
        <f t="shared" si="2"/>
        <v>-49</v>
      </c>
      <c r="L23" s="81">
        <f t="shared" si="3"/>
        <v>0</v>
      </c>
    </row>
    <row r="24" spans="1:12">
      <c r="A24" s="73">
        <v>22</v>
      </c>
      <c r="B24" s="87" t="s">
        <v>113</v>
      </c>
      <c r="C24" s="80">
        <v>9413</v>
      </c>
      <c r="D24" s="80">
        <v>9678</v>
      </c>
      <c r="E24" s="80">
        <v>9735</v>
      </c>
      <c r="F24" s="80"/>
      <c r="G24" s="80"/>
      <c r="H24" s="80"/>
      <c r="I24" s="88">
        <f t="shared" si="0"/>
        <v>3.4208010198661425E-2</v>
      </c>
      <c r="J24" s="81">
        <f t="shared" si="1"/>
        <v>322</v>
      </c>
      <c r="K24" s="81">
        <f t="shared" si="2"/>
        <v>57</v>
      </c>
      <c r="L24" s="81">
        <f t="shared" si="3"/>
        <v>0</v>
      </c>
    </row>
    <row r="25" spans="1:12">
      <c r="A25" s="73">
        <v>23</v>
      </c>
      <c r="B25" s="87" t="s">
        <v>114</v>
      </c>
      <c r="C25" s="80">
        <v>8010</v>
      </c>
      <c r="D25" s="80">
        <v>8320</v>
      </c>
      <c r="E25" s="80">
        <v>8276</v>
      </c>
      <c r="F25" s="80"/>
      <c r="G25" s="80"/>
      <c r="H25" s="80"/>
      <c r="I25" s="88">
        <f t="shared" si="0"/>
        <v>3.3208489388264671E-2</v>
      </c>
      <c r="J25" s="81">
        <f t="shared" si="1"/>
        <v>266</v>
      </c>
      <c r="K25" s="81">
        <f t="shared" si="2"/>
        <v>-44</v>
      </c>
      <c r="L25" s="81">
        <f t="shared" si="3"/>
        <v>0</v>
      </c>
    </row>
    <row r="26" spans="1:12">
      <c r="A26" s="73">
        <v>24</v>
      </c>
      <c r="B26" s="87" t="s">
        <v>115</v>
      </c>
      <c r="C26" s="80">
        <v>3772</v>
      </c>
      <c r="D26" s="80">
        <v>3981</v>
      </c>
      <c r="E26" s="80">
        <v>4009</v>
      </c>
      <c r="F26" s="80"/>
      <c r="G26" s="80"/>
      <c r="H26" s="80"/>
      <c r="I26" s="88">
        <f t="shared" si="0"/>
        <v>6.2831389183457056E-2</v>
      </c>
      <c r="J26" s="81">
        <f t="shared" si="1"/>
        <v>237</v>
      </c>
      <c r="K26" s="81">
        <f t="shared" si="2"/>
        <v>28</v>
      </c>
      <c r="L26" s="81">
        <f t="shared" si="3"/>
        <v>0</v>
      </c>
    </row>
    <row r="27" spans="1:12">
      <c r="A27" s="73">
        <v>25</v>
      </c>
      <c r="B27" s="87" t="s">
        <v>116</v>
      </c>
      <c r="C27" s="80">
        <v>9889</v>
      </c>
      <c r="D27" s="80">
        <v>10100</v>
      </c>
      <c r="E27" s="80">
        <v>9983</v>
      </c>
      <c r="F27" s="80"/>
      <c r="G27" s="80"/>
      <c r="H27" s="80"/>
      <c r="I27" s="88">
        <f t="shared" si="0"/>
        <v>9.505511174031752E-3</v>
      </c>
      <c r="J27" s="81">
        <f t="shared" si="1"/>
        <v>94</v>
      </c>
      <c r="K27" s="81">
        <f t="shared" si="2"/>
        <v>-117</v>
      </c>
      <c r="L27" s="81">
        <f t="shared" si="3"/>
        <v>0</v>
      </c>
    </row>
    <row r="28" spans="1:12">
      <c r="A28" s="73">
        <v>26</v>
      </c>
      <c r="B28" s="87" t="s">
        <v>117</v>
      </c>
      <c r="C28" s="80">
        <v>19898</v>
      </c>
      <c r="D28" s="80">
        <v>20658</v>
      </c>
      <c r="E28" s="80">
        <v>20753</v>
      </c>
      <c r="F28" s="80"/>
      <c r="G28" s="80"/>
      <c r="H28" s="80"/>
      <c r="I28" s="88">
        <f t="shared" si="0"/>
        <v>4.2969142627399738E-2</v>
      </c>
      <c r="J28" s="81">
        <f t="shared" si="1"/>
        <v>855</v>
      </c>
      <c r="K28" s="81">
        <f t="shared" si="2"/>
        <v>95</v>
      </c>
      <c r="L28" s="81">
        <f t="shared" si="3"/>
        <v>0</v>
      </c>
    </row>
    <row r="29" spans="1:12">
      <c r="A29" s="73">
        <v>27</v>
      </c>
      <c r="B29" s="87" t="s">
        <v>118</v>
      </c>
      <c r="C29" s="80">
        <v>32747</v>
      </c>
      <c r="D29" s="80">
        <v>33919</v>
      </c>
      <c r="E29" s="80">
        <v>33871</v>
      </c>
      <c r="F29" s="80"/>
      <c r="G29" s="80"/>
      <c r="H29" s="80"/>
      <c r="I29" s="88">
        <f t="shared" si="0"/>
        <v>3.4323754847772316E-2</v>
      </c>
      <c r="J29" s="81">
        <f t="shared" si="1"/>
        <v>1124</v>
      </c>
      <c r="K29" s="81">
        <f t="shared" si="2"/>
        <v>-48</v>
      </c>
      <c r="L29" s="81">
        <f t="shared" si="3"/>
        <v>0</v>
      </c>
    </row>
    <row r="30" spans="1:12">
      <c r="A30" s="73">
        <v>28</v>
      </c>
      <c r="B30" s="87" t="s">
        <v>119</v>
      </c>
      <c r="C30" s="80">
        <v>8766</v>
      </c>
      <c r="D30" s="80">
        <v>9251</v>
      </c>
      <c r="E30" s="80">
        <v>8728</v>
      </c>
      <c r="F30" s="80"/>
      <c r="G30" s="80"/>
      <c r="H30" s="80"/>
      <c r="I30" s="88">
        <f t="shared" si="0"/>
        <v>-4.3349304129591607E-3</v>
      </c>
      <c r="J30" s="81">
        <f t="shared" si="1"/>
        <v>-38</v>
      </c>
      <c r="K30" s="81">
        <f t="shared" si="2"/>
        <v>-523</v>
      </c>
      <c r="L30" s="81">
        <f t="shared" si="3"/>
        <v>0</v>
      </c>
    </row>
    <row r="31" spans="1:12">
      <c r="A31" s="73">
        <v>29</v>
      </c>
      <c r="B31" s="87" t="s">
        <v>120</v>
      </c>
      <c r="C31" s="80">
        <v>2249</v>
      </c>
      <c r="D31" s="80">
        <v>2257</v>
      </c>
      <c r="E31" s="80">
        <v>2273</v>
      </c>
      <c r="F31" s="80"/>
      <c r="G31" s="80"/>
      <c r="H31" s="80"/>
      <c r="I31" s="88">
        <f t="shared" si="0"/>
        <v>1.0671409515340151E-2</v>
      </c>
      <c r="J31" s="81">
        <f t="shared" si="1"/>
        <v>24</v>
      </c>
      <c r="K31" s="81">
        <f t="shared" si="2"/>
        <v>16</v>
      </c>
      <c r="L31" s="81">
        <f t="shared" si="3"/>
        <v>0</v>
      </c>
    </row>
    <row r="32" spans="1:12">
      <c r="A32" s="73">
        <v>30</v>
      </c>
      <c r="B32" s="87" t="s">
        <v>121</v>
      </c>
      <c r="C32" s="80">
        <v>1402</v>
      </c>
      <c r="D32" s="80">
        <v>1430</v>
      </c>
      <c r="E32" s="80">
        <v>1433</v>
      </c>
      <c r="F32" s="80"/>
      <c r="G32" s="80"/>
      <c r="H32" s="80"/>
      <c r="I32" s="88">
        <f t="shared" si="0"/>
        <v>2.2111269614835949E-2</v>
      </c>
      <c r="J32" s="81">
        <f t="shared" si="1"/>
        <v>31</v>
      </c>
      <c r="K32" s="81">
        <f t="shared" si="2"/>
        <v>3</v>
      </c>
      <c r="L32" s="81">
        <f t="shared" si="3"/>
        <v>0</v>
      </c>
    </row>
    <row r="33" spans="1:12">
      <c r="A33" s="73">
        <v>31</v>
      </c>
      <c r="B33" s="87" t="s">
        <v>122</v>
      </c>
      <c r="C33" s="80">
        <v>23141</v>
      </c>
      <c r="D33" s="80">
        <v>23981</v>
      </c>
      <c r="E33" s="80">
        <v>24096</v>
      </c>
      <c r="F33" s="80"/>
      <c r="G33" s="80"/>
      <c r="H33" s="80"/>
      <c r="I33" s="88">
        <f t="shared" si="0"/>
        <v>4.1268743788081756E-2</v>
      </c>
      <c r="J33" s="81">
        <f t="shared" si="1"/>
        <v>955</v>
      </c>
      <c r="K33" s="81">
        <f t="shared" si="2"/>
        <v>115</v>
      </c>
      <c r="L33" s="81">
        <f t="shared" si="3"/>
        <v>0</v>
      </c>
    </row>
    <row r="34" spans="1:12">
      <c r="A34" s="73">
        <v>32</v>
      </c>
      <c r="B34" s="87" t="s">
        <v>123</v>
      </c>
      <c r="C34" s="80">
        <v>8890</v>
      </c>
      <c r="D34" s="80">
        <v>9277</v>
      </c>
      <c r="E34" s="80">
        <v>9235</v>
      </c>
      <c r="F34" s="80"/>
      <c r="G34" s="80"/>
      <c r="H34" s="80"/>
      <c r="I34" s="88">
        <f t="shared" si="0"/>
        <v>3.8807649043869519E-2</v>
      </c>
      <c r="J34" s="81">
        <f t="shared" si="1"/>
        <v>345</v>
      </c>
      <c r="K34" s="81">
        <f t="shared" si="2"/>
        <v>-42</v>
      </c>
      <c r="L34" s="81">
        <f t="shared" si="3"/>
        <v>0</v>
      </c>
    </row>
    <row r="35" spans="1:12">
      <c r="A35" s="73">
        <v>33</v>
      </c>
      <c r="B35" s="87" t="s">
        <v>124</v>
      </c>
      <c r="C35" s="80">
        <v>37021</v>
      </c>
      <c r="D35" s="80">
        <v>37952</v>
      </c>
      <c r="E35" s="80">
        <v>37849</v>
      </c>
      <c r="F35" s="80"/>
      <c r="G35" s="80"/>
      <c r="H35" s="80"/>
      <c r="I35" s="88">
        <f t="shared" si="0"/>
        <v>2.2365684341319792E-2</v>
      </c>
      <c r="J35" s="81">
        <f t="shared" si="1"/>
        <v>828</v>
      </c>
      <c r="K35" s="81">
        <f t="shared" si="2"/>
        <v>-103</v>
      </c>
      <c r="L35" s="81">
        <f t="shared" si="3"/>
        <v>0</v>
      </c>
    </row>
    <row r="36" spans="1:12">
      <c r="A36" s="73">
        <v>34</v>
      </c>
      <c r="B36" s="87" t="s">
        <v>125</v>
      </c>
      <c r="C36" s="80">
        <v>518760</v>
      </c>
      <c r="D36" s="80">
        <v>532364</v>
      </c>
      <c r="E36" s="80">
        <v>530414</v>
      </c>
      <c r="F36" s="80"/>
      <c r="G36" s="80"/>
      <c r="H36" s="80"/>
      <c r="I36" s="88">
        <f t="shared" si="0"/>
        <v>2.246510910633048E-2</v>
      </c>
      <c r="J36" s="81">
        <f t="shared" si="1"/>
        <v>11654</v>
      </c>
      <c r="K36" s="81">
        <f t="shared" si="2"/>
        <v>-1950</v>
      </c>
      <c r="L36" s="81">
        <f t="shared" si="3"/>
        <v>0</v>
      </c>
    </row>
    <row r="37" spans="1:12">
      <c r="A37" s="73">
        <v>35</v>
      </c>
      <c r="B37" s="87" t="s">
        <v>126</v>
      </c>
      <c r="C37" s="80">
        <v>128123</v>
      </c>
      <c r="D37" s="80">
        <v>130734</v>
      </c>
      <c r="E37" s="80">
        <v>130658</v>
      </c>
      <c r="F37" s="80"/>
      <c r="G37" s="80"/>
      <c r="H37" s="80"/>
      <c r="I37" s="88">
        <f t="shared" si="0"/>
        <v>1.9785674703214878E-2</v>
      </c>
      <c r="J37" s="81">
        <f t="shared" si="1"/>
        <v>2535</v>
      </c>
      <c r="K37" s="81">
        <f t="shared" si="2"/>
        <v>-76</v>
      </c>
      <c r="L37" s="81">
        <f t="shared" si="3"/>
        <v>0</v>
      </c>
    </row>
    <row r="38" spans="1:12">
      <c r="A38" s="73">
        <v>36</v>
      </c>
      <c r="B38" s="87" t="s">
        <v>127</v>
      </c>
      <c r="C38" s="80">
        <v>2883</v>
      </c>
      <c r="D38" s="80">
        <v>2972</v>
      </c>
      <c r="E38" s="80">
        <v>2892</v>
      </c>
      <c r="F38" s="80"/>
      <c r="G38" s="80"/>
      <c r="H38" s="80"/>
      <c r="I38" s="88">
        <f t="shared" si="0"/>
        <v>3.1217481789802288E-3</v>
      </c>
      <c r="J38" s="81">
        <f t="shared" si="1"/>
        <v>9</v>
      </c>
      <c r="K38" s="81">
        <f t="shared" si="2"/>
        <v>-80</v>
      </c>
      <c r="L38" s="81">
        <f t="shared" si="3"/>
        <v>0</v>
      </c>
    </row>
    <row r="39" spans="1:12">
      <c r="A39" s="73">
        <v>37</v>
      </c>
      <c r="B39" s="87" t="s">
        <v>128</v>
      </c>
      <c r="C39" s="80">
        <v>7432</v>
      </c>
      <c r="D39" s="80">
        <v>7741</v>
      </c>
      <c r="E39" s="80">
        <v>7657</v>
      </c>
      <c r="F39" s="80"/>
      <c r="G39" s="80"/>
      <c r="H39" s="80"/>
      <c r="I39" s="88">
        <f t="shared" si="0"/>
        <v>3.0274488697524221E-2</v>
      </c>
      <c r="J39" s="81">
        <f t="shared" si="1"/>
        <v>225</v>
      </c>
      <c r="K39" s="81">
        <f t="shared" si="2"/>
        <v>-84</v>
      </c>
      <c r="L39" s="81">
        <f t="shared" si="3"/>
        <v>0</v>
      </c>
    </row>
    <row r="40" spans="1:12">
      <c r="A40" s="73">
        <v>38</v>
      </c>
      <c r="B40" s="87" t="s">
        <v>129</v>
      </c>
      <c r="C40" s="80">
        <v>31125</v>
      </c>
      <c r="D40" s="80">
        <v>32284</v>
      </c>
      <c r="E40" s="80">
        <v>32212</v>
      </c>
      <c r="F40" s="80"/>
      <c r="G40" s="80"/>
      <c r="H40" s="80"/>
      <c r="I40" s="88">
        <f t="shared" si="0"/>
        <v>3.4923694779116464E-2</v>
      </c>
      <c r="J40" s="81">
        <f t="shared" si="1"/>
        <v>1087</v>
      </c>
      <c r="K40" s="81">
        <f t="shared" si="2"/>
        <v>-72</v>
      </c>
      <c r="L40" s="81">
        <f t="shared" si="3"/>
        <v>0</v>
      </c>
    </row>
    <row r="41" spans="1:12">
      <c r="A41" s="73">
        <v>39</v>
      </c>
      <c r="B41" s="87" t="s">
        <v>130</v>
      </c>
      <c r="C41" s="80">
        <v>7924</v>
      </c>
      <c r="D41" s="80">
        <v>8363</v>
      </c>
      <c r="E41" s="80">
        <v>8376</v>
      </c>
      <c r="F41" s="80"/>
      <c r="G41" s="80"/>
      <c r="H41" s="80"/>
      <c r="I41" s="88">
        <f t="shared" si="0"/>
        <v>5.7041898031297326E-2</v>
      </c>
      <c r="J41" s="81">
        <f t="shared" si="1"/>
        <v>452</v>
      </c>
      <c r="K41" s="81">
        <f t="shared" si="2"/>
        <v>13</v>
      </c>
      <c r="L41" s="81">
        <f t="shared" si="3"/>
        <v>0</v>
      </c>
    </row>
    <row r="42" spans="1:12">
      <c r="A42" s="73">
        <v>40</v>
      </c>
      <c r="B42" s="87" t="s">
        <v>131</v>
      </c>
      <c r="C42" s="80">
        <v>3769</v>
      </c>
      <c r="D42" s="80">
        <v>3870</v>
      </c>
      <c r="E42" s="80">
        <v>3887</v>
      </c>
      <c r="F42" s="80"/>
      <c r="G42" s="80"/>
      <c r="H42" s="80"/>
      <c r="I42" s="88">
        <f t="shared" si="0"/>
        <v>3.1308039267710266E-2</v>
      </c>
      <c r="J42" s="81">
        <f t="shared" si="1"/>
        <v>118</v>
      </c>
      <c r="K42" s="81">
        <f t="shared" si="2"/>
        <v>17</v>
      </c>
      <c r="L42" s="81">
        <f t="shared" si="3"/>
        <v>0</v>
      </c>
    </row>
    <row r="43" spans="1:12">
      <c r="A43" s="73">
        <v>41</v>
      </c>
      <c r="B43" s="87" t="s">
        <v>132</v>
      </c>
      <c r="C43" s="80">
        <v>44939</v>
      </c>
      <c r="D43" s="80">
        <v>46388</v>
      </c>
      <c r="E43" s="80">
        <v>46391</v>
      </c>
      <c r="F43" s="80"/>
      <c r="G43" s="80"/>
      <c r="H43" s="80"/>
      <c r="I43" s="88">
        <f t="shared" si="0"/>
        <v>3.2310465297403147E-2</v>
      </c>
      <c r="J43" s="81">
        <f t="shared" si="1"/>
        <v>1452</v>
      </c>
      <c r="K43" s="81">
        <f t="shared" si="2"/>
        <v>3</v>
      </c>
      <c r="L43" s="81">
        <f t="shared" si="3"/>
        <v>0</v>
      </c>
    </row>
    <row r="44" spans="1:12">
      <c r="A44" s="73">
        <v>42</v>
      </c>
      <c r="B44" s="87" t="s">
        <v>133</v>
      </c>
      <c r="C44" s="80">
        <v>44384</v>
      </c>
      <c r="D44" s="80">
        <v>46155</v>
      </c>
      <c r="E44" s="80">
        <v>46136</v>
      </c>
      <c r="F44" s="80"/>
      <c r="G44" s="80"/>
      <c r="H44" s="80"/>
      <c r="I44" s="88">
        <f t="shared" si="0"/>
        <v>3.9473684210526314E-2</v>
      </c>
      <c r="J44" s="81">
        <f t="shared" si="1"/>
        <v>1752</v>
      </c>
      <c r="K44" s="81">
        <f t="shared" si="2"/>
        <v>-19</v>
      </c>
      <c r="L44" s="81">
        <f t="shared" si="3"/>
        <v>0</v>
      </c>
    </row>
    <row r="45" spans="1:12">
      <c r="A45" s="73">
        <v>43</v>
      </c>
      <c r="B45" s="87" t="s">
        <v>134</v>
      </c>
      <c r="C45" s="80">
        <v>10186</v>
      </c>
      <c r="D45" s="80">
        <v>10639</v>
      </c>
      <c r="E45" s="80">
        <v>10589</v>
      </c>
      <c r="F45" s="80"/>
      <c r="G45" s="80"/>
      <c r="H45" s="80"/>
      <c r="I45" s="88">
        <f t="shared" si="0"/>
        <v>3.9564107598664834E-2</v>
      </c>
      <c r="J45" s="81">
        <f t="shared" si="1"/>
        <v>403</v>
      </c>
      <c r="K45" s="81">
        <f t="shared" si="2"/>
        <v>-50</v>
      </c>
      <c r="L45" s="81">
        <f t="shared" si="3"/>
        <v>0</v>
      </c>
    </row>
    <row r="46" spans="1:12">
      <c r="A46" s="73">
        <v>44</v>
      </c>
      <c r="B46" s="87" t="s">
        <v>135</v>
      </c>
      <c r="C46" s="80">
        <v>12141</v>
      </c>
      <c r="D46" s="80">
        <v>12893</v>
      </c>
      <c r="E46" s="80">
        <v>12726</v>
      </c>
      <c r="F46" s="80"/>
      <c r="G46" s="80"/>
      <c r="H46" s="80"/>
      <c r="I46" s="88">
        <f t="shared" si="0"/>
        <v>4.8183839881393624E-2</v>
      </c>
      <c r="J46" s="81">
        <f t="shared" si="1"/>
        <v>585</v>
      </c>
      <c r="K46" s="81">
        <f t="shared" si="2"/>
        <v>-167</v>
      </c>
      <c r="L46" s="81">
        <f t="shared" si="3"/>
        <v>0</v>
      </c>
    </row>
    <row r="47" spans="1:12">
      <c r="A47" s="73">
        <v>45</v>
      </c>
      <c r="B47" s="87" t="s">
        <v>136</v>
      </c>
      <c r="C47" s="80">
        <v>26656</v>
      </c>
      <c r="D47" s="80">
        <v>27622</v>
      </c>
      <c r="E47" s="80">
        <v>27587</v>
      </c>
      <c r="F47" s="80"/>
      <c r="G47" s="80"/>
      <c r="H47" s="80"/>
      <c r="I47" s="88">
        <f t="shared" si="0"/>
        <v>3.4926470588235295E-2</v>
      </c>
      <c r="J47" s="81">
        <f t="shared" si="1"/>
        <v>931</v>
      </c>
      <c r="K47" s="81">
        <f t="shared" si="2"/>
        <v>-35</v>
      </c>
      <c r="L47" s="81">
        <f t="shared" si="3"/>
        <v>0</v>
      </c>
    </row>
    <row r="48" spans="1:12">
      <c r="A48" s="73">
        <v>46</v>
      </c>
      <c r="B48" s="87" t="s">
        <v>137</v>
      </c>
      <c r="C48" s="80">
        <v>15459</v>
      </c>
      <c r="D48" s="80">
        <v>16184</v>
      </c>
      <c r="E48" s="80">
        <v>16035</v>
      </c>
      <c r="F48" s="80"/>
      <c r="G48" s="80"/>
      <c r="H48" s="80"/>
      <c r="I48" s="88">
        <f t="shared" si="0"/>
        <v>3.7259848631864934E-2</v>
      </c>
      <c r="J48" s="81">
        <f t="shared" si="1"/>
        <v>576</v>
      </c>
      <c r="K48" s="81">
        <f t="shared" si="2"/>
        <v>-149</v>
      </c>
      <c r="L48" s="81">
        <f t="shared" si="3"/>
        <v>0</v>
      </c>
    </row>
    <row r="49" spans="1:12">
      <c r="A49" s="73">
        <v>47</v>
      </c>
      <c r="B49" s="87" t="s">
        <v>138</v>
      </c>
      <c r="C49" s="80">
        <v>6375</v>
      </c>
      <c r="D49" s="80">
        <v>6954</v>
      </c>
      <c r="E49" s="80">
        <v>6950</v>
      </c>
      <c r="F49" s="80"/>
      <c r="G49" s="80"/>
      <c r="H49" s="80"/>
      <c r="I49" s="88">
        <f t="shared" si="0"/>
        <v>9.0196078431372548E-2</v>
      </c>
      <c r="J49" s="81">
        <f t="shared" si="1"/>
        <v>575</v>
      </c>
      <c r="K49" s="81">
        <f t="shared" si="2"/>
        <v>-4</v>
      </c>
      <c r="L49" s="81">
        <f t="shared" si="3"/>
        <v>0</v>
      </c>
    </row>
    <row r="50" spans="1:12">
      <c r="A50" s="73">
        <v>48</v>
      </c>
      <c r="B50" s="87" t="s">
        <v>139</v>
      </c>
      <c r="C50" s="80">
        <v>38125</v>
      </c>
      <c r="D50" s="80">
        <v>37404</v>
      </c>
      <c r="E50" s="80">
        <v>38290</v>
      </c>
      <c r="F50" s="80"/>
      <c r="G50" s="80"/>
      <c r="H50" s="80"/>
      <c r="I50" s="88">
        <f t="shared" si="0"/>
        <v>4.327868852459016E-3</v>
      </c>
      <c r="J50" s="81">
        <f t="shared" si="1"/>
        <v>165</v>
      </c>
      <c r="K50" s="81">
        <f t="shared" si="2"/>
        <v>886</v>
      </c>
      <c r="L50" s="81">
        <f t="shared" si="3"/>
        <v>0</v>
      </c>
    </row>
    <row r="51" spans="1:12">
      <c r="A51" s="73">
        <v>49</v>
      </c>
      <c r="B51" s="87" t="s">
        <v>140</v>
      </c>
      <c r="C51" s="80">
        <v>2389</v>
      </c>
      <c r="D51" s="80">
        <v>2462</v>
      </c>
      <c r="E51" s="80">
        <v>2471</v>
      </c>
      <c r="F51" s="80"/>
      <c r="G51" s="80"/>
      <c r="H51" s="80"/>
      <c r="I51" s="88">
        <f t="shared" si="0"/>
        <v>3.4323984930933443E-2</v>
      </c>
      <c r="J51" s="81">
        <f t="shared" si="1"/>
        <v>82</v>
      </c>
      <c r="K51" s="81">
        <f t="shared" si="2"/>
        <v>9</v>
      </c>
      <c r="L51" s="81">
        <f t="shared" si="3"/>
        <v>0</v>
      </c>
    </row>
    <row r="52" spans="1:12">
      <c r="A52" s="73">
        <v>50</v>
      </c>
      <c r="B52" s="87" t="s">
        <v>141</v>
      </c>
      <c r="C52" s="80">
        <v>6670</v>
      </c>
      <c r="D52" s="80">
        <v>6865</v>
      </c>
      <c r="E52" s="80">
        <v>6829</v>
      </c>
      <c r="F52" s="80"/>
      <c r="G52" s="80"/>
      <c r="H52" s="80"/>
      <c r="I52" s="88">
        <f t="shared" si="0"/>
        <v>2.3838080959520239E-2</v>
      </c>
      <c r="J52" s="81">
        <f t="shared" si="1"/>
        <v>159</v>
      </c>
      <c r="K52" s="81">
        <f t="shared" si="2"/>
        <v>-36</v>
      </c>
      <c r="L52" s="81">
        <f t="shared" si="3"/>
        <v>0</v>
      </c>
    </row>
    <row r="53" spans="1:12">
      <c r="A53" s="73">
        <v>51</v>
      </c>
      <c r="B53" s="87" t="s">
        <v>142</v>
      </c>
      <c r="C53" s="80">
        <v>5980</v>
      </c>
      <c r="D53" s="80">
        <v>6297</v>
      </c>
      <c r="E53" s="80">
        <v>6370</v>
      </c>
      <c r="F53" s="80"/>
      <c r="G53" s="80"/>
      <c r="H53" s="80"/>
      <c r="I53" s="88">
        <f t="shared" si="0"/>
        <v>6.5217391304347824E-2</v>
      </c>
      <c r="J53" s="81">
        <f t="shared" si="1"/>
        <v>390</v>
      </c>
      <c r="K53" s="81">
        <f t="shared" si="2"/>
        <v>73</v>
      </c>
      <c r="L53" s="81">
        <f t="shared" si="3"/>
        <v>0</v>
      </c>
    </row>
    <row r="54" spans="1:12">
      <c r="A54" s="73">
        <v>52</v>
      </c>
      <c r="B54" s="87" t="s">
        <v>143</v>
      </c>
      <c r="C54" s="80">
        <v>12968</v>
      </c>
      <c r="D54" s="80">
        <v>13365</v>
      </c>
      <c r="E54" s="80">
        <v>13283</v>
      </c>
      <c r="F54" s="80"/>
      <c r="G54" s="80"/>
      <c r="H54" s="80"/>
      <c r="I54" s="88">
        <f t="shared" si="0"/>
        <v>2.4290561381863047E-2</v>
      </c>
      <c r="J54" s="81">
        <f t="shared" si="1"/>
        <v>315</v>
      </c>
      <c r="K54" s="81">
        <f t="shared" si="2"/>
        <v>-82</v>
      </c>
      <c r="L54" s="81">
        <f t="shared" si="3"/>
        <v>0</v>
      </c>
    </row>
    <row r="55" spans="1:12">
      <c r="A55" s="73">
        <v>53</v>
      </c>
      <c r="B55" s="87" t="s">
        <v>144</v>
      </c>
      <c r="C55" s="80">
        <v>7328</v>
      </c>
      <c r="D55" s="80">
        <v>7694</v>
      </c>
      <c r="E55" s="80">
        <v>7554</v>
      </c>
      <c r="F55" s="80"/>
      <c r="G55" s="80"/>
      <c r="H55" s="80"/>
      <c r="I55" s="88">
        <f t="shared" si="0"/>
        <v>3.0840611353711789E-2</v>
      </c>
      <c r="J55" s="81">
        <f t="shared" si="1"/>
        <v>226</v>
      </c>
      <c r="K55" s="81">
        <f t="shared" si="2"/>
        <v>-140</v>
      </c>
      <c r="L55" s="81">
        <f t="shared" si="3"/>
        <v>0</v>
      </c>
    </row>
    <row r="56" spans="1:12">
      <c r="A56" s="73">
        <v>54</v>
      </c>
      <c r="B56" s="87" t="s">
        <v>145</v>
      </c>
      <c r="C56" s="80">
        <v>21651</v>
      </c>
      <c r="D56" s="80">
        <v>22697</v>
      </c>
      <c r="E56" s="80">
        <v>22871</v>
      </c>
      <c r="F56" s="80"/>
      <c r="G56" s="80"/>
      <c r="H56" s="80"/>
      <c r="I56" s="88">
        <f t="shared" si="0"/>
        <v>5.6348436561821626E-2</v>
      </c>
      <c r="J56" s="81">
        <f t="shared" si="1"/>
        <v>1220</v>
      </c>
      <c r="K56" s="81">
        <f t="shared" si="2"/>
        <v>174</v>
      </c>
      <c r="L56" s="81">
        <f t="shared" si="3"/>
        <v>0</v>
      </c>
    </row>
    <row r="57" spans="1:12">
      <c r="A57" s="73">
        <v>55</v>
      </c>
      <c r="B57" s="87" t="s">
        <v>146</v>
      </c>
      <c r="C57" s="80">
        <v>25159</v>
      </c>
      <c r="D57" s="80">
        <v>26006</v>
      </c>
      <c r="E57" s="80">
        <v>26003</v>
      </c>
      <c r="F57" s="80"/>
      <c r="G57" s="80"/>
      <c r="H57" s="80"/>
      <c r="I57" s="88">
        <f t="shared" si="0"/>
        <v>3.3546643348304782E-2</v>
      </c>
      <c r="J57" s="81">
        <f t="shared" si="1"/>
        <v>844</v>
      </c>
      <c r="K57" s="81">
        <f t="shared" si="2"/>
        <v>-3</v>
      </c>
      <c r="L57" s="81">
        <f t="shared" si="3"/>
        <v>0</v>
      </c>
    </row>
    <row r="58" spans="1:12">
      <c r="A58" s="73">
        <v>56</v>
      </c>
      <c r="B58" s="87" t="s">
        <v>147</v>
      </c>
      <c r="C58" s="80">
        <v>2366</v>
      </c>
      <c r="D58" s="80">
        <v>2442</v>
      </c>
      <c r="E58" s="80">
        <v>2372</v>
      </c>
      <c r="F58" s="80"/>
      <c r="G58" s="80"/>
      <c r="H58" s="80"/>
      <c r="I58" s="88">
        <f t="shared" si="0"/>
        <v>2.5359256128486898E-3</v>
      </c>
      <c r="J58" s="81">
        <f t="shared" si="1"/>
        <v>6</v>
      </c>
      <c r="K58" s="81">
        <f t="shared" si="2"/>
        <v>-70</v>
      </c>
      <c r="L58" s="81">
        <f t="shared" si="3"/>
        <v>0</v>
      </c>
    </row>
    <row r="59" spans="1:12">
      <c r="A59" s="73">
        <v>57</v>
      </c>
      <c r="B59" s="87" t="s">
        <v>148</v>
      </c>
      <c r="C59" s="80">
        <v>4135</v>
      </c>
      <c r="D59" s="80">
        <v>4143</v>
      </c>
      <c r="E59" s="80">
        <v>4121</v>
      </c>
      <c r="F59" s="80"/>
      <c r="G59" s="80"/>
      <c r="H59" s="80"/>
      <c r="I59" s="88">
        <f t="shared" si="0"/>
        <v>-3.3857315598548971E-3</v>
      </c>
      <c r="J59" s="81">
        <f t="shared" si="1"/>
        <v>-14</v>
      </c>
      <c r="K59" s="81">
        <f t="shared" si="2"/>
        <v>-22</v>
      </c>
      <c r="L59" s="81">
        <f t="shared" si="3"/>
        <v>0</v>
      </c>
    </row>
    <row r="60" spans="1:12">
      <c r="A60" s="73">
        <v>58</v>
      </c>
      <c r="B60" s="87" t="s">
        <v>149</v>
      </c>
      <c r="C60" s="80">
        <v>9874</v>
      </c>
      <c r="D60" s="80">
        <v>10044</v>
      </c>
      <c r="E60" s="80">
        <v>10195</v>
      </c>
      <c r="F60" s="80"/>
      <c r="G60" s="80"/>
      <c r="H60" s="80"/>
      <c r="I60" s="88">
        <f t="shared" si="0"/>
        <v>3.2509621227466069E-2</v>
      </c>
      <c r="J60" s="81">
        <f t="shared" si="1"/>
        <v>321</v>
      </c>
      <c r="K60" s="81">
        <f t="shared" si="2"/>
        <v>151</v>
      </c>
      <c r="L60" s="81">
        <f t="shared" si="3"/>
        <v>0</v>
      </c>
    </row>
    <row r="61" spans="1:12">
      <c r="A61" s="73">
        <v>59</v>
      </c>
      <c r="B61" s="87" t="s">
        <v>150</v>
      </c>
      <c r="C61" s="80">
        <v>23194</v>
      </c>
      <c r="D61" s="80">
        <v>23958</v>
      </c>
      <c r="E61" s="80">
        <v>24077</v>
      </c>
      <c r="F61" s="80"/>
      <c r="G61" s="80"/>
      <c r="H61" s="80"/>
      <c r="I61" s="88">
        <f t="shared" si="0"/>
        <v>3.8070190566525823E-2</v>
      </c>
      <c r="J61" s="81">
        <f t="shared" si="1"/>
        <v>883</v>
      </c>
      <c r="K61" s="81">
        <f t="shared" si="2"/>
        <v>119</v>
      </c>
      <c r="L61" s="81">
        <f t="shared" si="3"/>
        <v>0</v>
      </c>
    </row>
    <row r="62" spans="1:12">
      <c r="A62" s="73">
        <v>60</v>
      </c>
      <c r="B62" s="87" t="s">
        <v>151</v>
      </c>
      <c r="C62" s="80">
        <v>8496</v>
      </c>
      <c r="D62" s="80">
        <v>8880</v>
      </c>
      <c r="E62" s="80">
        <v>8829</v>
      </c>
      <c r="F62" s="80"/>
      <c r="G62" s="80"/>
      <c r="H62" s="80"/>
      <c r="I62" s="88">
        <f t="shared" si="0"/>
        <v>3.9194915254237288E-2</v>
      </c>
      <c r="J62" s="81">
        <f t="shared" si="1"/>
        <v>333</v>
      </c>
      <c r="K62" s="81">
        <f t="shared" si="2"/>
        <v>-51</v>
      </c>
      <c r="L62" s="81">
        <f t="shared" si="3"/>
        <v>0</v>
      </c>
    </row>
    <row r="63" spans="1:12">
      <c r="A63" s="73">
        <v>61</v>
      </c>
      <c r="B63" s="87" t="s">
        <v>152</v>
      </c>
      <c r="C63" s="80">
        <v>19036</v>
      </c>
      <c r="D63" s="80">
        <v>19109</v>
      </c>
      <c r="E63" s="80">
        <v>18906</v>
      </c>
      <c r="F63" s="80"/>
      <c r="G63" s="80"/>
      <c r="H63" s="80"/>
      <c r="I63" s="88">
        <f t="shared" si="0"/>
        <v>-6.8291657911325908E-3</v>
      </c>
      <c r="J63" s="81">
        <f t="shared" si="1"/>
        <v>-130</v>
      </c>
      <c r="K63" s="81">
        <f t="shared" si="2"/>
        <v>-203</v>
      </c>
      <c r="L63" s="81">
        <f t="shared" si="3"/>
        <v>0</v>
      </c>
    </row>
    <row r="64" spans="1:12">
      <c r="A64" s="73">
        <v>62</v>
      </c>
      <c r="B64" s="87" t="s">
        <v>153</v>
      </c>
      <c r="C64" s="80">
        <v>1364</v>
      </c>
      <c r="D64" s="80">
        <v>1377</v>
      </c>
      <c r="E64" s="80">
        <v>1425</v>
      </c>
      <c r="F64" s="80"/>
      <c r="G64" s="80"/>
      <c r="H64" s="80"/>
      <c r="I64" s="88">
        <f t="shared" si="0"/>
        <v>4.4721407624633433E-2</v>
      </c>
      <c r="J64" s="81">
        <f t="shared" si="1"/>
        <v>61</v>
      </c>
      <c r="K64" s="81">
        <f t="shared" si="2"/>
        <v>48</v>
      </c>
      <c r="L64" s="81">
        <f t="shared" si="3"/>
        <v>0</v>
      </c>
    </row>
    <row r="65" spans="1:12">
      <c r="A65" s="73">
        <v>63</v>
      </c>
      <c r="B65" s="87" t="s">
        <v>154</v>
      </c>
      <c r="C65" s="80">
        <v>12935</v>
      </c>
      <c r="D65" s="80">
        <v>14034</v>
      </c>
      <c r="E65" s="80">
        <v>13797</v>
      </c>
      <c r="F65" s="80"/>
      <c r="G65" s="80"/>
      <c r="H65" s="80"/>
      <c r="I65" s="88">
        <f t="shared" si="0"/>
        <v>6.6640896791650556E-2</v>
      </c>
      <c r="J65" s="81">
        <f t="shared" si="1"/>
        <v>862</v>
      </c>
      <c r="K65" s="81">
        <f t="shared" si="2"/>
        <v>-237</v>
      </c>
      <c r="L65" s="81">
        <f t="shared" si="3"/>
        <v>0</v>
      </c>
    </row>
    <row r="66" spans="1:12">
      <c r="A66" s="73">
        <v>64</v>
      </c>
      <c r="B66" s="87" t="s">
        <v>155</v>
      </c>
      <c r="C66" s="80">
        <v>8873</v>
      </c>
      <c r="D66" s="80">
        <v>9338</v>
      </c>
      <c r="E66" s="80">
        <v>9213</v>
      </c>
      <c r="F66" s="80"/>
      <c r="G66" s="80"/>
      <c r="H66" s="80"/>
      <c r="I66" s="88">
        <f t="shared" si="0"/>
        <v>3.8318494308576583E-2</v>
      </c>
      <c r="J66" s="81">
        <f t="shared" si="1"/>
        <v>340</v>
      </c>
      <c r="K66" s="81">
        <f t="shared" si="2"/>
        <v>-125</v>
      </c>
      <c r="L66" s="81">
        <f t="shared" si="3"/>
        <v>0</v>
      </c>
    </row>
    <row r="67" spans="1:12">
      <c r="A67" s="73">
        <v>65</v>
      </c>
      <c r="B67" s="87" t="s">
        <v>156</v>
      </c>
      <c r="C67" s="80">
        <v>8953</v>
      </c>
      <c r="D67" s="80">
        <v>9341</v>
      </c>
      <c r="E67" s="80">
        <v>9360</v>
      </c>
      <c r="F67" s="80"/>
      <c r="G67" s="80"/>
      <c r="H67" s="80"/>
      <c r="I67" s="88">
        <f t="shared" si="0"/>
        <v>4.5459622472914109E-2</v>
      </c>
      <c r="J67" s="81">
        <f t="shared" si="1"/>
        <v>407</v>
      </c>
      <c r="K67" s="81">
        <f t="shared" si="2"/>
        <v>19</v>
      </c>
      <c r="L67" s="81">
        <f t="shared" si="3"/>
        <v>0</v>
      </c>
    </row>
    <row r="68" spans="1:12">
      <c r="A68" s="73">
        <v>66</v>
      </c>
      <c r="B68" s="87" t="s">
        <v>157</v>
      </c>
      <c r="C68" s="80">
        <v>5859</v>
      </c>
      <c r="D68" s="80">
        <v>6026</v>
      </c>
      <c r="E68" s="80">
        <v>5994</v>
      </c>
      <c r="F68" s="80"/>
      <c r="G68" s="80"/>
      <c r="H68" s="80"/>
      <c r="I68" s="88">
        <f t="shared" ref="I68:I84" si="4">(E68-C68)/C68</f>
        <v>2.3041474654377881E-2</v>
      </c>
      <c r="J68" s="81">
        <f t="shared" ref="J68:J84" si="5">E68-C68</f>
        <v>135</v>
      </c>
      <c r="K68" s="81">
        <f t="shared" ref="K68:K84" si="6">E68-D68</f>
        <v>-32</v>
      </c>
      <c r="L68" s="81">
        <f t="shared" ref="L68:L84" si="7">H68-G68</f>
        <v>0</v>
      </c>
    </row>
    <row r="69" spans="1:12">
      <c r="A69" s="73">
        <v>67</v>
      </c>
      <c r="B69" s="87" t="s">
        <v>158</v>
      </c>
      <c r="C69" s="80">
        <v>10739</v>
      </c>
      <c r="D69" s="80">
        <v>11000</v>
      </c>
      <c r="E69" s="80">
        <v>10895</v>
      </c>
      <c r="F69" s="80"/>
      <c r="G69" s="80"/>
      <c r="H69" s="80"/>
      <c r="I69" s="88">
        <f t="shared" si="4"/>
        <v>1.4526492224601919E-2</v>
      </c>
      <c r="J69" s="81">
        <f t="shared" si="5"/>
        <v>156</v>
      </c>
      <c r="K69" s="81">
        <f t="shared" si="6"/>
        <v>-105</v>
      </c>
      <c r="L69" s="81">
        <f t="shared" si="7"/>
        <v>0</v>
      </c>
    </row>
    <row r="70" spans="1:12">
      <c r="A70" s="73">
        <v>68</v>
      </c>
      <c r="B70" s="87" t="s">
        <v>159</v>
      </c>
      <c r="C70" s="80">
        <v>7323</v>
      </c>
      <c r="D70" s="80">
        <v>7580</v>
      </c>
      <c r="E70" s="80">
        <v>7533</v>
      </c>
      <c r="F70" s="80"/>
      <c r="G70" s="80"/>
      <c r="H70" s="80"/>
      <c r="I70" s="88">
        <f t="shared" si="4"/>
        <v>2.8676771814829988E-2</v>
      </c>
      <c r="J70" s="81">
        <f t="shared" si="5"/>
        <v>210</v>
      </c>
      <c r="K70" s="81">
        <f t="shared" si="6"/>
        <v>-47</v>
      </c>
      <c r="L70" s="81">
        <f t="shared" si="7"/>
        <v>0</v>
      </c>
    </row>
    <row r="71" spans="1:12">
      <c r="A71" s="73">
        <v>69</v>
      </c>
      <c r="B71" s="87" t="s">
        <v>160</v>
      </c>
      <c r="C71" s="80">
        <v>1193</v>
      </c>
      <c r="D71" s="80">
        <v>1238</v>
      </c>
      <c r="E71" s="80">
        <v>1233</v>
      </c>
      <c r="F71" s="80"/>
      <c r="G71" s="80"/>
      <c r="H71" s="80"/>
      <c r="I71" s="88">
        <f t="shared" si="4"/>
        <v>3.3528918692372171E-2</v>
      </c>
      <c r="J71" s="81">
        <f t="shared" si="5"/>
        <v>40</v>
      </c>
      <c r="K71" s="81">
        <f t="shared" si="6"/>
        <v>-5</v>
      </c>
      <c r="L71" s="81">
        <f t="shared" si="7"/>
        <v>0</v>
      </c>
    </row>
    <row r="72" spans="1:12">
      <c r="A72" s="73">
        <v>70</v>
      </c>
      <c r="B72" s="87" t="s">
        <v>161</v>
      </c>
      <c r="C72" s="80">
        <v>4458</v>
      </c>
      <c r="D72" s="80">
        <v>4687</v>
      </c>
      <c r="E72" s="80">
        <v>4648</v>
      </c>
      <c r="F72" s="80"/>
      <c r="G72" s="80"/>
      <c r="H72" s="80"/>
      <c r="I72" s="88">
        <f t="shared" si="4"/>
        <v>4.2620008972633468E-2</v>
      </c>
      <c r="J72" s="81">
        <f t="shared" si="5"/>
        <v>190</v>
      </c>
      <c r="K72" s="81">
        <f t="shared" si="6"/>
        <v>-39</v>
      </c>
      <c r="L72" s="81">
        <f t="shared" si="7"/>
        <v>0</v>
      </c>
    </row>
    <row r="73" spans="1:12">
      <c r="A73" s="73">
        <v>71</v>
      </c>
      <c r="B73" s="87" t="s">
        <v>162</v>
      </c>
      <c r="C73" s="80">
        <v>4516</v>
      </c>
      <c r="D73" s="80">
        <v>4652</v>
      </c>
      <c r="E73" s="80">
        <v>4588</v>
      </c>
      <c r="F73" s="80"/>
      <c r="G73" s="80"/>
      <c r="H73" s="80"/>
      <c r="I73" s="88">
        <f t="shared" si="4"/>
        <v>1.5943312666076175E-2</v>
      </c>
      <c r="J73" s="81">
        <f t="shared" si="5"/>
        <v>72</v>
      </c>
      <c r="K73" s="81">
        <f t="shared" si="6"/>
        <v>-64</v>
      </c>
      <c r="L73" s="81">
        <f t="shared" si="7"/>
        <v>0</v>
      </c>
    </row>
    <row r="74" spans="1:12">
      <c r="A74" s="73">
        <v>72</v>
      </c>
      <c r="B74" s="87" t="s">
        <v>163</v>
      </c>
      <c r="C74" s="80">
        <v>4846</v>
      </c>
      <c r="D74" s="80">
        <v>5266</v>
      </c>
      <c r="E74" s="80">
        <v>5305</v>
      </c>
      <c r="F74" s="80"/>
      <c r="G74" s="80"/>
      <c r="H74" s="80"/>
      <c r="I74" s="88">
        <f t="shared" si="4"/>
        <v>9.4717292612463894E-2</v>
      </c>
      <c r="J74" s="81">
        <f t="shared" si="5"/>
        <v>459</v>
      </c>
      <c r="K74" s="81">
        <f t="shared" si="6"/>
        <v>39</v>
      </c>
      <c r="L74" s="81">
        <f t="shared" si="7"/>
        <v>0</v>
      </c>
    </row>
    <row r="75" spans="1:12">
      <c r="A75" s="73">
        <v>73</v>
      </c>
      <c r="B75" s="87" t="s">
        <v>164</v>
      </c>
      <c r="C75" s="80">
        <v>2849</v>
      </c>
      <c r="D75" s="80">
        <v>3042</v>
      </c>
      <c r="E75" s="80">
        <v>3082</v>
      </c>
      <c r="F75" s="80"/>
      <c r="G75" s="80"/>
      <c r="H75" s="80"/>
      <c r="I75" s="88">
        <f t="shared" si="4"/>
        <v>8.1783081783081787E-2</v>
      </c>
      <c r="J75" s="81">
        <f t="shared" si="5"/>
        <v>233</v>
      </c>
      <c r="K75" s="81">
        <f t="shared" si="6"/>
        <v>40</v>
      </c>
      <c r="L75" s="81">
        <f t="shared" si="7"/>
        <v>0</v>
      </c>
    </row>
    <row r="76" spans="1:12">
      <c r="A76" s="73">
        <v>74</v>
      </c>
      <c r="B76" s="87" t="s">
        <v>165</v>
      </c>
      <c r="C76" s="80">
        <v>4089</v>
      </c>
      <c r="D76" s="80">
        <v>4202</v>
      </c>
      <c r="E76" s="80">
        <v>4263</v>
      </c>
      <c r="F76" s="80"/>
      <c r="G76" s="80"/>
      <c r="H76" s="80"/>
      <c r="I76" s="88">
        <f t="shared" si="4"/>
        <v>4.2553191489361701E-2</v>
      </c>
      <c r="J76" s="81">
        <f t="shared" si="5"/>
        <v>174</v>
      </c>
      <c r="K76" s="81">
        <f t="shared" si="6"/>
        <v>61</v>
      </c>
      <c r="L76" s="81">
        <f t="shared" si="7"/>
        <v>0</v>
      </c>
    </row>
    <row r="77" spans="1:12">
      <c r="A77" s="73">
        <v>75</v>
      </c>
      <c r="B77" s="87" t="s">
        <v>166</v>
      </c>
      <c r="C77" s="80">
        <v>1207</v>
      </c>
      <c r="D77" s="80">
        <v>1238</v>
      </c>
      <c r="E77" s="80">
        <v>1185</v>
      </c>
      <c r="F77" s="80"/>
      <c r="G77" s="80"/>
      <c r="H77" s="80"/>
      <c r="I77" s="88">
        <f t="shared" si="4"/>
        <v>-1.8227009113504555E-2</v>
      </c>
      <c r="J77" s="81">
        <f t="shared" si="5"/>
        <v>-22</v>
      </c>
      <c r="K77" s="81">
        <f t="shared" si="6"/>
        <v>-53</v>
      </c>
      <c r="L77" s="81">
        <f t="shared" si="7"/>
        <v>0</v>
      </c>
    </row>
    <row r="78" spans="1:12">
      <c r="A78" s="73">
        <v>76</v>
      </c>
      <c r="B78" s="87" t="s">
        <v>167</v>
      </c>
      <c r="C78" s="80">
        <v>2068</v>
      </c>
      <c r="D78" s="80">
        <v>2186</v>
      </c>
      <c r="E78" s="80">
        <v>2163</v>
      </c>
      <c r="F78" s="80"/>
      <c r="G78" s="80"/>
      <c r="H78" s="80"/>
      <c r="I78" s="88">
        <f t="shared" si="4"/>
        <v>4.5938104448742745E-2</v>
      </c>
      <c r="J78" s="81">
        <f t="shared" si="5"/>
        <v>95</v>
      </c>
      <c r="K78" s="81">
        <f t="shared" si="6"/>
        <v>-23</v>
      </c>
      <c r="L78" s="81">
        <f t="shared" si="7"/>
        <v>0</v>
      </c>
    </row>
    <row r="79" spans="1:12">
      <c r="A79" s="73">
        <v>77</v>
      </c>
      <c r="B79" s="87" t="s">
        <v>168</v>
      </c>
      <c r="C79" s="80">
        <v>7007</v>
      </c>
      <c r="D79" s="80">
        <v>7123</v>
      </c>
      <c r="E79" s="80">
        <v>7208</v>
      </c>
      <c r="F79" s="80"/>
      <c r="G79" s="80"/>
      <c r="H79" s="80"/>
      <c r="I79" s="88">
        <f t="shared" si="4"/>
        <v>2.8685600114171542E-2</v>
      </c>
      <c r="J79" s="81">
        <f t="shared" si="5"/>
        <v>201</v>
      </c>
      <c r="K79" s="81">
        <f t="shared" si="6"/>
        <v>85</v>
      </c>
      <c r="L79" s="81">
        <f t="shared" si="7"/>
        <v>0</v>
      </c>
    </row>
    <row r="80" spans="1:12">
      <c r="A80" s="73">
        <v>78</v>
      </c>
      <c r="B80" s="87" t="s">
        <v>169</v>
      </c>
      <c r="C80" s="80">
        <v>4990</v>
      </c>
      <c r="D80" s="80">
        <v>4974</v>
      </c>
      <c r="E80" s="80">
        <v>4947</v>
      </c>
      <c r="F80" s="80"/>
      <c r="G80" s="80"/>
      <c r="H80" s="80"/>
      <c r="I80" s="88">
        <f t="shared" si="4"/>
        <v>-8.617234468937876E-3</v>
      </c>
      <c r="J80" s="81">
        <f t="shared" si="5"/>
        <v>-43</v>
      </c>
      <c r="K80" s="81">
        <f t="shared" si="6"/>
        <v>-27</v>
      </c>
      <c r="L80" s="81">
        <f t="shared" si="7"/>
        <v>0</v>
      </c>
    </row>
    <row r="81" spans="1:12">
      <c r="A81" s="73">
        <v>79</v>
      </c>
      <c r="B81" s="87" t="s">
        <v>170</v>
      </c>
      <c r="C81" s="80">
        <v>1530</v>
      </c>
      <c r="D81" s="80">
        <v>1683</v>
      </c>
      <c r="E81" s="80">
        <v>1590</v>
      </c>
      <c r="F81" s="80"/>
      <c r="G81" s="80"/>
      <c r="H81" s="80"/>
      <c r="I81" s="88">
        <f t="shared" si="4"/>
        <v>3.9215686274509803E-2</v>
      </c>
      <c r="J81" s="81">
        <f t="shared" si="5"/>
        <v>60</v>
      </c>
      <c r="K81" s="81">
        <f t="shared" si="6"/>
        <v>-93</v>
      </c>
      <c r="L81" s="81">
        <f t="shared" si="7"/>
        <v>0</v>
      </c>
    </row>
    <row r="82" spans="1:12">
      <c r="A82" s="73">
        <v>80</v>
      </c>
      <c r="B82" s="87" t="s">
        <v>171</v>
      </c>
      <c r="C82" s="80">
        <v>6626</v>
      </c>
      <c r="D82" s="80">
        <v>6991</v>
      </c>
      <c r="E82" s="80">
        <v>6979</v>
      </c>
      <c r="F82" s="80"/>
      <c r="G82" s="80"/>
      <c r="H82" s="80"/>
      <c r="I82" s="88">
        <f t="shared" si="4"/>
        <v>5.3274977361907637E-2</v>
      </c>
      <c r="J82" s="81">
        <f t="shared" si="5"/>
        <v>353</v>
      </c>
      <c r="K82" s="81">
        <f t="shared" si="6"/>
        <v>-12</v>
      </c>
      <c r="L82" s="81">
        <f t="shared" si="7"/>
        <v>0</v>
      </c>
    </row>
    <row r="83" spans="1:12">
      <c r="A83" s="73">
        <v>81</v>
      </c>
      <c r="B83" s="87" t="s">
        <v>172</v>
      </c>
      <c r="C83" s="80">
        <v>7792</v>
      </c>
      <c r="D83" s="80">
        <v>8171</v>
      </c>
      <c r="E83" s="80">
        <v>8236</v>
      </c>
      <c r="F83" s="80"/>
      <c r="G83" s="80"/>
      <c r="H83" s="80"/>
      <c r="I83" s="88">
        <f t="shared" si="4"/>
        <v>5.6981519507186856E-2</v>
      </c>
      <c r="J83" s="81">
        <f t="shared" si="5"/>
        <v>444</v>
      </c>
      <c r="K83" s="81">
        <f t="shared" si="6"/>
        <v>65</v>
      </c>
      <c r="L83" s="81">
        <f t="shared" si="7"/>
        <v>0</v>
      </c>
    </row>
    <row r="84" spans="1:12" s="113" customFormat="1">
      <c r="A84" s="188" t="s">
        <v>173</v>
      </c>
      <c r="B84" s="188"/>
      <c r="C84" s="115">
        <v>1831684</v>
      </c>
      <c r="D84" s="115">
        <v>1882413</v>
      </c>
      <c r="E84" s="115">
        <v>1880682</v>
      </c>
      <c r="F84" s="115"/>
      <c r="G84" s="115"/>
      <c r="H84" s="115"/>
      <c r="I84" s="110">
        <f t="shared" si="4"/>
        <v>2.6750247313401219E-2</v>
      </c>
      <c r="J84" s="116">
        <f t="shared" si="5"/>
        <v>48998</v>
      </c>
      <c r="K84" s="116">
        <f t="shared" si="6"/>
        <v>-1731</v>
      </c>
      <c r="L84" s="81">
        <f t="shared" si="7"/>
        <v>0</v>
      </c>
    </row>
    <row r="85" spans="1:12">
      <c r="C85" s="148"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I1" zoomScale="80" zoomScaleNormal="80" workbookViewId="0">
      <selection activeCell="O9" sqref="O9"/>
    </sheetView>
  </sheetViews>
  <sheetFormatPr defaultRowHeight="15"/>
  <cols>
    <col min="2" max="2" width="34.5703125" customWidth="1"/>
    <col min="3" max="3" width="11.42578125" style="149" customWidth="1"/>
    <col min="4" max="4" width="11.42578125" style="148" customWidth="1"/>
    <col min="5" max="5" width="11.42578125" style="150" customWidth="1"/>
    <col min="6" max="8" width="11.42578125" style="154" customWidth="1"/>
    <col min="9" max="9" width="24.42578125" customWidth="1"/>
    <col min="10" max="10" width="23.5703125" customWidth="1"/>
    <col min="11" max="11" width="30.85546875" customWidth="1"/>
    <col min="12" max="12" width="30.85546875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5">
      <c r="A2" s="93" t="s">
        <v>1</v>
      </c>
      <c r="B2" s="92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345</v>
      </c>
      <c r="J2" s="90" t="s">
        <v>346</v>
      </c>
      <c r="K2" s="1" t="s">
        <v>347</v>
      </c>
      <c r="L2" s="160" t="s">
        <v>348</v>
      </c>
    </row>
    <row r="3" spans="1:12">
      <c r="A3" s="82">
        <v>1</v>
      </c>
      <c r="B3" s="83" t="s">
        <v>2</v>
      </c>
      <c r="C3" s="80">
        <v>17568</v>
      </c>
      <c r="D3" s="80">
        <v>17750</v>
      </c>
      <c r="E3" s="80">
        <v>17822</v>
      </c>
      <c r="F3" s="80"/>
      <c r="G3" s="80"/>
      <c r="H3" s="80"/>
      <c r="I3" s="88">
        <f>(E3-C3)/C3</f>
        <v>1.4458105646630236E-2</v>
      </c>
      <c r="J3" s="81">
        <f>E3-C3</f>
        <v>254</v>
      </c>
      <c r="K3" s="81">
        <f>E3-D3</f>
        <v>72</v>
      </c>
      <c r="L3" s="81">
        <f>H3-G3</f>
        <v>0</v>
      </c>
    </row>
    <row r="4" spans="1:12">
      <c r="A4" s="82">
        <v>2</v>
      </c>
      <c r="B4" s="83" t="s">
        <v>3</v>
      </c>
      <c r="C4" s="80">
        <v>3418</v>
      </c>
      <c r="D4" s="80">
        <v>3397</v>
      </c>
      <c r="E4" s="80">
        <v>3553</v>
      </c>
      <c r="F4" s="80"/>
      <c r="G4" s="80"/>
      <c r="H4" s="80"/>
      <c r="I4" s="88">
        <f t="shared" ref="I4:I67" si="0">(E4-C4)/C4</f>
        <v>3.9496781743709769E-2</v>
      </c>
      <c r="J4" s="81">
        <f t="shared" ref="J4:J67" si="1">E4-C4</f>
        <v>135</v>
      </c>
      <c r="K4" s="81">
        <f t="shared" ref="K4:K67" si="2">E4-D4</f>
        <v>156</v>
      </c>
      <c r="L4" s="81">
        <f t="shared" ref="L4:L67" si="3">H4-G4</f>
        <v>0</v>
      </c>
    </row>
    <row r="5" spans="1:12">
      <c r="A5" s="82">
        <v>3</v>
      </c>
      <c r="B5" s="83" t="s">
        <v>4</v>
      </c>
      <c r="C5" s="80">
        <v>1112</v>
      </c>
      <c r="D5" s="80">
        <v>1200</v>
      </c>
      <c r="E5" s="80">
        <v>1275</v>
      </c>
      <c r="F5" s="80"/>
      <c r="G5" s="80"/>
      <c r="H5" s="80"/>
      <c r="I5" s="88">
        <f t="shared" si="0"/>
        <v>0.14658273381294964</v>
      </c>
      <c r="J5" s="81">
        <f t="shared" si="1"/>
        <v>163</v>
      </c>
      <c r="K5" s="81">
        <f t="shared" si="2"/>
        <v>75</v>
      </c>
      <c r="L5" s="81">
        <f t="shared" si="3"/>
        <v>0</v>
      </c>
    </row>
    <row r="6" spans="1:12">
      <c r="A6" s="82">
        <v>5</v>
      </c>
      <c r="B6" s="83" t="s">
        <v>5</v>
      </c>
      <c r="C6" s="80">
        <v>410</v>
      </c>
      <c r="D6" s="80">
        <v>414</v>
      </c>
      <c r="E6" s="80">
        <v>419</v>
      </c>
      <c r="F6" s="80"/>
      <c r="G6" s="80"/>
      <c r="H6" s="80"/>
      <c r="I6" s="88">
        <f t="shared" si="0"/>
        <v>2.1951219512195121E-2</v>
      </c>
      <c r="J6" s="81">
        <f t="shared" si="1"/>
        <v>9</v>
      </c>
      <c r="K6" s="81">
        <f t="shared" si="2"/>
        <v>5</v>
      </c>
      <c r="L6" s="81">
        <f t="shared" si="3"/>
        <v>0</v>
      </c>
    </row>
    <row r="7" spans="1:12">
      <c r="A7" s="82">
        <v>6</v>
      </c>
      <c r="B7" s="83" t="s">
        <v>6</v>
      </c>
      <c r="C7" s="80">
        <v>31</v>
      </c>
      <c r="D7" s="80">
        <v>35</v>
      </c>
      <c r="E7" s="80">
        <v>31</v>
      </c>
      <c r="F7" s="80"/>
      <c r="G7" s="80"/>
      <c r="H7" s="80"/>
      <c r="I7" s="88">
        <f t="shared" si="0"/>
        <v>0</v>
      </c>
      <c r="J7" s="81">
        <f t="shared" si="1"/>
        <v>0</v>
      </c>
      <c r="K7" s="81">
        <f t="shared" si="2"/>
        <v>-4</v>
      </c>
      <c r="L7" s="81">
        <f t="shared" si="3"/>
        <v>0</v>
      </c>
    </row>
    <row r="8" spans="1:12">
      <c r="A8" s="82">
        <v>7</v>
      </c>
      <c r="B8" s="83" t="s">
        <v>7</v>
      </c>
      <c r="C8" s="80">
        <v>774</v>
      </c>
      <c r="D8" s="80">
        <v>732</v>
      </c>
      <c r="E8" s="80">
        <v>733</v>
      </c>
      <c r="F8" s="80"/>
      <c r="G8" s="80"/>
      <c r="H8" s="80"/>
      <c r="I8" s="88">
        <f t="shared" si="0"/>
        <v>-5.2971576227390182E-2</v>
      </c>
      <c r="J8" s="81">
        <f t="shared" si="1"/>
        <v>-41</v>
      </c>
      <c r="K8" s="81">
        <f t="shared" si="2"/>
        <v>1</v>
      </c>
      <c r="L8" s="81">
        <f t="shared" si="3"/>
        <v>0</v>
      </c>
    </row>
    <row r="9" spans="1:12">
      <c r="A9" s="82">
        <v>8</v>
      </c>
      <c r="B9" s="83" t="s">
        <v>325</v>
      </c>
      <c r="C9" s="80">
        <v>4935</v>
      </c>
      <c r="D9" s="80">
        <v>4855</v>
      </c>
      <c r="E9" s="80">
        <v>4860</v>
      </c>
      <c r="F9" s="80"/>
      <c r="G9" s="80"/>
      <c r="H9" s="80"/>
      <c r="I9" s="88">
        <f t="shared" si="0"/>
        <v>-1.5197568389057751E-2</v>
      </c>
      <c r="J9" s="81">
        <f t="shared" si="1"/>
        <v>-75</v>
      </c>
      <c r="K9" s="81">
        <f t="shared" si="2"/>
        <v>5</v>
      </c>
      <c r="L9" s="81">
        <f t="shared" si="3"/>
        <v>0</v>
      </c>
    </row>
    <row r="10" spans="1:12">
      <c r="A10" s="82">
        <v>9</v>
      </c>
      <c r="B10" s="83" t="s">
        <v>8</v>
      </c>
      <c r="C10" s="80">
        <v>629</v>
      </c>
      <c r="D10" s="80">
        <v>598</v>
      </c>
      <c r="E10" s="80">
        <v>617</v>
      </c>
      <c r="F10" s="80"/>
      <c r="G10" s="80"/>
      <c r="H10" s="80"/>
      <c r="I10" s="88">
        <f t="shared" si="0"/>
        <v>-1.9077901430842606E-2</v>
      </c>
      <c r="J10" s="81">
        <f t="shared" si="1"/>
        <v>-12</v>
      </c>
      <c r="K10" s="81">
        <f t="shared" si="2"/>
        <v>19</v>
      </c>
      <c r="L10" s="81">
        <f t="shared" si="3"/>
        <v>0</v>
      </c>
    </row>
    <row r="11" spans="1:12">
      <c r="A11" s="84">
        <v>10</v>
      </c>
      <c r="B11" s="83" t="s">
        <v>9</v>
      </c>
      <c r="C11" s="80">
        <v>43505</v>
      </c>
      <c r="D11" s="80">
        <v>44793</v>
      </c>
      <c r="E11" s="80">
        <v>44809</v>
      </c>
      <c r="F11" s="80"/>
      <c r="G11" s="80"/>
      <c r="H11" s="80"/>
      <c r="I11" s="88">
        <f t="shared" si="0"/>
        <v>2.9973566256752099E-2</v>
      </c>
      <c r="J11" s="81">
        <f t="shared" si="1"/>
        <v>1304</v>
      </c>
      <c r="K11" s="81">
        <f t="shared" si="2"/>
        <v>16</v>
      </c>
      <c r="L11" s="81">
        <f t="shared" si="3"/>
        <v>0</v>
      </c>
    </row>
    <row r="12" spans="1:12">
      <c r="A12" s="84">
        <v>11</v>
      </c>
      <c r="B12" s="83" t="s">
        <v>10</v>
      </c>
      <c r="C12" s="80">
        <v>670</v>
      </c>
      <c r="D12" s="80">
        <v>695</v>
      </c>
      <c r="E12" s="80">
        <v>702</v>
      </c>
      <c r="F12" s="80"/>
      <c r="G12" s="80"/>
      <c r="H12" s="80"/>
      <c r="I12" s="88">
        <f t="shared" si="0"/>
        <v>4.7761194029850747E-2</v>
      </c>
      <c r="J12" s="81">
        <f t="shared" si="1"/>
        <v>32</v>
      </c>
      <c r="K12" s="81">
        <f t="shared" si="2"/>
        <v>7</v>
      </c>
      <c r="L12" s="81">
        <f t="shared" si="3"/>
        <v>0</v>
      </c>
    </row>
    <row r="13" spans="1:12">
      <c r="A13" s="84">
        <v>12</v>
      </c>
      <c r="B13" s="83" t="s">
        <v>11</v>
      </c>
      <c r="C13" s="80">
        <v>70</v>
      </c>
      <c r="D13" s="80">
        <v>74</v>
      </c>
      <c r="E13" s="80">
        <v>74</v>
      </c>
      <c r="F13" s="80"/>
      <c r="G13" s="80"/>
      <c r="H13" s="80"/>
      <c r="I13" s="88">
        <f t="shared" si="0"/>
        <v>5.7142857142857141E-2</v>
      </c>
      <c r="J13" s="81">
        <f t="shared" si="1"/>
        <v>4</v>
      </c>
      <c r="K13" s="81">
        <f t="shared" si="2"/>
        <v>0</v>
      </c>
      <c r="L13" s="81">
        <f t="shared" si="3"/>
        <v>0</v>
      </c>
    </row>
    <row r="14" spans="1:12">
      <c r="A14" s="84">
        <v>13</v>
      </c>
      <c r="B14" s="83" t="s">
        <v>12</v>
      </c>
      <c r="C14" s="80">
        <v>16356</v>
      </c>
      <c r="D14" s="80">
        <v>16743</v>
      </c>
      <c r="E14" s="80">
        <v>16814</v>
      </c>
      <c r="F14" s="80"/>
      <c r="G14" s="80"/>
      <c r="H14" s="80"/>
      <c r="I14" s="88">
        <f t="shared" si="0"/>
        <v>2.8001956468574223E-2</v>
      </c>
      <c r="J14" s="81">
        <f t="shared" si="1"/>
        <v>458</v>
      </c>
      <c r="K14" s="81">
        <f t="shared" si="2"/>
        <v>71</v>
      </c>
      <c r="L14" s="81">
        <f t="shared" si="3"/>
        <v>0</v>
      </c>
    </row>
    <row r="15" spans="1:12">
      <c r="A15" s="84">
        <v>14</v>
      </c>
      <c r="B15" s="83" t="s">
        <v>13</v>
      </c>
      <c r="C15" s="80">
        <v>33216</v>
      </c>
      <c r="D15" s="80">
        <v>34566</v>
      </c>
      <c r="E15" s="80">
        <v>34524</v>
      </c>
      <c r="F15" s="80"/>
      <c r="G15" s="80"/>
      <c r="H15" s="80"/>
      <c r="I15" s="88">
        <f t="shared" si="0"/>
        <v>3.9378612716763003E-2</v>
      </c>
      <c r="J15" s="81">
        <f t="shared" si="1"/>
        <v>1308</v>
      </c>
      <c r="K15" s="81">
        <f t="shared" si="2"/>
        <v>-42</v>
      </c>
      <c r="L15" s="81">
        <f t="shared" si="3"/>
        <v>0</v>
      </c>
    </row>
    <row r="16" spans="1:12">
      <c r="A16" s="84">
        <v>15</v>
      </c>
      <c r="B16" s="83" t="s">
        <v>14</v>
      </c>
      <c r="C16" s="80">
        <v>6330</v>
      </c>
      <c r="D16" s="80">
        <v>6457</v>
      </c>
      <c r="E16" s="80">
        <v>6450</v>
      </c>
      <c r="F16" s="80"/>
      <c r="G16" s="80"/>
      <c r="H16" s="80"/>
      <c r="I16" s="88">
        <f t="shared" si="0"/>
        <v>1.8957345971563982E-2</v>
      </c>
      <c r="J16" s="81">
        <f t="shared" si="1"/>
        <v>120</v>
      </c>
      <c r="K16" s="81">
        <f t="shared" si="2"/>
        <v>-7</v>
      </c>
      <c r="L16" s="81">
        <f t="shared" si="3"/>
        <v>0</v>
      </c>
    </row>
    <row r="17" spans="1:12">
      <c r="A17" s="84">
        <v>16</v>
      </c>
      <c r="B17" s="83" t="s">
        <v>15</v>
      </c>
      <c r="C17" s="80">
        <v>10080</v>
      </c>
      <c r="D17" s="80">
        <v>10190</v>
      </c>
      <c r="E17" s="80">
        <v>10232</v>
      </c>
      <c r="F17" s="80"/>
      <c r="G17" s="80"/>
      <c r="H17" s="80"/>
      <c r="I17" s="88">
        <f t="shared" si="0"/>
        <v>1.507936507936508E-2</v>
      </c>
      <c r="J17" s="81">
        <f t="shared" si="1"/>
        <v>152</v>
      </c>
      <c r="K17" s="81">
        <f t="shared" si="2"/>
        <v>42</v>
      </c>
      <c r="L17" s="81">
        <f t="shared" si="3"/>
        <v>0</v>
      </c>
    </row>
    <row r="18" spans="1:12">
      <c r="A18" s="84">
        <v>17</v>
      </c>
      <c r="B18" s="83" t="s">
        <v>16</v>
      </c>
      <c r="C18" s="80">
        <v>2723</v>
      </c>
      <c r="D18" s="80">
        <v>2919</v>
      </c>
      <c r="E18" s="80">
        <v>2933</v>
      </c>
      <c r="F18" s="80"/>
      <c r="G18" s="80"/>
      <c r="H18" s="80"/>
      <c r="I18" s="88">
        <f t="shared" si="0"/>
        <v>7.7120822622107968E-2</v>
      </c>
      <c r="J18" s="81">
        <f t="shared" si="1"/>
        <v>210</v>
      </c>
      <c r="K18" s="81">
        <f t="shared" si="2"/>
        <v>14</v>
      </c>
      <c r="L18" s="81">
        <f t="shared" si="3"/>
        <v>0</v>
      </c>
    </row>
    <row r="19" spans="1:12">
      <c r="A19" s="84">
        <v>18</v>
      </c>
      <c r="B19" s="83" t="s">
        <v>17</v>
      </c>
      <c r="C19" s="80">
        <v>7371</v>
      </c>
      <c r="D19" s="80">
        <v>7166</v>
      </c>
      <c r="E19" s="80">
        <v>7137</v>
      </c>
      <c r="F19" s="80"/>
      <c r="G19" s="80"/>
      <c r="H19" s="80"/>
      <c r="I19" s="88">
        <f t="shared" si="0"/>
        <v>-3.1746031746031744E-2</v>
      </c>
      <c r="J19" s="81">
        <f t="shared" si="1"/>
        <v>-234</v>
      </c>
      <c r="K19" s="81">
        <f t="shared" si="2"/>
        <v>-29</v>
      </c>
      <c r="L19" s="81">
        <f t="shared" si="3"/>
        <v>0</v>
      </c>
    </row>
    <row r="20" spans="1:12">
      <c r="A20" s="84">
        <v>19</v>
      </c>
      <c r="B20" s="83" t="s">
        <v>18</v>
      </c>
      <c r="C20" s="80">
        <v>249</v>
      </c>
      <c r="D20" s="80">
        <v>249</v>
      </c>
      <c r="E20" s="80">
        <v>247</v>
      </c>
      <c r="F20" s="80"/>
      <c r="G20" s="80"/>
      <c r="H20" s="80"/>
      <c r="I20" s="88">
        <f t="shared" si="0"/>
        <v>-8.0321285140562242E-3</v>
      </c>
      <c r="J20" s="81">
        <f t="shared" si="1"/>
        <v>-2</v>
      </c>
      <c r="K20" s="81">
        <f t="shared" si="2"/>
        <v>-2</v>
      </c>
      <c r="L20" s="81">
        <f t="shared" si="3"/>
        <v>0</v>
      </c>
    </row>
    <row r="21" spans="1:12">
      <c r="A21" s="84">
        <v>20</v>
      </c>
      <c r="B21" s="83" t="s">
        <v>19</v>
      </c>
      <c r="C21" s="80">
        <v>4909</v>
      </c>
      <c r="D21" s="80">
        <v>5361</v>
      </c>
      <c r="E21" s="80">
        <v>5364</v>
      </c>
      <c r="F21" s="80"/>
      <c r="G21" s="80"/>
      <c r="H21" s="80"/>
      <c r="I21" s="88">
        <f t="shared" si="0"/>
        <v>9.2686901609289066E-2</v>
      </c>
      <c r="J21" s="81">
        <f t="shared" si="1"/>
        <v>455</v>
      </c>
      <c r="K21" s="81">
        <f t="shared" si="2"/>
        <v>3</v>
      </c>
      <c r="L21" s="81">
        <f t="shared" si="3"/>
        <v>0</v>
      </c>
    </row>
    <row r="22" spans="1:12">
      <c r="A22" s="84">
        <v>21</v>
      </c>
      <c r="B22" s="83" t="s">
        <v>20</v>
      </c>
      <c r="C22" s="80">
        <v>441</v>
      </c>
      <c r="D22" s="80">
        <v>556</v>
      </c>
      <c r="E22" s="80">
        <v>564</v>
      </c>
      <c r="F22" s="80"/>
      <c r="G22" s="80"/>
      <c r="H22" s="80"/>
      <c r="I22" s="88">
        <f t="shared" si="0"/>
        <v>0.27891156462585032</v>
      </c>
      <c r="J22" s="81">
        <f t="shared" si="1"/>
        <v>123</v>
      </c>
      <c r="K22" s="81">
        <f t="shared" si="2"/>
        <v>8</v>
      </c>
      <c r="L22" s="81">
        <f t="shared" si="3"/>
        <v>0</v>
      </c>
    </row>
    <row r="23" spans="1:12">
      <c r="A23" s="84">
        <v>22</v>
      </c>
      <c r="B23" s="83" t="s">
        <v>21</v>
      </c>
      <c r="C23" s="80">
        <v>13133</v>
      </c>
      <c r="D23" s="80">
        <v>13407</v>
      </c>
      <c r="E23" s="80">
        <v>13441</v>
      </c>
      <c r="F23" s="80"/>
      <c r="G23" s="80"/>
      <c r="H23" s="80"/>
      <c r="I23" s="88">
        <f t="shared" si="0"/>
        <v>2.3452371887611359E-2</v>
      </c>
      <c r="J23" s="81">
        <f t="shared" si="1"/>
        <v>308</v>
      </c>
      <c r="K23" s="81">
        <f t="shared" si="2"/>
        <v>34</v>
      </c>
      <c r="L23" s="81">
        <f t="shared" si="3"/>
        <v>0</v>
      </c>
    </row>
    <row r="24" spans="1:12">
      <c r="A24" s="84">
        <v>23</v>
      </c>
      <c r="B24" s="83" t="s">
        <v>22</v>
      </c>
      <c r="C24" s="80">
        <v>13693</v>
      </c>
      <c r="D24" s="80">
        <v>13588</v>
      </c>
      <c r="E24" s="80">
        <v>13639</v>
      </c>
      <c r="F24" s="80"/>
      <c r="G24" s="80"/>
      <c r="H24" s="80"/>
      <c r="I24" s="88">
        <f t="shared" si="0"/>
        <v>-3.9436208281603737E-3</v>
      </c>
      <c r="J24" s="81">
        <f t="shared" si="1"/>
        <v>-54</v>
      </c>
      <c r="K24" s="81">
        <f t="shared" si="2"/>
        <v>51</v>
      </c>
      <c r="L24" s="81">
        <f t="shared" si="3"/>
        <v>0</v>
      </c>
    </row>
    <row r="25" spans="1:12">
      <c r="A25" s="84">
        <v>24</v>
      </c>
      <c r="B25" s="83" t="s">
        <v>23</v>
      </c>
      <c r="C25" s="80">
        <v>6460</v>
      </c>
      <c r="D25" s="80">
        <v>6545</v>
      </c>
      <c r="E25" s="80">
        <v>6524</v>
      </c>
      <c r="F25" s="80"/>
      <c r="G25" s="80"/>
      <c r="H25" s="80"/>
      <c r="I25" s="88">
        <f t="shared" si="0"/>
        <v>9.9071207430340563E-3</v>
      </c>
      <c r="J25" s="81">
        <f t="shared" si="1"/>
        <v>64</v>
      </c>
      <c r="K25" s="81">
        <f t="shared" si="2"/>
        <v>-21</v>
      </c>
      <c r="L25" s="81">
        <f t="shared" si="3"/>
        <v>0</v>
      </c>
    </row>
    <row r="26" spans="1:12">
      <c r="A26" s="84">
        <v>25</v>
      </c>
      <c r="B26" s="83" t="s">
        <v>24</v>
      </c>
      <c r="C26" s="80">
        <v>34430</v>
      </c>
      <c r="D26" s="80">
        <v>35080</v>
      </c>
      <c r="E26" s="80">
        <v>35184</v>
      </c>
      <c r="F26" s="80"/>
      <c r="G26" s="80"/>
      <c r="H26" s="80"/>
      <c r="I26" s="88">
        <f t="shared" si="0"/>
        <v>2.1899506244554168E-2</v>
      </c>
      <c r="J26" s="81">
        <f t="shared" si="1"/>
        <v>754</v>
      </c>
      <c r="K26" s="81">
        <f t="shared" si="2"/>
        <v>104</v>
      </c>
      <c r="L26" s="81">
        <f t="shared" si="3"/>
        <v>0</v>
      </c>
    </row>
    <row r="27" spans="1:12">
      <c r="A27" s="84">
        <v>26</v>
      </c>
      <c r="B27" s="83" t="s">
        <v>25</v>
      </c>
      <c r="C27" s="80">
        <v>1846</v>
      </c>
      <c r="D27" s="80">
        <v>2000</v>
      </c>
      <c r="E27" s="80">
        <v>2029</v>
      </c>
      <c r="F27" s="80"/>
      <c r="G27" s="80"/>
      <c r="H27" s="80"/>
      <c r="I27" s="88">
        <f t="shared" si="0"/>
        <v>9.9133261105092088E-2</v>
      </c>
      <c r="J27" s="81">
        <f t="shared" si="1"/>
        <v>183</v>
      </c>
      <c r="K27" s="81">
        <f t="shared" si="2"/>
        <v>29</v>
      </c>
      <c r="L27" s="81">
        <f t="shared" si="3"/>
        <v>0</v>
      </c>
    </row>
    <row r="28" spans="1:12">
      <c r="A28" s="84">
        <v>27</v>
      </c>
      <c r="B28" s="83" t="s">
        <v>26</v>
      </c>
      <c r="C28" s="80">
        <v>6259</v>
      </c>
      <c r="D28" s="80">
        <v>6576</v>
      </c>
      <c r="E28" s="80">
        <v>6615</v>
      </c>
      <c r="F28" s="80"/>
      <c r="G28" s="80"/>
      <c r="H28" s="80"/>
      <c r="I28" s="88">
        <f t="shared" si="0"/>
        <v>5.6878095542418919E-2</v>
      </c>
      <c r="J28" s="81">
        <f t="shared" si="1"/>
        <v>356</v>
      </c>
      <c r="K28" s="81">
        <f t="shared" si="2"/>
        <v>39</v>
      </c>
      <c r="L28" s="81">
        <f t="shared" si="3"/>
        <v>0</v>
      </c>
    </row>
    <row r="29" spans="1:12">
      <c r="A29" s="84">
        <v>28</v>
      </c>
      <c r="B29" s="83" t="s">
        <v>27</v>
      </c>
      <c r="C29" s="80">
        <v>11964</v>
      </c>
      <c r="D29" s="80">
        <v>12761</v>
      </c>
      <c r="E29" s="80">
        <v>12871</v>
      </c>
      <c r="F29" s="80"/>
      <c r="G29" s="80"/>
      <c r="H29" s="80"/>
      <c r="I29" s="88">
        <f t="shared" si="0"/>
        <v>7.5810765630224E-2</v>
      </c>
      <c r="J29" s="81">
        <f t="shared" si="1"/>
        <v>907</v>
      </c>
      <c r="K29" s="81">
        <f t="shared" si="2"/>
        <v>110</v>
      </c>
      <c r="L29" s="81">
        <f t="shared" si="3"/>
        <v>0</v>
      </c>
    </row>
    <row r="30" spans="1:12">
      <c r="A30" s="84">
        <v>29</v>
      </c>
      <c r="B30" s="83" t="s">
        <v>28</v>
      </c>
      <c r="C30" s="80">
        <v>3656</v>
      </c>
      <c r="D30" s="80">
        <v>3909</v>
      </c>
      <c r="E30" s="80">
        <v>3937</v>
      </c>
      <c r="F30" s="80"/>
      <c r="G30" s="80"/>
      <c r="H30" s="80"/>
      <c r="I30" s="88">
        <f t="shared" si="0"/>
        <v>7.6859956236323856E-2</v>
      </c>
      <c r="J30" s="81">
        <f t="shared" si="1"/>
        <v>281</v>
      </c>
      <c r="K30" s="81">
        <f t="shared" si="2"/>
        <v>28</v>
      </c>
      <c r="L30" s="81">
        <f t="shared" si="3"/>
        <v>0</v>
      </c>
    </row>
    <row r="31" spans="1:12">
      <c r="A31" s="84">
        <v>30</v>
      </c>
      <c r="B31" s="83" t="s">
        <v>29</v>
      </c>
      <c r="C31" s="80">
        <v>1144</v>
      </c>
      <c r="D31" s="80">
        <v>1256</v>
      </c>
      <c r="E31" s="80">
        <v>1267</v>
      </c>
      <c r="F31" s="80"/>
      <c r="G31" s="80"/>
      <c r="H31" s="80"/>
      <c r="I31" s="88">
        <f t="shared" si="0"/>
        <v>0.10751748251748251</v>
      </c>
      <c r="J31" s="81">
        <f t="shared" si="1"/>
        <v>123</v>
      </c>
      <c r="K31" s="81">
        <f t="shared" si="2"/>
        <v>11</v>
      </c>
      <c r="L31" s="81">
        <f t="shared" si="3"/>
        <v>0</v>
      </c>
    </row>
    <row r="32" spans="1:12">
      <c r="A32" s="84">
        <v>31</v>
      </c>
      <c r="B32" s="83" t="s">
        <v>30</v>
      </c>
      <c r="C32" s="80">
        <v>21239</v>
      </c>
      <c r="D32" s="80">
        <v>21885</v>
      </c>
      <c r="E32" s="80">
        <v>22012</v>
      </c>
      <c r="F32" s="80"/>
      <c r="G32" s="80"/>
      <c r="H32" s="80"/>
      <c r="I32" s="88">
        <f t="shared" si="0"/>
        <v>3.639531051367767E-2</v>
      </c>
      <c r="J32" s="81">
        <f t="shared" si="1"/>
        <v>773</v>
      </c>
      <c r="K32" s="81">
        <f t="shared" si="2"/>
        <v>127</v>
      </c>
      <c r="L32" s="81">
        <f t="shared" si="3"/>
        <v>0</v>
      </c>
    </row>
    <row r="33" spans="1:12">
      <c r="A33" s="84">
        <v>32</v>
      </c>
      <c r="B33" s="83" t="s">
        <v>31</v>
      </c>
      <c r="C33" s="80">
        <v>7091</v>
      </c>
      <c r="D33" s="80">
        <v>7619</v>
      </c>
      <c r="E33" s="80">
        <v>7707</v>
      </c>
      <c r="F33" s="80"/>
      <c r="G33" s="80"/>
      <c r="H33" s="80"/>
      <c r="I33" s="88">
        <f t="shared" si="0"/>
        <v>8.6870681145113524E-2</v>
      </c>
      <c r="J33" s="81">
        <f t="shared" si="1"/>
        <v>616</v>
      </c>
      <c r="K33" s="81">
        <f t="shared" si="2"/>
        <v>88</v>
      </c>
      <c r="L33" s="81">
        <f t="shared" si="3"/>
        <v>0</v>
      </c>
    </row>
    <row r="34" spans="1:12">
      <c r="A34" s="84">
        <v>33</v>
      </c>
      <c r="B34" s="83" t="s">
        <v>32</v>
      </c>
      <c r="C34" s="80">
        <v>18741</v>
      </c>
      <c r="D34" s="80">
        <v>19012</v>
      </c>
      <c r="E34" s="80">
        <v>19045</v>
      </c>
      <c r="F34" s="80"/>
      <c r="G34" s="80"/>
      <c r="H34" s="80"/>
      <c r="I34" s="88">
        <f t="shared" si="0"/>
        <v>1.6221119470679259E-2</v>
      </c>
      <c r="J34" s="81">
        <f t="shared" si="1"/>
        <v>304</v>
      </c>
      <c r="K34" s="81">
        <f t="shared" si="2"/>
        <v>33</v>
      </c>
      <c r="L34" s="81">
        <f t="shared" si="3"/>
        <v>0</v>
      </c>
    </row>
    <row r="35" spans="1:12">
      <c r="A35" s="84">
        <v>35</v>
      </c>
      <c r="B35" s="83" t="s">
        <v>33</v>
      </c>
      <c r="C35" s="80">
        <v>12664</v>
      </c>
      <c r="D35" s="80">
        <v>10866</v>
      </c>
      <c r="E35" s="80">
        <v>10164</v>
      </c>
      <c r="F35" s="80"/>
      <c r="G35" s="80"/>
      <c r="H35" s="80"/>
      <c r="I35" s="88">
        <f t="shared" si="0"/>
        <v>-0.19740998104864182</v>
      </c>
      <c r="J35" s="81">
        <f t="shared" si="1"/>
        <v>-2500</v>
      </c>
      <c r="K35" s="81">
        <f t="shared" si="2"/>
        <v>-702</v>
      </c>
      <c r="L35" s="81">
        <f t="shared" si="3"/>
        <v>0</v>
      </c>
    </row>
    <row r="36" spans="1:12">
      <c r="A36" s="84">
        <v>36</v>
      </c>
      <c r="B36" s="83" t="s">
        <v>34</v>
      </c>
      <c r="C36" s="80">
        <v>805</v>
      </c>
      <c r="D36" s="80">
        <v>763</v>
      </c>
      <c r="E36" s="80">
        <v>782</v>
      </c>
      <c r="F36" s="80"/>
      <c r="G36" s="80"/>
      <c r="H36" s="80"/>
      <c r="I36" s="88">
        <f t="shared" si="0"/>
        <v>-2.8571428571428571E-2</v>
      </c>
      <c r="J36" s="81">
        <f t="shared" si="1"/>
        <v>-23</v>
      </c>
      <c r="K36" s="81">
        <f t="shared" si="2"/>
        <v>19</v>
      </c>
      <c r="L36" s="81">
        <f t="shared" si="3"/>
        <v>0</v>
      </c>
    </row>
    <row r="37" spans="1:12">
      <c r="A37" s="84">
        <v>37</v>
      </c>
      <c r="B37" s="83" t="s">
        <v>35</v>
      </c>
      <c r="C37" s="80">
        <v>503</v>
      </c>
      <c r="D37" s="80">
        <v>506</v>
      </c>
      <c r="E37" s="80">
        <v>512</v>
      </c>
      <c r="F37" s="80"/>
      <c r="G37" s="80"/>
      <c r="H37" s="80"/>
      <c r="I37" s="88">
        <f t="shared" si="0"/>
        <v>1.7892644135188866E-2</v>
      </c>
      <c r="J37" s="81">
        <f t="shared" si="1"/>
        <v>9</v>
      </c>
      <c r="K37" s="81">
        <f t="shared" si="2"/>
        <v>6</v>
      </c>
      <c r="L37" s="81">
        <f t="shared" si="3"/>
        <v>0</v>
      </c>
    </row>
    <row r="38" spans="1:12">
      <c r="A38" s="84">
        <v>38</v>
      </c>
      <c r="B38" s="83" t="s">
        <v>36</v>
      </c>
      <c r="C38" s="80">
        <v>3741</v>
      </c>
      <c r="D38" s="80">
        <v>3877</v>
      </c>
      <c r="E38" s="80">
        <v>3865</v>
      </c>
      <c r="F38" s="80"/>
      <c r="G38" s="80"/>
      <c r="H38" s="80"/>
      <c r="I38" s="88">
        <f t="shared" si="0"/>
        <v>3.3146217588879978E-2</v>
      </c>
      <c r="J38" s="81">
        <f t="shared" si="1"/>
        <v>124</v>
      </c>
      <c r="K38" s="81">
        <f t="shared" si="2"/>
        <v>-12</v>
      </c>
      <c r="L38" s="81">
        <f t="shared" si="3"/>
        <v>0</v>
      </c>
    </row>
    <row r="39" spans="1:12">
      <c r="A39" s="84">
        <v>39</v>
      </c>
      <c r="B39" s="83" t="s">
        <v>37</v>
      </c>
      <c r="C39" s="80">
        <v>105</v>
      </c>
      <c r="D39" s="80">
        <v>93</v>
      </c>
      <c r="E39" s="80">
        <v>97</v>
      </c>
      <c r="F39" s="80"/>
      <c r="G39" s="80"/>
      <c r="H39" s="80"/>
      <c r="I39" s="88">
        <f t="shared" si="0"/>
        <v>-7.6190476190476197E-2</v>
      </c>
      <c r="J39" s="81">
        <f t="shared" si="1"/>
        <v>-8</v>
      </c>
      <c r="K39" s="81">
        <f t="shared" si="2"/>
        <v>4</v>
      </c>
      <c r="L39" s="81">
        <f t="shared" si="3"/>
        <v>0</v>
      </c>
    </row>
    <row r="40" spans="1:12">
      <c r="A40" s="84">
        <v>41</v>
      </c>
      <c r="B40" s="83" t="s">
        <v>38</v>
      </c>
      <c r="C40" s="80">
        <v>93679</v>
      </c>
      <c r="D40" s="80">
        <v>93191</v>
      </c>
      <c r="E40" s="80">
        <v>96574</v>
      </c>
      <c r="F40" s="80"/>
      <c r="G40" s="80"/>
      <c r="H40" s="80"/>
      <c r="I40" s="88">
        <f t="shared" si="0"/>
        <v>3.0903404178097546E-2</v>
      </c>
      <c r="J40" s="81">
        <f t="shared" si="1"/>
        <v>2895</v>
      </c>
      <c r="K40" s="81">
        <f t="shared" si="2"/>
        <v>3383</v>
      </c>
      <c r="L40" s="81">
        <f t="shared" si="3"/>
        <v>0</v>
      </c>
    </row>
    <row r="41" spans="1:12">
      <c r="A41" s="84">
        <v>42</v>
      </c>
      <c r="B41" s="83" t="s">
        <v>39</v>
      </c>
      <c r="C41" s="80">
        <v>12338</v>
      </c>
      <c r="D41" s="80">
        <v>11295</v>
      </c>
      <c r="E41" s="80">
        <v>11809</v>
      </c>
      <c r="F41" s="80"/>
      <c r="G41" s="80"/>
      <c r="H41" s="80"/>
      <c r="I41" s="88">
        <f t="shared" si="0"/>
        <v>-4.2875668665910194E-2</v>
      </c>
      <c r="J41" s="81">
        <f t="shared" si="1"/>
        <v>-529</v>
      </c>
      <c r="K41" s="81">
        <f t="shared" si="2"/>
        <v>514</v>
      </c>
      <c r="L41" s="81">
        <f t="shared" si="3"/>
        <v>0</v>
      </c>
    </row>
    <row r="42" spans="1:12">
      <c r="A42" s="84">
        <v>43</v>
      </c>
      <c r="B42" s="83" t="s">
        <v>40</v>
      </c>
      <c r="C42" s="80">
        <v>53820</v>
      </c>
      <c r="D42" s="80">
        <v>53491</v>
      </c>
      <c r="E42" s="80">
        <v>54091</v>
      </c>
      <c r="F42" s="80"/>
      <c r="G42" s="80"/>
      <c r="H42" s="80"/>
      <c r="I42" s="88">
        <f t="shared" si="0"/>
        <v>5.0353028613898182E-3</v>
      </c>
      <c r="J42" s="81">
        <f t="shared" si="1"/>
        <v>271</v>
      </c>
      <c r="K42" s="81">
        <f t="shared" si="2"/>
        <v>600</v>
      </c>
      <c r="L42" s="81">
        <f t="shared" si="3"/>
        <v>0</v>
      </c>
    </row>
    <row r="43" spans="1:12">
      <c r="A43" s="84">
        <v>45</v>
      </c>
      <c r="B43" s="83" t="s">
        <v>41</v>
      </c>
      <c r="C43" s="80">
        <v>56481</v>
      </c>
      <c r="D43" s="80">
        <v>61200</v>
      </c>
      <c r="E43" s="80">
        <v>61676</v>
      </c>
      <c r="F43" s="80"/>
      <c r="G43" s="80"/>
      <c r="H43" s="80"/>
      <c r="I43" s="88">
        <f t="shared" si="0"/>
        <v>9.1977833253660518E-2</v>
      </c>
      <c r="J43" s="81">
        <f t="shared" si="1"/>
        <v>5195</v>
      </c>
      <c r="K43" s="81">
        <f t="shared" si="2"/>
        <v>476</v>
      </c>
      <c r="L43" s="81">
        <f t="shared" si="3"/>
        <v>0</v>
      </c>
    </row>
    <row r="44" spans="1:12">
      <c r="A44" s="84">
        <v>46</v>
      </c>
      <c r="B44" s="83" t="s">
        <v>42</v>
      </c>
      <c r="C44" s="80">
        <v>140966</v>
      </c>
      <c r="D44" s="80">
        <v>145950</v>
      </c>
      <c r="E44" s="80">
        <v>146045</v>
      </c>
      <c r="F44" s="80"/>
      <c r="G44" s="80"/>
      <c r="H44" s="80"/>
      <c r="I44" s="88">
        <f t="shared" si="0"/>
        <v>3.6029964672332333E-2</v>
      </c>
      <c r="J44" s="81">
        <f t="shared" si="1"/>
        <v>5079</v>
      </c>
      <c r="K44" s="81">
        <f t="shared" si="2"/>
        <v>95</v>
      </c>
      <c r="L44" s="81">
        <f t="shared" si="3"/>
        <v>0</v>
      </c>
    </row>
    <row r="45" spans="1:12">
      <c r="A45" s="84">
        <v>47</v>
      </c>
      <c r="B45" s="83" t="s">
        <v>43</v>
      </c>
      <c r="C45" s="80">
        <v>323338</v>
      </c>
      <c r="D45" s="80">
        <v>331982</v>
      </c>
      <c r="E45" s="80">
        <v>333938</v>
      </c>
      <c r="F45" s="80"/>
      <c r="G45" s="80"/>
      <c r="H45" s="80"/>
      <c r="I45" s="88">
        <f t="shared" si="0"/>
        <v>3.2783031997476328E-2</v>
      </c>
      <c r="J45" s="81">
        <f t="shared" si="1"/>
        <v>10600</v>
      </c>
      <c r="K45" s="81">
        <f t="shared" si="2"/>
        <v>1956</v>
      </c>
      <c r="L45" s="81">
        <f t="shared" si="3"/>
        <v>0</v>
      </c>
    </row>
    <row r="46" spans="1:12">
      <c r="A46" s="84">
        <v>49</v>
      </c>
      <c r="B46" s="83" t="s">
        <v>44</v>
      </c>
      <c r="C46" s="80">
        <v>126406</v>
      </c>
      <c r="D46" s="80">
        <v>138175</v>
      </c>
      <c r="E46" s="80">
        <v>134545</v>
      </c>
      <c r="F46" s="80"/>
      <c r="G46" s="80"/>
      <c r="H46" s="80"/>
      <c r="I46" s="88">
        <f t="shared" si="0"/>
        <v>6.4387766403493502E-2</v>
      </c>
      <c r="J46" s="81">
        <f t="shared" si="1"/>
        <v>8139</v>
      </c>
      <c r="K46" s="81">
        <f t="shared" si="2"/>
        <v>-3630</v>
      </c>
      <c r="L46" s="81">
        <f t="shared" si="3"/>
        <v>0</v>
      </c>
    </row>
    <row r="47" spans="1:12">
      <c r="A47" s="84">
        <v>50</v>
      </c>
      <c r="B47" s="83" t="s">
        <v>45</v>
      </c>
      <c r="C47" s="80">
        <v>3309</v>
      </c>
      <c r="D47" s="80">
        <v>3046</v>
      </c>
      <c r="E47" s="80">
        <v>3241</v>
      </c>
      <c r="F47" s="80"/>
      <c r="G47" s="80"/>
      <c r="H47" s="80"/>
      <c r="I47" s="88">
        <f t="shared" si="0"/>
        <v>-2.0550015110305228E-2</v>
      </c>
      <c r="J47" s="81">
        <f t="shared" si="1"/>
        <v>-68</v>
      </c>
      <c r="K47" s="81">
        <f t="shared" si="2"/>
        <v>195</v>
      </c>
      <c r="L47" s="81">
        <f t="shared" si="3"/>
        <v>0</v>
      </c>
    </row>
    <row r="48" spans="1:12">
      <c r="A48" s="84">
        <v>51</v>
      </c>
      <c r="B48" s="83" t="s">
        <v>46</v>
      </c>
      <c r="C48" s="80">
        <v>292</v>
      </c>
      <c r="D48" s="80">
        <v>303</v>
      </c>
      <c r="E48" s="80">
        <v>306</v>
      </c>
      <c r="F48" s="80"/>
      <c r="G48" s="80"/>
      <c r="H48" s="80"/>
      <c r="I48" s="88">
        <f t="shared" si="0"/>
        <v>4.7945205479452052E-2</v>
      </c>
      <c r="J48" s="81">
        <f t="shared" si="1"/>
        <v>14</v>
      </c>
      <c r="K48" s="81">
        <f t="shared" si="2"/>
        <v>3</v>
      </c>
      <c r="L48" s="81">
        <f t="shared" si="3"/>
        <v>0</v>
      </c>
    </row>
    <row r="49" spans="1:12">
      <c r="A49" s="84">
        <v>52</v>
      </c>
      <c r="B49" s="83" t="s">
        <v>47</v>
      </c>
      <c r="C49" s="80">
        <v>18484</v>
      </c>
      <c r="D49" s="80">
        <v>18754</v>
      </c>
      <c r="E49" s="80">
        <v>18721</v>
      </c>
      <c r="F49" s="80"/>
      <c r="G49" s="80"/>
      <c r="H49" s="80"/>
      <c r="I49" s="88">
        <f t="shared" si="0"/>
        <v>1.2821900021640338E-2</v>
      </c>
      <c r="J49" s="81">
        <f t="shared" si="1"/>
        <v>237</v>
      </c>
      <c r="K49" s="81">
        <f t="shared" si="2"/>
        <v>-33</v>
      </c>
      <c r="L49" s="81">
        <f t="shared" si="3"/>
        <v>0</v>
      </c>
    </row>
    <row r="50" spans="1:12">
      <c r="A50" s="84">
        <v>53</v>
      </c>
      <c r="B50" s="83" t="s">
        <v>48</v>
      </c>
      <c r="C50" s="80">
        <v>3080</v>
      </c>
      <c r="D50" s="80">
        <v>3686</v>
      </c>
      <c r="E50" s="80">
        <v>3864</v>
      </c>
      <c r="F50" s="80"/>
      <c r="G50" s="80"/>
      <c r="H50" s="80"/>
      <c r="I50" s="88">
        <f t="shared" si="0"/>
        <v>0.25454545454545452</v>
      </c>
      <c r="J50" s="81">
        <f t="shared" si="1"/>
        <v>784</v>
      </c>
      <c r="K50" s="81">
        <f t="shared" si="2"/>
        <v>178</v>
      </c>
      <c r="L50" s="81">
        <f t="shared" si="3"/>
        <v>0</v>
      </c>
    </row>
    <row r="51" spans="1:12">
      <c r="A51" s="84">
        <v>55</v>
      </c>
      <c r="B51" s="83" t="s">
        <v>49</v>
      </c>
      <c r="C51" s="80">
        <v>20177</v>
      </c>
      <c r="D51" s="80">
        <v>19715</v>
      </c>
      <c r="E51" s="80">
        <v>20294</v>
      </c>
      <c r="F51" s="80"/>
      <c r="G51" s="80"/>
      <c r="H51" s="80"/>
      <c r="I51" s="88">
        <f t="shared" si="0"/>
        <v>5.7986816672448826E-3</v>
      </c>
      <c r="J51" s="81">
        <f t="shared" si="1"/>
        <v>117</v>
      </c>
      <c r="K51" s="81">
        <f t="shared" si="2"/>
        <v>579</v>
      </c>
      <c r="L51" s="81">
        <f t="shared" si="3"/>
        <v>0</v>
      </c>
    </row>
    <row r="52" spans="1:12">
      <c r="A52" s="84">
        <v>56</v>
      </c>
      <c r="B52" s="83" t="s">
        <v>50</v>
      </c>
      <c r="C52" s="80">
        <v>118814</v>
      </c>
      <c r="D52" s="80">
        <v>121651</v>
      </c>
      <c r="E52" s="80">
        <v>122206</v>
      </c>
      <c r="F52" s="80"/>
      <c r="G52" s="80"/>
      <c r="H52" s="80"/>
      <c r="I52" s="88">
        <f t="shared" si="0"/>
        <v>2.8548824212634875E-2</v>
      </c>
      <c r="J52" s="81">
        <f t="shared" si="1"/>
        <v>3392</v>
      </c>
      <c r="K52" s="81">
        <f t="shared" si="2"/>
        <v>555</v>
      </c>
      <c r="L52" s="81">
        <f t="shared" si="3"/>
        <v>0</v>
      </c>
    </row>
    <row r="53" spans="1:12">
      <c r="A53" s="84">
        <v>58</v>
      </c>
      <c r="B53" s="83" t="s">
        <v>51</v>
      </c>
      <c r="C53" s="80">
        <v>2714</v>
      </c>
      <c r="D53" s="80">
        <v>2728</v>
      </c>
      <c r="E53" s="80">
        <v>2747</v>
      </c>
      <c r="F53" s="80"/>
      <c r="G53" s="80"/>
      <c r="H53" s="80"/>
      <c r="I53" s="88">
        <f t="shared" si="0"/>
        <v>1.2159174649963155E-2</v>
      </c>
      <c r="J53" s="81">
        <f t="shared" si="1"/>
        <v>33</v>
      </c>
      <c r="K53" s="81">
        <f t="shared" si="2"/>
        <v>19</v>
      </c>
      <c r="L53" s="81">
        <f t="shared" si="3"/>
        <v>0</v>
      </c>
    </row>
    <row r="54" spans="1:12">
      <c r="A54" s="84">
        <v>59</v>
      </c>
      <c r="B54" s="83" t="s">
        <v>52</v>
      </c>
      <c r="C54" s="80">
        <v>2113</v>
      </c>
      <c r="D54" s="80">
        <v>2160</v>
      </c>
      <c r="E54" s="80">
        <v>2164</v>
      </c>
      <c r="F54" s="80"/>
      <c r="G54" s="80"/>
      <c r="H54" s="80"/>
      <c r="I54" s="88">
        <f t="shared" si="0"/>
        <v>2.4136299100804542E-2</v>
      </c>
      <c r="J54" s="81">
        <f t="shared" si="1"/>
        <v>51</v>
      </c>
      <c r="K54" s="81">
        <f t="shared" si="2"/>
        <v>4</v>
      </c>
      <c r="L54" s="81">
        <f t="shared" si="3"/>
        <v>0</v>
      </c>
    </row>
    <row r="55" spans="1:12">
      <c r="A55" s="84">
        <v>60</v>
      </c>
      <c r="B55" s="83" t="s">
        <v>53</v>
      </c>
      <c r="C55" s="80">
        <v>725</v>
      </c>
      <c r="D55" s="80">
        <v>698</v>
      </c>
      <c r="E55" s="80">
        <v>699</v>
      </c>
      <c r="F55" s="80"/>
      <c r="G55" s="80"/>
      <c r="H55" s="80"/>
      <c r="I55" s="88">
        <f t="shared" si="0"/>
        <v>-3.5862068965517239E-2</v>
      </c>
      <c r="J55" s="81">
        <f t="shared" si="1"/>
        <v>-26</v>
      </c>
      <c r="K55" s="81">
        <f t="shared" si="2"/>
        <v>1</v>
      </c>
      <c r="L55" s="81">
        <f t="shared" si="3"/>
        <v>0</v>
      </c>
    </row>
    <row r="56" spans="1:12">
      <c r="A56" s="84">
        <v>61</v>
      </c>
      <c r="B56" s="83" t="s">
        <v>54</v>
      </c>
      <c r="C56" s="80">
        <v>2963</v>
      </c>
      <c r="D56" s="80">
        <v>2941</v>
      </c>
      <c r="E56" s="80">
        <v>2957</v>
      </c>
      <c r="F56" s="80"/>
      <c r="G56" s="80"/>
      <c r="H56" s="80"/>
      <c r="I56" s="88">
        <f t="shared" si="0"/>
        <v>-2.0249746878164025E-3</v>
      </c>
      <c r="J56" s="81">
        <f t="shared" si="1"/>
        <v>-6</v>
      </c>
      <c r="K56" s="81">
        <f t="shared" si="2"/>
        <v>16</v>
      </c>
      <c r="L56" s="81">
        <f t="shared" si="3"/>
        <v>0</v>
      </c>
    </row>
    <row r="57" spans="1:12">
      <c r="A57" s="84">
        <v>62</v>
      </c>
      <c r="B57" s="83" t="s">
        <v>55</v>
      </c>
      <c r="C57" s="80">
        <v>10002</v>
      </c>
      <c r="D57" s="80">
        <v>11149</v>
      </c>
      <c r="E57" s="80">
        <v>11291</v>
      </c>
      <c r="F57" s="80"/>
      <c r="G57" s="80"/>
      <c r="H57" s="80"/>
      <c r="I57" s="88">
        <f t="shared" si="0"/>
        <v>0.12887422515496902</v>
      </c>
      <c r="J57" s="81">
        <f t="shared" si="1"/>
        <v>1289</v>
      </c>
      <c r="K57" s="81">
        <f t="shared" si="2"/>
        <v>142</v>
      </c>
      <c r="L57" s="81">
        <f t="shared" si="3"/>
        <v>0</v>
      </c>
    </row>
    <row r="58" spans="1:12">
      <c r="A58" s="84">
        <v>63</v>
      </c>
      <c r="B58" s="83" t="s">
        <v>56</v>
      </c>
      <c r="C58" s="80">
        <v>1842</v>
      </c>
      <c r="D58" s="80">
        <v>1918</v>
      </c>
      <c r="E58" s="80">
        <v>1933</v>
      </c>
      <c r="F58" s="80"/>
      <c r="G58" s="80"/>
      <c r="H58" s="80"/>
      <c r="I58" s="88">
        <f t="shared" si="0"/>
        <v>4.9402823018458199E-2</v>
      </c>
      <c r="J58" s="81">
        <f t="shared" si="1"/>
        <v>91</v>
      </c>
      <c r="K58" s="81">
        <f t="shared" si="2"/>
        <v>15</v>
      </c>
      <c r="L58" s="81">
        <f t="shared" si="3"/>
        <v>0</v>
      </c>
    </row>
    <row r="59" spans="1:12">
      <c r="A59" s="84">
        <v>64</v>
      </c>
      <c r="B59" s="83" t="s">
        <v>57</v>
      </c>
      <c r="C59" s="80">
        <v>7060</v>
      </c>
      <c r="D59" s="80">
        <v>6995</v>
      </c>
      <c r="E59" s="80">
        <v>6986</v>
      </c>
      <c r="F59" s="80"/>
      <c r="G59" s="80"/>
      <c r="H59" s="80"/>
      <c r="I59" s="88">
        <f t="shared" si="0"/>
        <v>-1.0481586402266289E-2</v>
      </c>
      <c r="J59" s="81">
        <f t="shared" si="1"/>
        <v>-74</v>
      </c>
      <c r="K59" s="81">
        <f t="shared" si="2"/>
        <v>-9</v>
      </c>
      <c r="L59" s="81">
        <f t="shared" si="3"/>
        <v>0</v>
      </c>
    </row>
    <row r="60" spans="1:12">
      <c r="A60" s="84">
        <v>65</v>
      </c>
      <c r="B60" s="83" t="s">
        <v>58</v>
      </c>
      <c r="C60" s="80">
        <v>3543</v>
      </c>
      <c r="D60" s="80">
        <v>3473</v>
      </c>
      <c r="E60" s="80">
        <v>3466</v>
      </c>
      <c r="F60" s="80"/>
      <c r="G60" s="80"/>
      <c r="H60" s="80"/>
      <c r="I60" s="88">
        <f t="shared" si="0"/>
        <v>-2.173299463731301E-2</v>
      </c>
      <c r="J60" s="81">
        <f t="shared" si="1"/>
        <v>-77</v>
      </c>
      <c r="K60" s="81">
        <f t="shared" si="2"/>
        <v>-7</v>
      </c>
      <c r="L60" s="81">
        <f t="shared" si="3"/>
        <v>0</v>
      </c>
    </row>
    <row r="61" spans="1:12">
      <c r="A61" s="84">
        <v>66</v>
      </c>
      <c r="B61" s="83" t="s">
        <v>59</v>
      </c>
      <c r="C61" s="80">
        <v>12295</v>
      </c>
      <c r="D61" s="80">
        <v>12667</v>
      </c>
      <c r="E61" s="80">
        <v>12734</v>
      </c>
      <c r="F61" s="80"/>
      <c r="G61" s="80"/>
      <c r="H61" s="80"/>
      <c r="I61" s="88">
        <f t="shared" si="0"/>
        <v>3.5705571370475801E-2</v>
      </c>
      <c r="J61" s="81">
        <f t="shared" si="1"/>
        <v>439</v>
      </c>
      <c r="K61" s="81">
        <f t="shared" si="2"/>
        <v>67</v>
      </c>
      <c r="L61" s="81">
        <f t="shared" si="3"/>
        <v>0</v>
      </c>
    </row>
    <row r="62" spans="1:12">
      <c r="A62" s="84">
        <v>68</v>
      </c>
      <c r="B62" s="83" t="s">
        <v>60</v>
      </c>
      <c r="C62" s="80">
        <v>62717</v>
      </c>
      <c r="D62" s="80">
        <v>68402</v>
      </c>
      <c r="E62" s="80">
        <v>69065</v>
      </c>
      <c r="F62" s="80"/>
      <c r="G62" s="80"/>
      <c r="H62" s="80"/>
      <c r="I62" s="88">
        <f t="shared" si="0"/>
        <v>0.10121657604796148</v>
      </c>
      <c r="J62" s="81">
        <f t="shared" si="1"/>
        <v>6348</v>
      </c>
      <c r="K62" s="81">
        <f t="shared" si="2"/>
        <v>663</v>
      </c>
      <c r="L62" s="81">
        <f t="shared" si="3"/>
        <v>0</v>
      </c>
    </row>
    <row r="63" spans="1:12">
      <c r="A63" s="84">
        <v>69</v>
      </c>
      <c r="B63" s="83" t="s">
        <v>61</v>
      </c>
      <c r="C63" s="80">
        <v>51868</v>
      </c>
      <c r="D63" s="80">
        <v>52939</v>
      </c>
      <c r="E63" s="80">
        <v>52891</v>
      </c>
      <c r="F63" s="80"/>
      <c r="G63" s="80"/>
      <c r="H63" s="80"/>
      <c r="I63" s="88">
        <f t="shared" si="0"/>
        <v>1.9723143363923806E-2</v>
      </c>
      <c r="J63" s="81">
        <f t="shared" si="1"/>
        <v>1023</v>
      </c>
      <c r="K63" s="81">
        <f t="shared" si="2"/>
        <v>-48</v>
      </c>
      <c r="L63" s="81">
        <f t="shared" si="3"/>
        <v>0</v>
      </c>
    </row>
    <row r="64" spans="1:12">
      <c r="A64" s="84">
        <v>70</v>
      </c>
      <c r="B64" s="83" t="s">
        <v>62</v>
      </c>
      <c r="C64" s="80">
        <v>19302</v>
      </c>
      <c r="D64" s="80">
        <v>18786</v>
      </c>
      <c r="E64" s="80">
        <v>18761</v>
      </c>
      <c r="F64" s="80"/>
      <c r="G64" s="80"/>
      <c r="H64" s="80"/>
      <c r="I64" s="88">
        <f t="shared" si="0"/>
        <v>-2.8028183607916278E-2</v>
      </c>
      <c r="J64" s="81">
        <f t="shared" si="1"/>
        <v>-541</v>
      </c>
      <c r="K64" s="81">
        <f t="shared" si="2"/>
        <v>-25</v>
      </c>
      <c r="L64" s="81">
        <f t="shared" si="3"/>
        <v>0</v>
      </c>
    </row>
    <row r="65" spans="1:12">
      <c r="A65" s="84">
        <v>71</v>
      </c>
      <c r="B65" s="83" t="s">
        <v>63</v>
      </c>
      <c r="C65" s="80">
        <v>24466</v>
      </c>
      <c r="D65" s="80">
        <v>24428</v>
      </c>
      <c r="E65" s="80">
        <v>24663</v>
      </c>
      <c r="F65" s="80"/>
      <c r="G65" s="80"/>
      <c r="H65" s="80"/>
      <c r="I65" s="88">
        <f t="shared" si="0"/>
        <v>8.0519905174527909E-3</v>
      </c>
      <c r="J65" s="81">
        <f t="shared" si="1"/>
        <v>197</v>
      </c>
      <c r="K65" s="81">
        <f t="shared" si="2"/>
        <v>235</v>
      </c>
      <c r="L65" s="81">
        <f t="shared" si="3"/>
        <v>0</v>
      </c>
    </row>
    <row r="66" spans="1:12">
      <c r="A66" s="84">
        <v>72</v>
      </c>
      <c r="B66" s="83" t="s">
        <v>64</v>
      </c>
      <c r="C66" s="80">
        <v>977</v>
      </c>
      <c r="D66" s="80">
        <v>987</v>
      </c>
      <c r="E66" s="80">
        <v>1016</v>
      </c>
      <c r="F66" s="80"/>
      <c r="G66" s="80"/>
      <c r="H66" s="80"/>
      <c r="I66" s="88">
        <f t="shared" si="0"/>
        <v>3.9918116683725691E-2</v>
      </c>
      <c r="J66" s="81">
        <f t="shared" si="1"/>
        <v>39</v>
      </c>
      <c r="K66" s="81">
        <f t="shared" si="2"/>
        <v>29</v>
      </c>
      <c r="L66" s="81">
        <f t="shared" si="3"/>
        <v>0</v>
      </c>
    </row>
    <row r="67" spans="1:12">
      <c r="A67" s="84">
        <v>73</v>
      </c>
      <c r="B67" s="83" t="s">
        <v>65</v>
      </c>
      <c r="C67" s="80">
        <v>7091</v>
      </c>
      <c r="D67" s="80">
        <v>7042</v>
      </c>
      <c r="E67" s="80">
        <v>6948</v>
      </c>
      <c r="F67" s="80"/>
      <c r="G67" s="80"/>
      <c r="H67" s="80"/>
      <c r="I67" s="88">
        <f t="shared" si="0"/>
        <v>-2.0166408122972782E-2</v>
      </c>
      <c r="J67" s="81">
        <f t="shared" si="1"/>
        <v>-143</v>
      </c>
      <c r="K67" s="81">
        <f t="shared" si="2"/>
        <v>-94</v>
      </c>
      <c r="L67" s="81">
        <f t="shared" si="3"/>
        <v>0</v>
      </c>
    </row>
    <row r="68" spans="1:12">
      <c r="A68" s="84">
        <v>74</v>
      </c>
      <c r="B68" s="83" t="s">
        <v>66</v>
      </c>
      <c r="C68" s="80">
        <v>9123</v>
      </c>
      <c r="D68" s="80">
        <v>8868</v>
      </c>
      <c r="E68" s="80">
        <v>8970</v>
      </c>
      <c r="F68" s="80"/>
      <c r="G68" s="80"/>
      <c r="H68" s="80"/>
      <c r="I68" s="88">
        <f t="shared" ref="I68:I92" si="4">(E68-C68)/C68</f>
        <v>-1.6770799079250248E-2</v>
      </c>
      <c r="J68" s="81">
        <f t="shared" ref="J68:J92" si="5">E68-C68</f>
        <v>-153</v>
      </c>
      <c r="K68" s="81">
        <f t="shared" ref="K68:K92" si="6">E68-D68</f>
        <v>102</v>
      </c>
      <c r="L68" s="81">
        <f t="shared" ref="L68:L92" si="7">H68-G68</f>
        <v>0</v>
      </c>
    </row>
    <row r="69" spans="1:12">
      <c r="A69" s="84">
        <v>75</v>
      </c>
      <c r="B69" s="83" t="s">
        <v>67</v>
      </c>
      <c r="C69" s="80">
        <v>2820</v>
      </c>
      <c r="D69" s="80">
        <v>3097</v>
      </c>
      <c r="E69" s="80">
        <v>3104</v>
      </c>
      <c r="F69" s="80"/>
      <c r="G69" s="80"/>
      <c r="H69" s="80"/>
      <c r="I69" s="88">
        <f t="shared" si="4"/>
        <v>0.10070921985815603</v>
      </c>
      <c r="J69" s="81">
        <f t="shared" si="5"/>
        <v>284</v>
      </c>
      <c r="K69" s="81">
        <f t="shared" si="6"/>
        <v>7</v>
      </c>
      <c r="L69" s="81">
        <f t="shared" si="7"/>
        <v>0</v>
      </c>
    </row>
    <row r="70" spans="1:12">
      <c r="A70" s="84">
        <v>77</v>
      </c>
      <c r="B70" s="83" t="s">
        <v>68</v>
      </c>
      <c r="C70" s="80">
        <v>5719</v>
      </c>
      <c r="D70" s="80">
        <v>5840</v>
      </c>
      <c r="E70" s="80">
        <v>5906</v>
      </c>
      <c r="F70" s="80"/>
      <c r="G70" s="80"/>
      <c r="H70" s="80"/>
      <c r="I70" s="88">
        <f t="shared" si="4"/>
        <v>3.2698024130092672E-2</v>
      </c>
      <c r="J70" s="81">
        <f t="shared" si="5"/>
        <v>187</v>
      </c>
      <c r="K70" s="81">
        <f t="shared" si="6"/>
        <v>66</v>
      </c>
      <c r="L70" s="81">
        <f t="shared" si="7"/>
        <v>0</v>
      </c>
    </row>
    <row r="71" spans="1:12">
      <c r="A71" s="84">
        <v>78</v>
      </c>
      <c r="B71" s="83" t="s">
        <v>69</v>
      </c>
      <c r="C71" s="80">
        <v>2125</v>
      </c>
      <c r="D71" s="80">
        <v>2143</v>
      </c>
      <c r="E71" s="80">
        <v>2139</v>
      </c>
      <c r="F71" s="80"/>
      <c r="G71" s="80"/>
      <c r="H71" s="80"/>
      <c r="I71" s="88">
        <f t="shared" si="4"/>
        <v>6.5882352941176473E-3</v>
      </c>
      <c r="J71" s="81">
        <f t="shared" si="5"/>
        <v>14</v>
      </c>
      <c r="K71" s="81">
        <f t="shared" si="6"/>
        <v>-4</v>
      </c>
      <c r="L71" s="81">
        <f t="shared" si="7"/>
        <v>0</v>
      </c>
    </row>
    <row r="72" spans="1:12">
      <c r="A72" s="84">
        <v>79</v>
      </c>
      <c r="B72" s="83" t="s">
        <v>70</v>
      </c>
      <c r="C72" s="80">
        <v>8911</v>
      </c>
      <c r="D72" s="80">
        <v>8733</v>
      </c>
      <c r="E72" s="80">
        <v>8735</v>
      </c>
      <c r="F72" s="80"/>
      <c r="G72" s="80"/>
      <c r="H72" s="80"/>
      <c r="I72" s="88">
        <f t="shared" si="4"/>
        <v>-1.9750869711592414E-2</v>
      </c>
      <c r="J72" s="81">
        <f t="shared" si="5"/>
        <v>-176</v>
      </c>
      <c r="K72" s="81">
        <f t="shared" si="6"/>
        <v>2</v>
      </c>
      <c r="L72" s="81">
        <f t="shared" si="7"/>
        <v>0</v>
      </c>
    </row>
    <row r="73" spans="1:12">
      <c r="A73" s="84">
        <v>80</v>
      </c>
      <c r="B73" s="83" t="s">
        <v>71</v>
      </c>
      <c r="C73" s="80">
        <v>22218</v>
      </c>
      <c r="D73" s="80">
        <v>22272</v>
      </c>
      <c r="E73" s="80">
        <v>21980</v>
      </c>
      <c r="F73" s="80"/>
      <c r="G73" s="80"/>
      <c r="H73" s="80"/>
      <c r="I73" s="88">
        <f t="shared" si="4"/>
        <v>-1.0712035286704474E-2</v>
      </c>
      <c r="J73" s="81">
        <f t="shared" si="5"/>
        <v>-238</v>
      </c>
      <c r="K73" s="81">
        <f t="shared" si="6"/>
        <v>-292</v>
      </c>
      <c r="L73" s="81">
        <f t="shared" si="7"/>
        <v>0</v>
      </c>
    </row>
    <row r="74" spans="1:12">
      <c r="A74" s="84">
        <v>81</v>
      </c>
      <c r="B74" s="83" t="s">
        <v>72</v>
      </c>
      <c r="C74" s="80">
        <v>44634</v>
      </c>
      <c r="D74" s="80">
        <v>40889</v>
      </c>
      <c r="E74" s="80">
        <v>38693</v>
      </c>
      <c r="F74" s="80"/>
      <c r="G74" s="80"/>
      <c r="H74" s="80"/>
      <c r="I74" s="88">
        <f t="shared" si="4"/>
        <v>-0.133104807993906</v>
      </c>
      <c r="J74" s="81">
        <f t="shared" si="5"/>
        <v>-5941</v>
      </c>
      <c r="K74" s="81">
        <f t="shared" si="6"/>
        <v>-2196</v>
      </c>
      <c r="L74" s="81">
        <f t="shared" si="7"/>
        <v>0</v>
      </c>
    </row>
    <row r="75" spans="1:12">
      <c r="A75" s="84">
        <v>82</v>
      </c>
      <c r="B75" s="83" t="s">
        <v>73</v>
      </c>
      <c r="C75" s="80">
        <v>46753</v>
      </c>
      <c r="D75" s="80">
        <v>43873</v>
      </c>
      <c r="E75" s="80">
        <v>43586</v>
      </c>
      <c r="F75" s="80"/>
      <c r="G75" s="80"/>
      <c r="H75" s="80"/>
      <c r="I75" s="88">
        <f t="shared" si="4"/>
        <v>-6.7738968622334389E-2</v>
      </c>
      <c r="J75" s="81">
        <f t="shared" si="5"/>
        <v>-3167</v>
      </c>
      <c r="K75" s="81">
        <f t="shared" si="6"/>
        <v>-287</v>
      </c>
      <c r="L75" s="81">
        <f t="shared" si="7"/>
        <v>0</v>
      </c>
    </row>
    <row r="76" spans="1:12">
      <c r="A76" s="84">
        <v>84</v>
      </c>
      <c r="B76" s="83" t="s">
        <v>74</v>
      </c>
      <c r="C76" s="80">
        <v>4565</v>
      </c>
      <c r="D76" s="80">
        <v>4878</v>
      </c>
      <c r="E76" s="80">
        <v>4717</v>
      </c>
      <c r="F76" s="80"/>
      <c r="G76" s="80"/>
      <c r="H76" s="80"/>
      <c r="I76" s="88">
        <f t="shared" si="4"/>
        <v>3.3296823658269442E-2</v>
      </c>
      <c r="J76" s="81">
        <f t="shared" si="5"/>
        <v>152</v>
      </c>
      <c r="K76" s="81">
        <f t="shared" si="6"/>
        <v>-161</v>
      </c>
      <c r="L76" s="81">
        <f t="shared" si="7"/>
        <v>0</v>
      </c>
    </row>
    <row r="77" spans="1:12">
      <c r="A77" s="84">
        <v>85</v>
      </c>
      <c r="B77" s="83" t="s">
        <v>75</v>
      </c>
      <c r="C77" s="80">
        <v>29159</v>
      </c>
      <c r="D77" s="80">
        <v>36778</v>
      </c>
      <c r="E77" s="80">
        <v>29879</v>
      </c>
      <c r="F77" s="80"/>
      <c r="G77" s="80"/>
      <c r="H77" s="80"/>
      <c r="I77" s="88">
        <f t="shared" si="4"/>
        <v>2.4692204808120993E-2</v>
      </c>
      <c r="J77" s="81">
        <f t="shared" si="5"/>
        <v>720</v>
      </c>
      <c r="K77" s="81">
        <f t="shared" si="6"/>
        <v>-6899</v>
      </c>
      <c r="L77" s="81">
        <f t="shared" si="7"/>
        <v>0</v>
      </c>
    </row>
    <row r="78" spans="1:12">
      <c r="A78" s="84">
        <v>86</v>
      </c>
      <c r="B78" s="83" t="s">
        <v>76</v>
      </c>
      <c r="C78" s="80">
        <v>27649</v>
      </c>
      <c r="D78" s="80">
        <v>29656</v>
      </c>
      <c r="E78" s="80">
        <v>29893</v>
      </c>
      <c r="F78" s="80"/>
      <c r="G78" s="80"/>
      <c r="H78" s="80"/>
      <c r="I78" s="88">
        <f t="shared" si="4"/>
        <v>8.1160258960541062E-2</v>
      </c>
      <c r="J78" s="81">
        <f t="shared" si="5"/>
        <v>2244</v>
      </c>
      <c r="K78" s="81">
        <f t="shared" si="6"/>
        <v>237</v>
      </c>
      <c r="L78" s="81">
        <f t="shared" si="7"/>
        <v>0</v>
      </c>
    </row>
    <row r="79" spans="1:12">
      <c r="A79" s="84">
        <v>87</v>
      </c>
      <c r="B79" s="83" t="s">
        <v>77</v>
      </c>
      <c r="C79" s="80">
        <v>1656</v>
      </c>
      <c r="D79" s="80">
        <v>1842</v>
      </c>
      <c r="E79" s="80">
        <v>1828</v>
      </c>
      <c r="F79" s="80"/>
      <c r="G79" s="80"/>
      <c r="H79" s="80"/>
      <c r="I79" s="88">
        <f t="shared" si="4"/>
        <v>0.10386473429951691</v>
      </c>
      <c r="J79" s="81">
        <f t="shared" si="5"/>
        <v>172</v>
      </c>
      <c r="K79" s="81">
        <f t="shared" si="6"/>
        <v>-14</v>
      </c>
      <c r="L79" s="81">
        <f t="shared" si="7"/>
        <v>0</v>
      </c>
    </row>
    <row r="80" spans="1:12">
      <c r="A80" s="84">
        <v>88</v>
      </c>
      <c r="B80" s="83" t="s">
        <v>78</v>
      </c>
      <c r="C80" s="80">
        <v>5228</v>
      </c>
      <c r="D80" s="80">
        <v>5519</v>
      </c>
      <c r="E80" s="80">
        <v>5470</v>
      </c>
      <c r="F80" s="80"/>
      <c r="G80" s="80"/>
      <c r="H80" s="80"/>
      <c r="I80" s="88">
        <f t="shared" si="4"/>
        <v>4.6289211935730684E-2</v>
      </c>
      <c r="J80" s="81">
        <f t="shared" si="5"/>
        <v>242</v>
      </c>
      <c r="K80" s="81">
        <f t="shared" si="6"/>
        <v>-49</v>
      </c>
      <c r="L80" s="81">
        <f t="shared" si="7"/>
        <v>0</v>
      </c>
    </row>
    <row r="81" spans="1:12">
      <c r="A81" s="84">
        <v>90</v>
      </c>
      <c r="B81" s="83" t="s">
        <v>79</v>
      </c>
      <c r="C81" s="80">
        <v>1421</v>
      </c>
      <c r="D81" s="80">
        <v>1405</v>
      </c>
      <c r="E81" s="80">
        <v>1412</v>
      </c>
      <c r="F81" s="80"/>
      <c r="G81" s="80"/>
      <c r="H81" s="80"/>
      <c r="I81" s="88">
        <f t="shared" si="4"/>
        <v>-6.3335679099225895E-3</v>
      </c>
      <c r="J81" s="81">
        <f t="shared" si="5"/>
        <v>-9</v>
      </c>
      <c r="K81" s="81">
        <f t="shared" si="6"/>
        <v>7</v>
      </c>
      <c r="L81" s="81">
        <f t="shared" si="7"/>
        <v>0</v>
      </c>
    </row>
    <row r="82" spans="1:12">
      <c r="A82" s="84">
        <v>91</v>
      </c>
      <c r="B82" s="83" t="s">
        <v>80</v>
      </c>
      <c r="C82" s="80">
        <v>612</v>
      </c>
      <c r="D82" s="80">
        <v>856</v>
      </c>
      <c r="E82" s="80">
        <v>877</v>
      </c>
      <c r="F82" s="80"/>
      <c r="G82" s="80"/>
      <c r="H82" s="80"/>
      <c r="I82" s="88">
        <f t="shared" si="4"/>
        <v>0.43300653594771243</v>
      </c>
      <c r="J82" s="81">
        <f t="shared" si="5"/>
        <v>265</v>
      </c>
      <c r="K82" s="81">
        <f t="shared" si="6"/>
        <v>21</v>
      </c>
      <c r="L82" s="81">
        <f t="shared" si="7"/>
        <v>0</v>
      </c>
    </row>
    <row r="83" spans="1:12">
      <c r="A83" s="84">
        <v>92</v>
      </c>
      <c r="B83" s="83" t="s">
        <v>81</v>
      </c>
      <c r="C83" s="80">
        <v>2848</v>
      </c>
      <c r="D83" s="80">
        <v>2531</v>
      </c>
      <c r="E83" s="80">
        <v>2540</v>
      </c>
      <c r="F83" s="80"/>
      <c r="G83" s="80"/>
      <c r="H83" s="80"/>
      <c r="I83" s="88">
        <f t="shared" si="4"/>
        <v>-0.10814606741573034</v>
      </c>
      <c r="J83" s="81">
        <f t="shared" si="5"/>
        <v>-308</v>
      </c>
      <c r="K83" s="81">
        <f t="shared" si="6"/>
        <v>9</v>
      </c>
      <c r="L83" s="81">
        <f t="shared" si="7"/>
        <v>0</v>
      </c>
    </row>
    <row r="84" spans="1:12">
      <c r="A84" s="84">
        <v>93</v>
      </c>
      <c r="B84" s="83" t="s">
        <v>82</v>
      </c>
      <c r="C84" s="80">
        <v>9318</v>
      </c>
      <c r="D84" s="80">
        <v>9095</v>
      </c>
      <c r="E84" s="80">
        <v>9149</v>
      </c>
      <c r="F84" s="80"/>
      <c r="G84" s="80"/>
      <c r="H84" s="80"/>
      <c r="I84" s="88">
        <f t="shared" si="4"/>
        <v>-1.8136939257351364E-2</v>
      </c>
      <c r="J84" s="81">
        <f t="shared" si="5"/>
        <v>-169</v>
      </c>
      <c r="K84" s="81">
        <f t="shared" si="6"/>
        <v>54</v>
      </c>
      <c r="L84" s="81">
        <f t="shared" si="7"/>
        <v>0</v>
      </c>
    </row>
    <row r="85" spans="1:12">
      <c r="A85" s="84">
        <v>94</v>
      </c>
      <c r="B85" s="83" t="s">
        <v>83</v>
      </c>
      <c r="C85" s="80">
        <v>10993</v>
      </c>
      <c r="D85" s="80">
        <v>11385</v>
      </c>
      <c r="E85" s="80">
        <v>11238</v>
      </c>
      <c r="F85" s="80"/>
      <c r="G85" s="80"/>
      <c r="H85" s="80"/>
      <c r="I85" s="88">
        <f t="shared" si="4"/>
        <v>2.2286909851723824E-2</v>
      </c>
      <c r="J85" s="81">
        <f t="shared" si="5"/>
        <v>245</v>
      </c>
      <c r="K85" s="81">
        <f t="shared" si="6"/>
        <v>-147</v>
      </c>
      <c r="L85" s="81">
        <f t="shared" si="7"/>
        <v>0</v>
      </c>
    </row>
    <row r="86" spans="1:12">
      <c r="A86" s="84">
        <v>95</v>
      </c>
      <c r="B86" s="83" t="s">
        <v>84</v>
      </c>
      <c r="C86" s="80">
        <v>11628</v>
      </c>
      <c r="D86" s="80">
        <v>11919</v>
      </c>
      <c r="E86" s="80">
        <v>11939</v>
      </c>
      <c r="F86" s="80"/>
      <c r="G86" s="80"/>
      <c r="H86" s="80"/>
      <c r="I86" s="88">
        <f t="shared" si="4"/>
        <v>2.6745786033711732E-2</v>
      </c>
      <c r="J86" s="81">
        <f t="shared" si="5"/>
        <v>311</v>
      </c>
      <c r="K86" s="81">
        <f t="shared" si="6"/>
        <v>20</v>
      </c>
      <c r="L86" s="81">
        <f t="shared" si="7"/>
        <v>0</v>
      </c>
    </row>
    <row r="87" spans="1:12">
      <c r="A87" s="84">
        <v>96</v>
      </c>
      <c r="B87" s="83" t="s">
        <v>85</v>
      </c>
      <c r="C87" s="80">
        <v>33416</v>
      </c>
      <c r="D87" s="80">
        <v>33935</v>
      </c>
      <c r="E87" s="80">
        <v>34134</v>
      </c>
      <c r="F87" s="80"/>
      <c r="G87" s="80"/>
      <c r="H87" s="80"/>
      <c r="I87" s="88">
        <f t="shared" si="4"/>
        <v>2.1486712951879341E-2</v>
      </c>
      <c r="J87" s="81">
        <f t="shared" si="5"/>
        <v>718</v>
      </c>
      <c r="K87" s="81">
        <f t="shared" si="6"/>
        <v>199</v>
      </c>
      <c r="L87" s="81">
        <f t="shared" si="7"/>
        <v>0</v>
      </c>
    </row>
    <row r="88" spans="1:12">
      <c r="A88" s="84">
        <v>97</v>
      </c>
      <c r="B88" s="83" t="s">
        <v>86</v>
      </c>
      <c r="C88" s="80">
        <v>10391</v>
      </c>
      <c r="D88" s="80">
        <v>6478</v>
      </c>
      <c r="E88" s="80">
        <v>4677</v>
      </c>
      <c r="F88" s="80"/>
      <c r="G88" s="80"/>
      <c r="H88" s="80"/>
      <c r="I88" s="88">
        <f t="shared" si="4"/>
        <v>-0.54989895101530173</v>
      </c>
      <c r="J88" s="81">
        <f t="shared" si="5"/>
        <v>-5714</v>
      </c>
      <c r="K88" s="81">
        <f t="shared" si="6"/>
        <v>-1801</v>
      </c>
      <c r="L88" s="81">
        <f t="shared" si="7"/>
        <v>0</v>
      </c>
    </row>
    <row r="89" spans="1:12">
      <c r="A89" s="84">
        <v>98</v>
      </c>
      <c r="B89" s="83" t="s">
        <v>87</v>
      </c>
      <c r="C89" s="80">
        <v>360</v>
      </c>
      <c r="D89" s="80">
        <v>282</v>
      </c>
      <c r="E89" s="80">
        <v>248</v>
      </c>
      <c r="F89" s="80"/>
      <c r="G89" s="80"/>
      <c r="H89" s="80"/>
      <c r="I89" s="88">
        <f t="shared" si="4"/>
        <v>-0.31111111111111112</v>
      </c>
      <c r="J89" s="81">
        <f t="shared" si="5"/>
        <v>-112</v>
      </c>
      <c r="K89" s="81">
        <f t="shared" si="6"/>
        <v>-34</v>
      </c>
      <c r="L89" s="81">
        <f t="shared" si="7"/>
        <v>0</v>
      </c>
    </row>
    <row r="90" spans="1:12">
      <c r="A90" s="84">
        <v>99</v>
      </c>
      <c r="B90" s="83" t="s">
        <v>88</v>
      </c>
      <c r="C90" s="80">
        <v>436</v>
      </c>
      <c r="D90" s="80">
        <v>443</v>
      </c>
      <c r="E90" s="80">
        <v>437</v>
      </c>
      <c r="F90" s="80"/>
      <c r="G90" s="80"/>
      <c r="H90" s="80"/>
      <c r="I90" s="88">
        <f t="shared" si="4"/>
        <v>2.2935779816513763E-3</v>
      </c>
      <c r="J90" s="81">
        <f t="shared" si="5"/>
        <v>1</v>
      </c>
      <c r="K90" s="81">
        <f t="shared" si="6"/>
        <v>-6</v>
      </c>
      <c r="L90" s="81">
        <f t="shared" si="7"/>
        <v>0</v>
      </c>
    </row>
    <row r="91" spans="1:12" s="154" customFormat="1">
      <c r="A91" s="84"/>
      <c r="B91" s="83" t="s">
        <v>285</v>
      </c>
      <c r="C91" s="80">
        <v>46568</v>
      </c>
      <c r="D91" s="80">
        <v>51451</v>
      </c>
      <c r="E91" s="80">
        <v>54649</v>
      </c>
      <c r="F91" s="80"/>
      <c r="G91" s="80"/>
      <c r="H91" s="80"/>
      <c r="I91" s="88">
        <f>(E91-C91)/C91</f>
        <v>0.17353118020958599</v>
      </c>
      <c r="J91" s="81">
        <f>E91-C91</f>
        <v>8081</v>
      </c>
      <c r="K91" s="81">
        <f>E91-D91</f>
        <v>3198</v>
      </c>
      <c r="L91" s="81">
        <f>H91-G91</f>
        <v>0</v>
      </c>
    </row>
    <row r="92" spans="1:12" s="113" customFormat="1" ht="14.45" customHeight="1">
      <c r="A92" s="190" t="s">
        <v>89</v>
      </c>
      <c r="B92" s="190"/>
      <c r="C92" s="115">
        <v>1831684</v>
      </c>
      <c r="D92" s="115">
        <v>1882413</v>
      </c>
      <c r="E92" s="115">
        <v>1880682</v>
      </c>
      <c r="F92" s="115"/>
      <c r="G92" s="115"/>
      <c r="H92" s="115"/>
      <c r="I92" s="110">
        <f t="shared" si="4"/>
        <v>2.6750247313401219E-2</v>
      </c>
      <c r="J92" s="116">
        <f t="shared" si="5"/>
        <v>48998</v>
      </c>
      <c r="K92" s="116">
        <f t="shared" si="6"/>
        <v>-1731</v>
      </c>
      <c r="L92" s="81">
        <f t="shared" si="7"/>
        <v>0</v>
      </c>
    </row>
    <row r="93" spans="1:12">
      <c r="A93" s="6"/>
      <c r="B93" s="6"/>
      <c r="D93" s="148">
        <v>0</v>
      </c>
    </row>
    <row r="94" spans="1:12">
      <c r="E94" s="162"/>
      <c r="F94" s="162"/>
    </row>
    <row r="95" spans="1:12">
      <c r="E95" s="162"/>
      <c r="F95" s="162"/>
    </row>
    <row r="97" spans="3:8">
      <c r="C97" s="166"/>
      <c r="D97" s="166"/>
      <c r="E97" s="166"/>
      <c r="F97" s="166"/>
      <c r="G97" s="166"/>
      <c r="H97" s="16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7" zoomScaleNormal="87" workbookViewId="0">
      <selection activeCell="Q6" sqref="Q6"/>
    </sheetView>
  </sheetViews>
  <sheetFormatPr defaultRowHeight="15"/>
  <cols>
    <col min="2" max="2" width="19.140625" customWidth="1"/>
    <col min="3" max="3" width="13.140625" style="151" customWidth="1"/>
    <col min="4" max="4" width="13.140625" style="150" customWidth="1"/>
    <col min="5" max="5" width="13.140625" style="152" customWidth="1"/>
    <col min="6" max="8" width="13.140625" style="154" customWidth="1"/>
    <col min="9" max="9" width="34.85546875" customWidth="1"/>
    <col min="10" max="10" width="34.5703125" customWidth="1"/>
    <col min="11" max="11" width="31" customWidth="1"/>
    <col min="12" max="12" width="31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43.5" customHeight="1">
      <c r="A2" s="90" t="s">
        <v>91</v>
      </c>
      <c r="B2" s="90" t="s">
        <v>174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349</v>
      </c>
      <c r="J2" s="90" t="s">
        <v>350</v>
      </c>
      <c r="K2" s="1" t="s">
        <v>351</v>
      </c>
      <c r="L2" s="160" t="s">
        <v>352</v>
      </c>
    </row>
    <row r="3" spans="1:12">
      <c r="A3" s="73">
        <v>1</v>
      </c>
      <c r="B3" s="87" t="s">
        <v>92</v>
      </c>
      <c r="C3" s="24">
        <v>231415</v>
      </c>
      <c r="D3" s="24">
        <v>238719</v>
      </c>
      <c r="E3" s="24">
        <v>239260</v>
      </c>
      <c r="F3" s="24"/>
      <c r="G3" s="24"/>
      <c r="H3" s="24"/>
      <c r="I3" s="88">
        <f>(E3-C3)/C3</f>
        <v>3.3900136119093406E-2</v>
      </c>
      <c r="J3" s="24">
        <f>E3-C3</f>
        <v>7845</v>
      </c>
      <c r="K3" s="24">
        <f>E3-D3</f>
        <v>541</v>
      </c>
      <c r="L3" s="24">
        <f>H3-G3</f>
        <v>0</v>
      </c>
    </row>
    <row r="4" spans="1:12">
      <c r="A4" s="73">
        <v>2</v>
      </c>
      <c r="B4" s="87" t="s">
        <v>93</v>
      </c>
      <c r="C4" s="24">
        <v>45591</v>
      </c>
      <c r="D4" s="24">
        <v>50363</v>
      </c>
      <c r="E4" s="24">
        <v>48261</v>
      </c>
      <c r="F4" s="24"/>
      <c r="G4" s="24"/>
      <c r="H4" s="24"/>
      <c r="I4" s="88">
        <f t="shared" ref="I4:I67" si="0">(E4-C4)/C4</f>
        <v>5.8564190300717245E-2</v>
      </c>
      <c r="J4" s="24">
        <f t="shared" ref="J4:J67" si="1">E4-C4</f>
        <v>2670</v>
      </c>
      <c r="K4" s="24">
        <f t="shared" ref="K4:K67" si="2">E4-D4</f>
        <v>-2102</v>
      </c>
      <c r="L4" s="24">
        <f t="shared" ref="L4:L67" si="3">H4-G4</f>
        <v>0</v>
      </c>
    </row>
    <row r="5" spans="1:12">
      <c r="A5" s="73">
        <v>3</v>
      </c>
      <c r="B5" s="87" t="s">
        <v>94</v>
      </c>
      <c r="C5" s="24">
        <v>80570</v>
      </c>
      <c r="D5" s="24">
        <v>82250</v>
      </c>
      <c r="E5" s="24">
        <v>81225</v>
      </c>
      <c r="F5" s="24"/>
      <c r="G5" s="24"/>
      <c r="H5" s="24"/>
      <c r="I5" s="88">
        <f t="shared" si="0"/>
        <v>8.1295767655454876E-3</v>
      </c>
      <c r="J5" s="24">
        <f t="shared" si="1"/>
        <v>655</v>
      </c>
      <c r="K5" s="24">
        <f t="shared" si="2"/>
        <v>-1025</v>
      </c>
      <c r="L5" s="24">
        <f t="shared" si="3"/>
        <v>0</v>
      </c>
    </row>
    <row r="6" spans="1:12">
      <c r="A6" s="73">
        <v>4</v>
      </c>
      <c r="B6" s="87" t="s">
        <v>95</v>
      </c>
      <c r="C6" s="24">
        <v>22119</v>
      </c>
      <c r="D6" s="24">
        <v>24741</v>
      </c>
      <c r="E6" s="24">
        <v>23914</v>
      </c>
      <c r="F6" s="24"/>
      <c r="G6" s="24"/>
      <c r="H6" s="24"/>
      <c r="I6" s="88">
        <f t="shared" si="0"/>
        <v>8.1151950811519505E-2</v>
      </c>
      <c r="J6" s="24">
        <f t="shared" si="1"/>
        <v>1795</v>
      </c>
      <c r="K6" s="24">
        <f t="shared" si="2"/>
        <v>-827</v>
      </c>
      <c r="L6" s="24">
        <f t="shared" si="3"/>
        <v>0</v>
      </c>
    </row>
    <row r="7" spans="1:12">
      <c r="A7" s="73">
        <v>5</v>
      </c>
      <c r="B7" s="87" t="s">
        <v>96</v>
      </c>
      <c r="C7" s="24">
        <v>32839</v>
      </c>
      <c r="D7" s="24">
        <v>35243</v>
      </c>
      <c r="E7" s="24">
        <v>34894</v>
      </c>
      <c r="F7" s="24"/>
      <c r="G7" s="24"/>
      <c r="H7" s="24"/>
      <c r="I7" s="88">
        <f t="shared" si="0"/>
        <v>6.257803221778982E-2</v>
      </c>
      <c r="J7" s="24">
        <f t="shared" si="1"/>
        <v>2055</v>
      </c>
      <c r="K7" s="24">
        <f t="shared" si="2"/>
        <v>-349</v>
      </c>
      <c r="L7" s="24">
        <f t="shared" si="3"/>
        <v>0</v>
      </c>
    </row>
    <row r="8" spans="1:12">
      <c r="A8" s="73">
        <v>6</v>
      </c>
      <c r="B8" s="87" t="s">
        <v>97</v>
      </c>
      <c r="C8" s="24">
        <v>865273</v>
      </c>
      <c r="D8" s="24">
        <v>870154</v>
      </c>
      <c r="E8" s="24">
        <v>869977</v>
      </c>
      <c r="F8" s="24"/>
      <c r="G8" s="24"/>
      <c r="H8" s="24"/>
      <c r="I8" s="88">
        <f t="shared" si="0"/>
        <v>5.4364345125757999E-3</v>
      </c>
      <c r="J8" s="24">
        <f t="shared" si="1"/>
        <v>4704</v>
      </c>
      <c r="K8" s="24">
        <f t="shared" si="2"/>
        <v>-177</v>
      </c>
      <c r="L8" s="24">
        <f t="shared" si="3"/>
        <v>0</v>
      </c>
    </row>
    <row r="9" spans="1:12">
      <c r="A9" s="73">
        <v>7</v>
      </c>
      <c r="B9" s="87" t="s">
        <v>98</v>
      </c>
      <c r="C9" s="24">
        <v>460819</v>
      </c>
      <c r="D9" s="24">
        <v>417858</v>
      </c>
      <c r="E9" s="24">
        <v>429620</v>
      </c>
      <c r="F9" s="24"/>
      <c r="G9" s="24"/>
      <c r="H9" s="24"/>
      <c r="I9" s="88">
        <f t="shared" si="0"/>
        <v>-6.7703371605771459E-2</v>
      </c>
      <c r="J9" s="24">
        <f t="shared" si="1"/>
        <v>-31199</v>
      </c>
      <c r="K9" s="24">
        <f t="shared" si="2"/>
        <v>11762</v>
      </c>
      <c r="L9" s="24">
        <f t="shared" si="3"/>
        <v>0</v>
      </c>
    </row>
    <row r="10" spans="1:12">
      <c r="A10" s="73">
        <v>8</v>
      </c>
      <c r="B10" s="87" t="s">
        <v>99</v>
      </c>
      <c r="C10" s="24">
        <v>21784</v>
      </c>
      <c r="D10" s="24">
        <v>21984</v>
      </c>
      <c r="E10" s="24">
        <v>21815</v>
      </c>
      <c r="F10" s="24"/>
      <c r="G10" s="24"/>
      <c r="H10" s="24"/>
      <c r="I10" s="88">
        <f t="shared" si="0"/>
        <v>1.4230627983841352E-3</v>
      </c>
      <c r="J10" s="24">
        <f t="shared" si="1"/>
        <v>31</v>
      </c>
      <c r="K10" s="24">
        <f t="shared" si="2"/>
        <v>-169</v>
      </c>
      <c r="L10" s="24">
        <f t="shared" si="3"/>
        <v>0</v>
      </c>
    </row>
    <row r="11" spans="1:12">
      <c r="A11" s="73">
        <v>9</v>
      </c>
      <c r="B11" s="87" t="s">
        <v>100</v>
      </c>
      <c r="C11" s="24">
        <v>137956</v>
      </c>
      <c r="D11" s="24">
        <v>136989</v>
      </c>
      <c r="E11" s="24">
        <v>137515</v>
      </c>
      <c r="F11" s="24"/>
      <c r="G11" s="24"/>
      <c r="H11" s="24"/>
      <c r="I11" s="88">
        <f t="shared" si="0"/>
        <v>-3.1966714024761517E-3</v>
      </c>
      <c r="J11" s="24">
        <f t="shared" si="1"/>
        <v>-441</v>
      </c>
      <c r="K11" s="24">
        <f t="shared" si="2"/>
        <v>526</v>
      </c>
      <c r="L11" s="24">
        <f t="shared" si="3"/>
        <v>0</v>
      </c>
    </row>
    <row r="12" spans="1:12">
      <c r="A12" s="73">
        <v>10</v>
      </c>
      <c r="B12" s="87" t="s">
        <v>101</v>
      </c>
      <c r="C12" s="24">
        <v>152899</v>
      </c>
      <c r="D12" s="24">
        <v>155593</v>
      </c>
      <c r="E12" s="24">
        <v>158103</v>
      </c>
      <c r="F12" s="24"/>
      <c r="G12" s="24"/>
      <c r="H12" s="24"/>
      <c r="I12" s="88">
        <f t="shared" si="0"/>
        <v>3.4035539800783526E-2</v>
      </c>
      <c r="J12" s="24">
        <f t="shared" si="1"/>
        <v>5204</v>
      </c>
      <c r="K12" s="24">
        <f t="shared" si="2"/>
        <v>2510</v>
      </c>
      <c r="L12" s="24">
        <f t="shared" si="3"/>
        <v>0</v>
      </c>
    </row>
    <row r="13" spans="1:12">
      <c r="A13" s="73">
        <v>11</v>
      </c>
      <c r="B13" s="87" t="s">
        <v>102</v>
      </c>
      <c r="C13" s="24">
        <v>28375</v>
      </c>
      <c r="D13" s="24">
        <v>30236</v>
      </c>
      <c r="E13" s="24">
        <v>29778</v>
      </c>
      <c r="F13" s="24"/>
      <c r="G13" s="24"/>
      <c r="H13" s="24"/>
      <c r="I13" s="88">
        <f t="shared" si="0"/>
        <v>4.9444933920704849E-2</v>
      </c>
      <c r="J13" s="24">
        <f t="shared" si="1"/>
        <v>1403</v>
      </c>
      <c r="K13" s="24">
        <f t="shared" si="2"/>
        <v>-458</v>
      </c>
      <c r="L13" s="24">
        <f t="shared" si="3"/>
        <v>0</v>
      </c>
    </row>
    <row r="14" spans="1:12">
      <c r="A14" s="73">
        <v>12</v>
      </c>
      <c r="B14" s="87" t="s">
        <v>103</v>
      </c>
      <c r="C14" s="24">
        <v>22425</v>
      </c>
      <c r="D14" s="24">
        <v>22642</v>
      </c>
      <c r="E14" s="24">
        <v>22801</v>
      </c>
      <c r="F14" s="24"/>
      <c r="G14" s="24"/>
      <c r="H14" s="24"/>
      <c r="I14" s="88">
        <f t="shared" si="0"/>
        <v>1.6767001114827203E-2</v>
      </c>
      <c r="J14" s="24">
        <f t="shared" si="1"/>
        <v>376</v>
      </c>
      <c r="K14" s="24">
        <f t="shared" si="2"/>
        <v>159</v>
      </c>
      <c r="L14" s="24">
        <f t="shared" si="3"/>
        <v>0</v>
      </c>
    </row>
    <row r="15" spans="1:12">
      <c r="A15" s="73">
        <v>13</v>
      </c>
      <c r="B15" s="87" t="s">
        <v>104</v>
      </c>
      <c r="C15" s="24">
        <v>23016</v>
      </c>
      <c r="D15" s="24">
        <v>24978</v>
      </c>
      <c r="E15" s="24">
        <v>24198</v>
      </c>
      <c r="F15" s="24"/>
      <c r="G15" s="24"/>
      <c r="H15" s="24"/>
      <c r="I15" s="88">
        <f t="shared" si="0"/>
        <v>5.1355578727841501E-2</v>
      </c>
      <c r="J15" s="24">
        <f t="shared" si="1"/>
        <v>1182</v>
      </c>
      <c r="K15" s="24">
        <f t="shared" si="2"/>
        <v>-780</v>
      </c>
      <c r="L15" s="24">
        <f t="shared" si="3"/>
        <v>0</v>
      </c>
    </row>
    <row r="16" spans="1:12">
      <c r="A16" s="73">
        <v>14</v>
      </c>
      <c r="B16" s="87" t="s">
        <v>105</v>
      </c>
      <c r="C16" s="24">
        <v>45049</v>
      </c>
      <c r="D16" s="24">
        <v>47313</v>
      </c>
      <c r="E16" s="24">
        <v>46983</v>
      </c>
      <c r="F16" s="24"/>
      <c r="G16" s="24"/>
      <c r="H16" s="24"/>
      <c r="I16" s="88">
        <f t="shared" si="0"/>
        <v>4.2931030655508448E-2</v>
      </c>
      <c r="J16" s="24">
        <f t="shared" si="1"/>
        <v>1934</v>
      </c>
      <c r="K16" s="24">
        <f t="shared" si="2"/>
        <v>-330</v>
      </c>
      <c r="L16" s="24">
        <f t="shared" si="3"/>
        <v>0</v>
      </c>
    </row>
    <row r="17" spans="1:12">
      <c r="A17" s="73">
        <v>15</v>
      </c>
      <c r="B17" s="87" t="s">
        <v>106</v>
      </c>
      <c r="C17" s="24">
        <v>32136</v>
      </c>
      <c r="D17" s="24">
        <v>30778</v>
      </c>
      <c r="E17" s="24">
        <v>31233</v>
      </c>
      <c r="F17" s="24"/>
      <c r="G17" s="24"/>
      <c r="H17" s="24"/>
      <c r="I17" s="88">
        <f t="shared" si="0"/>
        <v>-2.8099327856609409E-2</v>
      </c>
      <c r="J17" s="24">
        <f t="shared" si="1"/>
        <v>-903</v>
      </c>
      <c r="K17" s="24">
        <f t="shared" si="2"/>
        <v>455</v>
      </c>
      <c r="L17" s="24">
        <f t="shared" si="3"/>
        <v>0</v>
      </c>
    </row>
    <row r="18" spans="1:12">
      <c r="A18" s="73">
        <v>16</v>
      </c>
      <c r="B18" s="87" t="s">
        <v>107</v>
      </c>
      <c r="C18" s="24">
        <v>503833</v>
      </c>
      <c r="D18" s="24">
        <v>516694</v>
      </c>
      <c r="E18" s="24">
        <v>520115</v>
      </c>
      <c r="F18" s="24"/>
      <c r="G18" s="24"/>
      <c r="H18" s="24"/>
      <c r="I18" s="88">
        <f t="shared" si="0"/>
        <v>3.2316263523826348E-2</v>
      </c>
      <c r="J18" s="24">
        <f t="shared" si="1"/>
        <v>16282</v>
      </c>
      <c r="K18" s="24">
        <f t="shared" si="2"/>
        <v>3421</v>
      </c>
      <c r="L18" s="24">
        <f t="shared" si="3"/>
        <v>0</v>
      </c>
    </row>
    <row r="19" spans="1:12">
      <c r="A19" s="73">
        <v>17</v>
      </c>
      <c r="B19" s="87" t="s">
        <v>108</v>
      </c>
      <c r="C19" s="24">
        <v>69566</v>
      </c>
      <c r="D19" s="24">
        <v>69191</v>
      </c>
      <c r="E19" s="24">
        <v>70460</v>
      </c>
      <c r="F19" s="24"/>
      <c r="G19" s="24"/>
      <c r="H19" s="24"/>
      <c r="I19" s="88">
        <f t="shared" si="0"/>
        <v>1.2851105425063968E-2</v>
      </c>
      <c r="J19" s="24">
        <f t="shared" si="1"/>
        <v>894</v>
      </c>
      <c r="K19" s="24">
        <f t="shared" si="2"/>
        <v>1269</v>
      </c>
      <c r="L19" s="24">
        <f t="shared" si="3"/>
        <v>0</v>
      </c>
    </row>
    <row r="20" spans="1:12">
      <c r="A20" s="73">
        <v>18</v>
      </c>
      <c r="B20" s="87" t="s">
        <v>109</v>
      </c>
      <c r="C20" s="24">
        <v>18736</v>
      </c>
      <c r="D20" s="24">
        <v>18533</v>
      </c>
      <c r="E20" s="24">
        <v>18715</v>
      </c>
      <c r="F20" s="24"/>
      <c r="G20" s="24"/>
      <c r="H20" s="24"/>
      <c r="I20" s="88">
        <f t="shared" si="0"/>
        <v>-1.1208368915456874E-3</v>
      </c>
      <c r="J20" s="24">
        <f t="shared" si="1"/>
        <v>-21</v>
      </c>
      <c r="K20" s="24">
        <f t="shared" si="2"/>
        <v>182</v>
      </c>
      <c r="L20" s="24">
        <f t="shared" si="3"/>
        <v>0</v>
      </c>
    </row>
    <row r="21" spans="1:12">
      <c r="A21" s="73">
        <v>19</v>
      </c>
      <c r="B21" s="87" t="s">
        <v>110</v>
      </c>
      <c r="C21" s="24">
        <v>49900</v>
      </c>
      <c r="D21" s="24">
        <v>51919</v>
      </c>
      <c r="E21" s="24">
        <v>51693</v>
      </c>
      <c r="F21" s="24"/>
      <c r="G21" s="24"/>
      <c r="H21" s="24"/>
      <c r="I21" s="88">
        <f t="shared" si="0"/>
        <v>3.593186372745491E-2</v>
      </c>
      <c r="J21" s="24">
        <f t="shared" si="1"/>
        <v>1793</v>
      </c>
      <c r="K21" s="24">
        <f t="shared" si="2"/>
        <v>-226</v>
      </c>
      <c r="L21" s="24">
        <f t="shared" si="3"/>
        <v>0</v>
      </c>
    </row>
    <row r="22" spans="1:12">
      <c r="A22" s="73">
        <v>20</v>
      </c>
      <c r="B22" s="87" t="s">
        <v>111</v>
      </c>
      <c r="C22" s="24">
        <v>154933</v>
      </c>
      <c r="D22" s="24">
        <v>160915</v>
      </c>
      <c r="E22" s="24">
        <v>160519</v>
      </c>
      <c r="F22" s="24"/>
      <c r="G22" s="24"/>
      <c r="H22" s="24"/>
      <c r="I22" s="88">
        <f t="shared" si="0"/>
        <v>3.6054294436950164E-2</v>
      </c>
      <c r="J22" s="24">
        <f t="shared" si="1"/>
        <v>5586</v>
      </c>
      <c r="K22" s="24">
        <f t="shared" si="2"/>
        <v>-396</v>
      </c>
      <c r="L22" s="24">
        <f t="shared" si="3"/>
        <v>0</v>
      </c>
    </row>
    <row r="23" spans="1:12">
      <c r="A23" s="73">
        <v>21</v>
      </c>
      <c r="B23" s="87" t="s">
        <v>112</v>
      </c>
      <c r="C23" s="24">
        <v>117895</v>
      </c>
      <c r="D23" s="24">
        <v>126277</v>
      </c>
      <c r="E23" s="24">
        <v>122306</v>
      </c>
      <c r="F23" s="24"/>
      <c r="G23" s="24"/>
      <c r="H23" s="24"/>
      <c r="I23" s="88">
        <f t="shared" si="0"/>
        <v>3.7414648628016453E-2</v>
      </c>
      <c r="J23" s="24">
        <f t="shared" si="1"/>
        <v>4411</v>
      </c>
      <c r="K23" s="24">
        <f t="shared" si="2"/>
        <v>-3971</v>
      </c>
      <c r="L23" s="24">
        <f t="shared" si="3"/>
        <v>0</v>
      </c>
    </row>
    <row r="24" spans="1:12">
      <c r="A24" s="73">
        <v>22</v>
      </c>
      <c r="B24" s="87" t="s">
        <v>113</v>
      </c>
      <c r="C24" s="24">
        <v>49708</v>
      </c>
      <c r="D24" s="24">
        <v>50705</v>
      </c>
      <c r="E24" s="24">
        <v>50343</v>
      </c>
      <c r="F24" s="24"/>
      <c r="G24" s="24"/>
      <c r="H24" s="24"/>
      <c r="I24" s="88">
        <f t="shared" si="0"/>
        <v>1.2774603685523456E-2</v>
      </c>
      <c r="J24" s="24">
        <f t="shared" si="1"/>
        <v>635</v>
      </c>
      <c r="K24" s="24">
        <f t="shared" si="2"/>
        <v>-362</v>
      </c>
      <c r="L24" s="24">
        <f t="shared" si="3"/>
        <v>0</v>
      </c>
    </row>
    <row r="25" spans="1:12">
      <c r="A25" s="73">
        <v>23</v>
      </c>
      <c r="B25" s="87" t="s">
        <v>114</v>
      </c>
      <c r="C25" s="24">
        <v>57060</v>
      </c>
      <c r="D25" s="24">
        <v>58133</v>
      </c>
      <c r="E25" s="24">
        <v>59415</v>
      </c>
      <c r="F25" s="24"/>
      <c r="G25" s="24"/>
      <c r="H25" s="24"/>
      <c r="I25" s="88">
        <f t="shared" si="0"/>
        <v>4.1272344900105153E-2</v>
      </c>
      <c r="J25" s="24">
        <f t="shared" si="1"/>
        <v>2355</v>
      </c>
      <c r="K25" s="24">
        <f t="shared" si="2"/>
        <v>1282</v>
      </c>
      <c r="L25" s="24">
        <f t="shared" si="3"/>
        <v>0</v>
      </c>
    </row>
    <row r="26" spans="1:12">
      <c r="A26" s="73">
        <v>24</v>
      </c>
      <c r="B26" s="87" t="s">
        <v>115</v>
      </c>
      <c r="C26" s="24">
        <v>26989</v>
      </c>
      <c r="D26" s="24">
        <v>26680</v>
      </c>
      <c r="E26" s="24">
        <v>27498</v>
      </c>
      <c r="F26" s="24"/>
      <c r="G26" s="24"/>
      <c r="H26" s="24"/>
      <c r="I26" s="88">
        <f t="shared" si="0"/>
        <v>1.8859535366260328E-2</v>
      </c>
      <c r="J26" s="24">
        <f t="shared" si="1"/>
        <v>509</v>
      </c>
      <c r="K26" s="24">
        <f t="shared" si="2"/>
        <v>818</v>
      </c>
      <c r="L26" s="24">
        <f t="shared" si="3"/>
        <v>0</v>
      </c>
    </row>
    <row r="27" spans="1:12">
      <c r="A27" s="73">
        <v>25</v>
      </c>
      <c r="B27" s="87" t="s">
        <v>116</v>
      </c>
      <c r="C27" s="24">
        <v>67773</v>
      </c>
      <c r="D27" s="24">
        <v>70185</v>
      </c>
      <c r="E27" s="24">
        <v>69112</v>
      </c>
      <c r="F27" s="24"/>
      <c r="G27" s="24"/>
      <c r="H27" s="24"/>
      <c r="I27" s="88">
        <f t="shared" si="0"/>
        <v>1.9757130420668997E-2</v>
      </c>
      <c r="J27" s="24">
        <f t="shared" si="1"/>
        <v>1339</v>
      </c>
      <c r="K27" s="24">
        <f t="shared" si="2"/>
        <v>-1073</v>
      </c>
      <c r="L27" s="24">
        <f t="shared" si="3"/>
        <v>0</v>
      </c>
    </row>
    <row r="28" spans="1:12">
      <c r="A28" s="73">
        <v>26</v>
      </c>
      <c r="B28" s="87" t="s">
        <v>117</v>
      </c>
      <c r="C28" s="24">
        <v>118343</v>
      </c>
      <c r="D28" s="24">
        <v>118982</v>
      </c>
      <c r="E28" s="24">
        <v>119489</v>
      </c>
      <c r="F28" s="24"/>
      <c r="G28" s="24"/>
      <c r="H28" s="24"/>
      <c r="I28" s="88">
        <f t="shared" si="0"/>
        <v>9.6837159781313631E-3</v>
      </c>
      <c r="J28" s="24">
        <f t="shared" si="1"/>
        <v>1146</v>
      </c>
      <c r="K28" s="24">
        <f t="shared" si="2"/>
        <v>507</v>
      </c>
      <c r="L28" s="24">
        <f t="shared" si="3"/>
        <v>0</v>
      </c>
    </row>
    <row r="29" spans="1:12">
      <c r="A29" s="73">
        <v>27</v>
      </c>
      <c r="B29" s="87" t="s">
        <v>118</v>
      </c>
      <c r="C29" s="24">
        <v>214750</v>
      </c>
      <c r="D29" s="24">
        <v>228373</v>
      </c>
      <c r="E29" s="24">
        <v>227858</v>
      </c>
      <c r="F29" s="24"/>
      <c r="G29" s="24"/>
      <c r="H29" s="24"/>
      <c r="I29" s="88">
        <f t="shared" si="0"/>
        <v>6.1038416763678695E-2</v>
      </c>
      <c r="J29" s="24">
        <f t="shared" si="1"/>
        <v>13108</v>
      </c>
      <c r="K29" s="24">
        <f t="shared" si="2"/>
        <v>-515</v>
      </c>
      <c r="L29" s="24">
        <f t="shared" si="3"/>
        <v>0</v>
      </c>
    </row>
    <row r="30" spans="1:12">
      <c r="A30" s="73">
        <v>28</v>
      </c>
      <c r="B30" s="87" t="s">
        <v>119</v>
      </c>
      <c r="C30" s="24">
        <v>45770</v>
      </c>
      <c r="D30" s="24">
        <v>48339</v>
      </c>
      <c r="E30" s="24">
        <v>45976</v>
      </c>
      <c r="F30" s="24"/>
      <c r="G30" s="24"/>
      <c r="H30" s="24"/>
      <c r="I30" s="88">
        <f t="shared" si="0"/>
        <v>4.5007646930303692E-3</v>
      </c>
      <c r="J30" s="24">
        <f t="shared" si="1"/>
        <v>206</v>
      </c>
      <c r="K30" s="24">
        <f t="shared" si="2"/>
        <v>-2363</v>
      </c>
      <c r="L30" s="24">
        <f t="shared" si="3"/>
        <v>0</v>
      </c>
    </row>
    <row r="31" spans="1:12">
      <c r="A31" s="73">
        <v>29</v>
      </c>
      <c r="B31" s="87" t="s">
        <v>120</v>
      </c>
      <c r="C31" s="24">
        <v>14093</v>
      </c>
      <c r="D31" s="24">
        <v>14266</v>
      </c>
      <c r="E31" s="24">
        <v>14257</v>
      </c>
      <c r="F31" s="24"/>
      <c r="G31" s="24"/>
      <c r="H31" s="24"/>
      <c r="I31" s="88">
        <f t="shared" si="0"/>
        <v>1.1636982899311714E-2</v>
      </c>
      <c r="J31" s="24">
        <f t="shared" si="1"/>
        <v>164</v>
      </c>
      <c r="K31" s="24">
        <f t="shared" si="2"/>
        <v>-9</v>
      </c>
      <c r="L31" s="24">
        <f t="shared" si="3"/>
        <v>0</v>
      </c>
    </row>
    <row r="32" spans="1:12">
      <c r="A32" s="73">
        <v>30</v>
      </c>
      <c r="B32" s="87" t="s">
        <v>121</v>
      </c>
      <c r="C32" s="24">
        <v>14076</v>
      </c>
      <c r="D32" s="24">
        <v>13846</v>
      </c>
      <c r="E32" s="24">
        <v>13843</v>
      </c>
      <c r="F32" s="24"/>
      <c r="G32" s="24"/>
      <c r="H32" s="24"/>
      <c r="I32" s="88">
        <f t="shared" si="0"/>
        <v>-1.6552998010798521E-2</v>
      </c>
      <c r="J32" s="24">
        <f t="shared" si="1"/>
        <v>-233</v>
      </c>
      <c r="K32" s="24">
        <f t="shared" si="2"/>
        <v>-3</v>
      </c>
      <c r="L32" s="24">
        <f t="shared" si="3"/>
        <v>0</v>
      </c>
    </row>
    <row r="33" spans="1:12">
      <c r="A33" s="73">
        <v>31</v>
      </c>
      <c r="B33" s="87" t="s">
        <v>122</v>
      </c>
      <c r="C33" s="24">
        <v>132611</v>
      </c>
      <c r="D33" s="24">
        <v>137824</v>
      </c>
      <c r="E33" s="24">
        <v>137522</v>
      </c>
      <c r="F33" s="24"/>
      <c r="G33" s="24"/>
      <c r="H33" s="24"/>
      <c r="I33" s="88">
        <f t="shared" si="0"/>
        <v>3.7033126965334701E-2</v>
      </c>
      <c r="J33" s="24">
        <f t="shared" si="1"/>
        <v>4911</v>
      </c>
      <c r="K33" s="24">
        <f t="shared" si="2"/>
        <v>-302</v>
      </c>
      <c r="L33" s="24">
        <f t="shared" si="3"/>
        <v>0</v>
      </c>
    </row>
    <row r="34" spans="1:12">
      <c r="A34" s="73">
        <v>32</v>
      </c>
      <c r="B34" s="87" t="s">
        <v>123</v>
      </c>
      <c r="C34" s="24">
        <v>50240</v>
      </c>
      <c r="D34" s="24">
        <v>51333</v>
      </c>
      <c r="E34" s="24">
        <v>51280</v>
      </c>
      <c r="F34" s="24"/>
      <c r="G34" s="24"/>
      <c r="H34" s="24"/>
      <c r="I34" s="88">
        <f t="shared" si="0"/>
        <v>2.0700636942675158E-2</v>
      </c>
      <c r="J34" s="24">
        <f t="shared" si="1"/>
        <v>1040</v>
      </c>
      <c r="K34" s="24">
        <f t="shared" si="2"/>
        <v>-53</v>
      </c>
      <c r="L34" s="24">
        <f t="shared" si="3"/>
        <v>0</v>
      </c>
    </row>
    <row r="35" spans="1:12">
      <c r="A35" s="73">
        <v>33</v>
      </c>
      <c r="B35" s="87" t="s">
        <v>124</v>
      </c>
      <c r="C35" s="24">
        <v>209184</v>
      </c>
      <c r="D35" s="24">
        <v>216549</v>
      </c>
      <c r="E35" s="24">
        <v>215034</v>
      </c>
      <c r="F35" s="24"/>
      <c r="G35" s="24"/>
      <c r="H35" s="24"/>
      <c r="I35" s="88">
        <f t="shared" si="0"/>
        <v>2.796581000458926E-2</v>
      </c>
      <c r="J35" s="24">
        <f t="shared" si="1"/>
        <v>5850</v>
      </c>
      <c r="K35" s="24">
        <f t="shared" si="2"/>
        <v>-1515</v>
      </c>
      <c r="L35" s="24">
        <f t="shared" si="3"/>
        <v>0</v>
      </c>
    </row>
    <row r="36" spans="1:12">
      <c r="A36" s="73">
        <v>34</v>
      </c>
      <c r="B36" s="87" t="s">
        <v>125</v>
      </c>
      <c r="C36" s="24">
        <v>3171003</v>
      </c>
      <c r="D36" s="24">
        <v>3238645</v>
      </c>
      <c r="E36" s="24">
        <v>3222271</v>
      </c>
      <c r="F36" s="24"/>
      <c r="G36" s="24"/>
      <c r="H36" s="24"/>
      <c r="I36" s="88">
        <f t="shared" si="0"/>
        <v>1.6167755123536621E-2</v>
      </c>
      <c r="J36" s="24">
        <f t="shared" si="1"/>
        <v>51268</v>
      </c>
      <c r="K36" s="24">
        <f t="shared" si="2"/>
        <v>-16374</v>
      </c>
      <c r="L36" s="24">
        <f t="shared" si="3"/>
        <v>0</v>
      </c>
    </row>
    <row r="37" spans="1:12">
      <c r="A37" s="73">
        <v>35</v>
      </c>
      <c r="B37" s="87" t="s">
        <v>126</v>
      </c>
      <c r="C37" s="24">
        <v>733239</v>
      </c>
      <c r="D37" s="24">
        <v>740063</v>
      </c>
      <c r="E37" s="24">
        <v>744807</v>
      </c>
      <c r="F37" s="24"/>
      <c r="G37" s="24"/>
      <c r="H37" s="24"/>
      <c r="I37" s="88">
        <f t="shared" si="0"/>
        <v>1.5776574895770685E-2</v>
      </c>
      <c r="J37" s="24">
        <f t="shared" si="1"/>
        <v>11568</v>
      </c>
      <c r="K37" s="24">
        <f t="shared" si="2"/>
        <v>4744</v>
      </c>
      <c r="L37" s="24">
        <f t="shared" si="3"/>
        <v>0</v>
      </c>
    </row>
    <row r="38" spans="1:12">
      <c r="A38" s="73">
        <v>36</v>
      </c>
      <c r="B38" s="87" t="s">
        <v>127</v>
      </c>
      <c r="C38" s="24">
        <v>20921</v>
      </c>
      <c r="D38" s="24">
        <v>23276</v>
      </c>
      <c r="E38" s="24">
        <v>22341</v>
      </c>
      <c r="F38" s="24"/>
      <c r="G38" s="24"/>
      <c r="H38" s="24"/>
      <c r="I38" s="88">
        <f t="shared" si="0"/>
        <v>6.7874384589646772E-2</v>
      </c>
      <c r="J38" s="24">
        <f t="shared" si="1"/>
        <v>1420</v>
      </c>
      <c r="K38" s="24">
        <f t="shared" si="2"/>
        <v>-935</v>
      </c>
      <c r="L38" s="24">
        <f t="shared" si="3"/>
        <v>0</v>
      </c>
    </row>
    <row r="39" spans="1:12">
      <c r="A39" s="73">
        <v>37</v>
      </c>
      <c r="B39" s="87" t="s">
        <v>128</v>
      </c>
      <c r="C39" s="24">
        <v>43063</v>
      </c>
      <c r="D39" s="24">
        <v>45225</v>
      </c>
      <c r="E39" s="24">
        <v>44909</v>
      </c>
      <c r="F39" s="24"/>
      <c r="G39" s="24"/>
      <c r="H39" s="24"/>
      <c r="I39" s="88">
        <f t="shared" si="0"/>
        <v>4.2867426793302833E-2</v>
      </c>
      <c r="J39" s="24">
        <f t="shared" si="1"/>
        <v>1846</v>
      </c>
      <c r="K39" s="24">
        <f t="shared" si="2"/>
        <v>-316</v>
      </c>
      <c r="L39" s="24">
        <f t="shared" si="3"/>
        <v>0</v>
      </c>
    </row>
    <row r="40" spans="1:12">
      <c r="A40" s="73">
        <v>38</v>
      </c>
      <c r="B40" s="87" t="s">
        <v>129</v>
      </c>
      <c r="C40" s="24">
        <v>174054</v>
      </c>
      <c r="D40" s="24">
        <v>177735</v>
      </c>
      <c r="E40" s="24">
        <v>178875</v>
      </c>
      <c r="F40" s="24"/>
      <c r="G40" s="24"/>
      <c r="H40" s="24"/>
      <c r="I40" s="88">
        <f t="shared" si="0"/>
        <v>2.7698300527422524E-2</v>
      </c>
      <c r="J40" s="24">
        <f t="shared" si="1"/>
        <v>4821</v>
      </c>
      <c r="K40" s="24">
        <f t="shared" si="2"/>
        <v>1140</v>
      </c>
      <c r="L40" s="24">
        <f t="shared" si="3"/>
        <v>0</v>
      </c>
    </row>
    <row r="41" spans="1:12">
      <c r="A41" s="73">
        <v>39</v>
      </c>
      <c r="B41" s="87" t="s">
        <v>130</v>
      </c>
      <c r="C41" s="24">
        <v>47703</v>
      </c>
      <c r="D41" s="24">
        <v>50470</v>
      </c>
      <c r="E41" s="24">
        <v>49935</v>
      </c>
      <c r="F41" s="24"/>
      <c r="G41" s="24"/>
      <c r="H41" s="24"/>
      <c r="I41" s="88">
        <f t="shared" si="0"/>
        <v>4.67895100937048E-2</v>
      </c>
      <c r="J41" s="24">
        <f t="shared" si="1"/>
        <v>2232</v>
      </c>
      <c r="K41" s="24">
        <f t="shared" si="2"/>
        <v>-535</v>
      </c>
      <c r="L41" s="24">
        <f t="shared" si="3"/>
        <v>0</v>
      </c>
    </row>
    <row r="42" spans="1:12">
      <c r="A42" s="73">
        <v>40</v>
      </c>
      <c r="B42" s="87" t="s">
        <v>131</v>
      </c>
      <c r="C42" s="24">
        <v>19780</v>
      </c>
      <c r="D42" s="24">
        <v>20001</v>
      </c>
      <c r="E42" s="24">
        <v>19819</v>
      </c>
      <c r="F42" s="24"/>
      <c r="G42" s="24"/>
      <c r="H42" s="24"/>
      <c r="I42" s="88">
        <f t="shared" si="0"/>
        <v>1.9716885743174925E-3</v>
      </c>
      <c r="J42" s="24">
        <f t="shared" si="1"/>
        <v>39</v>
      </c>
      <c r="K42" s="24">
        <f t="shared" si="2"/>
        <v>-182</v>
      </c>
      <c r="L42" s="24">
        <f t="shared" si="3"/>
        <v>0</v>
      </c>
    </row>
    <row r="43" spans="1:12">
      <c r="A43" s="73">
        <v>41</v>
      </c>
      <c r="B43" s="87" t="s">
        <v>132</v>
      </c>
      <c r="C43" s="24">
        <v>347480</v>
      </c>
      <c r="D43" s="24">
        <v>360520</v>
      </c>
      <c r="E43" s="24">
        <v>360515</v>
      </c>
      <c r="F43" s="24"/>
      <c r="G43" s="24"/>
      <c r="H43" s="24"/>
      <c r="I43" s="88">
        <f t="shared" si="0"/>
        <v>3.7512950385633709E-2</v>
      </c>
      <c r="J43" s="24">
        <f t="shared" si="1"/>
        <v>13035</v>
      </c>
      <c r="K43" s="24">
        <f t="shared" si="2"/>
        <v>-5</v>
      </c>
      <c r="L43" s="24">
        <f t="shared" si="3"/>
        <v>0</v>
      </c>
    </row>
    <row r="44" spans="1:12">
      <c r="A44" s="73">
        <v>42</v>
      </c>
      <c r="B44" s="87" t="s">
        <v>133</v>
      </c>
      <c r="C44" s="24">
        <v>252171</v>
      </c>
      <c r="D44" s="24">
        <v>265807</v>
      </c>
      <c r="E44" s="24">
        <v>264798</v>
      </c>
      <c r="F44" s="24"/>
      <c r="G44" s="24"/>
      <c r="H44" s="24"/>
      <c r="I44" s="88">
        <f t="shared" si="0"/>
        <v>5.0073164638281167E-2</v>
      </c>
      <c r="J44" s="24">
        <f t="shared" si="1"/>
        <v>12627</v>
      </c>
      <c r="K44" s="24">
        <f t="shared" si="2"/>
        <v>-1009</v>
      </c>
      <c r="L44" s="24">
        <f t="shared" si="3"/>
        <v>0</v>
      </c>
    </row>
    <row r="45" spans="1:12">
      <c r="A45" s="73">
        <v>43</v>
      </c>
      <c r="B45" s="87" t="s">
        <v>134</v>
      </c>
      <c r="C45" s="24">
        <v>60551</v>
      </c>
      <c r="D45" s="24">
        <v>62076</v>
      </c>
      <c r="E45" s="24">
        <v>62272</v>
      </c>
      <c r="F45" s="24"/>
      <c r="G45" s="24"/>
      <c r="H45" s="24"/>
      <c r="I45" s="88">
        <f t="shared" si="0"/>
        <v>2.8422321679245594E-2</v>
      </c>
      <c r="J45" s="24">
        <f t="shared" si="1"/>
        <v>1721</v>
      </c>
      <c r="K45" s="24">
        <f t="shared" si="2"/>
        <v>196</v>
      </c>
      <c r="L45" s="24">
        <f t="shared" si="3"/>
        <v>0</v>
      </c>
    </row>
    <row r="46" spans="1:12">
      <c r="A46" s="73">
        <v>44</v>
      </c>
      <c r="B46" s="87" t="s">
        <v>135</v>
      </c>
      <c r="C46" s="24">
        <v>76433</v>
      </c>
      <c r="D46" s="24">
        <v>81864</v>
      </c>
      <c r="E46" s="24">
        <v>81986</v>
      </c>
      <c r="F46" s="24"/>
      <c r="G46" s="24"/>
      <c r="H46" s="24"/>
      <c r="I46" s="88">
        <f t="shared" si="0"/>
        <v>7.2651865032119636E-2</v>
      </c>
      <c r="J46" s="24">
        <f t="shared" si="1"/>
        <v>5553</v>
      </c>
      <c r="K46" s="24">
        <f t="shared" si="2"/>
        <v>122</v>
      </c>
      <c r="L46" s="24">
        <f t="shared" si="3"/>
        <v>0</v>
      </c>
    </row>
    <row r="47" spans="1:12">
      <c r="A47" s="73">
        <v>45</v>
      </c>
      <c r="B47" s="87" t="s">
        <v>136</v>
      </c>
      <c r="C47" s="24">
        <v>164774</v>
      </c>
      <c r="D47" s="24">
        <v>169060</v>
      </c>
      <c r="E47" s="24">
        <v>168767</v>
      </c>
      <c r="F47" s="24"/>
      <c r="G47" s="24"/>
      <c r="H47" s="24"/>
      <c r="I47" s="88">
        <f t="shared" si="0"/>
        <v>2.4233192129826307E-2</v>
      </c>
      <c r="J47" s="24">
        <f t="shared" si="1"/>
        <v>3993</v>
      </c>
      <c r="K47" s="24">
        <f t="shared" si="2"/>
        <v>-293</v>
      </c>
      <c r="L47" s="24">
        <f t="shared" si="3"/>
        <v>0</v>
      </c>
    </row>
    <row r="48" spans="1:12">
      <c r="A48" s="73">
        <v>46</v>
      </c>
      <c r="B48" s="87" t="s">
        <v>137</v>
      </c>
      <c r="C48" s="24">
        <v>100471</v>
      </c>
      <c r="D48" s="24">
        <v>108436</v>
      </c>
      <c r="E48" s="24">
        <v>107121</v>
      </c>
      <c r="F48" s="24"/>
      <c r="G48" s="24"/>
      <c r="H48" s="24"/>
      <c r="I48" s="88">
        <f t="shared" si="0"/>
        <v>6.6188253326830634E-2</v>
      </c>
      <c r="J48" s="24">
        <f t="shared" si="1"/>
        <v>6650</v>
      </c>
      <c r="K48" s="24">
        <f t="shared" si="2"/>
        <v>-1315</v>
      </c>
      <c r="L48" s="24">
        <f t="shared" si="3"/>
        <v>0</v>
      </c>
    </row>
    <row r="49" spans="1:12">
      <c r="A49" s="73">
        <v>47</v>
      </c>
      <c r="B49" s="87" t="s">
        <v>138</v>
      </c>
      <c r="C49" s="24">
        <v>63124</v>
      </c>
      <c r="D49" s="24">
        <v>71259</v>
      </c>
      <c r="E49" s="24">
        <v>69740</v>
      </c>
      <c r="F49" s="24"/>
      <c r="G49" s="24"/>
      <c r="H49" s="24"/>
      <c r="I49" s="88">
        <f t="shared" si="0"/>
        <v>0.10480958114187948</v>
      </c>
      <c r="J49" s="24">
        <f t="shared" si="1"/>
        <v>6616</v>
      </c>
      <c r="K49" s="24">
        <f t="shared" si="2"/>
        <v>-1519</v>
      </c>
      <c r="L49" s="24">
        <f t="shared" si="3"/>
        <v>0</v>
      </c>
    </row>
    <row r="50" spans="1:12">
      <c r="A50" s="73">
        <v>48</v>
      </c>
      <c r="B50" s="87" t="s">
        <v>139</v>
      </c>
      <c r="C50" s="24">
        <v>216742</v>
      </c>
      <c r="D50" s="24">
        <v>183581</v>
      </c>
      <c r="E50" s="24">
        <v>197151</v>
      </c>
      <c r="F50" s="24"/>
      <c r="G50" s="24"/>
      <c r="H50" s="24"/>
      <c r="I50" s="88">
        <f t="shared" si="0"/>
        <v>-9.0388572588607649E-2</v>
      </c>
      <c r="J50" s="24">
        <f t="shared" si="1"/>
        <v>-19591</v>
      </c>
      <c r="K50" s="24">
        <f t="shared" si="2"/>
        <v>13570</v>
      </c>
      <c r="L50" s="24">
        <f t="shared" si="3"/>
        <v>0</v>
      </c>
    </row>
    <row r="51" spans="1:12">
      <c r="A51" s="73">
        <v>49</v>
      </c>
      <c r="B51" s="87" t="s">
        <v>140</v>
      </c>
      <c r="C51" s="24">
        <v>20776</v>
      </c>
      <c r="D51" s="24">
        <v>21737</v>
      </c>
      <c r="E51" s="24">
        <v>21127</v>
      </c>
      <c r="F51" s="24"/>
      <c r="G51" s="24"/>
      <c r="H51" s="24"/>
      <c r="I51" s="88">
        <f t="shared" si="0"/>
        <v>1.6894493646515209E-2</v>
      </c>
      <c r="J51" s="24">
        <f t="shared" si="1"/>
        <v>351</v>
      </c>
      <c r="K51" s="24">
        <f t="shared" si="2"/>
        <v>-610</v>
      </c>
      <c r="L51" s="24">
        <f t="shared" si="3"/>
        <v>0</v>
      </c>
    </row>
    <row r="52" spans="1:12">
      <c r="A52" s="73">
        <v>50</v>
      </c>
      <c r="B52" s="87" t="s">
        <v>141</v>
      </c>
      <c r="C52" s="24">
        <v>39837</v>
      </c>
      <c r="D52" s="24">
        <v>38974</v>
      </c>
      <c r="E52" s="24">
        <v>38964</v>
      </c>
      <c r="F52" s="24"/>
      <c r="G52" s="24"/>
      <c r="H52" s="24"/>
      <c r="I52" s="88">
        <f t="shared" si="0"/>
        <v>-2.1914300775660818E-2</v>
      </c>
      <c r="J52" s="24">
        <f t="shared" si="1"/>
        <v>-873</v>
      </c>
      <c r="K52" s="24">
        <f t="shared" si="2"/>
        <v>-10</v>
      </c>
      <c r="L52" s="24">
        <f t="shared" si="3"/>
        <v>0</v>
      </c>
    </row>
    <row r="53" spans="1:12">
      <c r="A53" s="73">
        <v>51</v>
      </c>
      <c r="B53" s="87" t="s">
        <v>142</v>
      </c>
      <c r="C53" s="24">
        <v>33712</v>
      </c>
      <c r="D53" s="24">
        <v>35566</v>
      </c>
      <c r="E53" s="24">
        <v>35211</v>
      </c>
      <c r="F53" s="24"/>
      <c r="G53" s="24"/>
      <c r="H53" s="24"/>
      <c r="I53" s="88">
        <f t="shared" si="0"/>
        <v>4.4464878974845752E-2</v>
      </c>
      <c r="J53" s="24">
        <f t="shared" si="1"/>
        <v>1499</v>
      </c>
      <c r="K53" s="24">
        <f t="shared" si="2"/>
        <v>-355</v>
      </c>
      <c r="L53" s="24">
        <f t="shared" si="3"/>
        <v>0</v>
      </c>
    </row>
    <row r="54" spans="1:12">
      <c r="A54" s="73">
        <v>52</v>
      </c>
      <c r="B54" s="87" t="s">
        <v>143</v>
      </c>
      <c r="C54" s="24">
        <v>70673</v>
      </c>
      <c r="D54" s="24">
        <v>73204</v>
      </c>
      <c r="E54" s="24">
        <v>73188</v>
      </c>
      <c r="F54" s="24"/>
      <c r="G54" s="24"/>
      <c r="H54" s="24"/>
      <c r="I54" s="88">
        <f t="shared" si="0"/>
        <v>3.5586433291355961E-2</v>
      </c>
      <c r="J54" s="24">
        <f t="shared" si="1"/>
        <v>2515</v>
      </c>
      <c r="K54" s="24">
        <f t="shared" si="2"/>
        <v>-16</v>
      </c>
      <c r="L54" s="24">
        <f t="shared" si="3"/>
        <v>0</v>
      </c>
    </row>
    <row r="55" spans="1:12">
      <c r="A55" s="73">
        <v>53</v>
      </c>
      <c r="B55" s="87" t="s">
        <v>144</v>
      </c>
      <c r="C55" s="24">
        <v>47247</v>
      </c>
      <c r="D55" s="24">
        <v>48490</v>
      </c>
      <c r="E55" s="24">
        <v>47308</v>
      </c>
      <c r="F55" s="24"/>
      <c r="G55" s="24"/>
      <c r="H55" s="24"/>
      <c r="I55" s="88">
        <f t="shared" si="0"/>
        <v>1.2910872647998815E-3</v>
      </c>
      <c r="J55" s="24">
        <f t="shared" si="1"/>
        <v>61</v>
      </c>
      <c r="K55" s="24">
        <f t="shared" si="2"/>
        <v>-1182</v>
      </c>
      <c r="L55" s="24">
        <f t="shared" si="3"/>
        <v>0</v>
      </c>
    </row>
    <row r="56" spans="1:12">
      <c r="A56" s="73">
        <v>54</v>
      </c>
      <c r="B56" s="87" t="s">
        <v>145</v>
      </c>
      <c r="C56" s="24">
        <v>128042</v>
      </c>
      <c r="D56" s="24">
        <v>133307</v>
      </c>
      <c r="E56" s="24">
        <v>133796</v>
      </c>
      <c r="F56" s="24"/>
      <c r="G56" s="24"/>
      <c r="H56" s="24"/>
      <c r="I56" s="88">
        <f t="shared" si="0"/>
        <v>4.4938379594195652E-2</v>
      </c>
      <c r="J56" s="24">
        <f t="shared" si="1"/>
        <v>5754</v>
      </c>
      <c r="K56" s="24">
        <f t="shared" si="2"/>
        <v>489</v>
      </c>
      <c r="L56" s="24">
        <f t="shared" si="3"/>
        <v>0</v>
      </c>
    </row>
    <row r="57" spans="1:12">
      <c r="A57" s="73">
        <v>55</v>
      </c>
      <c r="B57" s="87" t="s">
        <v>146</v>
      </c>
      <c r="C57" s="24">
        <v>140077</v>
      </c>
      <c r="D57" s="24">
        <v>146489</v>
      </c>
      <c r="E57" s="24">
        <v>145777</v>
      </c>
      <c r="F57" s="24"/>
      <c r="G57" s="24"/>
      <c r="H57" s="24"/>
      <c r="I57" s="88">
        <f t="shared" si="0"/>
        <v>4.0691905166444171E-2</v>
      </c>
      <c r="J57" s="24">
        <f t="shared" si="1"/>
        <v>5700</v>
      </c>
      <c r="K57" s="24">
        <f t="shared" si="2"/>
        <v>-712</v>
      </c>
      <c r="L57" s="24">
        <f t="shared" si="3"/>
        <v>0</v>
      </c>
    </row>
    <row r="58" spans="1:12">
      <c r="A58" s="73">
        <v>56</v>
      </c>
      <c r="B58" s="87" t="s">
        <v>147</v>
      </c>
      <c r="C58" s="24">
        <v>20495</v>
      </c>
      <c r="D58" s="24">
        <v>21379</v>
      </c>
      <c r="E58" s="24">
        <v>20080</v>
      </c>
      <c r="F58" s="24"/>
      <c r="G58" s="24"/>
      <c r="H58" s="24"/>
      <c r="I58" s="88">
        <f t="shared" si="0"/>
        <v>-2.0248841180775801E-2</v>
      </c>
      <c r="J58" s="24">
        <f t="shared" si="1"/>
        <v>-415</v>
      </c>
      <c r="K58" s="24">
        <f t="shared" si="2"/>
        <v>-1299</v>
      </c>
      <c r="L58" s="24">
        <f t="shared" si="3"/>
        <v>0</v>
      </c>
    </row>
    <row r="59" spans="1:12">
      <c r="A59" s="73">
        <v>57</v>
      </c>
      <c r="B59" s="87" t="s">
        <v>148</v>
      </c>
      <c r="C59" s="24">
        <v>22863</v>
      </c>
      <c r="D59" s="24">
        <v>23438</v>
      </c>
      <c r="E59" s="24">
        <v>23545</v>
      </c>
      <c r="F59" s="24"/>
      <c r="G59" s="24"/>
      <c r="H59" s="24"/>
      <c r="I59" s="88">
        <f t="shared" si="0"/>
        <v>2.9829856099374535E-2</v>
      </c>
      <c r="J59" s="24">
        <f t="shared" si="1"/>
        <v>682</v>
      </c>
      <c r="K59" s="24">
        <f t="shared" si="2"/>
        <v>107</v>
      </c>
      <c r="L59" s="24">
        <f t="shared" si="3"/>
        <v>0</v>
      </c>
    </row>
    <row r="60" spans="1:12">
      <c r="A60" s="73">
        <v>58</v>
      </c>
      <c r="B60" s="87" t="s">
        <v>149</v>
      </c>
      <c r="C60" s="24">
        <v>62128</v>
      </c>
      <c r="D60" s="24">
        <v>62852</v>
      </c>
      <c r="E60" s="24">
        <v>63275</v>
      </c>
      <c r="F60" s="24"/>
      <c r="G60" s="24"/>
      <c r="H60" s="24"/>
      <c r="I60" s="88">
        <f t="shared" si="0"/>
        <v>1.8461885140355395E-2</v>
      </c>
      <c r="J60" s="24">
        <f t="shared" si="1"/>
        <v>1147</v>
      </c>
      <c r="K60" s="24">
        <f t="shared" si="2"/>
        <v>423</v>
      </c>
      <c r="L60" s="24">
        <f t="shared" si="3"/>
        <v>0</v>
      </c>
    </row>
    <row r="61" spans="1:12">
      <c r="A61" s="73">
        <v>59</v>
      </c>
      <c r="B61" s="87" t="s">
        <v>150</v>
      </c>
      <c r="C61" s="24">
        <v>182359</v>
      </c>
      <c r="D61" s="24">
        <v>189621</v>
      </c>
      <c r="E61" s="24">
        <v>190311</v>
      </c>
      <c r="F61" s="24"/>
      <c r="G61" s="24"/>
      <c r="H61" s="24"/>
      <c r="I61" s="88">
        <f t="shared" si="0"/>
        <v>4.3606293081229881E-2</v>
      </c>
      <c r="J61" s="24">
        <f t="shared" si="1"/>
        <v>7952</v>
      </c>
      <c r="K61" s="24">
        <f t="shared" si="2"/>
        <v>690</v>
      </c>
      <c r="L61" s="24">
        <f t="shared" si="3"/>
        <v>0</v>
      </c>
    </row>
    <row r="62" spans="1:12">
      <c r="A62" s="73">
        <v>60</v>
      </c>
      <c r="B62" s="87" t="s">
        <v>151</v>
      </c>
      <c r="C62" s="24">
        <v>47184</v>
      </c>
      <c r="D62" s="24">
        <v>48458</v>
      </c>
      <c r="E62" s="24">
        <v>48567</v>
      </c>
      <c r="F62" s="24"/>
      <c r="G62" s="24"/>
      <c r="H62" s="24"/>
      <c r="I62" s="88">
        <f t="shared" si="0"/>
        <v>2.9310783316378434E-2</v>
      </c>
      <c r="J62" s="24">
        <f t="shared" si="1"/>
        <v>1383</v>
      </c>
      <c r="K62" s="24">
        <f t="shared" si="2"/>
        <v>109</v>
      </c>
      <c r="L62" s="24">
        <f t="shared" si="3"/>
        <v>0</v>
      </c>
    </row>
    <row r="63" spans="1:12">
      <c r="A63" s="73">
        <v>61</v>
      </c>
      <c r="B63" s="87" t="s">
        <v>152</v>
      </c>
      <c r="C63" s="24">
        <v>105297</v>
      </c>
      <c r="D63" s="24">
        <v>103447</v>
      </c>
      <c r="E63" s="24">
        <v>103114</v>
      </c>
      <c r="F63" s="24"/>
      <c r="G63" s="24"/>
      <c r="H63" s="24"/>
      <c r="I63" s="88">
        <f t="shared" si="0"/>
        <v>-2.0731834715139084E-2</v>
      </c>
      <c r="J63" s="24">
        <f t="shared" si="1"/>
        <v>-2183</v>
      </c>
      <c r="K63" s="24">
        <f t="shared" si="2"/>
        <v>-333</v>
      </c>
      <c r="L63" s="24">
        <f t="shared" si="3"/>
        <v>0</v>
      </c>
    </row>
    <row r="64" spans="1:12">
      <c r="A64" s="73">
        <v>62</v>
      </c>
      <c r="B64" s="87" t="s">
        <v>153</v>
      </c>
      <c r="C64" s="24">
        <v>9056</v>
      </c>
      <c r="D64" s="24">
        <v>8643</v>
      </c>
      <c r="E64" s="24">
        <v>8787</v>
      </c>
      <c r="F64" s="24"/>
      <c r="G64" s="24"/>
      <c r="H64" s="24"/>
      <c r="I64" s="88">
        <f t="shared" si="0"/>
        <v>-2.9704063604240282E-2</v>
      </c>
      <c r="J64" s="24">
        <f t="shared" si="1"/>
        <v>-269</v>
      </c>
      <c r="K64" s="24">
        <f t="shared" si="2"/>
        <v>144</v>
      </c>
      <c r="L64" s="24">
        <f t="shared" si="3"/>
        <v>0</v>
      </c>
    </row>
    <row r="65" spans="1:12">
      <c r="A65" s="73">
        <v>63</v>
      </c>
      <c r="B65" s="87" t="s">
        <v>154</v>
      </c>
      <c r="C65" s="24">
        <v>93579</v>
      </c>
      <c r="D65" s="24">
        <v>101969</v>
      </c>
      <c r="E65" s="24">
        <v>95786</v>
      </c>
      <c r="F65" s="24"/>
      <c r="G65" s="24"/>
      <c r="H65" s="24"/>
      <c r="I65" s="88">
        <f t="shared" si="0"/>
        <v>2.3584351189903718E-2</v>
      </c>
      <c r="J65" s="24">
        <f t="shared" si="1"/>
        <v>2207</v>
      </c>
      <c r="K65" s="24">
        <f t="shared" si="2"/>
        <v>-6183</v>
      </c>
      <c r="L65" s="24">
        <f t="shared" si="3"/>
        <v>0</v>
      </c>
    </row>
    <row r="66" spans="1:12">
      <c r="A66" s="73">
        <v>64</v>
      </c>
      <c r="B66" s="87" t="s">
        <v>155</v>
      </c>
      <c r="C66" s="24">
        <v>49026</v>
      </c>
      <c r="D66" s="24">
        <v>50866</v>
      </c>
      <c r="E66" s="24">
        <v>50322</v>
      </c>
      <c r="F66" s="24"/>
      <c r="G66" s="24"/>
      <c r="H66" s="24"/>
      <c r="I66" s="88">
        <f t="shared" si="0"/>
        <v>2.6434952882144168E-2</v>
      </c>
      <c r="J66" s="24">
        <f t="shared" si="1"/>
        <v>1296</v>
      </c>
      <c r="K66" s="24">
        <f t="shared" si="2"/>
        <v>-544</v>
      </c>
      <c r="L66" s="24">
        <f t="shared" si="3"/>
        <v>0</v>
      </c>
    </row>
    <row r="67" spans="1:12">
      <c r="A67" s="73">
        <v>65</v>
      </c>
      <c r="B67" s="87" t="s">
        <v>156</v>
      </c>
      <c r="C67" s="24">
        <v>65564</v>
      </c>
      <c r="D67" s="24">
        <v>70677</v>
      </c>
      <c r="E67" s="24">
        <v>66760</v>
      </c>
      <c r="F67" s="24"/>
      <c r="G67" s="24"/>
      <c r="H67" s="24"/>
      <c r="I67" s="88">
        <f t="shared" si="0"/>
        <v>1.8241718015984381E-2</v>
      </c>
      <c r="J67" s="24">
        <f t="shared" si="1"/>
        <v>1196</v>
      </c>
      <c r="K67" s="24">
        <f t="shared" si="2"/>
        <v>-3917</v>
      </c>
      <c r="L67" s="24">
        <f t="shared" si="3"/>
        <v>0</v>
      </c>
    </row>
    <row r="68" spans="1:12">
      <c r="A68" s="73">
        <v>66</v>
      </c>
      <c r="B68" s="87" t="s">
        <v>157</v>
      </c>
      <c r="C68" s="24">
        <v>34454</v>
      </c>
      <c r="D68" s="24">
        <v>34876</v>
      </c>
      <c r="E68" s="24">
        <v>34379</v>
      </c>
      <c r="F68" s="24"/>
      <c r="G68" s="24"/>
      <c r="H68" s="24"/>
      <c r="I68" s="88">
        <f t="shared" ref="I68:I84" si="4">(E68-C68)/C68</f>
        <v>-2.1768154640970571E-3</v>
      </c>
      <c r="J68" s="24">
        <f t="shared" ref="J68:J84" si="5">E68-C68</f>
        <v>-75</v>
      </c>
      <c r="K68" s="24">
        <f t="shared" ref="K68:K84" si="6">E68-D68</f>
        <v>-497</v>
      </c>
      <c r="L68" s="24">
        <f t="shared" ref="L68:L84" si="7">H68-G68</f>
        <v>0</v>
      </c>
    </row>
    <row r="69" spans="1:12">
      <c r="A69" s="73">
        <v>67</v>
      </c>
      <c r="B69" s="87" t="s">
        <v>158</v>
      </c>
      <c r="C69" s="24">
        <v>61348</v>
      </c>
      <c r="D69" s="24">
        <v>63360</v>
      </c>
      <c r="E69" s="24">
        <v>62722</v>
      </c>
      <c r="F69" s="24"/>
      <c r="G69" s="24"/>
      <c r="H69" s="24"/>
      <c r="I69" s="88">
        <f t="shared" si="4"/>
        <v>2.2396818152180999E-2</v>
      </c>
      <c r="J69" s="24">
        <f t="shared" si="5"/>
        <v>1374</v>
      </c>
      <c r="K69" s="24">
        <f t="shared" si="6"/>
        <v>-638</v>
      </c>
      <c r="L69" s="24">
        <f t="shared" si="7"/>
        <v>0</v>
      </c>
    </row>
    <row r="70" spans="1:12">
      <c r="A70" s="73">
        <v>68</v>
      </c>
      <c r="B70" s="87" t="s">
        <v>159</v>
      </c>
      <c r="C70" s="24">
        <v>42397</v>
      </c>
      <c r="D70" s="24">
        <v>42852</v>
      </c>
      <c r="E70" s="24">
        <v>43151</v>
      </c>
      <c r="F70" s="24"/>
      <c r="G70" s="24"/>
      <c r="H70" s="24"/>
      <c r="I70" s="88">
        <f t="shared" si="4"/>
        <v>1.778427718942378E-2</v>
      </c>
      <c r="J70" s="24">
        <f t="shared" si="5"/>
        <v>754</v>
      </c>
      <c r="K70" s="24">
        <f t="shared" si="6"/>
        <v>299</v>
      </c>
      <c r="L70" s="24">
        <f t="shared" si="7"/>
        <v>0</v>
      </c>
    </row>
    <row r="71" spans="1:12">
      <c r="A71" s="73">
        <v>69</v>
      </c>
      <c r="B71" s="87" t="s">
        <v>160</v>
      </c>
      <c r="C71" s="24">
        <v>8793</v>
      </c>
      <c r="D71" s="24">
        <v>8234</v>
      </c>
      <c r="E71" s="24">
        <v>8369</v>
      </c>
      <c r="F71" s="24"/>
      <c r="G71" s="24"/>
      <c r="H71" s="24"/>
      <c r="I71" s="88">
        <f t="shared" si="4"/>
        <v>-4.8220175139315362E-2</v>
      </c>
      <c r="J71" s="24">
        <f t="shared" si="5"/>
        <v>-424</v>
      </c>
      <c r="K71" s="24">
        <f t="shared" si="6"/>
        <v>135</v>
      </c>
      <c r="L71" s="24">
        <f t="shared" si="7"/>
        <v>0</v>
      </c>
    </row>
    <row r="72" spans="1:12">
      <c r="A72" s="73">
        <v>70</v>
      </c>
      <c r="B72" s="87" t="s">
        <v>161</v>
      </c>
      <c r="C72" s="24">
        <v>27043</v>
      </c>
      <c r="D72" s="24">
        <v>29380</v>
      </c>
      <c r="E72" s="24">
        <v>29140</v>
      </c>
      <c r="F72" s="24"/>
      <c r="G72" s="24"/>
      <c r="H72" s="24"/>
      <c r="I72" s="88">
        <f t="shared" si="4"/>
        <v>7.7543171985356651E-2</v>
      </c>
      <c r="J72" s="24">
        <f t="shared" si="5"/>
        <v>2097</v>
      </c>
      <c r="K72" s="24">
        <f t="shared" si="6"/>
        <v>-240</v>
      </c>
      <c r="L72" s="24">
        <f t="shared" si="7"/>
        <v>0</v>
      </c>
    </row>
    <row r="73" spans="1:12">
      <c r="A73" s="73">
        <v>71</v>
      </c>
      <c r="B73" s="87" t="s">
        <v>162</v>
      </c>
      <c r="C73" s="24">
        <v>27827</v>
      </c>
      <c r="D73" s="24">
        <v>27982</v>
      </c>
      <c r="E73" s="24">
        <v>28174</v>
      </c>
      <c r="F73" s="24"/>
      <c r="G73" s="24"/>
      <c r="H73" s="24"/>
      <c r="I73" s="88">
        <f t="shared" si="4"/>
        <v>1.2469903331296942E-2</v>
      </c>
      <c r="J73" s="24">
        <f t="shared" si="5"/>
        <v>347</v>
      </c>
      <c r="K73" s="24">
        <f t="shared" si="6"/>
        <v>192</v>
      </c>
      <c r="L73" s="24">
        <f t="shared" si="7"/>
        <v>0</v>
      </c>
    </row>
    <row r="74" spans="1:12">
      <c r="A74" s="73">
        <v>72</v>
      </c>
      <c r="B74" s="87" t="s">
        <v>163</v>
      </c>
      <c r="C74" s="24">
        <v>49858</v>
      </c>
      <c r="D74" s="24">
        <v>57320</v>
      </c>
      <c r="E74" s="24">
        <v>57837</v>
      </c>
      <c r="F74" s="24"/>
      <c r="G74" s="24"/>
      <c r="H74" s="24"/>
      <c r="I74" s="88">
        <f t="shared" si="4"/>
        <v>0.16003449797424685</v>
      </c>
      <c r="J74" s="24">
        <f t="shared" si="5"/>
        <v>7979</v>
      </c>
      <c r="K74" s="24">
        <f t="shared" si="6"/>
        <v>517</v>
      </c>
      <c r="L74" s="24">
        <f t="shared" si="7"/>
        <v>0</v>
      </c>
    </row>
    <row r="75" spans="1:12">
      <c r="A75" s="73">
        <v>73</v>
      </c>
      <c r="B75" s="87" t="s">
        <v>164</v>
      </c>
      <c r="C75" s="24">
        <v>32350</v>
      </c>
      <c r="D75" s="24">
        <v>32928</v>
      </c>
      <c r="E75" s="24">
        <v>31272</v>
      </c>
      <c r="F75" s="24"/>
      <c r="G75" s="24"/>
      <c r="H75" s="24"/>
      <c r="I75" s="88">
        <f t="shared" si="4"/>
        <v>-3.3323029366306031E-2</v>
      </c>
      <c r="J75" s="24">
        <f t="shared" si="5"/>
        <v>-1078</v>
      </c>
      <c r="K75" s="24">
        <f t="shared" si="6"/>
        <v>-1656</v>
      </c>
      <c r="L75" s="24">
        <f t="shared" si="7"/>
        <v>0</v>
      </c>
    </row>
    <row r="76" spans="1:12">
      <c r="A76" s="73">
        <v>74</v>
      </c>
      <c r="B76" s="87" t="s">
        <v>165</v>
      </c>
      <c r="C76" s="24">
        <v>22294</v>
      </c>
      <c r="D76" s="24">
        <v>22577</v>
      </c>
      <c r="E76" s="24">
        <v>22826</v>
      </c>
      <c r="F76" s="24"/>
      <c r="G76" s="24"/>
      <c r="H76" s="24"/>
      <c r="I76" s="88">
        <f t="shared" si="4"/>
        <v>2.3862922759486857E-2</v>
      </c>
      <c r="J76" s="24">
        <f t="shared" si="5"/>
        <v>532</v>
      </c>
      <c r="K76" s="24">
        <f t="shared" si="6"/>
        <v>249</v>
      </c>
      <c r="L76" s="24">
        <f t="shared" si="7"/>
        <v>0</v>
      </c>
    </row>
    <row r="77" spans="1:12">
      <c r="A77" s="73">
        <v>75</v>
      </c>
      <c r="B77" s="87" t="s">
        <v>166</v>
      </c>
      <c r="C77" s="24">
        <v>8841</v>
      </c>
      <c r="D77" s="24">
        <v>8574</v>
      </c>
      <c r="E77" s="24">
        <v>8189</v>
      </c>
      <c r="F77" s="24"/>
      <c r="G77" s="24"/>
      <c r="H77" s="24"/>
      <c r="I77" s="88">
        <f t="shared" si="4"/>
        <v>-7.3747313652301777E-2</v>
      </c>
      <c r="J77" s="24">
        <f t="shared" si="5"/>
        <v>-652</v>
      </c>
      <c r="K77" s="24">
        <f t="shared" si="6"/>
        <v>-385</v>
      </c>
      <c r="L77" s="24">
        <f t="shared" si="7"/>
        <v>0</v>
      </c>
    </row>
    <row r="78" spans="1:12">
      <c r="A78" s="73">
        <v>76</v>
      </c>
      <c r="B78" s="87" t="s">
        <v>167</v>
      </c>
      <c r="C78" s="24">
        <v>14839</v>
      </c>
      <c r="D78" s="24">
        <v>16365</v>
      </c>
      <c r="E78" s="24">
        <v>15588</v>
      </c>
      <c r="F78" s="24"/>
      <c r="G78" s="24"/>
      <c r="H78" s="24"/>
      <c r="I78" s="88">
        <f t="shared" si="4"/>
        <v>5.0475099400229123E-2</v>
      </c>
      <c r="J78" s="24">
        <f t="shared" si="5"/>
        <v>749</v>
      </c>
      <c r="K78" s="24">
        <f t="shared" si="6"/>
        <v>-777</v>
      </c>
      <c r="L78" s="24">
        <f t="shared" si="7"/>
        <v>0</v>
      </c>
    </row>
    <row r="79" spans="1:12">
      <c r="A79" s="73">
        <v>77</v>
      </c>
      <c r="B79" s="87" t="s">
        <v>168</v>
      </c>
      <c r="C79" s="24">
        <v>39366</v>
      </c>
      <c r="D79" s="24">
        <v>38631</v>
      </c>
      <c r="E79" s="24">
        <v>39123</v>
      </c>
      <c r="F79" s="24"/>
      <c r="G79" s="24"/>
      <c r="H79" s="24"/>
      <c r="I79" s="88">
        <f t="shared" si="4"/>
        <v>-6.1728395061728392E-3</v>
      </c>
      <c r="J79" s="24">
        <f t="shared" si="5"/>
        <v>-243</v>
      </c>
      <c r="K79" s="24">
        <f t="shared" si="6"/>
        <v>492</v>
      </c>
      <c r="L79" s="24">
        <f t="shared" si="7"/>
        <v>0</v>
      </c>
    </row>
    <row r="80" spans="1:12">
      <c r="A80" s="73">
        <v>78</v>
      </c>
      <c r="B80" s="87" t="s">
        <v>169</v>
      </c>
      <c r="C80" s="24">
        <v>28497</v>
      </c>
      <c r="D80" s="24">
        <v>28867</v>
      </c>
      <c r="E80" s="24">
        <v>27955</v>
      </c>
      <c r="F80" s="24"/>
      <c r="G80" s="24"/>
      <c r="H80" s="24"/>
      <c r="I80" s="88">
        <f t="shared" si="4"/>
        <v>-1.9019545917114081E-2</v>
      </c>
      <c r="J80" s="24">
        <f t="shared" si="5"/>
        <v>-542</v>
      </c>
      <c r="K80" s="24">
        <f t="shared" si="6"/>
        <v>-912</v>
      </c>
      <c r="L80" s="24">
        <f t="shared" si="7"/>
        <v>0</v>
      </c>
    </row>
    <row r="81" spans="1:12">
      <c r="A81" s="73">
        <v>79</v>
      </c>
      <c r="B81" s="87" t="s">
        <v>170</v>
      </c>
      <c r="C81" s="24">
        <v>11805</v>
      </c>
      <c r="D81" s="24">
        <v>13295</v>
      </c>
      <c r="E81" s="24">
        <v>11772</v>
      </c>
      <c r="F81" s="24"/>
      <c r="G81" s="24"/>
      <c r="H81" s="24"/>
      <c r="I81" s="88">
        <f t="shared" si="4"/>
        <v>-2.7954256670902162E-3</v>
      </c>
      <c r="J81" s="24">
        <f t="shared" si="5"/>
        <v>-33</v>
      </c>
      <c r="K81" s="24">
        <f t="shared" si="6"/>
        <v>-1523</v>
      </c>
      <c r="L81" s="24">
        <f t="shared" si="7"/>
        <v>0</v>
      </c>
    </row>
    <row r="82" spans="1:12">
      <c r="A82" s="73">
        <v>80</v>
      </c>
      <c r="B82" s="87" t="s">
        <v>171</v>
      </c>
      <c r="C82" s="24">
        <v>39309</v>
      </c>
      <c r="D82" s="24">
        <v>41540</v>
      </c>
      <c r="E82" s="24">
        <v>40180</v>
      </c>
      <c r="F82" s="24"/>
      <c r="G82" s="24"/>
      <c r="H82" s="24"/>
      <c r="I82" s="88">
        <f t="shared" si="4"/>
        <v>2.215777557302399E-2</v>
      </c>
      <c r="J82" s="24">
        <f t="shared" si="5"/>
        <v>871</v>
      </c>
      <c r="K82" s="24">
        <f t="shared" si="6"/>
        <v>-1360</v>
      </c>
      <c r="L82" s="24">
        <f t="shared" si="7"/>
        <v>0</v>
      </c>
    </row>
    <row r="83" spans="1:12">
      <c r="A83" s="73">
        <v>81</v>
      </c>
      <c r="B83" s="87" t="s">
        <v>172</v>
      </c>
      <c r="C83" s="24">
        <v>54554</v>
      </c>
      <c r="D83" s="24">
        <v>56740</v>
      </c>
      <c r="E83" s="24">
        <v>57557</v>
      </c>
      <c r="F83" s="24"/>
      <c r="G83" s="24"/>
      <c r="H83" s="24"/>
      <c r="I83" s="88">
        <f t="shared" si="4"/>
        <v>5.5046376067749384E-2</v>
      </c>
      <c r="J83" s="24">
        <f t="shared" si="5"/>
        <v>3003</v>
      </c>
      <c r="K83" s="24">
        <f t="shared" si="6"/>
        <v>817</v>
      </c>
      <c r="L83" s="24">
        <f t="shared" si="7"/>
        <v>0</v>
      </c>
    </row>
    <row r="84" spans="1:12" s="113" customFormat="1">
      <c r="A84" s="188" t="s">
        <v>173</v>
      </c>
      <c r="B84" s="188"/>
      <c r="C84" s="117">
        <v>11250725</v>
      </c>
      <c r="D84" s="117">
        <v>11469241</v>
      </c>
      <c r="E84" s="117">
        <v>11454471</v>
      </c>
      <c r="F84" s="117"/>
      <c r="G84" s="117"/>
      <c r="H84" s="117"/>
      <c r="I84" s="110">
        <f t="shared" si="4"/>
        <v>1.8109588493185995E-2</v>
      </c>
      <c r="J84" s="118">
        <f t="shared" si="5"/>
        <v>203746</v>
      </c>
      <c r="K84" s="118">
        <f t="shared" si="6"/>
        <v>-14770</v>
      </c>
      <c r="L84" s="24">
        <f t="shared" si="7"/>
        <v>0</v>
      </c>
    </row>
    <row r="86" spans="1:12">
      <c r="E86" s="156"/>
      <c r="F86" s="156"/>
    </row>
    <row r="87" spans="1:12">
      <c r="E87" s="156"/>
      <c r="F87" s="156"/>
      <c r="G87" s="156"/>
      <c r="H87" s="156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79" zoomScale="82" zoomScaleNormal="82" workbookViewId="0">
      <selection activeCell="B103" sqref="B103"/>
    </sheetView>
  </sheetViews>
  <sheetFormatPr defaultRowHeight="15"/>
  <cols>
    <col min="2" max="2" width="39.5703125" customWidth="1"/>
    <col min="3" max="3" width="19.42578125" style="154" customWidth="1"/>
    <col min="4" max="4" width="19.42578125" style="152" customWidth="1"/>
    <col min="5" max="5" width="19.42578125" style="153" customWidth="1"/>
    <col min="6" max="8" width="19.42578125" style="154" customWidth="1"/>
    <col min="9" max="9" width="24.85546875" customWidth="1"/>
    <col min="10" max="10" width="29.140625" customWidth="1"/>
    <col min="11" max="11" width="23.42578125" customWidth="1"/>
    <col min="12" max="12" width="23.42578125" style="154" customWidth="1"/>
  </cols>
  <sheetData>
    <row r="1" spans="1:12" s="154" customFormat="1" ht="15.75" thickBot="1">
      <c r="C1" s="185" t="s">
        <v>281</v>
      </c>
      <c r="D1" s="185"/>
      <c r="E1" s="186"/>
      <c r="F1" s="187" t="s">
        <v>280</v>
      </c>
      <c r="G1" s="185"/>
      <c r="H1" s="186"/>
    </row>
    <row r="2" spans="1:12" ht="62.1" customHeight="1">
      <c r="A2" s="93" t="s">
        <v>1</v>
      </c>
      <c r="B2" s="92" t="s">
        <v>90</v>
      </c>
      <c r="C2" s="91">
        <v>43647</v>
      </c>
      <c r="D2" s="91">
        <v>43983</v>
      </c>
      <c r="E2" s="91">
        <v>44013</v>
      </c>
      <c r="F2" s="91">
        <v>43647</v>
      </c>
      <c r="G2" s="91">
        <v>43983</v>
      </c>
      <c r="H2" s="91">
        <v>44013</v>
      </c>
      <c r="I2" s="90" t="s">
        <v>353</v>
      </c>
      <c r="J2" s="90" t="s">
        <v>354</v>
      </c>
      <c r="K2" s="1" t="s">
        <v>355</v>
      </c>
      <c r="L2" s="160" t="s">
        <v>356</v>
      </c>
    </row>
    <row r="3" spans="1:12">
      <c r="A3" s="82">
        <v>1</v>
      </c>
      <c r="B3" s="83" t="s">
        <v>2</v>
      </c>
      <c r="C3" s="24">
        <v>99258</v>
      </c>
      <c r="D3" s="24">
        <v>102291</v>
      </c>
      <c r="E3" s="24">
        <v>102541</v>
      </c>
      <c r="F3" s="24"/>
      <c r="G3" s="24"/>
      <c r="H3" s="24"/>
      <c r="I3" s="88">
        <f>(E3-C3)/C3</f>
        <v>3.3075419613532407E-2</v>
      </c>
      <c r="J3" s="24">
        <f>E3-C3</f>
        <v>3283</v>
      </c>
      <c r="K3" s="24">
        <f>E3-D3</f>
        <v>250</v>
      </c>
      <c r="L3" s="24">
        <f>H3-G3</f>
        <v>0</v>
      </c>
    </row>
    <row r="4" spans="1:12">
      <c r="A4" s="82">
        <v>2</v>
      </c>
      <c r="B4" s="83" t="s">
        <v>3</v>
      </c>
      <c r="C4" s="24">
        <v>36752</v>
      </c>
      <c r="D4" s="24">
        <v>31126</v>
      </c>
      <c r="E4" s="24">
        <v>31589</v>
      </c>
      <c r="F4" s="24"/>
      <c r="G4" s="24"/>
      <c r="H4" s="24"/>
      <c r="I4" s="88">
        <f t="shared" ref="I4:I67" si="0">(E4-C4)/C4</f>
        <v>-0.14048215063125816</v>
      </c>
      <c r="J4" s="24">
        <f t="shared" ref="J4:J67" si="1">E4-C4</f>
        <v>-5163</v>
      </c>
      <c r="K4" s="24">
        <f t="shared" ref="K4:K67" si="2">E4-D4</f>
        <v>463</v>
      </c>
      <c r="L4" s="24">
        <f t="shared" ref="L4:L67" si="3">H4-G4</f>
        <v>0</v>
      </c>
    </row>
    <row r="5" spans="1:12">
      <c r="A5" s="82">
        <v>3</v>
      </c>
      <c r="B5" s="83" t="s">
        <v>4</v>
      </c>
      <c r="C5" s="24">
        <v>8060</v>
      </c>
      <c r="D5" s="24">
        <v>8807</v>
      </c>
      <c r="E5" s="24">
        <v>9015</v>
      </c>
      <c r="F5" s="24"/>
      <c r="G5" s="24"/>
      <c r="H5" s="24"/>
      <c r="I5" s="88">
        <f t="shared" si="0"/>
        <v>0.11848635235732009</v>
      </c>
      <c r="J5" s="24">
        <f t="shared" si="1"/>
        <v>955</v>
      </c>
      <c r="K5" s="24">
        <f t="shared" si="2"/>
        <v>208</v>
      </c>
      <c r="L5" s="24">
        <f t="shared" si="3"/>
        <v>0</v>
      </c>
    </row>
    <row r="6" spans="1:12">
      <c r="A6" s="82">
        <v>5</v>
      </c>
      <c r="B6" s="83" t="s">
        <v>5</v>
      </c>
      <c r="C6" s="24">
        <v>12420</v>
      </c>
      <c r="D6" s="24">
        <v>11884</v>
      </c>
      <c r="E6" s="24">
        <v>12141</v>
      </c>
      <c r="F6" s="24"/>
      <c r="G6" s="24"/>
      <c r="H6" s="24"/>
      <c r="I6" s="88">
        <f t="shared" si="0"/>
        <v>-2.2463768115942029E-2</v>
      </c>
      <c r="J6" s="24">
        <f t="shared" si="1"/>
        <v>-279</v>
      </c>
      <c r="K6" s="24">
        <f t="shared" si="2"/>
        <v>257</v>
      </c>
      <c r="L6" s="24">
        <f t="shared" si="3"/>
        <v>0</v>
      </c>
    </row>
    <row r="7" spans="1:12">
      <c r="A7" s="82">
        <v>6</v>
      </c>
      <c r="B7" s="83" t="s">
        <v>6</v>
      </c>
      <c r="C7" s="24">
        <v>1305</v>
      </c>
      <c r="D7" s="24">
        <v>1052</v>
      </c>
      <c r="E7" s="24">
        <v>989</v>
      </c>
      <c r="F7" s="24"/>
      <c r="G7" s="24"/>
      <c r="H7" s="24"/>
      <c r="I7" s="88">
        <f t="shared" si="0"/>
        <v>-0.24214559386973181</v>
      </c>
      <c r="J7" s="24">
        <f t="shared" si="1"/>
        <v>-316</v>
      </c>
      <c r="K7" s="24">
        <f t="shared" si="2"/>
        <v>-63</v>
      </c>
      <c r="L7" s="24">
        <f t="shared" si="3"/>
        <v>0</v>
      </c>
    </row>
    <row r="8" spans="1:12">
      <c r="A8" s="82">
        <v>7</v>
      </c>
      <c r="B8" s="83" t="s">
        <v>7</v>
      </c>
      <c r="C8" s="24">
        <v>17187</v>
      </c>
      <c r="D8" s="24">
        <v>15417</v>
      </c>
      <c r="E8" s="24">
        <v>15562</v>
      </c>
      <c r="F8" s="24"/>
      <c r="G8" s="24"/>
      <c r="H8" s="24"/>
      <c r="I8" s="88">
        <f t="shared" si="0"/>
        <v>-9.4548205038692032E-2</v>
      </c>
      <c r="J8" s="24">
        <f t="shared" si="1"/>
        <v>-1625</v>
      </c>
      <c r="K8" s="24">
        <f t="shared" si="2"/>
        <v>145</v>
      </c>
      <c r="L8" s="24">
        <f t="shared" si="3"/>
        <v>0</v>
      </c>
    </row>
    <row r="9" spans="1:12">
      <c r="A9" s="82">
        <v>8</v>
      </c>
      <c r="B9" s="83" t="s">
        <v>325</v>
      </c>
      <c r="C9" s="24">
        <v>56504</v>
      </c>
      <c r="D9" s="24">
        <v>54287</v>
      </c>
      <c r="E9" s="24">
        <v>55217</v>
      </c>
      <c r="F9" s="24"/>
      <c r="G9" s="24"/>
      <c r="H9" s="24"/>
      <c r="I9" s="88">
        <f t="shared" si="0"/>
        <v>-2.2777148520458729E-2</v>
      </c>
      <c r="J9" s="24">
        <f t="shared" si="1"/>
        <v>-1287</v>
      </c>
      <c r="K9" s="24">
        <f t="shared" si="2"/>
        <v>930</v>
      </c>
      <c r="L9" s="24">
        <f t="shared" si="3"/>
        <v>0</v>
      </c>
    </row>
    <row r="10" spans="1:12">
      <c r="A10" s="82">
        <v>9</v>
      </c>
      <c r="B10" s="83" t="s">
        <v>8</v>
      </c>
      <c r="C10" s="24">
        <v>8081</v>
      </c>
      <c r="D10" s="24">
        <v>7955</v>
      </c>
      <c r="E10" s="24">
        <v>8495</v>
      </c>
      <c r="F10" s="24"/>
      <c r="G10" s="24"/>
      <c r="H10" s="24"/>
      <c r="I10" s="88">
        <f t="shared" si="0"/>
        <v>5.1231283257022649E-2</v>
      </c>
      <c r="J10" s="24">
        <f t="shared" si="1"/>
        <v>414</v>
      </c>
      <c r="K10" s="24">
        <f t="shared" si="2"/>
        <v>540</v>
      </c>
      <c r="L10" s="24">
        <f t="shared" si="3"/>
        <v>0</v>
      </c>
    </row>
    <row r="11" spans="1:12">
      <c r="A11" s="84">
        <v>10</v>
      </c>
      <c r="B11" s="83" t="s">
        <v>9</v>
      </c>
      <c r="C11" s="24">
        <v>339256</v>
      </c>
      <c r="D11" s="24">
        <v>350346</v>
      </c>
      <c r="E11" s="24">
        <v>353571</v>
      </c>
      <c r="F11" s="24"/>
      <c r="G11" s="24"/>
      <c r="H11" s="24"/>
      <c r="I11" s="88">
        <f t="shared" si="0"/>
        <v>4.2195274365081234E-2</v>
      </c>
      <c r="J11" s="24">
        <f t="shared" si="1"/>
        <v>14315</v>
      </c>
      <c r="K11" s="24">
        <f t="shared" si="2"/>
        <v>3225</v>
      </c>
      <c r="L11" s="24">
        <f t="shared" si="3"/>
        <v>0</v>
      </c>
    </row>
    <row r="12" spans="1:12">
      <c r="A12" s="84">
        <v>11</v>
      </c>
      <c r="B12" s="83" t="s">
        <v>10</v>
      </c>
      <c r="C12" s="24">
        <v>15097</v>
      </c>
      <c r="D12" s="24">
        <v>14985</v>
      </c>
      <c r="E12" s="24">
        <v>15321</v>
      </c>
      <c r="F12" s="24"/>
      <c r="G12" s="24"/>
      <c r="H12" s="24"/>
      <c r="I12" s="88">
        <f t="shared" si="0"/>
        <v>1.4837384910909452E-2</v>
      </c>
      <c r="J12" s="24">
        <f t="shared" si="1"/>
        <v>224</v>
      </c>
      <c r="K12" s="24">
        <f t="shared" si="2"/>
        <v>336</v>
      </c>
      <c r="L12" s="24">
        <f t="shared" si="3"/>
        <v>0</v>
      </c>
    </row>
    <row r="13" spans="1:12">
      <c r="A13" s="84">
        <v>12</v>
      </c>
      <c r="B13" s="83" t="s">
        <v>11</v>
      </c>
      <c r="C13" s="24">
        <v>1349</v>
      </c>
      <c r="D13" s="24">
        <v>1731</v>
      </c>
      <c r="E13" s="24">
        <v>1924</v>
      </c>
      <c r="F13" s="24"/>
      <c r="G13" s="24"/>
      <c r="H13" s="24"/>
      <c r="I13" s="88">
        <f t="shared" si="0"/>
        <v>0.42624166048925127</v>
      </c>
      <c r="J13" s="24">
        <f t="shared" si="1"/>
        <v>575</v>
      </c>
      <c r="K13" s="24">
        <f t="shared" si="2"/>
        <v>193</v>
      </c>
      <c r="L13" s="24">
        <f t="shared" si="3"/>
        <v>0</v>
      </c>
    </row>
    <row r="14" spans="1:12">
      <c r="A14" s="84">
        <v>13</v>
      </c>
      <c r="B14" s="83" t="s">
        <v>12</v>
      </c>
      <c r="C14" s="24">
        <v>262532</v>
      </c>
      <c r="D14" s="24">
        <v>269593</v>
      </c>
      <c r="E14" s="24">
        <v>271481</v>
      </c>
      <c r="F14" s="24"/>
      <c r="G14" s="24"/>
      <c r="H14" s="24"/>
      <c r="I14" s="88">
        <f t="shared" si="0"/>
        <v>3.408727317050874E-2</v>
      </c>
      <c r="J14" s="24">
        <f t="shared" si="1"/>
        <v>8949</v>
      </c>
      <c r="K14" s="24">
        <f t="shared" si="2"/>
        <v>1888</v>
      </c>
      <c r="L14" s="24">
        <f t="shared" si="3"/>
        <v>0</v>
      </c>
    </row>
    <row r="15" spans="1:12">
      <c r="A15" s="84">
        <v>14</v>
      </c>
      <c r="B15" s="83" t="s">
        <v>13</v>
      </c>
      <c r="C15" s="24">
        <v>426141</v>
      </c>
      <c r="D15" s="24">
        <v>455125</v>
      </c>
      <c r="E15" s="24">
        <v>456995</v>
      </c>
      <c r="F15" s="24"/>
      <c r="G15" s="24"/>
      <c r="H15" s="24"/>
      <c r="I15" s="88">
        <f t="shared" si="0"/>
        <v>7.2403265585803761E-2</v>
      </c>
      <c r="J15" s="24">
        <f t="shared" si="1"/>
        <v>30854</v>
      </c>
      <c r="K15" s="24">
        <f t="shared" si="2"/>
        <v>1870</v>
      </c>
      <c r="L15" s="24">
        <f t="shared" si="3"/>
        <v>0</v>
      </c>
    </row>
    <row r="16" spans="1:12">
      <c r="A16" s="84">
        <v>15</v>
      </c>
      <c r="B16" s="83" t="s">
        <v>14</v>
      </c>
      <c r="C16" s="24">
        <v>52850</v>
      </c>
      <c r="D16" s="24">
        <v>55933</v>
      </c>
      <c r="E16" s="24">
        <v>55860</v>
      </c>
      <c r="F16" s="24"/>
      <c r="G16" s="24"/>
      <c r="H16" s="24"/>
      <c r="I16" s="88">
        <f t="shared" si="0"/>
        <v>5.6953642384105961E-2</v>
      </c>
      <c r="J16" s="24">
        <f t="shared" si="1"/>
        <v>3010</v>
      </c>
      <c r="K16" s="24">
        <f t="shared" si="2"/>
        <v>-73</v>
      </c>
      <c r="L16" s="24">
        <f t="shared" si="3"/>
        <v>0</v>
      </c>
    </row>
    <row r="17" spans="1:12">
      <c r="A17" s="84">
        <v>16</v>
      </c>
      <c r="B17" s="83" t="s">
        <v>15</v>
      </c>
      <c r="C17" s="24">
        <v>50583</v>
      </c>
      <c r="D17" s="24">
        <v>52725</v>
      </c>
      <c r="E17" s="24">
        <v>53277</v>
      </c>
      <c r="F17" s="24"/>
      <c r="G17" s="24"/>
      <c r="H17" s="24"/>
      <c r="I17" s="88">
        <f t="shared" si="0"/>
        <v>5.3259000059308462E-2</v>
      </c>
      <c r="J17" s="24">
        <f t="shared" si="1"/>
        <v>2694</v>
      </c>
      <c r="K17" s="24">
        <f t="shared" si="2"/>
        <v>552</v>
      </c>
      <c r="L17" s="24">
        <f t="shared" si="3"/>
        <v>0</v>
      </c>
    </row>
    <row r="18" spans="1:12">
      <c r="A18" s="84">
        <v>17</v>
      </c>
      <c r="B18" s="83" t="s">
        <v>16</v>
      </c>
      <c r="C18" s="24">
        <v>45373</v>
      </c>
      <c r="D18" s="24">
        <v>48305</v>
      </c>
      <c r="E18" s="24">
        <v>48583</v>
      </c>
      <c r="F18" s="24"/>
      <c r="G18" s="24"/>
      <c r="H18" s="24"/>
      <c r="I18" s="88">
        <f t="shared" si="0"/>
        <v>7.0746919974434136E-2</v>
      </c>
      <c r="J18" s="24">
        <f t="shared" si="1"/>
        <v>3210</v>
      </c>
      <c r="K18" s="24">
        <f t="shared" si="2"/>
        <v>278</v>
      </c>
      <c r="L18" s="24">
        <f t="shared" si="3"/>
        <v>0</v>
      </c>
    </row>
    <row r="19" spans="1:12">
      <c r="A19" s="84">
        <v>18</v>
      </c>
      <c r="B19" s="83" t="s">
        <v>17</v>
      </c>
      <c r="C19" s="24">
        <v>44705</v>
      </c>
      <c r="D19" s="24">
        <v>44191</v>
      </c>
      <c r="E19" s="24">
        <v>43910</v>
      </c>
      <c r="F19" s="24"/>
      <c r="G19" s="24"/>
      <c r="H19" s="24"/>
      <c r="I19" s="88">
        <f t="shared" si="0"/>
        <v>-1.7783245721955037E-2</v>
      </c>
      <c r="J19" s="24">
        <f t="shared" si="1"/>
        <v>-795</v>
      </c>
      <c r="K19" s="24">
        <f t="shared" si="2"/>
        <v>-281</v>
      </c>
      <c r="L19" s="24">
        <f t="shared" si="3"/>
        <v>0</v>
      </c>
    </row>
    <row r="20" spans="1:12">
      <c r="A20" s="84">
        <v>19</v>
      </c>
      <c r="B20" s="83" t="s">
        <v>18</v>
      </c>
      <c r="C20" s="24">
        <v>2909</v>
      </c>
      <c r="D20" s="24">
        <v>2987</v>
      </c>
      <c r="E20" s="24">
        <v>3034</v>
      </c>
      <c r="F20" s="24"/>
      <c r="G20" s="24"/>
      <c r="H20" s="24"/>
      <c r="I20" s="88">
        <f t="shared" si="0"/>
        <v>4.2970092815400485E-2</v>
      </c>
      <c r="J20" s="24">
        <f t="shared" si="1"/>
        <v>125</v>
      </c>
      <c r="K20" s="24">
        <f t="shared" si="2"/>
        <v>47</v>
      </c>
      <c r="L20" s="24">
        <f t="shared" si="3"/>
        <v>0</v>
      </c>
    </row>
    <row r="21" spans="1:12">
      <c r="A21" s="84">
        <v>20</v>
      </c>
      <c r="B21" s="83" t="s">
        <v>19</v>
      </c>
      <c r="C21" s="24">
        <v>61942</v>
      </c>
      <c r="D21" s="24">
        <v>68369</v>
      </c>
      <c r="E21" s="24">
        <v>68749</v>
      </c>
      <c r="F21" s="24"/>
      <c r="G21" s="24"/>
      <c r="H21" s="24"/>
      <c r="I21" s="88">
        <f t="shared" si="0"/>
        <v>0.10989312582738692</v>
      </c>
      <c r="J21" s="24">
        <f t="shared" si="1"/>
        <v>6807</v>
      </c>
      <c r="K21" s="24">
        <f t="shared" si="2"/>
        <v>380</v>
      </c>
      <c r="L21" s="24">
        <f t="shared" si="3"/>
        <v>0</v>
      </c>
    </row>
    <row r="22" spans="1:12">
      <c r="A22" s="84">
        <v>21</v>
      </c>
      <c r="B22" s="83" t="s">
        <v>20</v>
      </c>
      <c r="C22" s="24">
        <v>11396</v>
      </c>
      <c r="D22" s="24">
        <v>13886</v>
      </c>
      <c r="E22" s="24">
        <v>14033</v>
      </c>
      <c r="F22" s="24"/>
      <c r="G22" s="24"/>
      <c r="H22" s="24"/>
      <c r="I22" s="88">
        <f t="shared" si="0"/>
        <v>0.23139698139698139</v>
      </c>
      <c r="J22" s="24">
        <f t="shared" si="1"/>
        <v>2637</v>
      </c>
      <c r="K22" s="24">
        <f t="shared" si="2"/>
        <v>147</v>
      </c>
      <c r="L22" s="24">
        <f t="shared" si="3"/>
        <v>0</v>
      </c>
    </row>
    <row r="23" spans="1:12">
      <c r="A23" s="84">
        <v>22</v>
      </c>
      <c r="B23" s="83" t="s">
        <v>21</v>
      </c>
      <c r="C23" s="24">
        <v>154218</v>
      </c>
      <c r="D23" s="24">
        <v>161770</v>
      </c>
      <c r="E23" s="24">
        <v>163369</v>
      </c>
      <c r="F23" s="24"/>
      <c r="G23" s="24"/>
      <c r="H23" s="24"/>
      <c r="I23" s="88">
        <f t="shared" si="0"/>
        <v>5.9338079860976022E-2</v>
      </c>
      <c r="J23" s="24">
        <f t="shared" si="1"/>
        <v>9151</v>
      </c>
      <c r="K23" s="24">
        <f t="shared" si="2"/>
        <v>1599</v>
      </c>
      <c r="L23" s="24">
        <f t="shared" si="3"/>
        <v>0</v>
      </c>
    </row>
    <row r="24" spans="1:12">
      <c r="A24" s="84">
        <v>23</v>
      </c>
      <c r="B24" s="83" t="s">
        <v>22</v>
      </c>
      <c r="C24" s="24">
        <v>156194</v>
      </c>
      <c r="D24" s="24">
        <v>156631</v>
      </c>
      <c r="E24" s="24">
        <v>160163</v>
      </c>
      <c r="F24" s="24"/>
      <c r="G24" s="24"/>
      <c r="H24" s="24"/>
      <c r="I24" s="88">
        <f t="shared" si="0"/>
        <v>2.5410707197459571E-2</v>
      </c>
      <c r="J24" s="24">
        <f t="shared" si="1"/>
        <v>3969</v>
      </c>
      <c r="K24" s="24">
        <f t="shared" si="2"/>
        <v>3532</v>
      </c>
      <c r="L24" s="24">
        <f t="shared" si="3"/>
        <v>0</v>
      </c>
    </row>
    <row r="25" spans="1:12">
      <c r="A25" s="84">
        <v>24</v>
      </c>
      <c r="B25" s="83" t="s">
        <v>23</v>
      </c>
      <c r="C25" s="24">
        <v>79244</v>
      </c>
      <c r="D25" s="24">
        <v>84589</v>
      </c>
      <c r="E25" s="24">
        <v>85045</v>
      </c>
      <c r="F25" s="24"/>
      <c r="G25" s="24"/>
      <c r="H25" s="24"/>
      <c r="I25" s="88">
        <f t="shared" si="0"/>
        <v>7.3204280450254913E-2</v>
      </c>
      <c r="J25" s="24">
        <f t="shared" si="1"/>
        <v>5801</v>
      </c>
      <c r="K25" s="24">
        <f t="shared" si="2"/>
        <v>456</v>
      </c>
      <c r="L25" s="24">
        <f t="shared" si="3"/>
        <v>0</v>
      </c>
    </row>
    <row r="26" spans="1:12">
      <c r="A26" s="84">
        <v>25</v>
      </c>
      <c r="B26" s="83" t="s">
        <v>24</v>
      </c>
      <c r="C26" s="24">
        <v>291030</v>
      </c>
      <c r="D26" s="24">
        <v>297945</v>
      </c>
      <c r="E26" s="24">
        <v>300267</v>
      </c>
      <c r="F26" s="24"/>
      <c r="G26" s="24"/>
      <c r="H26" s="24"/>
      <c r="I26" s="88">
        <f t="shared" si="0"/>
        <v>3.1738995979795896E-2</v>
      </c>
      <c r="J26" s="24">
        <f t="shared" si="1"/>
        <v>9237</v>
      </c>
      <c r="K26" s="24">
        <f t="shared" si="2"/>
        <v>2322</v>
      </c>
      <c r="L26" s="24">
        <f t="shared" si="3"/>
        <v>0</v>
      </c>
    </row>
    <row r="27" spans="1:12">
      <c r="A27" s="84">
        <v>26</v>
      </c>
      <c r="B27" s="83" t="s">
        <v>25</v>
      </c>
      <c r="C27" s="24">
        <v>20682</v>
      </c>
      <c r="D27" s="24">
        <v>22842</v>
      </c>
      <c r="E27" s="24">
        <v>23348</v>
      </c>
      <c r="F27" s="24"/>
      <c r="G27" s="24"/>
      <c r="H27" s="24"/>
      <c r="I27" s="88">
        <f t="shared" si="0"/>
        <v>0.12890436128034038</v>
      </c>
      <c r="J27" s="24">
        <f t="shared" si="1"/>
        <v>2666</v>
      </c>
      <c r="K27" s="24">
        <f t="shared" si="2"/>
        <v>506</v>
      </c>
      <c r="L27" s="24">
        <f t="shared" si="3"/>
        <v>0</v>
      </c>
    </row>
    <row r="28" spans="1:12">
      <c r="A28" s="84">
        <v>27</v>
      </c>
      <c r="B28" s="83" t="s">
        <v>26</v>
      </c>
      <c r="C28" s="24">
        <v>78510</v>
      </c>
      <c r="D28" s="24">
        <v>82529</v>
      </c>
      <c r="E28" s="24">
        <v>83990</v>
      </c>
      <c r="F28" s="24"/>
      <c r="G28" s="24"/>
      <c r="H28" s="24"/>
      <c r="I28" s="88">
        <f t="shared" si="0"/>
        <v>6.9800025474461846E-2</v>
      </c>
      <c r="J28" s="24">
        <f t="shared" si="1"/>
        <v>5480</v>
      </c>
      <c r="K28" s="24">
        <f t="shared" si="2"/>
        <v>1461</v>
      </c>
      <c r="L28" s="24">
        <f t="shared" si="3"/>
        <v>0</v>
      </c>
    </row>
    <row r="29" spans="1:12">
      <c r="A29" s="84">
        <v>28</v>
      </c>
      <c r="B29" s="83" t="s">
        <v>27</v>
      </c>
      <c r="C29" s="24">
        <v>132593</v>
      </c>
      <c r="D29" s="24">
        <v>143526</v>
      </c>
      <c r="E29" s="24">
        <v>144902</v>
      </c>
      <c r="F29" s="24"/>
      <c r="G29" s="24"/>
      <c r="H29" s="24"/>
      <c r="I29" s="88">
        <f t="shared" si="0"/>
        <v>9.2832954982540558E-2</v>
      </c>
      <c r="J29" s="24">
        <f t="shared" si="1"/>
        <v>12309</v>
      </c>
      <c r="K29" s="24">
        <f t="shared" si="2"/>
        <v>1376</v>
      </c>
      <c r="L29" s="24">
        <f t="shared" si="3"/>
        <v>0</v>
      </c>
    </row>
    <row r="30" spans="1:12">
      <c r="A30" s="84">
        <v>29</v>
      </c>
      <c r="B30" s="83" t="s">
        <v>28</v>
      </c>
      <c r="C30" s="24">
        <v>68981</v>
      </c>
      <c r="D30" s="24">
        <v>74680</v>
      </c>
      <c r="E30" s="24">
        <v>75292</v>
      </c>
      <c r="F30" s="24"/>
      <c r="G30" s="24"/>
      <c r="H30" s="24"/>
      <c r="I30" s="88">
        <f t="shared" si="0"/>
        <v>9.1488960728316499E-2</v>
      </c>
      <c r="J30" s="24">
        <f t="shared" si="1"/>
        <v>6311</v>
      </c>
      <c r="K30" s="24">
        <f t="shared" si="2"/>
        <v>612</v>
      </c>
      <c r="L30" s="24">
        <f t="shared" si="3"/>
        <v>0</v>
      </c>
    </row>
    <row r="31" spans="1:12">
      <c r="A31" s="84">
        <v>30</v>
      </c>
      <c r="B31" s="83" t="s">
        <v>29</v>
      </c>
      <c r="C31" s="24">
        <v>20401</v>
      </c>
      <c r="D31" s="24">
        <v>22715</v>
      </c>
      <c r="E31" s="24">
        <v>22519</v>
      </c>
      <c r="F31" s="24"/>
      <c r="G31" s="24"/>
      <c r="H31" s="24"/>
      <c r="I31" s="88">
        <f t="shared" si="0"/>
        <v>0.10381844027253566</v>
      </c>
      <c r="J31" s="24">
        <f t="shared" si="1"/>
        <v>2118</v>
      </c>
      <c r="K31" s="24">
        <f t="shared" si="2"/>
        <v>-196</v>
      </c>
      <c r="L31" s="24">
        <f t="shared" si="3"/>
        <v>0</v>
      </c>
    </row>
    <row r="32" spans="1:12">
      <c r="A32" s="84">
        <v>31</v>
      </c>
      <c r="B32" s="83" t="s">
        <v>30</v>
      </c>
      <c r="C32" s="24">
        <v>131476</v>
      </c>
      <c r="D32" s="24">
        <v>140348</v>
      </c>
      <c r="E32" s="24">
        <v>142457</v>
      </c>
      <c r="F32" s="24"/>
      <c r="G32" s="24"/>
      <c r="H32" s="24"/>
      <c r="I32" s="88">
        <f t="shared" si="0"/>
        <v>8.3520946788767536E-2</v>
      </c>
      <c r="J32" s="24">
        <f t="shared" si="1"/>
        <v>10981</v>
      </c>
      <c r="K32" s="24">
        <f t="shared" si="2"/>
        <v>2109</v>
      </c>
      <c r="L32" s="24">
        <f t="shared" si="3"/>
        <v>0</v>
      </c>
    </row>
    <row r="33" spans="1:12">
      <c r="A33" s="84">
        <v>32</v>
      </c>
      <c r="B33" s="83" t="s">
        <v>31</v>
      </c>
      <c r="C33" s="24">
        <v>54077</v>
      </c>
      <c r="D33" s="24">
        <v>60398</v>
      </c>
      <c r="E33" s="24">
        <v>60681</v>
      </c>
      <c r="F33" s="24"/>
      <c r="G33" s="24"/>
      <c r="H33" s="24"/>
      <c r="I33" s="88">
        <f t="shared" si="0"/>
        <v>0.12212215914344361</v>
      </c>
      <c r="J33" s="24">
        <f t="shared" si="1"/>
        <v>6604</v>
      </c>
      <c r="K33" s="24">
        <f t="shared" si="2"/>
        <v>283</v>
      </c>
      <c r="L33" s="24">
        <f t="shared" si="3"/>
        <v>0</v>
      </c>
    </row>
    <row r="34" spans="1:12">
      <c r="A34" s="84">
        <v>33</v>
      </c>
      <c r="B34" s="83" t="s">
        <v>32</v>
      </c>
      <c r="C34" s="24">
        <v>111521</v>
      </c>
      <c r="D34" s="24">
        <v>112076</v>
      </c>
      <c r="E34" s="24">
        <v>112594</v>
      </c>
      <c r="F34" s="24"/>
      <c r="G34" s="24"/>
      <c r="H34" s="24"/>
      <c r="I34" s="88">
        <f t="shared" si="0"/>
        <v>9.6215062633943377E-3</v>
      </c>
      <c r="J34" s="24">
        <f t="shared" si="1"/>
        <v>1073</v>
      </c>
      <c r="K34" s="24">
        <f t="shared" si="2"/>
        <v>518</v>
      </c>
      <c r="L34" s="24">
        <f t="shared" si="3"/>
        <v>0</v>
      </c>
    </row>
    <row r="35" spans="1:12">
      <c r="A35" s="84">
        <v>35</v>
      </c>
      <c r="B35" s="83" t="s">
        <v>33</v>
      </c>
      <c r="C35" s="24">
        <v>77167</v>
      </c>
      <c r="D35" s="24">
        <v>77330</v>
      </c>
      <c r="E35" s="24">
        <v>76633</v>
      </c>
      <c r="F35" s="24"/>
      <c r="G35" s="24"/>
      <c r="H35" s="24"/>
      <c r="I35" s="88">
        <f t="shared" si="0"/>
        <v>-6.9200565008358493E-3</v>
      </c>
      <c r="J35" s="24">
        <f t="shared" si="1"/>
        <v>-534</v>
      </c>
      <c r="K35" s="24">
        <f t="shared" si="2"/>
        <v>-697</v>
      </c>
      <c r="L35" s="24">
        <f t="shared" si="3"/>
        <v>0</v>
      </c>
    </row>
    <row r="36" spans="1:12">
      <c r="A36" s="84">
        <v>36</v>
      </c>
      <c r="B36" s="83" t="s">
        <v>34</v>
      </c>
      <c r="C36" s="24">
        <v>9443</v>
      </c>
      <c r="D36" s="24">
        <v>9082</v>
      </c>
      <c r="E36" s="24">
        <v>9214</v>
      </c>
      <c r="F36" s="24"/>
      <c r="G36" s="24"/>
      <c r="H36" s="24"/>
      <c r="I36" s="88">
        <f t="shared" si="0"/>
        <v>-2.4250767764481627E-2</v>
      </c>
      <c r="J36" s="24">
        <f t="shared" si="1"/>
        <v>-229</v>
      </c>
      <c r="K36" s="24">
        <f t="shared" si="2"/>
        <v>132</v>
      </c>
      <c r="L36" s="24">
        <f t="shared" si="3"/>
        <v>0</v>
      </c>
    </row>
    <row r="37" spans="1:12">
      <c r="A37" s="84">
        <v>37</v>
      </c>
      <c r="B37" s="83" t="s">
        <v>35</v>
      </c>
      <c r="C37" s="24">
        <v>6798</v>
      </c>
      <c r="D37" s="24">
        <v>7880</v>
      </c>
      <c r="E37" s="24">
        <v>7760</v>
      </c>
      <c r="F37" s="24"/>
      <c r="G37" s="24"/>
      <c r="H37" s="24"/>
      <c r="I37" s="88">
        <f t="shared" si="0"/>
        <v>0.14151220947337453</v>
      </c>
      <c r="J37" s="24">
        <f t="shared" si="1"/>
        <v>962</v>
      </c>
      <c r="K37" s="24">
        <f t="shared" si="2"/>
        <v>-120</v>
      </c>
      <c r="L37" s="24">
        <f t="shared" si="3"/>
        <v>0</v>
      </c>
    </row>
    <row r="38" spans="1:12">
      <c r="A38" s="84">
        <v>38</v>
      </c>
      <c r="B38" s="83" t="s">
        <v>36</v>
      </c>
      <c r="C38" s="24">
        <v>52346</v>
      </c>
      <c r="D38" s="24">
        <v>51701</v>
      </c>
      <c r="E38" s="24">
        <v>51037</v>
      </c>
      <c r="F38" s="24"/>
      <c r="G38" s="24"/>
      <c r="H38" s="24"/>
      <c r="I38" s="88">
        <f t="shared" si="0"/>
        <v>-2.5006686279753946E-2</v>
      </c>
      <c r="J38" s="24">
        <f t="shared" si="1"/>
        <v>-1309</v>
      </c>
      <c r="K38" s="24">
        <f t="shared" si="2"/>
        <v>-664</v>
      </c>
      <c r="L38" s="24">
        <f t="shared" si="3"/>
        <v>0</v>
      </c>
    </row>
    <row r="39" spans="1:12">
      <c r="A39" s="84">
        <v>39</v>
      </c>
      <c r="B39" s="83" t="s">
        <v>37</v>
      </c>
      <c r="C39" s="24">
        <v>1442</v>
      </c>
      <c r="D39" s="24">
        <v>1388</v>
      </c>
      <c r="E39" s="24">
        <v>1457</v>
      </c>
      <c r="F39" s="24"/>
      <c r="G39" s="24"/>
      <c r="H39" s="24"/>
      <c r="I39" s="88">
        <f t="shared" si="0"/>
        <v>1.0402219140083218E-2</v>
      </c>
      <c r="J39" s="24">
        <f t="shared" si="1"/>
        <v>15</v>
      </c>
      <c r="K39" s="24">
        <f t="shared" si="2"/>
        <v>69</v>
      </c>
      <c r="L39" s="24">
        <f t="shared" si="3"/>
        <v>0</v>
      </c>
    </row>
    <row r="40" spans="1:12">
      <c r="A40" s="84">
        <v>41</v>
      </c>
      <c r="B40" s="83" t="s">
        <v>38</v>
      </c>
      <c r="C40" s="24">
        <v>669363</v>
      </c>
      <c r="D40" s="24">
        <v>676056</v>
      </c>
      <c r="E40" s="24">
        <v>707539</v>
      </c>
      <c r="F40" s="24"/>
      <c r="G40" s="24"/>
      <c r="H40" s="24"/>
      <c r="I40" s="88">
        <f t="shared" si="0"/>
        <v>5.7033328702064498E-2</v>
      </c>
      <c r="J40" s="24">
        <f t="shared" si="1"/>
        <v>38176</v>
      </c>
      <c r="K40" s="24">
        <f t="shared" si="2"/>
        <v>31483</v>
      </c>
      <c r="L40" s="24">
        <f t="shared" si="3"/>
        <v>0</v>
      </c>
    </row>
    <row r="41" spans="1:12">
      <c r="A41" s="84">
        <v>42</v>
      </c>
      <c r="B41" s="83" t="s">
        <v>39</v>
      </c>
      <c r="C41" s="24">
        <v>216396</v>
      </c>
      <c r="D41" s="24">
        <v>204039</v>
      </c>
      <c r="E41" s="24">
        <v>210352</v>
      </c>
      <c r="F41" s="24"/>
      <c r="G41" s="24"/>
      <c r="H41" s="24"/>
      <c r="I41" s="88">
        <f t="shared" si="0"/>
        <v>-2.7930275975526348E-2</v>
      </c>
      <c r="J41" s="24">
        <f t="shared" si="1"/>
        <v>-6044</v>
      </c>
      <c r="K41" s="24">
        <f t="shared" si="2"/>
        <v>6313</v>
      </c>
      <c r="L41" s="24">
        <f t="shared" si="3"/>
        <v>0</v>
      </c>
    </row>
    <row r="42" spans="1:12">
      <c r="A42" s="84">
        <v>43</v>
      </c>
      <c r="B42" s="83" t="s">
        <v>40</v>
      </c>
      <c r="C42" s="24">
        <v>262388</v>
      </c>
      <c r="D42" s="24">
        <v>254702</v>
      </c>
      <c r="E42" s="24">
        <v>260401</v>
      </c>
      <c r="F42" s="24"/>
      <c r="G42" s="24"/>
      <c r="H42" s="24"/>
      <c r="I42" s="88">
        <f t="shared" si="0"/>
        <v>-7.5727548515938225E-3</v>
      </c>
      <c r="J42" s="24">
        <f t="shared" si="1"/>
        <v>-1987</v>
      </c>
      <c r="K42" s="24">
        <f t="shared" si="2"/>
        <v>5699</v>
      </c>
      <c r="L42" s="24">
        <f t="shared" si="3"/>
        <v>0</v>
      </c>
    </row>
    <row r="43" spans="1:12">
      <c r="A43" s="84">
        <v>45</v>
      </c>
      <c r="B43" s="83" t="s">
        <v>41</v>
      </c>
      <c r="C43" s="24">
        <v>207453</v>
      </c>
      <c r="D43" s="24">
        <v>219697</v>
      </c>
      <c r="E43" s="24">
        <v>222424</v>
      </c>
      <c r="F43" s="24"/>
      <c r="G43" s="24"/>
      <c r="H43" s="24"/>
      <c r="I43" s="88">
        <f t="shared" si="0"/>
        <v>7.2165743566012547E-2</v>
      </c>
      <c r="J43" s="24">
        <f t="shared" si="1"/>
        <v>14971</v>
      </c>
      <c r="K43" s="24">
        <f t="shared" si="2"/>
        <v>2727</v>
      </c>
      <c r="L43" s="24">
        <f t="shared" si="3"/>
        <v>0</v>
      </c>
    </row>
    <row r="44" spans="1:12">
      <c r="A44" s="84">
        <v>46</v>
      </c>
      <c r="B44" s="83" t="s">
        <v>42</v>
      </c>
      <c r="C44" s="24">
        <v>691578</v>
      </c>
      <c r="D44" s="24">
        <v>715068</v>
      </c>
      <c r="E44" s="24">
        <v>719667</v>
      </c>
      <c r="F44" s="24"/>
      <c r="G44" s="24"/>
      <c r="H44" s="24"/>
      <c r="I44" s="88">
        <f t="shared" si="0"/>
        <v>4.061580906275214E-2</v>
      </c>
      <c r="J44" s="24">
        <f t="shared" si="1"/>
        <v>28089</v>
      </c>
      <c r="K44" s="24">
        <f t="shared" si="2"/>
        <v>4599</v>
      </c>
      <c r="L44" s="24">
        <f t="shared" si="3"/>
        <v>0</v>
      </c>
    </row>
    <row r="45" spans="1:12">
      <c r="A45" s="84">
        <v>47</v>
      </c>
      <c r="B45" s="83" t="s">
        <v>43</v>
      </c>
      <c r="C45" s="24">
        <v>1306271</v>
      </c>
      <c r="D45" s="24">
        <v>1318100</v>
      </c>
      <c r="E45" s="24">
        <v>1336367</v>
      </c>
      <c r="F45" s="24"/>
      <c r="G45" s="24"/>
      <c r="H45" s="24"/>
      <c r="I45" s="88">
        <f t="shared" si="0"/>
        <v>2.3039629602126972E-2</v>
      </c>
      <c r="J45" s="24">
        <f t="shared" si="1"/>
        <v>30096</v>
      </c>
      <c r="K45" s="24">
        <f t="shared" si="2"/>
        <v>18267</v>
      </c>
      <c r="L45" s="24">
        <f t="shared" si="3"/>
        <v>0</v>
      </c>
    </row>
    <row r="46" spans="1:12">
      <c r="A46" s="84">
        <v>49</v>
      </c>
      <c r="B46" s="83" t="s">
        <v>44</v>
      </c>
      <c r="C46" s="24">
        <v>453079</v>
      </c>
      <c r="D46" s="24">
        <v>502536</v>
      </c>
      <c r="E46" s="24">
        <v>474169</v>
      </c>
      <c r="F46" s="24"/>
      <c r="G46" s="24"/>
      <c r="H46" s="24"/>
      <c r="I46" s="88">
        <f t="shared" si="0"/>
        <v>4.6548173718049167E-2</v>
      </c>
      <c r="J46" s="24">
        <f t="shared" si="1"/>
        <v>21090</v>
      </c>
      <c r="K46" s="24">
        <f t="shared" si="2"/>
        <v>-28367</v>
      </c>
      <c r="L46" s="24">
        <f t="shared" si="3"/>
        <v>0</v>
      </c>
    </row>
    <row r="47" spans="1:12">
      <c r="A47" s="84">
        <v>50</v>
      </c>
      <c r="B47" s="83" t="s">
        <v>45</v>
      </c>
      <c r="C47" s="24">
        <v>17001</v>
      </c>
      <c r="D47" s="24">
        <v>15548</v>
      </c>
      <c r="E47" s="24">
        <v>16460</v>
      </c>
      <c r="F47" s="24"/>
      <c r="G47" s="24"/>
      <c r="H47" s="24"/>
      <c r="I47" s="88">
        <f t="shared" si="0"/>
        <v>-3.1821657549555911E-2</v>
      </c>
      <c r="J47" s="24">
        <f t="shared" si="1"/>
        <v>-541</v>
      </c>
      <c r="K47" s="24">
        <f t="shared" si="2"/>
        <v>912</v>
      </c>
      <c r="L47" s="24">
        <f t="shared" si="3"/>
        <v>0</v>
      </c>
    </row>
    <row r="48" spans="1:12">
      <c r="A48" s="84">
        <v>51</v>
      </c>
      <c r="B48" s="83" t="s">
        <v>46</v>
      </c>
      <c r="C48" s="24">
        <v>4716</v>
      </c>
      <c r="D48" s="24">
        <v>4654</v>
      </c>
      <c r="E48" s="24">
        <v>4692</v>
      </c>
      <c r="F48" s="24"/>
      <c r="G48" s="24"/>
      <c r="H48" s="24"/>
      <c r="I48" s="88">
        <f t="shared" si="0"/>
        <v>-5.0890585241730284E-3</v>
      </c>
      <c r="J48" s="24">
        <f t="shared" si="1"/>
        <v>-24</v>
      </c>
      <c r="K48" s="24">
        <f t="shared" si="2"/>
        <v>38</v>
      </c>
      <c r="L48" s="24">
        <f t="shared" si="3"/>
        <v>0</v>
      </c>
    </row>
    <row r="49" spans="1:12">
      <c r="A49" s="84">
        <v>52</v>
      </c>
      <c r="B49" s="83" t="s">
        <v>47</v>
      </c>
      <c r="C49" s="24">
        <v>184775</v>
      </c>
      <c r="D49" s="24">
        <v>190345</v>
      </c>
      <c r="E49" s="24">
        <v>190578</v>
      </c>
      <c r="F49" s="24"/>
      <c r="G49" s="24"/>
      <c r="H49" s="24"/>
      <c r="I49" s="88">
        <f t="shared" si="0"/>
        <v>3.1405763766743339E-2</v>
      </c>
      <c r="J49" s="24">
        <f t="shared" si="1"/>
        <v>5803</v>
      </c>
      <c r="K49" s="24">
        <f t="shared" si="2"/>
        <v>233</v>
      </c>
      <c r="L49" s="24">
        <f t="shared" si="3"/>
        <v>0</v>
      </c>
    </row>
    <row r="50" spans="1:12">
      <c r="A50" s="84">
        <v>53</v>
      </c>
      <c r="B50" s="83" t="s">
        <v>48</v>
      </c>
      <c r="C50" s="24">
        <v>30178</v>
      </c>
      <c r="D50" s="24">
        <v>37842</v>
      </c>
      <c r="E50" s="24">
        <v>39348</v>
      </c>
      <c r="F50" s="24"/>
      <c r="G50" s="24"/>
      <c r="H50" s="24"/>
      <c r="I50" s="88">
        <f t="shared" si="0"/>
        <v>0.30386374179866127</v>
      </c>
      <c r="J50" s="24">
        <f t="shared" si="1"/>
        <v>9170</v>
      </c>
      <c r="K50" s="24">
        <f t="shared" si="2"/>
        <v>1506</v>
      </c>
      <c r="L50" s="24">
        <f t="shared" si="3"/>
        <v>0</v>
      </c>
    </row>
    <row r="51" spans="1:12">
      <c r="A51" s="84">
        <v>55</v>
      </c>
      <c r="B51" s="83" t="s">
        <v>49</v>
      </c>
      <c r="C51" s="24">
        <v>270510</v>
      </c>
      <c r="D51" s="24">
        <v>213489</v>
      </c>
      <c r="E51" s="24">
        <v>233029</v>
      </c>
      <c r="F51" s="24"/>
      <c r="G51" s="24"/>
      <c r="H51" s="24"/>
      <c r="I51" s="88">
        <f t="shared" si="0"/>
        <v>-0.13855680011829508</v>
      </c>
      <c r="J51" s="24">
        <f t="shared" si="1"/>
        <v>-37481</v>
      </c>
      <c r="K51" s="24">
        <f t="shared" si="2"/>
        <v>19540</v>
      </c>
      <c r="L51" s="24">
        <f t="shared" si="3"/>
        <v>0</v>
      </c>
    </row>
    <row r="52" spans="1:12">
      <c r="A52" s="84">
        <v>56</v>
      </c>
      <c r="B52" s="83" t="s">
        <v>50</v>
      </c>
      <c r="C52" s="24">
        <v>650800</v>
      </c>
      <c r="D52" s="24">
        <v>621107</v>
      </c>
      <c r="E52" s="24">
        <v>634726</v>
      </c>
      <c r="F52" s="24"/>
      <c r="G52" s="24"/>
      <c r="H52" s="24"/>
      <c r="I52" s="88">
        <f t="shared" si="0"/>
        <v>-2.4698832206515059E-2</v>
      </c>
      <c r="J52" s="24">
        <f t="shared" si="1"/>
        <v>-16074</v>
      </c>
      <c r="K52" s="24">
        <f t="shared" si="2"/>
        <v>13619</v>
      </c>
      <c r="L52" s="24">
        <f t="shared" si="3"/>
        <v>0</v>
      </c>
    </row>
    <row r="53" spans="1:12">
      <c r="A53" s="84">
        <v>58</v>
      </c>
      <c r="B53" s="83" t="s">
        <v>51</v>
      </c>
      <c r="C53" s="24">
        <v>21752</v>
      </c>
      <c r="D53" s="24">
        <v>20408</v>
      </c>
      <c r="E53" s="24">
        <v>20213</v>
      </c>
      <c r="F53" s="24"/>
      <c r="G53" s="24"/>
      <c r="H53" s="24"/>
      <c r="I53" s="88">
        <f t="shared" si="0"/>
        <v>-7.0752114748069139E-2</v>
      </c>
      <c r="J53" s="24">
        <f t="shared" si="1"/>
        <v>-1539</v>
      </c>
      <c r="K53" s="24">
        <f t="shared" si="2"/>
        <v>-195</v>
      </c>
      <c r="L53" s="24">
        <f t="shared" si="3"/>
        <v>0</v>
      </c>
    </row>
    <row r="54" spans="1:12">
      <c r="A54" s="84">
        <v>59</v>
      </c>
      <c r="B54" s="83" t="s">
        <v>52</v>
      </c>
      <c r="C54" s="24">
        <v>14698</v>
      </c>
      <c r="D54" s="24">
        <v>14240</v>
      </c>
      <c r="E54" s="24">
        <v>14415</v>
      </c>
      <c r="F54" s="24"/>
      <c r="G54" s="24"/>
      <c r="H54" s="24"/>
      <c r="I54" s="88">
        <f t="shared" si="0"/>
        <v>-1.9254320315689209E-2</v>
      </c>
      <c r="J54" s="24">
        <f t="shared" si="1"/>
        <v>-283</v>
      </c>
      <c r="K54" s="24">
        <f t="shared" si="2"/>
        <v>175</v>
      </c>
      <c r="L54" s="24">
        <f t="shared" si="3"/>
        <v>0</v>
      </c>
    </row>
    <row r="55" spans="1:12">
      <c r="A55" s="84">
        <v>60</v>
      </c>
      <c r="B55" s="83" t="s">
        <v>53</v>
      </c>
      <c r="C55" s="24">
        <v>8350</v>
      </c>
      <c r="D55" s="24">
        <v>7878</v>
      </c>
      <c r="E55" s="24">
        <v>7877</v>
      </c>
      <c r="F55" s="24"/>
      <c r="G55" s="24"/>
      <c r="H55" s="24"/>
      <c r="I55" s="88">
        <f t="shared" si="0"/>
        <v>-5.6646706586826349E-2</v>
      </c>
      <c r="J55" s="24">
        <f t="shared" si="1"/>
        <v>-473</v>
      </c>
      <c r="K55" s="24">
        <f t="shared" si="2"/>
        <v>-1</v>
      </c>
      <c r="L55" s="24">
        <f t="shared" si="3"/>
        <v>0</v>
      </c>
    </row>
    <row r="56" spans="1:12">
      <c r="A56" s="84">
        <v>61</v>
      </c>
      <c r="B56" s="83" t="s">
        <v>54</v>
      </c>
      <c r="C56" s="24">
        <v>18606</v>
      </c>
      <c r="D56" s="24">
        <v>19021</v>
      </c>
      <c r="E56" s="24">
        <v>19554</v>
      </c>
      <c r="F56" s="24"/>
      <c r="G56" s="24"/>
      <c r="H56" s="24"/>
      <c r="I56" s="88">
        <f t="shared" si="0"/>
        <v>5.0951306030312803E-2</v>
      </c>
      <c r="J56" s="24">
        <f t="shared" si="1"/>
        <v>948</v>
      </c>
      <c r="K56" s="24">
        <f t="shared" si="2"/>
        <v>533</v>
      </c>
      <c r="L56" s="24">
        <f t="shared" si="3"/>
        <v>0</v>
      </c>
    </row>
    <row r="57" spans="1:12">
      <c r="A57" s="84">
        <v>62</v>
      </c>
      <c r="B57" s="83" t="s">
        <v>55</v>
      </c>
      <c r="C57" s="24">
        <v>78500</v>
      </c>
      <c r="D57" s="24">
        <v>86719</v>
      </c>
      <c r="E57" s="24">
        <v>88717</v>
      </c>
      <c r="F57" s="24"/>
      <c r="G57" s="24"/>
      <c r="H57" s="24"/>
      <c r="I57" s="88">
        <f t="shared" si="0"/>
        <v>0.13015286624203823</v>
      </c>
      <c r="J57" s="24">
        <f t="shared" si="1"/>
        <v>10217</v>
      </c>
      <c r="K57" s="24">
        <f t="shared" si="2"/>
        <v>1998</v>
      </c>
      <c r="L57" s="24">
        <f t="shared" si="3"/>
        <v>0</v>
      </c>
    </row>
    <row r="58" spans="1:12">
      <c r="A58" s="84">
        <v>63</v>
      </c>
      <c r="B58" s="83" t="s">
        <v>56</v>
      </c>
      <c r="C58" s="24">
        <v>32216</v>
      </c>
      <c r="D58" s="24">
        <v>32147</v>
      </c>
      <c r="E58" s="24">
        <v>32675</v>
      </c>
      <c r="F58" s="24"/>
      <c r="G58" s="24"/>
      <c r="H58" s="24"/>
      <c r="I58" s="88">
        <f t="shared" si="0"/>
        <v>1.4247578842811026E-2</v>
      </c>
      <c r="J58" s="24">
        <f t="shared" si="1"/>
        <v>459</v>
      </c>
      <c r="K58" s="24">
        <f t="shared" si="2"/>
        <v>528</v>
      </c>
      <c r="L58" s="24">
        <f t="shared" si="3"/>
        <v>0</v>
      </c>
    </row>
    <row r="59" spans="1:12">
      <c r="A59" s="84">
        <v>64</v>
      </c>
      <c r="B59" s="83" t="s">
        <v>57</v>
      </c>
      <c r="C59" s="24">
        <v>60691</v>
      </c>
      <c r="D59" s="24">
        <v>58441</v>
      </c>
      <c r="E59" s="24">
        <v>58283</v>
      </c>
      <c r="F59" s="24"/>
      <c r="G59" s="24"/>
      <c r="H59" s="24"/>
      <c r="I59" s="88">
        <f t="shared" si="0"/>
        <v>-3.9676393534461452E-2</v>
      </c>
      <c r="J59" s="24">
        <f t="shared" si="1"/>
        <v>-2408</v>
      </c>
      <c r="K59" s="24">
        <f t="shared" si="2"/>
        <v>-158</v>
      </c>
      <c r="L59" s="24">
        <f t="shared" si="3"/>
        <v>0</v>
      </c>
    </row>
    <row r="60" spans="1:12">
      <c r="A60" s="84">
        <v>65</v>
      </c>
      <c r="B60" s="83" t="s">
        <v>58</v>
      </c>
      <c r="C60" s="24">
        <v>17758</v>
      </c>
      <c r="D60" s="24">
        <v>17839</v>
      </c>
      <c r="E60" s="24">
        <v>17852</v>
      </c>
      <c r="F60" s="24"/>
      <c r="G60" s="24"/>
      <c r="H60" s="24"/>
      <c r="I60" s="88">
        <f t="shared" si="0"/>
        <v>5.2933888951458494E-3</v>
      </c>
      <c r="J60" s="24">
        <f t="shared" si="1"/>
        <v>94</v>
      </c>
      <c r="K60" s="24">
        <f t="shared" si="2"/>
        <v>13</v>
      </c>
      <c r="L60" s="24">
        <f t="shared" si="3"/>
        <v>0</v>
      </c>
    </row>
    <row r="61" spans="1:12">
      <c r="A61" s="84">
        <v>66</v>
      </c>
      <c r="B61" s="83" t="s">
        <v>59</v>
      </c>
      <c r="C61" s="24">
        <v>47027</v>
      </c>
      <c r="D61" s="24">
        <v>47300</v>
      </c>
      <c r="E61" s="24">
        <v>47903</v>
      </c>
      <c r="F61" s="24"/>
      <c r="G61" s="24"/>
      <c r="H61" s="24"/>
      <c r="I61" s="88">
        <f t="shared" si="0"/>
        <v>1.8627596912412017E-2</v>
      </c>
      <c r="J61" s="24">
        <f t="shared" si="1"/>
        <v>876</v>
      </c>
      <c r="K61" s="24">
        <f t="shared" si="2"/>
        <v>603</v>
      </c>
      <c r="L61" s="24">
        <f t="shared" si="3"/>
        <v>0</v>
      </c>
    </row>
    <row r="62" spans="1:12">
      <c r="A62" s="84">
        <v>68</v>
      </c>
      <c r="B62" s="83" t="s">
        <v>60</v>
      </c>
      <c r="C62" s="24">
        <v>134551</v>
      </c>
      <c r="D62" s="24">
        <v>147552</v>
      </c>
      <c r="E62" s="24">
        <v>150096</v>
      </c>
      <c r="F62" s="24"/>
      <c r="G62" s="24"/>
      <c r="H62" s="24"/>
      <c r="I62" s="88">
        <f t="shared" si="0"/>
        <v>0.1155324003537692</v>
      </c>
      <c r="J62" s="24">
        <f t="shared" si="1"/>
        <v>15545</v>
      </c>
      <c r="K62" s="24">
        <f t="shared" si="2"/>
        <v>2544</v>
      </c>
      <c r="L62" s="24">
        <f t="shared" si="3"/>
        <v>0</v>
      </c>
    </row>
    <row r="63" spans="1:12">
      <c r="A63" s="84">
        <v>69</v>
      </c>
      <c r="B63" s="83" t="s">
        <v>61</v>
      </c>
      <c r="C63" s="24">
        <v>150932</v>
      </c>
      <c r="D63" s="24">
        <v>152148</v>
      </c>
      <c r="E63" s="24">
        <v>153397</v>
      </c>
      <c r="F63" s="24"/>
      <c r="G63" s="24"/>
      <c r="H63" s="24"/>
      <c r="I63" s="88">
        <f t="shared" si="0"/>
        <v>1.6331858055283175E-2</v>
      </c>
      <c r="J63" s="24">
        <f t="shared" si="1"/>
        <v>2465</v>
      </c>
      <c r="K63" s="24">
        <f t="shared" si="2"/>
        <v>1249</v>
      </c>
      <c r="L63" s="24">
        <f t="shared" si="3"/>
        <v>0</v>
      </c>
    </row>
    <row r="64" spans="1:12">
      <c r="A64" s="84">
        <v>70</v>
      </c>
      <c r="B64" s="83" t="s">
        <v>62</v>
      </c>
      <c r="C64" s="24">
        <v>165088</v>
      </c>
      <c r="D64" s="24">
        <v>156207</v>
      </c>
      <c r="E64" s="24">
        <v>157687</v>
      </c>
      <c r="F64" s="24"/>
      <c r="G64" s="24"/>
      <c r="H64" s="24"/>
      <c r="I64" s="88">
        <f t="shared" si="0"/>
        <v>-4.4830635782128321E-2</v>
      </c>
      <c r="J64" s="24">
        <f t="shared" si="1"/>
        <v>-7401</v>
      </c>
      <c r="K64" s="24">
        <f t="shared" si="2"/>
        <v>1480</v>
      </c>
      <c r="L64" s="24">
        <f t="shared" si="3"/>
        <v>0</v>
      </c>
    </row>
    <row r="65" spans="1:12">
      <c r="A65" s="84">
        <v>71</v>
      </c>
      <c r="B65" s="83" t="s">
        <v>63</v>
      </c>
      <c r="C65" s="24">
        <v>136630</v>
      </c>
      <c r="D65" s="24">
        <v>135486</v>
      </c>
      <c r="E65" s="24">
        <v>138459</v>
      </c>
      <c r="F65" s="24"/>
      <c r="G65" s="24"/>
      <c r="H65" s="24"/>
      <c r="I65" s="88">
        <f t="shared" si="0"/>
        <v>1.3386518334187221E-2</v>
      </c>
      <c r="J65" s="24">
        <f t="shared" si="1"/>
        <v>1829</v>
      </c>
      <c r="K65" s="24">
        <f t="shared" si="2"/>
        <v>2973</v>
      </c>
      <c r="L65" s="24">
        <f t="shared" si="3"/>
        <v>0</v>
      </c>
    </row>
    <row r="66" spans="1:12">
      <c r="A66" s="84">
        <v>72</v>
      </c>
      <c r="B66" s="83" t="s">
        <v>64</v>
      </c>
      <c r="C66" s="24">
        <v>8761</v>
      </c>
      <c r="D66" s="24">
        <v>8730</v>
      </c>
      <c r="E66" s="24">
        <v>9006</v>
      </c>
      <c r="F66" s="24"/>
      <c r="G66" s="24"/>
      <c r="H66" s="24"/>
      <c r="I66" s="88">
        <f t="shared" si="0"/>
        <v>2.796484419586805E-2</v>
      </c>
      <c r="J66" s="24">
        <f t="shared" si="1"/>
        <v>245</v>
      </c>
      <c r="K66" s="24">
        <f t="shared" si="2"/>
        <v>276</v>
      </c>
      <c r="L66" s="24">
        <f t="shared" si="3"/>
        <v>0</v>
      </c>
    </row>
    <row r="67" spans="1:12">
      <c r="A67" s="84">
        <v>73</v>
      </c>
      <c r="B67" s="83" t="s">
        <v>65</v>
      </c>
      <c r="C67" s="24">
        <v>43274</v>
      </c>
      <c r="D67" s="24">
        <v>42034</v>
      </c>
      <c r="E67" s="24">
        <v>42258</v>
      </c>
      <c r="F67" s="24"/>
      <c r="G67" s="24"/>
      <c r="H67" s="24"/>
      <c r="I67" s="88">
        <f t="shared" si="0"/>
        <v>-2.3478301058372234E-2</v>
      </c>
      <c r="J67" s="24">
        <f t="shared" si="1"/>
        <v>-1016</v>
      </c>
      <c r="K67" s="24">
        <f t="shared" si="2"/>
        <v>224</v>
      </c>
      <c r="L67" s="24">
        <f t="shared" si="3"/>
        <v>0</v>
      </c>
    </row>
    <row r="68" spans="1:12">
      <c r="A68" s="84">
        <v>74</v>
      </c>
      <c r="B68" s="83" t="s">
        <v>66</v>
      </c>
      <c r="C68" s="24">
        <v>39646</v>
      </c>
      <c r="D68" s="24">
        <v>38825</v>
      </c>
      <c r="E68" s="24">
        <v>39876</v>
      </c>
      <c r="F68" s="24"/>
      <c r="G68" s="24"/>
      <c r="H68" s="24"/>
      <c r="I68" s="88">
        <f t="shared" ref="I68:I92" si="4">(E68-C68)/C68</f>
        <v>5.8013418755990514E-3</v>
      </c>
      <c r="J68" s="24">
        <f t="shared" ref="J68:J92" si="5">E68-C68</f>
        <v>230</v>
      </c>
      <c r="K68" s="24">
        <f t="shared" ref="K68:K92" si="6">E68-D68</f>
        <v>1051</v>
      </c>
      <c r="L68" s="24">
        <f t="shared" ref="L68:L92" si="7">H68-G68</f>
        <v>0</v>
      </c>
    </row>
    <row r="69" spans="1:12">
      <c r="A69" s="84">
        <v>75</v>
      </c>
      <c r="B69" s="83" t="s">
        <v>67</v>
      </c>
      <c r="C69" s="24">
        <v>8142</v>
      </c>
      <c r="D69" s="24">
        <v>8743</v>
      </c>
      <c r="E69" s="24">
        <v>8593</v>
      </c>
      <c r="F69" s="24"/>
      <c r="G69" s="24"/>
      <c r="H69" s="24"/>
      <c r="I69" s="88">
        <f t="shared" si="4"/>
        <v>5.5391795627609923E-2</v>
      </c>
      <c r="J69" s="24">
        <f t="shared" si="5"/>
        <v>451</v>
      </c>
      <c r="K69" s="24">
        <f t="shared" si="6"/>
        <v>-150</v>
      </c>
      <c r="L69" s="24">
        <f t="shared" si="7"/>
        <v>0</v>
      </c>
    </row>
    <row r="70" spans="1:12">
      <c r="A70" s="84">
        <v>77</v>
      </c>
      <c r="B70" s="83" t="s">
        <v>68</v>
      </c>
      <c r="C70" s="24">
        <v>22974</v>
      </c>
      <c r="D70" s="24">
        <v>23647</v>
      </c>
      <c r="E70" s="24">
        <v>24071</v>
      </c>
      <c r="F70" s="24"/>
      <c r="G70" s="24"/>
      <c r="H70" s="24"/>
      <c r="I70" s="88">
        <f t="shared" si="4"/>
        <v>4.7749630016540437E-2</v>
      </c>
      <c r="J70" s="24">
        <f t="shared" si="5"/>
        <v>1097</v>
      </c>
      <c r="K70" s="24">
        <f t="shared" si="6"/>
        <v>424</v>
      </c>
      <c r="L70" s="24">
        <f t="shared" si="7"/>
        <v>0</v>
      </c>
    </row>
    <row r="71" spans="1:12">
      <c r="A71" s="84">
        <v>78</v>
      </c>
      <c r="B71" s="83" t="s">
        <v>69</v>
      </c>
      <c r="C71" s="24">
        <v>40666</v>
      </c>
      <c r="D71" s="24">
        <v>41597</v>
      </c>
      <c r="E71" s="24">
        <v>43115</v>
      </c>
      <c r="F71" s="24"/>
      <c r="G71" s="24"/>
      <c r="H71" s="24"/>
      <c r="I71" s="88">
        <f t="shared" si="4"/>
        <v>6.0222298726208628E-2</v>
      </c>
      <c r="J71" s="24">
        <f t="shared" si="5"/>
        <v>2449</v>
      </c>
      <c r="K71" s="24">
        <f t="shared" si="6"/>
        <v>1518</v>
      </c>
      <c r="L71" s="24">
        <f t="shared" si="7"/>
        <v>0</v>
      </c>
    </row>
    <row r="72" spans="1:12">
      <c r="A72" s="84">
        <v>79</v>
      </c>
      <c r="B72" s="83" t="s">
        <v>70</v>
      </c>
      <c r="C72" s="24">
        <v>52583</v>
      </c>
      <c r="D72" s="24">
        <v>43453</v>
      </c>
      <c r="E72" s="24">
        <v>45106</v>
      </c>
      <c r="F72" s="24"/>
      <c r="G72" s="24"/>
      <c r="H72" s="24"/>
      <c r="I72" s="88">
        <f t="shared" si="4"/>
        <v>-0.14219424528840119</v>
      </c>
      <c r="J72" s="24">
        <f t="shared" si="5"/>
        <v>-7477</v>
      </c>
      <c r="K72" s="24">
        <f t="shared" si="6"/>
        <v>1653</v>
      </c>
      <c r="L72" s="24">
        <f t="shared" si="7"/>
        <v>0</v>
      </c>
    </row>
    <row r="73" spans="1:12">
      <c r="A73" s="84">
        <v>80</v>
      </c>
      <c r="B73" s="83" t="s">
        <v>71</v>
      </c>
      <c r="C73" s="24">
        <v>240635</v>
      </c>
      <c r="D73" s="24">
        <v>235884</v>
      </c>
      <c r="E73" s="24">
        <v>231333</v>
      </c>
      <c r="F73" s="24"/>
      <c r="G73" s="24"/>
      <c r="H73" s="24"/>
      <c r="I73" s="88">
        <f t="shared" si="4"/>
        <v>-3.8656055852224321E-2</v>
      </c>
      <c r="J73" s="24">
        <f t="shared" si="5"/>
        <v>-9302</v>
      </c>
      <c r="K73" s="24">
        <f t="shared" si="6"/>
        <v>-4551</v>
      </c>
      <c r="L73" s="24">
        <f t="shared" si="7"/>
        <v>0</v>
      </c>
    </row>
    <row r="74" spans="1:12">
      <c r="A74" s="84">
        <v>81</v>
      </c>
      <c r="B74" s="83" t="s">
        <v>72</v>
      </c>
      <c r="C74" s="24">
        <v>446787</v>
      </c>
      <c r="D74" s="24">
        <v>427109</v>
      </c>
      <c r="E74" s="24">
        <v>389132</v>
      </c>
      <c r="F74" s="24"/>
      <c r="G74" s="24"/>
      <c r="H74" s="24"/>
      <c r="I74" s="88">
        <f t="shared" si="4"/>
        <v>-0.12904359347966704</v>
      </c>
      <c r="J74" s="24">
        <f t="shared" si="5"/>
        <v>-57655</v>
      </c>
      <c r="K74" s="24">
        <f t="shared" si="6"/>
        <v>-37977</v>
      </c>
      <c r="L74" s="24">
        <f t="shared" si="7"/>
        <v>0</v>
      </c>
    </row>
    <row r="75" spans="1:12">
      <c r="A75" s="84">
        <v>82</v>
      </c>
      <c r="B75" s="83" t="s">
        <v>73</v>
      </c>
      <c r="C75" s="24">
        <v>328687</v>
      </c>
      <c r="D75" s="24">
        <v>308723</v>
      </c>
      <c r="E75" s="24">
        <v>309772</v>
      </c>
      <c r="F75" s="24"/>
      <c r="G75" s="24"/>
      <c r="H75" s="24"/>
      <c r="I75" s="88">
        <f t="shared" si="4"/>
        <v>-5.7547149719946331E-2</v>
      </c>
      <c r="J75" s="24">
        <f t="shared" si="5"/>
        <v>-18915</v>
      </c>
      <c r="K75" s="24">
        <f t="shared" si="6"/>
        <v>1049</v>
      </c>
      <c r="L75" s="24">
        <f t="shared" si="7"/>
        <v>0</v>
      </c>
    </row>
    <row r="76" spans="1:12">
      <c r="A76" s="84">
        <v>84</v>
      </c>
      <c r="B76" s="83" t="s">
        <v>74</v>
      </c>
      <c r="C76" s="24">
        <v>102367</v>
      </c>
      <c r="D76" s="24">
        <v>120292</v>
      </c>
      <c r="E76" s="24">
        <v>111893</v>
      </c>
      <c r="F76" s="24"/>
      <c r="G76" s="24"/>
      <c r="H76" s="24"/>
      <c r="I76" s="88">
        <f t="shared" si="4"/>
        <v>9.3057332929557382E-2</v>
      </c>
      <c r="J76" s="24">
        <f t="shared" si="5"/>
        <v>9526</v>
      </c>
      <c r="K76" s="24">
        <f t="shared" si="6"/>
        <v>-8399</v>
      </c>
      <c r="L76" s="24">
        <f t="shared" si="7"/>
        <v>0</v>
      </c>
    </row>
    <row r="77" spans="1:12">
      <c r="A77" s="84">
        <v>85</v>
      </c>
      <c r="B77" s="83" t="s">
        <v>75</v>
      </c>
      <c r="C77" s="24">
        <v>368279</v>
      </c>
      <c r="D77" s="24">
        <v>473911</v>
      </c>
      <c r="E77" s="24">
        <v>383213</v>
      </c>
      <c r="F77" s="24"/>
      <c r="G77" s="24"/>
      <c r="H77" s="24"/>
      <c r="I77" s="88">
        <f t="shared" si="4"/>
        <v>4.0550778078576294E-2</v>
      </c>
      <c r="J77" s="24">
        <f t="shared" si="5"/>
        <v>14934</v>
      </c>
      <c r="K77" s="24">
        <f t="shared" si="6"/>
        <v>-90698</v>
      </c>
      <c r="L77" s="24">
        <f t="shared" si="7"/>
        <v>0</v>
      </c>
    </row>
    <row r="78" spans="1:12">
      <c r="A78" s="84">
        <v>86</v>
      </c>
      <c r="B78" s="83" t="s">
        <v>76</v>
      </c>
      <c r="C78" s="24">
        <v>245529</v>
      </c>
      <c r="D78" s="24">
        <v>269276</v>
      </c>
      <c r="E78" s="24">
        <v>271769</v>
      </c>
      <c r="F78" s="24"/>
      <c r="G78" s="24"/>
      <c r="H78" s="24"/>
      <c r="I78" s="88">
        <f t="shared" si="4"/>
        <v>0.10687128608025936</v>
      </c>
      <c r="J78" s="24">
        <f t="shared" si="5"/>
        <v>26240</v>
      </c>
      <c r="K78" s="24">
        <f t="shared" si="6"/>
        <v>2493</v>
      </c>
      <c r="L78" s="24">
        <f t="shared" si="7"/>
        <v>0</v>
      </c>
    </row>
    <row r="79" spans="1:12">
      <c r="A79" s="84">
        <v>87</v>
      </c>
      <c r="B79" s="83" t="s">
        <v>77</v>
      </c>
      <c r="C79" s="24">
        <v>31907</v>
      </c>
      <c r="D79" s="24">
        <v>33750</v>
      </c>
      <c r="E79" s="24">
        <v>33888</v>
      </c>
      <c r="F79" s="24"/>
      <c r="G79" s="24"/>
      <c r="H79" s="24"/>
      <c r="I79" s="88">
        <f t="shared" si="4"/>
        <v>6.2086689441188454E-2</v>
      </c>
      <c r="J79" s="24">
        <f t="shared" si="5"/>
        <v>1981</v>
      </c>
      <c r="K79" s="24">
        <f t="shared" si="6"/>
        <v>138</v>
      </c>
      <c r="L79" s="24">
        <f t="shared" si="7"/>
        <v>0</v>
      </c>
    </row>
    <row r="80" spans="1:12">
      <c r="A80" s="84">
        <v>88</v>
      </c>
      <c r="B80" s="83" t="s">
        <v>78</v>
      </c>
      <c r="C80" s="24">
        <v>53019</v>
      </c>
      <c r="D80" s="24">
        <v>58388</v>
      </c>
      <c r="E80" s="24">
        <v>57536</v>
      </c>
      <c r="F80" s="24"/>
      <c r="G80" s="24"/>
      <c r="H80" s="24"/>
      <c r="I80" s="88">
        <f t="shared" si="4"/>
        <v>8.5195873177540127E-2</v>
      </c>
      <c r="J80" s="24">
        <f t="shared" si="5"/>
        <v>4517</v>
      </c>
      <c r="K80" s="24">
        <f t="shared" si="6"/>
        <v>-852</v>
      </c>
      <c r="L80" s="24">
        <f t="shared" si="7"/>
        <v>0</v>
      </c>
    </row>
    <row r="81" spans="1:12">
      <c r="A81" s="84">
        <v>90</v>
      </c>
      <c r="B81" s="83" t="s">
        <v>79</v>
      </c>
      <c r="C81" s="24">
        <v>9994</v>
      </c>
      <c r="D81" s="24">
        <v>8507</v>
      </c>
      <c r="E81" s="24">
        <v>8943</v>
      </c>
      <c r="F81" s="24"/>
      <c r="G81" s="24"/>
      <c r="H81" s="24"/>
      <c r="I81" s="88">
        <f t="shared" si="4"/>
        <v>-0.10516309785871523</v>
      </c>
      <c r="J81" s="24">
        <f t="shared" si="5"/>
        <v>-1051</v>
      </c>
      <c r="K81" s="24">
        <f t="shared" si="6"/>
        <v>436</v>
      </c>
      <c r="L81" s="24">
        <f t="shared" si="7"/>
        <v>0</v>
      </c>
    </row>
    <row r="82" spans="1:12">
      <c r="A82" s="84">
        <v>91</v>
      </c>
      <c r="B82" s="83" t="s">
        <v>80</v>
      </c>
      <c r="C82" s="24">
        <v>5681</v>
      </c>
      <c r="D82" s="24">
        <v>3722</v>
      </c>
      <c r="E82" s="24">
        <v>3947</v>
      </c>
      <c r="F82" s="24"/>
      <c r="G82" s="24"/>
      <c r="H82" s="24"/>
      <c r="I82" s="88">
        <f t="shared" si="4"/>
        <v>-0.30522795282520682</v>
      </c>
      <c r="J82" s="24">
        <f t="shared" si="5"/>
        <v>-1734</v>
      </c>
      <c r="K82" s="24">
        <f t="shared" si="6"/>
        <v>225</v>
      </c>
      <c r="L82" s="24">
        <f t="shared" si="7"/>
        <v>0</v>
      </c>
    </row>
    <row r="83" spans="1:12">
      <c r="A83" s="84">
        <v>92</v>
      </c>
      <c r="B83" s="83" t="s">
        <v>81</v>
      </c>
      <c r="C83" s="24">
        <v>6679</v>
      </c>
      <c r="D83" s="24">
        <v>5460</v>
      </c>
      <c r="E83" s="24">
        <v>5619</v>
      </c>
      <c r="F83" s="24"/>
      <c r="G83" s="24"/>
      <c r="H83" s="24"/>
      <c r="I83" s="88">
        <f t="shared" si="4"/>
        <v>-0.15870639317263063</v>
      </c>
      <c r="J83" s="24">
        <f t="shared" si="5"/>
        <v>-1060</v>
      </c>
      <c r="K83" s="24">
        <f t="shared" si="6"/>
        <v>159</v>
      </c>
      <c r="L83" s="24">
        <f t="shared" si="7"/>
        <v>0</v>
      </c>
    </row>
    <row r="84" spans="1:12">
      <c r="A84" s="84">
        <v>93</v>
      </c>
      <c r="B84" s="83" t="s">
        <v>82</v>
      </c>
      <c r="C84" s="24">
        <v>54493</v>
      </c>
      <c r="D84" s="24">
        <v>49179</v>
      </c>
      <c r="E84" s="24">
        <v>51246</v>
      </c>
      <c r="F84" s="24"/>
      <c r="G84" s="24"/>
      <c r="H84" s="24"/>
      <c r="I84" s="88">
        <f t="shared" si="4"/>
        <v>-5.958563485218285E-2</v>
      </c>
      <c r="J84" s="24">
        <f t="shared" si="5"/>
        <v>-3247</v>
      </c>
      <c r="K84" s="24">
        <f t="shared" si="6"/>
        <v>2067</v>
      </c>
      <c r="L84" s="24">
        <f t="shared" si="7"/>
        <v>0</v>
      </c>
    </row>
    <row r="85" spans="1:12">
      <c r="A85" s="84">
        <v>94</v>
      </c>
      <c r="B85" s="83" t="s">
        <v>83</v>
      </c>
      <c r="C85" s="24">
        <v>60837</v>
      </c>
      <c r="D85" s="24">
        <v>56285</v>
      </c>
      <c r="E85" s="24">
        <v>55591</v>
      </c>
      <c r="F85" s="24"/>
      <c r="G85" s="24"/>
      <c r="H85" s="24"/>
      <c r="I85" s="88">
        <f t="shared" si="4"/>
        <v>-8.6230418988444538E-2</v>
      </c>
      <c r="J85" s="24">
        <f t="shared" si="5"/>
        <v>-5246</v>
      </c>
      <c r="K85" s="24">
        <f t="shared" si="6"/>
        <v>-694</v>
      </c>
      <c r="L85" s="24">
        <f t="shared" si="7"/>
        <v>0</v>
      </c>
    </row>
    <row r="86" spans="1:12">
      <c r="A86" s="84">
        <v>95</v>
      </c>
      <c r="B86" s="83" t="s">
        <v>84</v>
      </c>
      <c r="C86" s="24">
        <v>51534</v>
      </c>
      <c r="D86" s="24">
        <v>51365</v>
      </c>
      <c r="E86" s="24">
        <v>52286</v>
      </c>
      <c r="F86" s="24"/>
      <c r="G86" s="24"/>
      <c r="H86" s="24"/>
      <c r="I86" s="88">
        <f t="shared" si="4"/>
        <v>1.4592307990840998E-2</v>
      </c>
      <c r="J86" s="24">
        <f t="shared" si="5"/>
        <v>752</v>
      </c>
      <c r="K86" s="24">
        <f t="shared" si="6"/>
        <v>921</v>
      </c>
      <c r="L86" s="24">
        <f t="shared" si="7"/>
        <v>0</v>
      </c>
    </row>
    <row r="87" spans="1:12">
      <c r="A87" s="84">
        <v>96</v>
      </c>
      <c r="B87" s="83" t="s">
        <v>85</v>
      </c>
      <c r="C87" s="24">
        <v>110866</v>
      </c>
      <c r="D87" s="24">
        <v>106014</v>
      </c>
      <c r="E87" s="24">
        <v>107637</v>
      </c>
      <c r="F87" s="24"/>
      <c r="G87" s="24"/>
      <c r="H87" s="24"/>
      <c r="I87" s="88">
        <f t="shared" si="4"/>
        <v>-2.9125250302166578E-2</v>
      </c>
      <c r="J87" s="24">
        <f t="shared" si="5"/>
        <v>-3229</v>
      </c>
      <c r="K87" s="24">
        <f t="shared" si="6"/>
        <v>1623</v>
      </c>
      <c r="L87" s="24">
        <f t="shared" si="7"/>
        <v>0</v>
      </c>
    </row>
    <row r="88" spans="1:12">
      <c r="A88" s="84">
        <v>97</v>
      </c>
      <c r="B88" s="83" t="s">
        <v>86</v>
      </c>
      <c r="C88" s="24">
        <v>12844</v>
      </c>
      <c r="D88" s="24">
        <v>8315</v>
      </c>
      <c r="E88" s="24">
        <v>6300</v>
      </c>
      <c r="F88" s="24"/>
      <c r="G88" s="24"/>
      <c r="H88" s="24"/>
      <c r="I88" s="88">
        <f t="shared" si="4"/>
        <v>-0.50949859856742452</v>
      </c>
      <c r="J88" s="24">
        <f t="shared" si="5"/>
        <v>-6544</v>
      </c>
      <c r="K88" s="24">
        <f t="shared" si="6"/>
        <v>-2015</v>
      </c>
      <c r="L88" s="24">
        <f t="shared" si="7"/>
        <v>0</v>
      </c>
    </row>
    <row r="89" spans="1:12">
      <c r="A89" s="84">
        <v>98</v>
      </c>
      <c r="B89" s="83" t="s">
        <v>87</v>
      </c>
      <c r="C89" s="24">
        <v>738</v>
      </c>
      <c r="D89" s="24">
        <v>623</v>
      </c>
      <c r="E89" s="24">
        <v>577</v>
      </c>
      <c r="F89" s="24"/>
      <c r="G89" s="24"/>
      <c r="H89" s="24"/>
      <c r="I89" s="88">
        <f t="shared" si="4"/>
        <v>-0.21815718157181571</v>
      </c>
      <c r="J89" s="24">
        <f t="shared" si="5"/>
        <v>-161</v>
      </c>
      <c r="K89" s="24">
        <f t="shared" si="6"/>
        <v>-46</v>
      </c>
      <c r="L89" s="24">
        <f t="shared" si="7"/>
        <v>0</v>
      </c>
    </row>
    <row r="90" spans="1:12">
      <c r="A90" s="84">
        <v>99</v>
      </c>
      <c r="B90" s="83" t="s">
        <v>88</v>
      </c>
      <c r="C90" s="24">
        <v>4215</v>
      </c>
      <c r="D90" s="24">
        <v>4263</v>
      </c>
      <c r="E90" s="24">
        <v>4260</v>
      </c>
      <c r="F90" s="24"/>
      <c r="G90" s="24"/>
      <c r="H90" s="24"/>
      <c r="I90" s="88">
        <f t="shared" si="4"/>
        <v>1.0676156583629894E-2</v>
      </c>
      <c r="J90" s="24">
        <f t="shared" si="5"/>
        <v>45</v>
      </c>
      <c r="K90" s="24">
        <f t="shared" si="6"/>
        <v>-3</v>
      </c>
      <c r="L90" s="24">
        <f t="shared" si="7"/>
        <v>0</v>
      </c>
    </row>
    <row r="91" spans="1:12" s="154" customFormat="1">
      <c r="A91" s="84"/>
      <c r="B91" s="97" t="s">
        <v>285</v>
      </c>
      <c r="C91" s="24">
        <v>48458</v>
      </c>
      <c r="D91" s="24">
        <v>54152</v>
      </c>
      <c r="E91" s="24">
        <v>57609</v>
      </c>
      <c r="F91" s="24"/>
      <c r="G91" s="24"/>
      <c r="H91" s="24"/>
      <c r="I91" s="88">
        <f>(E91-C91)/C91</f>
        <v>0.18884394733583723</v>
      </c>
      <c r="J91" s="24">
        <f>E91-C91</f>
        <v>9151</v>
      </c>
      <c r="K91" s="24">
        <f>E91-D91</f>
        <v>3457</v>
      </c>
      <c r="L91" s="24">
        <f>H91-G91</f>
        <v>0</v>
      </c>
    </row>
    <row r="92" spans="1:12" s="113" customFormat="1" ht="14.45" customHeight="1">
      <c r="A92" s="190" t="s">
        <v>89</v>
      </c>
      <c r="B92" s="190"/>
      <c r="C92" s="117">
        <v>11250725</v>
      </c>
      <c r="D92" s="117">
        <v>11469241</v>
      </c>
      <c r="E92" s="117">
        <v>11454471</v>
      </c>
      <c r="F92" s="117"/>
      <c r="G92" s="117"/>
      <c r="H92" s="117"/>
      <c r="I92" s="110">
        <f t="shared" si="4"/>
        <v>1.8109588493185995E-2</v>
      </c>
      <c r="J92" s="118">
        <f t="shared" si="5"/>
        <v>203746</v>
      </c>
      <c r="K92" s="118">
        <f t="shared" si="6"/>
        <v>-14770</v>
      </c>
      <c r="L92" s="24">
        <f t="shared" si="7"/>
        <v>0</v>
      </c>
    </row>
    <row r="94" spans="1:12">
      <c r="C94" s="167"/>
      <c r="D94" s="167"/>
      <c r="E94" s="167"/>
      <c r="F94" s="167"/>
      <c r="G94" s="167"/>
      <c r="H94" s="16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2020-10-07T13:44:33Z</dcterms:modified>
</cp:coreProperties>
</file>