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sus47\Desktop\Bültenler\TEPAV İstihdam İzleme Bülteni\2020\Şubat\"/>
    </mc:Choice>
  </mc:AlternateContent>
  <bookViews>
    <workbookView xWindow="0" yWindow="0" windowWidth="4620" windowHeight="7260" tabRatio="869" firstSheet="16" activeTab="21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'4a_Kadın_İmalat_Sektör'!$A$2:$K$16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62913"/>
  <fileRecoveryPr autoRecover="0"/>
</workbook>
</file>

<file path=xl/calcChain.xml><?xml version="1.0" encoding="utf-8"?>
<calcChain xmlns="http://schemas.openxmlformats.org/spreadsheetml/2006/main">
  <c r="H87" i="36" l="1"/>
  <c r="G87" i="36"/>
  <c r="E87" i="36"/>
  <c r="C87" i="36"/>
  <c r="I138" i="27"/>
  <c r="G138" i="27"/>
  <c r="E138" i="27"/>
  <c r="C138" i="27"/>
  <c r="H86" i="36" l="1"/>
  <c r="G86" i="36"/>
  <c r="E86" i="36"/>
  <c r="C86" i="36"/>
  <c r="I137" i="27"/>
  <c r="G137" i="27"/>
  <c r="E137" i="27"/>
  <c r="C137" i="27"/>
  <c r="H85" i="36" l="1"/>
  <c r="G85" i="36"/>
  <c r="E85" i="36"/>
  <c r="C85" i="36"/>
  <c r="I136" i="27"/>
  <c r="G136" i="27"/>
  <c r="E136" i="27"/>
  <c r="C136" i="27"/>
  <c r="I135" i="27" l="1"/>
  <c r="G135" i="27"/>
  <c r="E135" i="27"/>
  <c r="C135" i="27"/>
  <c r="H84" i="36" l="1"/>
  <c r="G84" i="36"/>
  <c r="E84" i="36"/>
  <c r="C84" i="36"/>
  <c r="I134" i="27" l="1"/>
  <c r="G134" i="27"/>
  <c r="E134" i="27"/>
  <c r="C134" i="27"/>
  <c r="G83" i="36"/>
  <c r="H83" i="36"/>
  <c r="E83" i="36"/>
  <c r="C83" i="36"/>
  <c r="M24" i="23" l="1"/>
  <c r="M25" i="23"/>
  <c r="K24" i="23"/>
  <c r="K25" i="23"/>
  <c r="K26" i="23"/>
  <c r="J24" i="23"/>
  <c r="J25" i="23"/>
  <c r="J26" i="23"/>
  <c r="J27" i="23"/>
  <c r="I4" i="23"/>
  <c r="I5" i="23"/>
  <c r="I6" i="23"/>
  <c r="I7" i="23"/>
  <c r="I8" i="23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C82" i="36" l="1"/>
  <c r="E82" i="36"/>
  <c r="H82" i="36"/>
  <c r="G82" i="36"/>
  <c r="I133" i="27"/>
  <c r="G133" i="27"/>
  <c r="E133" i="27"/>
  <c r="C133" i="27"/>
  <c r="H49" i="8" l="1"/>
  <c r="H81" i="36"/>
  <c r="G81" i="36"/>
  <c r="E81" i="36"/>
  <c r="C81" i="36"/>
  <c r="I132" i="27" l="1"/>
  <c r="G132" i="27"/>
  <c r="E132" i="27"/>
  <c r="C132" i="27"/>
  <c r="I131" i="27" l="1"/>
  <c r="G131" i="27"/>
  <c r="E131" i="27"/>
  <c r="C131" i="27"/>
  <c r="H80" i="36"/>
  <c r="G80" i="36"/>
  <c r="E80" i="36"/>
  <c r="C80" i="36"/>
  <c r="H79" i="36" l="1"/>
  <c r="G79" i="36"/>
  <c r="E79" i="36"/>
  <c r="C79" i="36"/>
  <c r="I130" i="27"/>
  <c r="G130" i="27"/>
  <c r="E130" i="27"/>
  <c r="C130" i="27"/>
  <c r="L84" i="9" l="1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H74" i="36" l="1"/>
  <c r="H75" i="36"/>
  <c r="H76" i="36"/>
  <c r="H77" i="36"/>
  <c r="H78" i="36"/>
  <c r="G74" i="36"/>
  <c r="G75" i="36"/>
  <c r="G76" i="36"/>
  <c r="G77" i="36"/>
  <c r="G78" i="36"/>
  <c r="E74" i="36"/>
  <c r="E75" i="36"/>
  <c r="E76" i="36"/>
  <c r="E77" i="36"/>
  <c r="E78" i="36"/>
  <c r="C74" i="36"/>
  <c r="C75" i="36"/>
  <c r="C76" i="36"/>
  <c r="C77" i="36"/>
  <c r="C78" i="36"/>
  <c r="I125" i="27"/>
  <c r="I126" i="27"/>
  <c r="I127" i="27"/>
  <c r="I128" i="27"/>
  <c r="I129" i="27"/>
  <c r="G125" i="27"/>
  <c r="G126" i="27"/>
  <c r="G127" i="27"/>
  <c r="G128" i="27"/>
  <c r="G129" i="27"/>
  <c r="E125" i="27"/>
  <c r="E126" i="27"/>
  <c r="E127" i="27"/>
  <c r="E128" i="27"/>
  <c r="E129" i="27"/>
  <c r="C125" i="27"/>
  <c r="C126" i="27"/>
  <c r="C127" i="27"/>
  <c r="C128" i="27"/>
  <c r="C129" i="27"/>
  <c r="H73" i="36" l="1"/>
  <c r="G73" i="36"/>
  <c r="C73" i="36"/>
  <c r="E73" i="36"/>
  <c r="I124" i="27"/>
  <c r="G124" i="27"/>
  <c r="E124" i="27"/>
  <c r="C124" i="27"/>
  <c r="H72" i="36" l="1"/>
  <c r="G72" i="36"/>
  <c r="E72" i="36"/>
  <c r="C72" i="36"/>
  <c r="I123" i="27"/>
  <c r="G123" i="27"/>
  <c r="E123" i="27"/>
  <c r="C123" i="27"/>
  <c r="K92" i="34" l="1"/>
  <c r="J92" i="34"/>
  <c r="I92" i="34"/>
  <c r="K91" i="34"/>
  <c r="J91" i="34"/>
  <c r="I91" i="34"/>
  <c r="K90" i="34"/>
  <c r="J90" i="34"/>
  <c r="I90" i="34"/>
  <c r="K89" i="34"/>
  <c r="J89" i="34"/>
  <c r="I89" i="34"/>
  <c r="K88" i="34"/>
  <c r="J88" i="34"/>
  <c r="I88" i="34"/>
  <c r="K87" i="34"/>
  <c r="J87" i="34"/>
  <c r="I87" i="34"/>
  <c r="K86" i="34"/>
  <c r="J86" i="34"/>
  <c r="I86" i="34"/>
  <c r="K85" i="34"/>
  <c r="J85" i="34"/>
  <c r="I85" i="34"/>
  <c r="K84" i="34"/>
  <c r="J84" i="34"/>
  <c r="I84" i="34"/>
  <c r="K83" i="34"/>
  <c r="J83" i="34"/>
  <c r="I83" i="34"/>
  <c r="K82" i="34"/>
  <c r="J82" i="34"/>
  <c r="I82" i="34"/>
  <c r="K81" i="34"/>
  <c r="J81" i="34"/>
  <c r="I81" i="34"/>
  <c r="K80" i="34"/>
  <c r="J80" i="34"/>
  <c r="I80" i="34"/>
  <c r="K79" i="34"/>
  <c r="J79" i="34"/>
  <c r="I79" i="34"/>
  <c r="K78" i="34"/>
  <c r="J78" i="34"/>
  <c r="I78" i="34"/>
  <c r="K77" i="34"/>
  <c r="J77" i="34"/>
  <c r="I77" i="34"/>
  <c r="K76" i="34"/>
  <c r="J76" i="34"/>
  <c r="I76" i="34"/>
  <c r="K75" i="34"/>
  <c r="J75" i="34"/>
  <c r="I75" i="34"/>
  <c r="K74" i="34"/>
  <c r="J74" i="34"/>
  <c r="I74" i="34"/>
  <c r="K73" i="34"/>
  <c r="J73" i="34"/>
  <c r="I73" i="34"/>
  <c r="K72" i="34"/>
  <c r="J72" i="34"/>
  <c r="I72" i="34"/>
  <c r="K71" i="34"/>
  <c r="J71" i="34"/>
  <c r="I71" i="34"/>
  <c r="K70" i="34"/>
  <c r="J70" i="34"/>
  <c r="I70" i="34"/>
  <c r="K69" i="34"/>
  <c r="J69" i="34"/>
  <c r="I69" i="34"/>
  <c r="K68" i="34"/>
  <c r="J68" i="34"/>
  <c r="I68" i="34"/>
  <c r="K67" i="34"/>
  <c r="J67" i="34"/>
  <c r="I67" i="34"/>
  <c r="K66" i="34"/>
  <c r="J66" i="34"/>
  <c r="I66" i="34"/>
  <c r="K65" i="34"/>
  <c r="J65" i="34"/>
  <c r="I65" i="34"/>
  <c r="K64" i="34"/>
  <c r="J64" i="34"/>
  <c r="I64" i="34"/>
  <c r="K63" i="34"/>
  <c r="J63" i="34"/>
  <c r="I63" i="34"/>
  <c r="K62" i="34"/>
  <c r="J62" i="34"/>
  <c r="I62" i="34"/>
  <c r="K61" i="34"/>
  <c r="J61" i="34"/>
  <c r="I61" i="34"/>
  <c r="K60" i="34"/>
  <c r="J60" i="34"/>
  <c r="I60" i="34"/>
  <c r="K59" i="34"/>
  <c r="J59" i="34"/>
  <c r="I59" i="34"/>
  <c r="K58" i="34"/>
  <c r="J58" i="34"/>
  <c r="I58" i="34"/>
  <c r="K57" i="34"/>
  <c r="J57" i="34"/>
  <c r="I57" i="34"/>
  <c r="K56" i="34"/>
  <c r="J56" i="34"/>
  <c r="I56" i="34"/>
  <c r="K55" i="34"/>
  <c r="J55" i="34"/>
  <c r="I55" i="34"/>
  <c r="K54" i="34"/>
  <c r="J54" i="34"/>
  <c r="I54" i="34"/>
  <c r="K53" i="34"/>
  <c r="J53" i="34"/>
  <c r="I53" i="34"/>
  <c r="K52" i="34"/>
  <c r="J52" i="34"/>
  <c r="I52" i="34"/>
  <c r="K51" i="34"/>
  <c r="J51" i="34"/>
  <c r="I51" i="34"/>
  <c r="K50" i="34"/>
  <c r="J50" i="34"/>
  <c r="I50" i="34"/>
  <c r="K49" i="34"/>
  <c r="J49" i="34"/>
  <c r="I49" i="34"/>
  <c r="K48" i="34"/>
  <c r="J48" i="34"/>
  <c r="I48" i="34"/>
  <c r="K47" i="34"/>
  <c r="J47" i="34"/>
  <c r="I47" i="34"/>
  <c r="K46" i="34"/>
  <c r="J46" i="34"/>
  <c r="I46" i="34"/>
  <c r="K45" i="34"/>
  <c r="J45" i="34"/>
  <c r="I45" i="34"/>
  <c r="K44" i="34"/>
  <c r="J44" i="34"/>
  <c r="I44" i="34"/>
  <c r="K43" i="34"/>
  <c r="J43" i="34"/>
  <c r="I43" i="34"/>
  <c r="K42" i="34"/>
  <c r="J42" i="34"/>
  <c r="I42" i="34"/>
  <c r="K41" i="34"/>
  <c r="J41" i="34"/>
  <c r="I41" i="34"/>
  <c r="K40" i="34"/>
  <c r="J40" i="34"/>
  <c r="I40" i="34"/>
  <c r="K39" i="34"/>
  <c r="J39" i="34"/>
  <c r="I39" i="34"/>
  <c r="K38" i="34"/>
  <c r="J38" i="34"/>
  <c r="I38" i="34"/>
  <c r="K37" i="34"/>
  <c r="J37" i="34"/>
  <c r="I37" i="34"/>
  <c r="K36" i="34"/>
  <c r="J36" i="34"/>
  <c r="I36" i="34"/>
  <c r="K35" i="34"/>
  <c r="J35" i="34"/>
  <c r="I35" i="34"/>
  <c r="K34" i="34"/>
  <c r="J34" i="34"/>
  <c r="I34" i="34"/>
  <c r="K33" i="34"/>
  <c r="J33" i="34"/>
  <c r="I33" i="34"/>
  <c r="K32" i="34"/>
  <c r="J32" i="34"/>
  <c r="I32" i="34"/>
  <c r="K31" i="34"/>
  <c r="J31" i="34"/>
  <c r="I31" i="34"/>
  <c r="K30" i="34"/>
  <c r="J30" i="34"/>
  <c r="I30" i="34"/>
  <c r="K29" i="34"/>
  <c r="J29" i="34"/>
  <c r="I29" i="34"/>
  <c r="K28" i="34"/>
  <c r="J28" i="34"/>
  <c r="I28" i="34"/>
  <c r="K27" i="34"/>
  <c r="J27" i="34"/>
  <c r="I27" i="34"/>
  <c r="K26" i="34"/>
  <c r="J26" i="34"/>
  <c r="I26" i="34"/>
  <c r="K25" i="34"/>
  <c r="J25" i="34"/>
  <c r="I25" i="34"/>
  <c r="K24" i="34"/>
  <c r="J24" i="34"/>
  <c r="I24" i="34"/>
  <c r="K23" i="34"/>
  <c r="J23" i="34"/>
  <c r="I23" i="34"/>
  <c r="K22" i="34"/>
  <c r="J22" i="34"/>
  <c r="I22" i="34"/>
  <c r="K21" i="34"/>
  <c r="J21" i="34"/>
  <c r="I21" i="34"/>
  <c r="K20" i="34"/>
  <c r="J20" i="34"/>
  <c r="I20" i="34"/>
  <c r="K19" i="34"/>
  <c r="J19" i="34"/>
  <c r="I19" i="34"/>
  <c r="K18" i="34"/>
  <c r="J18" i="34"/>
  <c r="I18" i="34"/>
  <c r="K17" i="34"/>
  <c r="J17" i="34"/>
  <c r="I17" i="34"/>
  <c r="K16" i="34"/>
  <c r="J16" i="34"/>
  <c r="I16" i="34"/>
  <c r="K15" i="34"/>
  <c r="J15" i="34"/>
  <c r="I15" i="34"/>
  <c r="K14" i="34"/>
  <c r="J14" i="34"/>
  <c r="I14" i="34"/>
  <c r="K13" i="34"/>
  <c r="J13" i="34"/>
  <c r="I13" i="34"/>
  <c r="K12" i="34"/>
  <c r="J12" i="34"/>
  <c r="I12" i="34"/>
  <c r="K11" i="34"/>
  <c r="J11" i="34"/>
  <c r="I11" i="34"/>
  <c r="K10" i="34"/>
  <c r="J10" i="34"/>
  <c r="I10" i="34"/>
  <c r="K9" i="34"/>
  <c r="J9" i="34"/>
  <c r="I9" i="34"/>
  <c r="K8" i="34"/>
  <c r="J8" i="34"/>
  <c r="I8" i="34"/>
  <c r="K7" i="34"/>
  <c r="J7" i="34"/>
  <c r="I7" i="34"/>
  <c r="K6" i="34"/>
  <c r="J6" i="34"/>
  <c r="I6" i="34"/>
  <c r="K5" i="34"/>
  <c r="J5" i="34"/>
  <c r="I5" i="34"/>
  <c r="K4" i="34"/>
  <c r="J4" i="34"/>
  <c r="I4" i="34"/>
  <c r="K3" i="34"/>
  <c r="J3" i="34"/>
  <c r="I3" i="34"/>
  <c r="K84" i="33"/>
  <c r="J84" i="33"/>
  <c r="I84" i="33"/>
  <c r="K83" i="33"/>
  <c r="J83" i="33"/>
  <c r="I83" i="33"/>
  <c r="K82" i="33"/>
  <c r="J82" i="33"/>
  <c r="I82" i="33"/>
  <c r="K81" i="33"/>
  <c r="J81" i="33"/>
  <c r="I81" i="33"/>
  <c r="K80" i="33"/>
  <c r="J80" i="33"/>
  <c r="I80" i="33"/>
  <c r="K79" i="33"/>
  <c r="J79" i="33"/>
  <c r="I79" i="33"/>
  <c r="K78" i="33"/>
  <c r="J78" i="33"/>
  <c r="I78" i="33"/>
  <c r="K77" i="33"/>
  <c r="J77" i="33"/>
  <c r="I77" i="33"/>
  <c r="K76" i="33"/>
  <c r="J76" i="33"/>
  <c r="I76" i="33"/>
  <c r="K75" i="33"/>
  <c r="J75" i="33"/>
  <c r="I75" i="33"/>
  <c r="K74" i="33"/>
  <c r="J74" i="33"/>
  <c r="I74" i="33"/>
  <c r="K73" i="33"/>
  <c r="J73" i="33"/>
  <c r="I73" i="33"/>
  <c r="K72" i="33"/>
  <c r="J72" i="33"/>
  <c r="I72" i="33"/>
  <c r="K71" i="33"/>
  <c r="J71" i="33"/>
  <c r="I71" i="33"/>
  <c r="K70" i="33"/>
  <c r="J70" i="33"/>
  <c r="I70" i="33"/>
  <c r="K69" i="33"/>
  <c r="J69" i="33"/>
  <c r="I69" i="33"/>
  <c r="K68" i="33"/>
  <c r="J68" i="33"/>
  <c r="I68" i="33"/>
  <c r="K67" i="33"/>
  <c r="J67" i="33"/>
  <c r="I67" i="33"/>
  <c r="K66" i="33"/>
  <c r="J66" i="33"/>
  <c r="I66" i="33"/>
  <c r="K65" i="33"/>
  <c r="J65" i="33"/>
  <c r="I65" i="33"/>
  <c r="K64" i="33"/>
  <c r="J64" i="33"/>
  <c r="I64" i="33"/>
  <c r="K63" i="33"/>
  <c r="J63" i="33"/>
  <c r="I63" i="33"/>
  <c r="K62" i="33"/>
  <c r="J62" i="33"/>
  <c r="I62" i="33"/>
  <c r="K61" i="33"/>
  <c r="J61" i="33"/>
  <c r="I61" i="33"/>
  <c r="K60" i="33"/>
  <c r="J60" i="33"/>
  <c r="I60" i="33"/>
  <c r="K59" i="33"/>
  <c r="J59" i="33"/>
  <c r="I59" i="33"/>
  <c r="K58" i="33"/>
  <c r="J58" i="33"/>
  <c r="I58" i="33"/>
  <c r="K57" i="33"/>
  <c r="J57" i="33"/>
  <c r="I57" i="33"/>
  <c r="K56" i="33"/>
  <c r="J56" i="33"/>
  <c r="I56" i="33"/>
  <c r="K55" i="33"/>
  <c r="J55" i="33"/>
  <c r="I55" i="33"/>
  <c r="K54" i="33"/>
  <c r="J54" i="33"/>
  <c r="I54" i="33"/>
  <c r="K53" i="33"/>
  <c r="J53" i="33"/>
  <c r="I53" i="33"/>
  <c r="K52" i="33"/>
  <c r="J52" i="33"/>
  <c r="I52" i="33"/>
  <c r="K51" i="33"/>
  <c r="J51" i="33"/>
  <c r="I51" i="33"/>
  <c r="K50" i="33"/>
  <c r="J50" i="33"/>
  <c r="I50" i="33"/>
  <c r="K49" i="33"/>
  <c r="J49" i="33"/>
  <c r="I49" i="33"/>
  <c r="K48" i="33"/>
  <c r="J48" i="33"/>
  <c r="I48" i="33"/>
  <c r="K47" i="33"/>
  <c r="J47" i="33"/>
  <c r="I47" i="33"/>
  <c r="K46" i="33"/>
  <c r="J46" i="33"/>
  <c r="I46" i="33"/>
  <c r="K45" i="33"/>
  <c r="J45" i="33"/>
  <c r="I45" i="33"/>
  <c r="K44" i="33"/>
  <c r="J44" i="33"/>
  <c r="I44" i="33"/>
  <c r="K43" i="33"/>
  <c r="J43" i="33"/>
  <c r="I43" i="33"/>
  <c r="K42" i="33"/>
  <c r="J42" i="33"/>
  <c r="I42" i="33"/>
  <c r="K41" i="33"/>
  <c r="J41" i="33"/>
  <c r="I41" i="33"/>
  <c r="K40" i="33"/>
  <c r="J40" i="33"/>
  <c r="I40" i="33"/>
  <c r="K39" i="33"/>
  <c r="J39" i="33"/>
  <c r="I39" i="33"/>
  <c r="K38" i="33"/>
  <c r="J38" i="33"/>
  <c r="I38" i="33"/>
  <c r="K37" i="33"/>
  <c r="J37" i="33"/>
  <c r="I37" i="33"/>
  <c r="K36" i="33"/>
  <c r="J36" i="33"/>
  <c r="I36" i="33"/>
  <c r="K35" i="33"/>
  <c r="J35" i="33"/>
  <c r="I35" i="33"/>
  <c r="K34" i="33"/>
  <c r="J34" i="33"/>
  <c r="I34" i="33"/>
  <c r="K33" i="33"/>
  <c r="J33" i="33"/>
  <c r="I33" i="33"/>
  <c r="K32" i="33"/>
  <c r="J32" i="33"/>
  <c r="I32" i="33"/>
  <c r="K31" i="33"/>
  <c r="J31" i="33"/>
  <c r="I31" i="33"/>
  <c r="K30" i="33"/>
  <c r="J30" i="33"/>
  <c r="I30" i="33"/>
  <c r="K29" i="33"/>
  <c r="J29" i="33"/>
  <c r="I29" i="33"/>
  <c r="K28" i="33"/>
  <c r="J28" i="33"/>
  <c r="I28" i="33"/>
  <c r="K27" i="33"/>
  <c r="J27" i="33"/>
  <c r="I27" i="33"/>
  <c r="K26" i="33"/>
  <c r="J26" i="33"/>
  <c r="I26" i="33"/>
  <c r="K25" i="33"/>
  <c r="J25" i="33"/>
  <c r="I25" i="33"/>
  <c r="K24" i="33"/>
  <c r="J24" i="33"/>
  <c r="I24" i="33"/>
  <c r="K23" i="33"/>
  <c r="J23" i="33"/>
  <c r="I23" i="33"/>
  <c r="K22" i="33"/>
  <c r="J22" i="33"/>
  <c r="I22" i="33"/>
  <c r="K21" i="33"/>
  <c r="J21" i="33"/>
  <c r="I21" i="33"/>
  <c r="K20" i="33"/>
  <c r="J20" i="33"/>
  <c r="I20" i="33"/>
  <c r="K19" i="33"/>
  <c r="J19" i="33"/>
  <c r="I19" i="33"/>
  <c r="K18" i="33"/>
  <c r="J18" i="33"/>
  <c r="I18" i="33"/>
  <c r="K17" i="33"/>
  <c r="J17" i="33"/>
  <c r="I17" i="33"/>
  <c r="K16" i="33"/>
  <c r="J16" i="33"/>
  <c r="I16" i="33"/>
  <c r="K15" i="33"/>
  <c r="J15" i="33"/>
  <c r="I15" i="33"/>
  <c r="K14" i="33"/>
  <c r="J14" i="33"/>
  <c r="I14" i="33"/>
  <c r="K13" i="33"/>
  <c r="J13" i="33"/>
  <c r="I13" i="33"/>
  <c r="K12" i="33"/>
  <c r="J12" i="33"/>
  <c r="I12" i="33"/>
  <c r="K11" i="33"/>
  <c r="J11" i="33"/>
  <c r="I11" i="33"/>
  <c r="K10" i="33"/>
  <c r="J10" i="33"/>
  <c r="I10" i="33"/>
  <c r="K9" i="33"/>
  <c r="J9" i="33"/>
  <c r="I9" i="33"/>
  <c r="K8" i="33"/>
  <c r="J8" i="33"/>
  <c r="I8" i="33"/>
  <c r="K7" i="33"/>
  <c r="J7" i="33"/>
  <c r="I7" i="33"/>
  <c r="K6" i="33"/>
  <c r="J6" i="33"/>
  <c r="I6" i="33"/>
  <c r="K5" i="33"/>
  <c r="J5" i="33"/>
  <c r="I5" i="33"/>
  <c r="K4" i="33"/>
  <c r="J4" i="33"/>
  <c r="I4" i="33"/>
  <c r="K3" i="33"/>
  <c r="J3" i="33"/>
  <c r="I3" i="33"/>
  <c r="K92" i="32"/>
  <c r="J92" i="32"/>
  <c r="I92" i="32"/>
  <c r="K91" i="32"/>
  <c r="J91" i="32"/>
  <c r="I91" i="32"/>
  <c r="K90" i="32"/>
  <c r="J90" i="32"/>
  <c r="I90" i="32"/>
  <c r="K89" i="32"/>
  <c r="J89" i="32"/>
  <c r="I89" i="32"/>
  <c r="K88" i="32"/>
  <c r="J88" i="32"/>
  <c r="I88" i="32"/>
  <c r="K87" i="32"/>
  <c r="J87" i="32"/>
  <c r="I87" i="32"/>
  <c r="K86" i="32"/>
  <c r="J86" i="32"/>
  <c r="I86" i="32"/>
  <c r="K85" i="32"/>
  <c r="J85" i="32"/>
  <c r="I85" i="32"/>
  <c r="K84" i="32"/>
  <c r="J84" i="32"/>
  <c r="I84" i="32"/>
  <c r="K83" i="32"/>
  <c r="J83" i="32"/>
  <c r="I83" i="32"/>
  <c r="K82" i="32"/>
  <c r="J82" i="32"/>
  <c r="I82" i="32"/>
  <c r="K81" i="32"/>
  <c r="J81" i="32"/>
  <c r="I81" i="32"/>
  <c r="K80" i="32"/>
  <c r="J80" i="32"/>
  <c r="I80" i="32"/>
  <c r="K79" i="32"/>
  <c r="J79" i="32"/>
  <c r="I79" i="32"/>
  <c r="K78" i="32"/>
  <c r="J78" i="32"/>
  <c r="I78" i="32"/>
  <c r="K77" i="32"/>
  <c r="J77" i="32"/>
  <c r="I77" i="32"/>
  <c r="K76" i="32"/>
  <c r="J76" i="32"/>
  <c r="I76" i="32"/>
  <c r="K75" i="32"/>
  <c r="J75" i="32"/>
  <c r="I75" i="32"/>
  <c r="K74" i="32"/>
  <c r="J74" i="32"/>
  <c r="I74" i="32"/>
  <c r="K73" i="32"/>
  <c r="J73" i="32"/>
  <c r="I73" i="32"/>
  <c r="K72" i="32"/>
  <c r="J72" i="32"/>
  <c r="I72" i="32"/>
  <c r="K71" i="32"/>
  <c r="J71" i="32"/>
  <c r="I71" i="32"/>
  <c r="K70" i="32"/>
  <c r="J70" i="32"/>
  <c r="I70" i="32"/>
  <c r="K69" i="32"/>
  <c r="J69" i="32"/>
  <c r="I69" i="32"/>
  <c r="K68" i="32"/>
  <c r="J68" i="32"/>
  <c r="I68" i="32"/>
  <c r="K67" i="32"/>
  <c r="J67" i="32"/>
  <c r="I67" i="32"/>
  <c r="K66" i="32"/>
  <c r="J66" i="32"/>
  <c r="I66" i="32"/>
  <c r="K65" i="32"/>
  <c r="J65" i="32"/>
  <c r="I65" i="32"/>
  <c r="K64" i="32"/>
  <c r="J64" i="32"/>
  <c r="I64" i="32"/>
  <c r="K63" i="32"/>
  <c r="J63" i="32"/>
  <c r="I63" i="32"/>
  <c r="K62" i="32"/>
  <c r="J62" i="32"/>
  <c r="I62" i="32"/>
  <c r="K61" i="32"/>
  <c r="J61" i="32"/>
  <c r="I61" i="32"/>
  <c r="K60" i="32"/>
  <c r="J60" i="32"/>
  <c r="I60" i="32"/>
  <c r="K59" i="32"/>
  <c r="J59" i="32"/>
  <c r="I59" i="32"/>
  <c r="K58" i="32"/>
  <c r="J58" i="32"/>
  <c r="I58" i="32"/>
  <c r="K57" i="32"/>
  <c r="J57" i="32"/>
  <c r="I57" i="32"/>
  <c r="K56" i="32"/>
  <c r="J56" i="32"/>
  <c r="I56" i="32"/>
  <c r="K55" i="32"/>
  <c r="J55" i="32"/>
  <c r="I55" i="32"/>
  <c r="K54" i="32"/>
  <c r="J54" i="32"/>
  <c r="I54" i="32"/>
  <c r="K53" i="32"/>
  <c r="J53" i="32"/>
  <c r="I53" i="32"/>
  <c r="K52" i="32"/>
  <c r="J52" i="32"/>
  <c r="I52" i="32"/>
  <c r="K51" i="32"/>
  <c r="J51" i="32"/>
  <c r="I51" i="32"/>
  <c r="K50" i="32"/>
  <c r="J50" i="32"/>
  <c r="I50" i="32"/>
  <c r="K49" i="32"/>
  <c r="J49" i="32"/>
  <c r="I49" i="32"/>
  <c r="K48" i="32"/>
  <c r="J48" i="32"/>
  <c r="I48" i="32"/>
  <c r="K47" i="32"/>
  <c r="J47" i="32"/>
  <c r="I47" i="32"/>
  <c r="K46" i="32"/>
  <c r="J46" i="32"/>
  <c r="I46" i="32"/>
  <c r="K45" i="32"/>
  <c r="J45" i="32"/>
  <c r="I45" i="32"/>
  <c r="K44" i="32"/>
  <c r="J44" i="32"/>
  <c r="I44" i="32"/>
  <c r="K43" i="32"/>
  <c r="J43" i="32"/>
  <c r="I43" i="32"/>
  <c r="K42" i="32"/>
  <c r="J42" i="32"/>
  <c r="I42" i="32"/>
  <c r="K41" i="32"/>
  <c r="J41" i="32"/>
  <c r="I41" i="32"/>
  <c r="K40" i="32"/>
  <c r="J40" i="32"/>
  <c r="I40" i="32"/>
  <c r="K39" i="32"/>
  <c r="J39" i="32"/>
  <c r="I39" i="32"/>
  <c r="K38" i="32"/>
  <c r="J38" i="32"/>
  <c r="I38" i="32"/>
  <c r="K37" i="32"/>
  <c r="J37" i="32"/>
  <c r="I37" i="32"/>
  <c r="K36" i="32"/>
  <c r="J36" i="32"/>
  <c r="I36" i="32"/>
  <c r="K35" i="32"/>
  <c r="J35" i="32"/>
  <c r="I35" i="32"/>
  <c r="K34" i="32"/>
  <c r="J34" i="32"/>
  <c r="I34" i="32"/>
  <c r="K33" i="32"/>
  <c r="J33" i="32"/>
  <c r="I33" i="32"/>
  <c r="K32" i="32"/>
  <c r="J32" i="32"/>
  <c r="I32" i="32"/>
  <c r="K31" i="32"/>
  <c r="J31" i="32"/>
  <c r="I31" i="32"/>
  <c r="K30" i="32"/>
  <c r="J30" i="32"/>
  <c r="I30" i="32"/>
  <c r="K29" i="32"/>
  <c r="J29" i="32"/>
  <c r="I29" i="32"/>
  <c r="K28" i="32"/>
  <c r="J28" i="32"/>
  <c r="I28" i="32"/>
  <c r="K27" i="32"/>
  <c r="J27" i="32"/>
  <c r="I27" i="32"/>
  <c r="K26" i="32"/>
  <c r="J26" i="32"/>
  <c r="I26" i="32"/>
  <c r="K25" i="32"/>
  <c r="J25" i="32"/>
  <c r="I25" i="32"/>
  <c r="K24" i="32"/>
  <c r="J24" i="32"/>
  <c r="I24" i="32"/>
  <c r="K23" i="32"/>
  <c r="J23" i="32"/>
  <c r="I23" i="32"/>
  <c r="K22" i="32"/>
  <c r="J22" i="32"/>
  <c r="I22" i="32"/>
  <c r="K21" i="32"/>
  <c r="J21" i="32"/>
  <c r="I21" i="32"/>
  <c r="K20" i="32"/>
  <c r="J20" i="32"/>
  <c r="I20" i="32"/>
  <c r="K19" i="32"/>
  <c r="J19" i="32"/>
  <c r="I19" i="32"/>
  <c r="K18" i="32"/>
  <c r="J18" i="32"/>
  <c r="I18" i="32"/>
  <c r="K17" i="32"/>
  <c r="J17" i="32"/>
  <c r="I17" i="32"/>
  <c r="K16" i="32"/>
  <c r="J16" i="32"/>
  <c r="I16" i="32"/>
  <c r="K15" i="32"/>
  <c r="J15" i="32"/>
  <c r="I15" i="32"/>
  <c r="K14" i="32"/>
  <c r="J14" i="32"/>
  <c r="I14" i="32"/>
  <c r="K13" i="32"/>
  <c r="J13" i="32"/>
  <c r="I13" i="32"/>
  <c r="K12" i="32"/>
  <c r="J12" i="32"/>
  <c r="I12" i="32"/>
  <c r="K11" i="32"/>
  <c r="J11" i="32"/>
  <c r="I11" i="32"/>
  <c r="K10" i="32"/>
  <c r="J10" i="32"/>
  <c r="I10" i="32"/>
  <c r="K9" i="32"/>
  <c r="J9" i="32"/>
  <c r="I9" i="32"/>
  <c r="K8" i="32"/>
  <c r="J8" i="32"/>
  <c r="I8" i="32"/>
  <c r="K7" i="32"/>
  <c r="J7" i="32"/>
  <c r="I7" i="32"/>
  <c r="K6" i="32"/>
  <c r="J6" i="32"/>
  <c r="I6" i="32"/>
  <c r="K5" i="32"/>
  <c r="J5" i="32"/>
  <c r="I5" i="32"/>
  <c r="K4" i="32"/>
  <c r="J4" i="32"/>
  <c r="I4" i="32"/>
  <c r="K3" i="32"/>
  <c r="J3" i="32"/>
  <c r="I3" i="32"/>
  <c r="K84" i="31"/>
  <c r="J84" i="31"/>
  <c r="I84" i="31"/>
  <c r="K83" i="31"/>
  <c r="J83" i="31"/>
  <c r="I83" i="31"/>
  <c r="K82" i="31"/>
  <c r="J82" i="31"/>
  <c r="I82" i="31"/>
  <c r="K81" i="31"/>
  <c r="J81" i="31"/>
  <c r="I81" i="31"/>
  <c r="K80" i="31"/>
  <c r="J80" i="31"/>
  <c r="I80" i="31"/>
  <c r="K79" i="31"/>
  <c r="J79" i="31"/>
  <c r="I79" i="31"/>
  <c r="K78" i="31"/>
  <c r="J78" i="31"/>
  <c r="I78" i="31"/>
  <c r="K77" i="31"/>
  <c r="J77" i="31"/>
  <c r="I77" i="31"/>
  <c r="K76" i="31"/>
  <c r="J76" i="31"/>
  <c r="I76" i="31"/>
  <c r="K75" i="31"/>
  <c r="J75" i="31"/>
  <c r="I75" i="31"/>
  <c r="K74" i="31"/>
  <c r="J74" i="31"/>
  <c r="I74" i="31"/>
  <c r="K73" i="31"/>
  <c r="J73" i="31"/>
  <c r="I73" i="31"/>
  <c r="K72" i="31"/>
  <c r="J72" i="31"/>
  <c r="I72" i="31"/>
  <c r="K71" i="31"/>
  <c r="J71" i="31"/>
  <c r="I71" i="31"/>
  <c r="K70" i="31"/>
  <c r="J70" i="31"/>
  <c r="I70" i="31"/>
  <c r="K69" i="31"/>
  <c r="J69" i="31"/>
  <c r="I69" i="31"/>
  <c r="K68" i="31"/>
  <c r="J68" i="31"/>
  <c r="I68" i="31"/>
  <c r="K67" i="31"/>
  <c r="J67" i="31"/>
  <c r="I67" i="31"/>
  <c r="K66" i="31"/>
  <c r="J66" i="31"/>
  <c r="I66" i="31"/>
  <c r="K65" i="31"/>
  <c r="J65" i="31"/>
  <c r="I65" i="31"/>
  <c r="K64" i="31"/>
  <c r="J64" i="31"/>
  <c r="I64" i="31"/>
  <c r="K63" i="31"/>
  <c r="J63" i="31"/>
  <c r="I63" i="31"/>
  <c r="K62" i="31"/>
  <c r="J62" i="31"/>
  <c r="I62" i="31"/>
  <c r="K61" i="31"/>
  <c r="J61" i="31"/>
  <c r="I61" i="31"/>
  <c r="K60" i="31"/>
  <c r="J60" i="31"/>
  <c r="I60" i="31"/>
  <c r="K59" i="31"/>
  <c r="J59" i="31"/>
  <c r="I59" i="31"/>
  <c r="K58" i="31"/>
  <c r="J58" i="31"/>
  <c r="I58" i="31"/>
  <c r="K57" i="31"/>
  <c r="J57" i="31"/>
  <c r="I57" i="31"/>
  <c r="K56" i="31"/>
  <c r="J56" i="31"/>
  <c r="I56" i="31"/>
  <c r="K55" i="31"/>
  <c r="J55" i="31"/>
  <c r="I55" i="31"/>
  <c r="K54" i="31"/>
  <c r="J54" i="31"/>
  <c r="I54" i="31"/>
  <c r="K53" i="31"/>
  <c r="J53" i="31"/>
  <c r="I53" i="31"/>
  <c r="K52" i="31"/>
  <c r="J52" i="31"/>
  <c r="I52" i="31"/>
  <c r="K51" i="31"/>
  <c r="J51" i="31"/>
  <c r="I51" i="31"/>
  <c r="K50" i="31"/>
  <c r="J50" i="31"/>
  <c r="I50" i="31"/>
  <c r="K49" i="31"/>
  <c r="J49" i="31"/>
  <c r="I49" i="31"/>
  <c r="K48" i="31"/>
  <c r="J48" i="31"/>
  <c r="I48" i="31"/>
  <c r="K47" i="31"/>
  <c r="J47" i="31"/>
  <c r="I47" i="31"/>
  <c r="K46" i="31"/>
  <c r="J46" i="31"/>
  <c r="I46" i="31"/>
  <c r="K45" i="31"/>
  <c r="J45" i="31"/>
  <c r="I45" i="31"/>
  <c r="K44" i="31"/>
  <c r="J44" i="31"/>
  <c r="I44" i="31"/>
  <c r="K43" i="31"/>
  <c r="J43" i="31"/>
  <c r="I43" i="31"/>
  <c r="K42" i="31"/>
  <c r="J42" i="31"/>
  <c r="I42" i="31"/>
  <c r="K41" i="31"/>
  <c r="J41" i="31"/>
  <c r="I41" i="31"/>
  <c r="K40" i="31"/>
  <c r="J40" i="31"/>
  <c r="I40" i="31"/>
  <c r="K39" i="31"/>
  <c r="J39" i="31"/>
  <c r="I39" i="31"/>
  <c r="K38" i="31"/>
  <c r="J38" i="31"/>
  <c r="I38" i="31"/>
  <c r="K37" i="31"/>
  <c r="J37" i="31"/>
  <c r="I37" i="31"/>
  <c r="K36" i="31"/>
  <c r="J36" i="31"/>
  <c r="I36" i="31"/>
  <c r="K35" i="31"/>
  <c r="J35" i="31"/>
  <c r="I35" i="31"/>
  <c r="K34" i="31"/>
  <c r="J34" i="31"/>
  <c r="I34" i="31"/>
  <c r="K33" i="31"/>
  <c r="J33" i="31"/>
  <c r="I33" i="31"/>
  <c r="K32" i="31"/>
  <c r="J32" i="31"/>
  <c r="I32" i="31"/>
  <c r="K31" i="31"/>
  <c r="J31" i="31"/>
  <c r="I31" i="31"/>
  <c r="K30" i="31"/>
  <c r="J30" i="31"/>
  <c r="I30" i="31"/>
  <c r="K29" i="31"/>
  <c r="J29" i="31"/>
  <c r="I29" i="31"/>
  <c r="K28" i="31"/>
  <c r="J28" i="31"/>
  <c r="I28" i="31"/>
  <c r="K27" i="31"/>
  <c r="J27" i="31"/>
  <c r="I27" i="31"/>
  <c r="K26" i="31"/>
  <c r="J26" i="31"/>
  <c r="I26" i="31"/>
  <c r="K25" i="31"/>
  <c r="J25" i="31"/>
  <c r="I25" i="31"/>
  <c r="K24" i="31"/>
  <c r="J24" i="31"/>
  <c r="I24" i="31"/>
  <c r="K23" i="31"/>
  <c r="J23" i="31"/>
  <c r="I23" i="31"/>
  <c r="K22" i="31"/>
  <c r="J22" i="31"/>
  <c r="I22" i="31"/>
  <c r="K21" i="31"/>
  <c r="J21" i="31"/>
  <c r="I21" i="31"/>
  <c r="K20" i="31"/>
  <c r="J20" i="31"/>
  <c r="I20" i="31"/>
  <c r="K19" i="31"/>
  <c r="J19" i="31"/>
  <c r="I19" i="31"/>
  <c r="K18" i="31"/>
  <c r="J18" i="31"/>
  <c r="I18" i="31"/>
  <c r="K17" i="31"/>
  <c r="J17" i="31"/>
  <c r="I17" i="31"/>
  <c r="K16" i="31"/>
  <c r="J16" i="31"/>
  <c r="I16" i="31"/>
  <c r="K15" i="31"/>
  <c r="J15" i="31"/>
  <c r="I15" i="31"/>
  <c r="K14" i="31"/>
  <c r="J14" i="31"/>
  <c r="I14" i="31"/>
  <c r="K13" i="31"/>
  <c r="J13" i="31"/>
  <c r="I13" i="31"/>
  <c r="K12" i="31"/>
  <c r="J12" i="31"/>
  <c r="I12" i="31"/>
  <c r="K11" i="31"/>
  <c r="J11" i="31"/>
  <c r="I11" i="31"/>
  <c r="K10" i="31"/>
  <c r="J10" i="31"/>
  <c r="I10" i="31"/>
  <c r="K9" i="31"/>
  <c r="J9" i="31"/>
  <c r="I9" i="31"/>
  <c r="K8" i="31"/>
  <c r="J8" i="31"/>
  <c r="I8" i="31"/>
  <c r="K7" i="31"/>
  <c r="J7" i="31"/>
  <c r="I7" i="31"/>
  <c r="K6" i="31"/>
  <c r="J6" i="31"/>
  <c r="I6" i="31"/>
  <c r="K5" i="31"/>
  <c r="J5" i="31"/>
  <c r="I5" i="31"/>
  <c r="K4" i="31"/>
  <c r="J4" i="31"/>
  <c r="I4" i="31"/>
  <c r="K3" i="31"/>
  <c r="J3" i="31"/>
  <c r="I3" i="31"/>
  <c r="J84" i="29"/>
  <c r="I84" i="29"/>
  <c r="H84" i="29"/>
  <c r="J83" i="29"/>
  <c r="I83" i="29"/>
  <c r="H83" i="29"/>
  <c r="J82" i="29"/>
  <c r="I82" i="29"/>
  <c r="H82" i="29"/>
  <c r="J81" i="29"/>
  <c r="I81" i="29"/>
  <c r="H81" i="29"/>
  <c r="J80" i="29"/>
  <c r="I80" i="29"/>
  <c r="H80" i="29"/>
  <c r="J79" i="29"/>
  <c r="I79" i="29"/>
  <c r="H79" i="29"/>
  <c r="J78" i="29"/>
  <c r="I78" i="29"/>
  <c r="H78" i="29"/>
  <c r="J77" i="29"/>
  <c r="I77" i="29"/>
  <c r="H77" i="29"/>
  <c r="J76" i="29"/>
  <c r="I76" i="29"/>
  <c r="H76" i="29"/>
  <c r="J75" i="29"/>
  <c r="I75" i="29"/>
  <c r="H75" i="29"/>
  <c r="J74" i="29"/>
  <c r="I74" i="29"/>
  <c r="H74" i="29"/>
  <c r="J73" i="29"/>
  <c r="I73" i="29"/>
  <c r="H73" i="29"/>
  <c r="J72" i="29"/>
  <c r="I72" i="29"/>
  <c r="H72" i="29"/>
  <c r="J71" i="29"/>
  <c r="I71" i="29"/>
  <c r="H71" i="29"/>
  <c r="J70" i="29"/>
  <c r="I70" i="29"/>
  <c r="H70" i="29"/>
  <c r="J69" i="29"/>
  <c r="I69" i="29"/>
  <c r="H69" i="29"/>
  <c r="J68" i="29"/>
  <c r="I68" i="29"/>
  <c r="H68" i="29"/>
  <c r="J67" i="29"/>
  <c r="I67" i="29"/>
  <c r="H67" i="29"/>
  <c r="J66" i="29"/>
  <c r="I66" i="29"/>
  <c r="H66" i="29"/>
  <c r="J65" i="29"/>
  <c r="I65" i="29"/>
  <c r="H65" i="29"/>
  <c r="J64" i="29"/>
  <c r="I64" i="29"/>
  <c r="H64" i="29"/>
  <c r="J63" i="29"/>
  <c r="I63" i="29"/>
  <c r="H63" i="29"/>
  <c r="J62" i="29"/>
  <c r="I62" i="29"/>
  <c r="H62" i="29"/>
  <c r="J61" i="29"/>
  <c r="I61" i="29"/>
  <c r="H61" i="29"/>
  <c r="J60" i="29"/>
  <c r="I60" i="29"/>
  <c r="H60" i="29"/>
  <c r="J59" i="29"/>
  <c r="I59" i="29"/>
  <c r="H59" i="29"/>
  <c r="J58" i="29"/>
  <c r="I58" i="29"/>
  <c r="H58" i="29"/>
  <c r="J57" i="29"/>
  <c r="I57" i="29"/>
  <c r="H57" i="29"/>
  <c r="J56" i="29"/>
  <c r="I56" i="29"/>
  <c r="H56" i="29"/>
  <c r="J55" i="29"/>
  <c r="I55" i="29"/>
  <c r="H55" i="29"/>
  <c r="J54" i="29"/>
  <c r="I54" i="29"/>
  <c r="H54" i="29"/>
  <c r="J53" i="29"/>
  <c r="I53" i="29"/>
  <c r="H53" i="29"/>
  <c r="J52" i="29"/>
  <c r="I52" i="29"/>
  <c r="H52" i="29"/>
  <c r="J51" i="29"/>
  <c r="I51" i="29"/>
  <c r="H51" i="29"/>
  <c r="J50" i="29"/>
  <c r="I50" i="29"/>
  <c r="H50" i="29"/>
  <c r="J49" i="29"/>
  <c r="I49" i="29"/>
  <c r="H49" i="29"/>
  <c r="J48" i="29"/>
  <c r="I48" i="29"/>
  <c r="H48" i="29"/>
  <c r="J47" i="29"/>
  <c r="I47" i="29"/>
  <c r="H47" i="29"/>
  <c r="J46" i="29"/>
  <c r="I46" i="29"/>
  <c r="H46" i="29"/>
  <c r="J45" i="29"/>
  <c r="I45" i="29"/>
  <c r="H45" i="29"/>
  <c r="J44" i="29"/>
  <c r="I44" i="29"/>
  <c r="H44" i="29"/>
  <c r="J43" i="29"/>
  <c r="I43" i="29"/>
  <c r="H43" i="29"/>
  <c r="J42" i="29"/>
  <c r="I42" i="29"/>
  <c r="H42" i="29"/>
  <c r="J41" i="29"/>
  <c r="I41" i="29"/>
  <c r="H41" i="29"/>
  <c r="J40" i="29"/>
  <c r="I40" i="29"/>
  <c r="H40" i="29"/>
  <c r="J39" i="29"/>
  <c r="I39" i="29"/>
  <c r="H39" i="29"/>
  <c r="J38" i="29"/>
  <c r="I38" i="29"/>
  <c r="H38" i="29"/>
  <c r="J37" i="29"/>
  <c r="I37" i="29"/>
  <c r="H37" i="29"/>
  <c r="J36" i="29"/>
  <c r="I36" i="29"/>
  <c r="H36" i="29"/>
  <c r="J35" i="29"/>
  <c r="I35" i="29"/>
  <c r="H35" i="29"/>
  <c r="J34" i="29"/>
  <c r="I34" i="29"/>
  <c r="H34" i="29"/>
  <c r="J33" i="29"/>
  <c r="I33" i="29"/>
  <c r="H33" i="29"/>
  <c r="J32" i="29"/>
  <c r="I32" i="29"/>
  <c r="H32" i="29"/>
  <c r="J31" i="29"/>
  <c r="I31" i="29"/>
  <c r="H31" i="29"/>
  <c r="J30" i="29"/>
  <c r="I30" i="29"/>
  <c r="H30" i="29"/>
  <c r="J29" i="29"/>
  <c r="I29" i="29"/>
  <c r="H29" i="29"/>
  <c r="J28" i="29"/>
  <c r="I28" i="29"/>
  <c r="H28" i="29"/>
  <c r="J27" i="29"/>
  <c r="I27" i="29"/>
  <c r="H27" i="29"/>
  <c r="J26" i="29"/>
  <c r="I26" i="29"/>
  <c r="H26" i="29"/>
  <c r="J25" i="29"/>
  <c r="I25" i="29"/>
  <c r="H25" i="29"/>
  <c r="J24" i="29"/>
  <c r="I24" i="29"/>
  <c r="H24" i="29"/>
  <c r="J23" i="29"/>
  <c r="I23" i="29"/>
  <c r="H23" i="29"/>
  <c r="J22" i="29"/>
  <c r="I22" i="29"/>
  <c r="H22" i="29"/>
  <c r="J21" i="29"/>
  <c r="I21" i="29"/>
  <c r="H21" i="29"/>
  <c r="J20" i="29"/>
  <c r="I20" i="29"/>
  <c r="H20" i="29"/>
  <c r="J19" i="29"/>
  <c r="I19" i="29"/>
  <c r="H19" i="29"/>
  <c r="J18" i="29"/>
  <c r="I18" i="29"/>
  <c r="H18" i="29"/>
  <c r="J17" i="29"/>
  <c r="I17" i="29"/>
  <c r="H17" i="29"/>
  <c r="J16" i="29"/>
  <c r="I16" i="29"/>
  <c r="H16" i="29"/>
  <c r="J15" i="29"/>
  <c r="I15" i="29"/>
  <c r="H15" i="29"/>
  <c r="J14" i="29"/>
  <c r="I14" i="29"/>
  <c r="H14" i="29"/>
  <c r="J13" i="29"/>
  <c r="I13" i="29"/>
  <c r="H13" i="29"/>
  <c r="J12" i="29"/>
  <c r="I12" i="29"/>
  <c r="H12" i="29"/>
  <c r="J11" i="29"/>
  <c r="I11" i="29"/>
  <c r="H11" i="29"/>
  <c r="J10" i="29"/>
  <c r="I10" i="29"/>
  <c r="H10" i="29"/>
  <c r="J9" i="29"/>
  <c r="I9" i="29"/>
  <c r="H9" i="29"/>
  <c r="J8" i="29"/>
  <c r="I8" i="29"/>
  <c r="H8" i="29"/>
  <c r="J7" i="29"/>
  <c r="I7" i="29"/>
  <c r="H7" i="29"/>
  <c r="J6" i="29"/>
  <c r="I6" i="29"/>
  <c r="H6" i="29"/>
  <c r="J5" i="29"/>
  <c r="I5" i="29"/>
  <c r="H5" i="29"/>
  <c r="J4" i="29"/>
  <c r="I4" i="29"/>
  <c r="H4" i="29"/>
  <c r="J3" i="29"/>
  <c r="I3" i="29"/>
  <c r="H3" i="29"/>
  <c r="J92" i="28"/>
  <c r="I92" i="28"/>
  <c r="H92" i="28"/>
  <c r="J91" i="28"/>
  <c r="I91" i="28"/>
  <c r="H91" i="28"/>
  <c r="J90" i="28"/>
  <c r="I90" i="28"/>
  <c r="H90" i="28"/>
  <c r="J89" i="28"/>
  <c r="I89" i="28"/>
  <c r="H89" i="28"/>
  <c r="J88" i="28"/>
  <c r="I88" i="28"/>
  <c r="H88" i="28"/>
  <c r="J87" i="28"/>
  <c r="I87" i="28"/>
  <c r="H87" i="28"/>
  <c r="J86" i="28"/>
  <c r="I86" i="28"/>
  <c r="H86" i="28"/>
  <c r="J85" i="28"/>
  <c r="I85" i="28"/>
  <c r="H85" i="28"/>
  <c r="J84" i="28"/>
  <c r="I84" i="28"/>
  <c r="H84" i="28"/>
  <c r="J83" i="28"/>
  <c r="I83" i="28"/>
  <c r="H83" i="28"/>
  <c r="J82" i="28"/>
  <c r="I82" i="28"/>
  <c r="H82" i="28"/>
  <c r="J81" i="28"/>
  <c r="I81" i="28"/>
  <c r="H81" i="28"/>
  <c r="J80" i="28"/>
  <c r="I80" i="28"/>
  <c r="H80" i="28"/>
  <c r="J79" i="28"/>
  <c r="I79" i="28"/>
  <c r="H79" i="28"/>
  <c r="J78" i="28"/>
  <c r="I78" i="28"/>
  <c r="H78" i="28"/>
  <c r="J77" i="28"/>
  <c r="I77" i="28"/>
  <c r="H77" i="28"/>
  <c r="J76" i="28"/>
  <c r="I76" i="28"/>
  <c r="H76" i="28"/>
  <c r="J75" i="28"/>
  <c r="I75" i="28"/>
  <c r="H75" i="28"/>
  <c r="J74" i="28"/>
  <c r="I74" i="28"/>
  <c r="H74" i="28"/>
  <c r="J73" i="28"/>
  <c r="I73" i="28"/>
  <c r="H73" i="28"/>
  <c r="J72" i="28"/>
  <c r="I72" i="28"/>
  <c r="H72" i="28"/>
  <c r="J71" i="28"/>
  <c r="I71" i="28"/>
  <c r="H71" i="28"/>
  <c r="J70" i="28"/>
  <c r="I70" i="28"/>
  <c r="H70" i="28"/>
  <c r="J69" i="28"/>
  <c r="I69" i="28"/>
  <c r="H69" i="28"/>
  <c r="J68" i="28"/>
  <c r="I68" i="28"/>
  <c r="H68" i="28"/>
  <c r="J67" i="28"/>
  <c r="I67" i="28"/>
  <c r="H67" i="28"/>
  <c r="J66" i="28"/>
  <c r="I66" i="28"/>
  <c r="H66" i="28"/>
  <c r="J65" i="28"/>
  <c r="I65" i="28"/>
  <c r="H65" i="28"/>
  <c r="J64" i="28"/>
  <c r="I64" i="28"/>
  <c r="H64" i="28"/>
  <c r="J63" i="28"/>
  <c r="I63" i="28"/>
  <c r="H63" i="28"/>
  <c r="J62" i="28"/>
  <c r="I62" i="28"/>
  <c r="H62" i="28"/>
  <c r="J61" i="28"/>
  <c r="I61" i="28"/>
  <c r="H61" i="28"/>
  <c r="J60" i="28"/>
  <c r="I60" i="28"/>
  <c r="H60" i="28"/>
  <c r="J59" i="28"/>
  <c r="I59" i="28"/>
  <c r="H59" i="28"/>
  <c r="J58" i="28"/>
  <c r="I58" i="28"/>
  <c r="H58" i="28"/>
  <c r="J57" i="28"/>
  <c r="I57" i="28"/>
  <c r="H57" i="28"/>
  <c r="J56" i="28"/>
  <c r="I56" i="28"/>
  <c r="H56" i="28"/>
  <c r="J55" i="28"/>
  <c r="I55" i="28"/>
  <c r="H55" i="28"/>
  <c r="J54" i="28"/>
  <c r="I54" i="28"/>
  <c r="H54" i="28"/>
  <c r="J53" i="28"/>
  <c r="I53" i="28"/>
  <c r="H53" i="28"/>
  <c r="J52" i="28"/>
  <c r="I52" i="28"/>
  <c r="H52" i="28"/>
  <c r="J51" i="28"/>
  <c r="I51" i="28"/>
  <c r="H51" i="28"/>
  <c r="J50" i="28"/>
  <c r="I50" i="28"/>
  <c r="H50" i="28"/>
  <c r="J49" i="28"/>
  <c r="I49" i="28"/>
  <c r="H49" i="28"/>
  <c r="J48" i="28"/>
  <c r="I48" i="28"/>
  <c r="H48" i="28"/>
  <c r="J47" i="28"/>
  <c r="I47" i="28"/>
  <c r="H47" i="28"/>
  <c r="J46" i="28"/>
  <c r="I46" i="28"/>
  <c r="H46" i="28"/>
  <c r="J45" i="28"/>
  <c r="I45" i="28"/>
  <c r="H45" i="28"/>
  <c r="J44" i="28"/>
  <c r="I44" i="28"/>
  <c r="H44" i="28"/>
  <c r="J43" i="28"/>
  <c r="I43" i="28"/>
  <c r="H43" i="28"/>
  <c r="J42" i="28"/>
  <c r="I42" i="28"/>
  <c r="H42" i="28"/>
  <c r="J41" i="28"/>
  <c r="I41" i="28"/>
  <c r="H41" i="28"/>
  <c r="J40" i="28"/>
  <c r="I40" i="28"/>
  <c r="H40" i="28"/>
  <c r="J39" i="28"/>
  <c r="I39" i="28"/>
  <c r="H39" i="28"/>
  <c r="J38" i="28"/>
  <c r="I38" i="28"/>
  <c r="H38" i="28"/>
  <c r="J37" i="28"/>
  <c r="I37" i="28"/>
  <c r="H37" i="28"/>
  <c r="J36" i="28"/>
  <c r="I36" i="28"/>
  <c r="H36" i="28"/>
  <c r="J35" i="28"/>
  <c r="I35" i="28"/>
  <c r="H35" i="28"/>
  <c r="J34" i="28"/>
  <c r="I34" i="28"/>
  <c r="H34" i="28"/>
  <c r="J33" i="28"/>
  <c r="I33" i="28"/>
  <c r="H33" i="28"/>
  <c r="J32" i="28"/>
  <c r="I32" i="28"/>
  <c r="H32" i="28"/>
  <c r="J31" i="28"/>
  <c r="I31" i="28"/>
  <c r="H31" i="28"/>
  <c r="J30" i="28"/>
  <c r="I30" i="28"/>
  <c r="H30" i="28"/>
  <c r="J29" i="28"/>
  <c r="I29" i="28"/>
  <c r="H29" i="28"/>
  <c r="J28" i="28"/>
  <c r="I28" i="28"/>
  <c r="H28" i="28"/>
  <c r="J27" i="28"/>
  <c r="I27" i="28"/>
  <c r="H27" i="28"/>
  <c r="J26" i="28"/>
  <c r="I26" i="28"/>
  <c r="H26" i="28"/>
  <c r="J25" i="28"/>
  <c r="I25" i="28"/>
  <c r="H25" i="28"/>
  <c r="J24" i="28"/>
  <c r="I24" i="28"/>
  <c r="H24" i="28"/>
  <c r="J23" i="28"/>
  <c r="I23" i="28"/>
  <c r="H23" i="28"/>
  <c r="J22" i="28"/>
  <c r="I22" i="28"/>
  <c r="H22" i="28"/>
  <c r="J21" i="28"/>
  <c r="I21" i="28"/>
  <c r="H21" i="28"/>
  <c r="J20" i="28"/>
  <c r="I20" i="28"/>
  <c r="H20" i="28"/>
  <c r="J19" i="28"/>
  <c r="I19" i="28"/>
  <c r="H19" i="28"/>
  <c r="J18" i="28"/>
  <c r="I18" i="28"/>
  <c r="H18" i="28"/>
  <c r="J17" i="28"/>
  <c r="I17" i="28"/>
  <c r="H17" i="28"/>
  <c r="J16" i="28"/>
  <c r="I16" i="28"/>
  <c r="H16" i="28"/>
  <c r="J15" i="28"/>
  <c r="I15" i="28"/>
  <c r="H15" i="28"/>
  <c r="J14" i="28"/>
  <c r="I14" i="28"/>
  <c r="H14" i="28"/>
  <c r="J13" i="28"/>
  <c r="I13" i="28"/>
  <c r="H13" i="28"/>
  <c r="J12" i="28"/>
  <c r="I12" i="28"/>
  <c r="H12" i="28"/>
  <c r="J11" i="28"/>
  <c r="I11" i="28"/>
  <c r="H11" i="28"/>
  <c r="J10" i="28"/>
  <c r="I10" i="28"/>
  <c r="H10" i="28"/>
  <c r="J9" i="28"/>
  <c r="I9" i="28"/>
  <c r="H9" i="28"/>
  <c r="J8" i="28"/>
  <c r="I8" i="28"/>
  <c r="H8" i="28"/>
  <c r="J7" i="28"/>
  <c r="I7" i="28"/>
  <c r="H7" i="28"/>
  <c r="J6" i="28"/>
  <c r="I6" i="28"/>
  <c r="H6" i="28"/>
  <c r="J5" i="28"/>
  <c r="I5" i="28"/>
  <c r="H5" i="28"/>
  <c r="J4" i="28"/>
  <c r="I4" i="28"/>
  <c r="H4" i="28"/>
  <c r="J3" i="28"/>
  <c r="I3" i="28"/>
  <c r="H3" i="28"/>
  <c r="N84" i="30"/>
  <c r="L84" i="30"/>
  <c r="M84" i="30" s="1"/>
  <c r="K84" i="30"/>
  <c r="J84" i="30"/>
  <c r="N83" i="30"/>
  <c r="L83" i="30"/>
  <c r="K83" i="30"/>
  <c r="J83" i="30"/>
  <c r="N82" i="30"/>
  <c r="L82" i="30"/>
  <c r="K82" i="30"/>
  <c r="J82" i="30"/>
  <c r="N81" i="30"/>
  <c r="L81" i="30"/>
  <c r="K81" i="30"/>
  <c r="J81" i="30"/>
  <c r="N80" i="30"/>
  <c r="L80" i="30"/>
  <c r="M80" i="30" s="1"/>
  <c r="K80" i="30"/>
  <c r="J80" i="30"/>
  <c r="N79" i="30"/>
  <c r="L79" i="30"/>
  <c r="K79" i="30"/>
  <c r="J79" i="30"/>
  <c r="N78" i="30"/>
  <c r="L78" i="30"/>
  <c r="K78" i="30"/>
  <c r="J78" i="30"/>
  <c r="N77" i="30"/>
  <c r="L77" i="30"/>
  <c r="K77" i="30"/>
  <c r="J77" i="30"/>
  <c r="N76" i="30"/>
  <c r="L76" i="30"/>
  <c r="M76" i="30" s="1"/>
  <c r="K76" i="30"/>
  <c r="J76" i="30"/>
  <c r="N75" i="30"/>
  <c r="L75" i="30"/>
  <c r="K75" i="30"/>
  <c r="J75" i="30"/>
  <c r="N74" i="30"/>
  <c r="L74" i="30"/>
  <c r="K74" i="30"/>
  <c r="J74" i="30"/>
  <c r="N73" i="30"/>
  <c r="L73" i="30"/>
  <c r="K73" i="30"/>
  <c r="J73" i="30"/>
  <c r="N72" i="30"/>
  <c r="L72" i="30"/>
  <c r="M72" i="30" s="1"/>
  <c r="K72" i="30"/>
  <c r="J72" i="30"/>
  <c r="N71" i="30"/>
  <c r="L71" i="30"/>
  <c r="K71" i="30"/>
  <c r="J71" i="30"/>
  <c r="N70" i="30"/>
  <c r="L70" i="30"/>
  <c r="K70" i="30"/>
  <c r="J70" i="30"/>
  <c r="N69" i="30"/>
  <c r="L69" i="30"/>
  <c r="K69" i="30"/>
  <c r="J69" i="30"/>
  <c r="N68" i="30"/>
  <c r="L68" i="30"/>
  <c r="M68" i="30" s="1"/>
  <c r="K68" i="30"/>
  <c r="J68" i="30"/>
  <c r="N67" i="30"/>
  <c r="L67" i="30"/>
  <c r="K67" i="30"/>
  <c r="J67" i="30"/>
  <c r="N66" i="30"/>
  <c r="L66" i="30"/>
  <c r="K66" i="30"/>
  <c r="J66" i="30"/>
  <c r="N65" i="30"/>
  <c r="L65" i="30"/>
  <c r="K65" i="30"/>
  <c r="J65" i="30"/>
  <c r="N64" i="30"/>
  <c r="L64" i="30"/>
  <c r="M64" i="30" s="1"/>
  <c r="K64" i="30"/>
  <c r="J64" i="30"/>
  <c r="N63" i="30"/>
  <c r="L63" i="30"/>
  <c r="K63" i="30"/>
  <c r="J63" i="30"/>
  <c r="N62" i="30"/>
  <c r="L62" i="30"/>
  <c r="K62" i="30"/>
  <c r="J62" i="30"/>
  <c r="N61" i="30"/>
  <c r="L61" i="30"/>
  <c r="K61" i="30"/>
  <c r="J61" i="30"/>
  <c r="N60" i="30"/>
  <c r="L60" i="30"/>
  <c r="M60" i="30" s="1"/>
  <c r="K60" i="30"/>
  <c r="J60" i="30"/>
  <c r="N59" i="30"/>
  <c r="L59" i="30"/>
  <c r="K59" i="30"/>
  <c r="J59" i="30"/>
  <c r="N58" i="30"/>
  <c r="L58" i="30"/>
  <c r="K58" i="30"/>
  <c r="J58" i="30"/>
  <c r="N57" i="30"/>
  <c r="L57" i="30"/>
  <c r="K57" i="30"/>
  <c r="J57" i="30"/>
  <c r="N56" i="30"/>
  <c r="L56" i="30"/>
  <c r="M56" i="30" s="1"/>
  <c r="K56" i="30"/>
  <c r="J56" i="30"/>
  <c r="N55" i="30"/>
  <c r="L55" i="30"/>
  <c r="K55" i="30"/>
  <c r="J55" i="30"/>
  <c r="N54" i="30"/>
  <c r="L54" i="30"/>
  <c r="K54" i="30"/>
  <c r="J54" i="30"/>
  <c r="N53" i="30"/>
  <c r="L53" i="30"/>
  <c r="K53" i="30"/>
  <c r="J53" i="30"/>
  <c r="N52" i="30"/>
  <c r="L52" i="30"/>
  <c r="M52" i="30" s="1"/>
  <c r="K52" i="30"/>
  <c r="J52" i="30"/>
  <c r="N51" i="30"/>
  <c r="L51" i="30"/>
  <c r="K51" i="30"/>
  <c r="J51" i="30"/>
  <c r="N50" i="30"/>
  <c r="L50" i="30"/>
  <c r="K50" i="30"/>
  <c r="J50" i="30"/>
  <c r="N49" i="30"/>
  <c r="L49" i="30"/>
  <c r="K49" i="30"/>
  <c r="J49" i="30"/>
  <c r="N48" i="30"/>
  <c r="L48" i="30"/>
  <c r="M48" i="30" s="1"/>
  <c r="K48" i="30"/>
  <c r="J48" i="30"/>
  <c r="N47" i="30"/>
  <c r="L47" i="30"/>
  <c r="K47" i="30"/>
  <c r="J47" i="30"/>
  <c r="N46" i="30"/>
  <c r="L46" i="30"/>
  <c r="K46" i="30"/>
  <c r="J46" i="30"/>
  <c r="N45" i="30"/>
  <c r="L45" i="30"/>
  <c r="K45" i="30"/>
  <c r="J45" i="30"/>
  <c r="N44" i="30"/>
  <c r="L44" i="30"/>
  <c r="M44" i="30" s="1"/>
  <c r="K44" i="30"/>
  <c r="J44" i="30"/>
  <c r="N43" i="30"/>
  <c r="L43" i="30"/>
  <c r="K43" i="30"/>
  <c r="J43" i="30"/>
  <c r="N42" i="30"/>
  <c r="L42" i="30"/>
  <c r="K42" i="30"/>
  <c r="J42" i="30"/>
  <c r="N41" i="30"/>
  <c r="L41" i="30"/>
  <c r="K41" i="30"/>
  <c r="J41" i="30"/>
  <c r="N40" i="30"/>
  <c r="L40" i="30"/>
  <c r="M40" i="30" s="1"/>
  <c r="K40" i="30"/>
  <c r="J40" i="30"/>
  <c r="N39" i="30"/>
  <c r="L39" i="30"/>
  <c r="K39" i="30"/>
  <c r="J39" i="30"/>
  <c r="N38" i="30"/>
  <c r="L38" i="30"/>
  <c r="K38" i="30"/>
  <c r="J38" i="30"/>
  <c r="N37" i="30"/>
  <c r="L37" i="30"/>
  <c r="K37" i="30"/>
  <c r="J37" i="30"/>
  <c r="N36" i="30"/>
  <c r="L36" i="30"/>
  <c r="M36" i="30" s="1"/>
  <c r="K36" i="30"/>
  <c r="J36" i="30"/>
  <c r="N35" i="30"/>
  <c r="L35" i="30"/>
  <c r="K35" i="30"/>
  <c r="J35" i="30"/>
  <c r="N34" i="30"/>
  <c r="L34" i="30"/>
  <c r="K34" i="30"/>
  <c r="J34" i="30"/>
  <c r="N33" i="30"/>
  <c r="L33" i="30"/>
  <c r="K33" i="30"/>
  <c r="J33" i="30"/>
  <c r="N32" i="30"/>
  <c r="L32" i="30"/>
  <c r="M32" i="30" s="1"/>
  <c r="K32" i="30"/>
  <c r="J32" i="30"/>
  <c r="N31" i="30"/>
  <c r="L31" i="30"/>
  <c r="K31" i="30"/>
  <c r="J31" i="30"/>
  <c r="N30" i="30"/>
  <c r="L30" i="30"/>
  <c r="K30" i="30"/>
  <c r="J30" i="30"/>
  <c r="N29" i="30"/>
  <c r="L29" i="30"/>
  <c r="K29" i="30"/>
  <c r="J29" i="30"/>
  <c r="N28" i="30"/>
  <c r="L28" i="30"/>
  <c r="M28" i="30" s="1"/>
  <c r="K28" i="30"/>
  <c r="J28" i="30"/>
  <c r="N27" i="30"/>
  <c r="L27" i="30"/>
  <c r="K27" i="30"/>
  <c r="J27" i="30"/>
  <c r="N26" i="30"/>
  <c r="L26" i="30"/>
  <c r="K26" i="30"/>
  <c r="J26" i="30"/>
  <c r="N25" i="30"/>
  <c r="L25" i="30"/>
  <c r="K25" i="30"/>
  <c r="J25" i="30"/>
  <c r="N24" i="30"/>
  <c r="L24" i="30"/>
  <c r="M24" i="30" s="1"/>
  <c r="K24" i="30"/>
  <c r="J24" i="30"/>
  <c r="N23" i="30"/>
  <c r="L23" i="30"/>
  <c r="K23" i="30"/>
  <c r="J23" i="30"/>
  <c r="N22" i="30"/>
  <c r="L22" i="30"/>
  <c r="K22" i="30"/>
  <c r="J22" i="30"/>
  <c r="N21" i="30"/>
  <c r="L21" i="30"/>
  <c r="K21" i="30"/>
  <c r="J21" i="30"/>
  <c r="N20" i="30"/>
  <c r="L20" i="30"/>
  <c r="M20" i="30" s="1"/>
  <c r="K20" i="30"/>
  <c r="J20" i="30"/>
  <c r="N19" i="30"/>
  <c r="L19" i="30"/>
  <c r="K19" i="30"/>
  <c r="J19" i="30"/>
  <c r="N18" i="30"/>
  <c r="L18" i="30"/>
  <c r="K18" i="30"/>
  <c r="J18" i="30"/>
  <c r="N17" i="30"/>
  <c r="L17" i="30"/>
  <c r="K17" i="30"/>
  <c r="J17" i="30"/>
  <c r="N16" i="30"/>
  <c r="L16" i="30"/>
  <c r="M16" i="30" s="1"/>
  <c r="K16" i="30"/>
  <c r="J16" i="30"/>
  <c r="N15" i="30"/>
  <c r="L15" i="30"/>
  <c r="K15" i="30"/>
  <c r="J15" i="30"/>
  <c r="N14" i="30"/>
  <c r="L14" i="30"/>
  <c r="K14" i="30"/>
  <c r="J14" i="30"/>
  <c r="N13" i="30"/>
  <c r="L13" i="30"/>
  <c r="K13" i="30"/>
  <c r="J13" i="30"/>
  <c r="N12" i="30"/>
  <c r="L12" i="30"/>
  <c r="M12" i="30" s="1"/>
  <c r="K12" i="30"/>
  <c r="J12" i="30"/>
  <c r="N11" i="30"/>
  <c r="L11" i="30"/>
  <c r="K11" i="30"/>
  <c r="J11" i="30"/>
  <c r="N10" i="30"/>
  <c r="L10" i="30"/>
  <c r="K10" i="30"/>
  <c r="J10" i="30"/>
  <c r="N9" i="30"/>
  <c r="L9" i="30"/>
  <c r="K9" i="30"/>
  <c r="J9" i="30"/>
  <c r="N8" i="30"/>
  <c r="L8" i="30"/>
  <c r="M8" i="30" s="1"/>
  <c r="K8" i="30"/>
  <c r="J8" i="30"/>
  <c r="N7" i="30"/>
  <c r="L7" i="30"/>
  <c r="K7" i="30"/>
  <c r="J7" i="30"/>
  <c r="N6" i="30"/>
  <c r="L6" i="30"/>
  <c r="K6" i="30"/>
  <c r="J6" i="30"/>
  <c r="N5" i="30"/>
  <c r="L5" i="30"/>
  <c r="K5" i="30"/>
  <c r="J5" i="30"/>
  <c r="N4" i="30"/>
  <c r="L4" i="30"/>
  <c r="M4" i="30" s="1"/>
  <c r="K4" i="30"/>
  <c r="J4" i="30"/>
  <c r="N3" i="30"/>
  <c r="L3" i="30"/>
  <c r="K3" i="30"/>
  <c r="J3" i="30"/>
  <c r="M27" i="23"/>
  <c r="K27" i="23"/>
  <c r="I27" i="23"/>
  <c r="M26" i="23"/>
  <c r="M23" i="23"/>
  <c r="K23" i="23"/>
  <c r="J23" i="23"/>
  <c r="M22" i="23"/>
  <c r="K22" i="23"/>
  <c r="J22" i="23"/>
  <c r="M21" i="23"/>
  <c r="K21" i="23"/>
  <c r="J21" i="23"/>
  <c r="M20" i="23"/>
  <c r="K20" i="23"/>
  <c r="J20" i="23"/>
  <c r="M19" i="23"/>
  <c r="K19" i="23"/>
  <c r="J19" i="23"/>
  <c r="M18" i="23"/>
  <c r="K18" i="23"/>
  <c r="J18" i="23"/>
  <c r="M17" i="23"/>
  <c r="K17" i="23"/>
  <c r="J17" i="23"/>
  <c r="M16" i="23"/>
  <c r="K16" i="23"/>
  <c r="J16" i="23"/>
  <c r="M15" i="23"/>
  <c r="K15" i="23"/>
  <c r="J15" i="23"/>
  <c r="M14" i="23"/>
  <c r="K14" i="23"/>
  <c r="J14" i="23"/>
  <c r="M13" i="23"/>
  <c r="K13" i="23"/>
  <c r="J13" i="23"/>
  <c r="M12" i="23"/>
  <c r="K12" i="23"/>
  <c r="J12" i="23"/>
  <c r="M11" i="23"/>
  <c r="K11" i="23"/>
  <c r="J11" i="23"/>
  <c r="M10" i="23"/>
  <c r="K10" i="23"/>
  <c r="J10" i="23"/>
  <c r="M9" i="23"/>
  <c r="K9" i="23"/>
  <c r="J9" i="23"/>
  <c r="M8" i="23"/>
  <c r="K8" i="23"/>
  <c r="J8" i="23"/>
  <c r="M7" i="23"/>
  <c r="K7" i="23"/>
  <c r="J7" i="23"/>
  <c r="M6" i="23"/>
  <c r="K6" i="23"/>
  <c r="J6" i="23"/>
  <c r="M5" i="23"/>
  <c r="K5" i="23"/>
  <c r="J5" i="23"/>
  <c r="M4" i="23"/>
  <c r="K4" i="23"/>
  <c r="J4" i="23"/>
  <c r="M3" i="23"/>
  <c r="K3" i="23"/>
  <c r="J3" i="23"/>
  <c r="I3" i="23"/>
  <c r="M92" i="5"/>
  <c r="K92" i="5"/>
  <c r="L92" i="5" s="1"/>
  <c r="J92" i="5"/>
  <c r="I92" i="5"/>
  <c r="M91" i="5"/>
  <c r="K91" i="5"/>
  <c r="J91" i="5"/>
  <c r="I91" i="5"/>
  <c r="M90" i="5"/>
  <c r="K90" i="5"/>
  <c r="J90" i="5"/>
  <c r="I90" i="5"/>
  <c r="M89" i="5"/>
  <c r="K89" i="5"/>
  <c r="J89" i="5"/>
  <c r="I89" i="5"/>
  <c r="M88" i="5"/>
  <c r="K88" i="5"/>
  <c r="L88" i="5" s="1"/>
  <c r="J88" i="5"/>
  <c r="I88" i="5"/>
  <c r="M87" i="5"/>
  <c r="K87" i="5"/>
  <c r="J87" i="5"/>
  <c r="I87" i="5"/>
  <c r="M86" i="5"/>
  <c r="K86" i="5"/>
  <c r="J86" i="5"/>
  <c r="I86" i="5"/>
  <c r="M85" i="5"/>
  <c r="K85" i="5"/>
  <c r="J85" i="5"/>
  <c r="I85" i="5"/>
  <c r="M84" i="5"/>
  <c r="K84" i="5"/>
  <c r="L84" i="5" s="1"/>
  <c r="J84" i="5"/>
  <c r="I84" i="5"/>
  <c r="M83" i="5"/>
  <c r="K83" i="5"/>
  <c r="J83" i="5"/>
  <c r="I83" i="5"/>
  <c r="M82" i="5"/>
  <c r="K82" i="5"/>
  <c r="J82" i="5"/>
  <c r="I82" i="5"/>
  <c r="M81" i="5"/>
  <c r="K81" i="5"/>
  <c r="J81" i="5"/>
  <c r="I81" i="5"/>
  <c r="M80" i="5"/>
  <c r="K80" i="5"/>
  <c r="L80" i="5" s="1"/>
  <c r="J80" i="5"/>
  <c r="I80" i="5"/>
  <c r="M79" i="5"/>
  <c r="K79" i="5"/>
  <c r="J79" i="5"/>
  <c r="I79" i="5"/>
  <c r="M78" i="5"/>
  <c r="K78" i="5"/>
  <c r="J78" i="5"/>
  <c r="I78" i="5"/>
  <c r="M77" i="5"/>
  <c r="K77" i="5"/>
  <c r="J77" i="5"/>
  <c r="I77" i="5"/>
  <c r="M76" i="5"/>
  <c r="K76" i="5"/>
  <c r="L76" i="5" s="1"/>
  <c r="J76" i="5"/>
  <c r="I76" i="5"/>
  <c r="M75" i="5"/>
  <c r="K75" i="5"/>
  <c r="J75" i="5"/>
  <c r="I75" i="5"/>
  <c r="M74" i="5"/>
  <c r="K74" i="5"/>
  <c r="J74" i="5"/>
  <c r="I74" i="5"/>
  <c r="M73" i="5"/>
  <c r="K73" i="5"/>
  <c r="J73" i="5"/>
  <c r="I73" i="5"/>
  <c r="M72" i="5"/>
  <c r="K72" i="5"/>
  <c r="L72" i="5" s="1"/>
  <c r="J72" i="5"/>
  <c r="I72" i="5"/>
  <c r="M71" i="5"/>
  <c r="K71" i="5"/>
  <c r="J71" i="5"/>
  <c r="I71" i="5"/>
  <c r="M70" i="5"/>
  <c r="K70" i="5"/>
  <c r="J70" i="5"/>
  <c r="I70" i="5"/>
  <c r="M69" i="5"/>
  <c r="K69" i="5"/>
  <c r="J69" i="5"/>
  <c r="I69" i="5"/>
  <c r="M68" i="5"/>
  <c r="K68" i="5"/>
  <c r="L68" i="5" s="1"/>
  <c r="J68" i="5"/>
  <c r="I68" i="5"/>
  <c r="M67" i="5"/>
  <c r="K67" i="5"/>
  <c r="J67" i="5"/>
  <c r="I67" i="5"/>
  <c r="M66" i="5"/>
  <c r="K66" i="5"/>
  <c r="J66" i="5"/>
  <c r="I66" i="5"/>
  <c r="M65" i="5"/>
  <c r="K65" i="5"/>
  <c r="J65" i="5"/>
  <c r="I65" i="5"/>
  <c r="M64" i="5"/>
  <c r="K64" i="5"/>
  <c r="L64" i="5" s="1"/>
  <c r="J64" i="5"/>
  <c r="I64" i="5"/>
  <c r="M63" i="5"/>
  <c r="K63" i="5"/>
  <c r="J63" i="5"/>
  <c r="I63" i="5"/>
  <c r="M62" i="5"/>
  <c r="K62" i="5"/>
  <c r="J62" i="5"/>
  <c r="I62" i="5"/>
  <c r="M61" i="5"/>
  <c r="K61" i="5"/>
  <c r="J61" i="5"/>
  <c r="I61" i="5"/>
  <c r="M60" i="5"/>
  <c r="K60" i="5"/>
  <c r="L60" i="5" s="1"/>
  <c r="J60" i="5"/>
  <c r="I60" i="5"/>
  <c r="M59" i="5"/>
  <c r="K59" i="5"/>
  <c r="J59" i="5"/>
  <c r="I59" i="5"/>
  <c r="M58" i="5"/>
  <c r="K58" i="5"/>
  <c r="J58" i="5"/>
  <c r="I58" i="5"/>
  <c r="M57" i="5"/>
  <c r="K57" i="5"/>
  <c r="J57" i="5"/>
  <c r="I57" i="5"/>
  <c r="M56" i="5"/>
  <c r="K56" i="5"/>
  <c r="L56" i="5" s="1"/>
  <c r="J56" i="5"/>
  <c r="I56" i="5"/>
  <c r="M55" i="5"/>
  <c r="K55" i="5"/>
  <c r="J55" i="5"/>
  <c r="I55" i="5"/>
  <c r="M54" i="5"/>
  <c r="K54" i="5"/>
  <c r="J54" i="5"/>
  <c r="I54" i="5"/>
  <c r="M53" i="5"/>
  <c r="K53" i="5"/>
  <c r="J53" i="5"/>
  <c r="I53" i="5"/>
  <c r="M52" i="5"/>
  <c r="K52" i="5"/>
  <c r="L52" i="5" s="1"/>
  <c r="J52" i="5"/>
  <c r="I52" i="5"/>
  <c r="M51" i="5"/>
  <c r="K51" i="5"/>
  <c r="J51" i="5"/>
  <c r="I51" i="5"/>
  <c r="M50" i="5"/>
  <c r="K50" i="5"/>
  <c r="J50" i="5"/>
  <c r="I50" i="5"/>
  <c r="M49" i="5"/>
  <c r="K49" i="5"/>
  <c r="J49" i="5"/>
  <c r="I49" i="5"/>
  <c r="M48" i="5"/>
  <c r="K48" i="5"/>
  <c r="L48" i="5" s="1"/>
  <c r="J48" i="5"/>
  <c r="I48" i="5"/>
  <c r="M47" i="5"/>
  <c r="K47" i="5"/>
  <c r="J47" i="5"/>
  <c r="I47" i="5"/>
  <c r="M46" i="5"/>
  <c r="K46" i="5"/>
  <c r="J46" i="5"/>
  <c r="I46" i="5"/>
  <c r="M45" i="5"/>
  <c r="K45" i="5"/>
  <c r="J45" i="5"/>
  <c r="I45" i="5"/>
  <c r="M44" i="5"/>
  <c r="K44" i="5"/>
  <c r="L44" i="5" s="1"/>
  <c r="J44" i="5"/>
  <c r="I44" i="5"/>
  <c r="M43" i="5"/>
  <c r="K43" i="5"/>
  <c r="J43" i="5"/>
  <c r="I43" i="5"/>
  <c r="M42" i="5"/>
  <c r="K42" i="5"/>
  <c r="J42" i="5"/>
  <c r="I42" i="5"/>
  <c r="M41" i="5"/>
  <c r="K41" i="5"/>
  <c r="J41" i="5"/>
  <c r="I41" i="5"/>
  <c r="M40" i="5"/>
  <c r="K40" i="5"/>
  <c r="L40" i="5" s="1"/>
  <c r="J40" i="5"/>
  <c r="I40" i="5"/>
  <c r="M39" i="5"/>
  <c r="K39" i="5"/>
  <c r="J39" i="5"/>
  <c r="I39" i="5"/>
  <c r="M38" i="5"/>
  <c r="K38" i="5"/>
  <c r="J38" i="5"/>
  <c r="I38" i="5"/>
  <c r="M37" i="5"/>
  <c r="K37" i="5"/>
  <c r="J37" i="5"/>
  <c r="I37" i="5"/>
  <c r="M36" i="5"/>
  <c r="K36" i="5"/>
  <c r="L36" i="5" s="1"/>
  <c r="J36" i="5"/>
  <c r="I36" i="5"/>
  <c r="M35" i="5"/>
  <c r="K35" i="5"/>
  <c r="J35" i="5"/>
  <c r="I35" i="5"/>
  <c r="M34" i="5"/>
  <c r="K34" i="5"/>
  <c r="J34" i="5"/>
  <c r="I34" i="5"/>
  <c r="M33" i="5"/>
  <c r="K33" i="5"/>
  <c r="J33" i="5"/>
  <c r="I33" i="5"/>
  <c r="M32" i="5"/>
  <c r="K32" i="5"/>
  <c r="L32" i="5" s="1"/>
  <c r="J32" i="5"/>
  <c r="I32" i="5"/>
  <c r="M31" i="5"/>
  <c r="K31" i="5"/>
  <c r="J31" i="5"/>
  <c r="I31" i="5"/>
  <c r="M30" i="5"/>
  <c r="K30" i="5"/>
  <c r="J30" i="5"/>
  <c r="I30" i="5"/>
  <c r="M29" i="5"/>
  <c r="K29" i="5"/>
  <c r="J29" i="5"/>
  <c r="I29" i="5"/>
  <c r="M28" i="5"/>
  <c r="K28" i="5"/>
  <c r="L28" i="5" s="1"/>
  <c r="J28" i="5"/>
  <c r="I28" i="5"/>
  <c r="M27" i="5"/>
  <c r="K27" i="5"/>
  <c r="J27" i="5"/>
  <c r="I27" i="5"/>
  <c r="M26" i="5"/>
  <c r="K26" i="5"/>
  <c r="J26" i="5"/>
  <c r="I26" i="5"/>
  <c r="M25" i="5"/>
  <c r="K25" i="5"/>
  <c r="J25" i="5"/>
  <c r="I25" i="5"/>
  <c r="M24" i="5"/>
  <c r="K24" i="5"/>
  <c r="L24" i="5" s="1"/>
  <c r="J24" i="5"/>
  <c r="I24" i="5"/>
  <c r="M23" i="5"/>
  <c r="K23" i="5"/>
  <c r="J23" i="5"/>
  <c r="I23" i="5"/>
  <c r="M22" i="5"/>
  <c r="K22" i="5"/>
  <c r="J22" i="5"/>
  <c r="I22" i="5"/>
  <c r="M21" i="5"/>
  <c r="K21" i="5"/>
  <c r="J21" i="5"/>
  <c r="I21" i="5"/>
  <c r="M20" i="5"/>
  <c r="K20" i="5"/>
  <c r="L20" i="5" s="1"/>
  <c r="J20" i="5"/>
  <c r="I20" i="5"/>
  <c r="M19" i="5"/>
  <c r="K19" i="5"/>
  <c r="J19" i="5"/>
  <c r="I19" i="5"/>
  <c r="M18" i="5"/>
  <c r="K18" i="5"/>
  <c r="J18" i="5"/>
  <c r="I18" i="5"/>
  <c r="M17" i="5"/>
  <c r="K17" i="5"/>
  <c r="J17" i="5"/>
  <c r="I17" i="5"/>
  <c r="M16" i="5"/>
  <c r="K16" i="5"/>
  <c r="L16" i="5" s="1"/>
  <c r="J16" i="5"/>
  <c r="I16" i="5"/>
  <c r="M15" i="5"/>
  <c r="K15" i="5"/>
  <c r="J15" i="5"/>
  <c r="I15" i="5"/>
  <c r="M14" i="5"/>
  <c r="K14" i="5"/>
  <c r="J14" i="5"/>
  <c r="I14" i="5"/>
  <c r="M13" i="5"/>
  <c r="K13" i="5"/>
  <c r="J13" i="5"/>
  <c r="I13" i="5"/>
  <c r="M12" i="5"/>
  <c r="K12" i="5"/>
  <c r="L12" i="5" s="1"/>
  <c r="J12" i="5"/>
  <c r="I12" i="5"/>
  <c r="M11" i="5"/>
  <c r="K11" i="5"/>
  <c r="J11" i="5"/>
  <c r="I11" i="5"/>
  <c r="M10" i="5"/>
  <c r="K10" i="5"/>
  <c r="J10" i="5"/>
  <c r="I10" i="5"/>
  <c r="M9" i="5"/>
  <c r="K9" i="5"/>
  <c r="J9" i="5"/>
  <c r="I9" i="5"/>
  <c r="M8" i="5"/>
  <c r="K8" i="5"/>
  <c r="L8" i="5" s="1"/>
  <c r="J8" i="5"/>
  <c r="I8" i="5"/>
  <c r="M7" i="5"/>
  <c r="K7" i="5"/>
  <c r="J7" i="5"/>
  <c r="I7" i="5"/>
  <c r="M6" i="5"/>
  <c r="K6" i="5"/>
  <c r="J6" i="5"/>
  <c r="I6" i="5"/>
  <c r="M5" i="5"/>
  <c r="K5" i="5"/>
  <c r="J5" i="5"/>
  <c r="I5" i="5"/>
  <c r="M4" i="5"/>
  <c r="K4" i="5"/>
  <c r="L4" i="5" s="1"/>
  <c r="J4" i="5"/>
  <c r="I4" i="5"/>
  <c r="M3" i="5"/>
  <c r="K3" i="5"/>
  <c r="J3" i="5"/>
  <c r="I3" i="5"/>
  <c r="M84" i="18"/>
  <c r="K84" i="18"/>
  <c r="L84" i="18" s="1"/>
  <c r="J84" i="18"/>
  <c r="I84" i="18"/>
  <c r="M83" i="18"/>
  <c r="K83" i="18"/>
  <c r="J83" i="18"/>
  <c r="I83" i="18"/>
  <c r="M82" i="18"/>
  <c r="K82" i="18"/>
  <c r="J82" i="18"/>
  <c r="I82" i="18"/>
  <c r="M81" i="18"/>
  <c r="K81" i="18"/>
  <c r="J81" i="18"/>
  <c r="I81" i="18"/>
  <c r="M80" i="18"/>
  <c r="K80" i="18"/>
  <c r="L80" i="18" s="1"/>
  <c r="J80" i="18"/>
  <c r="I80" i="18"/>
  <c r="M79" i="18"/>
  <c r="K79" i="18"/>
  <c r="J79" i="18"/>
  <c r="I79" i="18"/>
  <c r="M78" i="18"/>
  <c r="K78" i="18"/>
  <c r="J78" i="18"/>
  <c r="I78" i="18"/>
  <c r="M77" i="18"/>
  <c r="K77" i="18"/>
  <c r="J77" i="18"/>
  <c r="I77" i="18"/>
  <c r="M76" i="18"/>
  <c r="K76" i="18"/>
  <c r="L76" i="18" s="1"/>
  <c r="J76" i="18"/>
  <c r="I76" i="18"/>
  <c r="M75" i="18"/>
  <c r="K75" i="18"/>
  <c r="J75" i="18"/>
  <c r="I75" i="18"/>
  <c r="M74" i="18"/>
  <c r="K74" i="18"/>
  <c r="J74" i="18"/>
  <c r="I74" i="18"/>
  <c r="M73" i="18"/>
  <c r="K73" i="18"/>
  <c r="J73" i="18"/>
  <c r="I73" i="18"/>
  <c r="M72" i="18"/>
  <c r="K72" i="18"/>
  <c r="L72" i="18" s="1"/>
  <c r="J72" i="18"/>
  <c r="I72" i="18"/>
  <c r="M71" i="18"/>
  <c r="K71" i="18"/>
  <c r="J71" i="18"/>
  <c r="I71" i="18"/>
  <c r="M70" i="18"/>
  <c r="K70" i="18"/>
  <c r="J70" i="18"/>
  <c r="I70" i="18"/>
  <c r="M69" i="18"/>
  <c r="K69" i="18"/>
  <c r="J69" i="18"/>
  <c r="I69" i="18"/>
  <c r="M68" i="18"/>
  <c r="K68" i="18"/>
  <c r="L68" i="18" s="1"/>
  <c r="J68" i="18"/>
  <c r="I68" i="18"/>
  <c r="M67" i="18"/>
  <c r="K67" i="18"/>
  <c r="J67" i="18"/>
  <c r="I67" i="18"/>
  <c r="M66" i="18"/>
  <c r="K66" i="18"/>
  <c r="J66" i="18"/>
  <c r="I66" i="18"/>
  <c r="M65" i="18"/>
  <c r="K65" i="18"/>
  <c r="J65" i="18"/>
  <c r="I65" i="18"/>
  <c r="M64" i="18"/>
  <c r="K64" i="18"/>
  <c r="L64" i="18" s="1"/>
  <c r="J64" i="18"/>
  <c r="I64" i="18"/>
  <c r="M63" i="18"/>
  <c r="K63" i="18"/>
  <c r="J63" i="18"/>
  <c r="I63" i="18"/>
  <c r="M62" i="18"/>
  <c r="K62" i="18"/>
  <c r="J62" i="18"/>
  <c r="I62" i="18"/>
  <c r="M61" i="18"/>
  <c r="K61" i="18"/>
  <c r="J61" i="18"/>
  <c r="I61" i="18"/>
  <c r="M60" i="18"/>
  <c r="K60" i="18"/>
  <c r="L60" i="18" s="1"/>
  <c r="J60" i="18"/>
  <c r="I60" i="18"/>
  <c r="M59" i="18"/>
  <c r="K59" i="18"/>
  <c r="J59" i="18"/>
  <c r="I59" i="18"/>
  <c r="M58" i="18"/>
  <c r="K58" i="18"/>
  <c r="J58" i="18"/>
  <c r="I58" i="18"/>
  <c r="M57" i="18"/>
  <c r="K57" i="18"/>
  <c r="J57" i="18"/>
  <c r="I57" i="18"/>
  <c r="M56" i="18"/>
  <c r="K56" i="18"/>
  <c r="L56" i="18" s="1"/>
  <c r="J56" i="18"/>
  <c r="I56" i="18"/>
  <c r="M55" i="18"/>
  <c r="K55" i="18"/>
  <c r="J55" i="18"/>
  <c r="I55" i="18"/>
  <c r="M54" i="18"/>
  <c r="K54" i="18"/>
  <c r="J54" i="18"/>
  <c r="I54" i="18"/>
  <c r="M53" i="18"/>
  <c r="K53" i="18"/>
  <c r="J53" i="18"/>
  <c r="I53" i="18"/>
  <c r="M52" i="18"/>
  <c r="K52" i="18"/>
  <c r="L52" i="18" s="1"/>
  <c r="J52" i="18"/>
  <c r="I52" i="18"/>
  <c r="M51" i="18"/>
  <c r="K51" i="18"/>
  <c r="J51" i="18"/>
  <c r="I51" i="18"/>
  <c r="M50" i="18"/>
  <c r="K50" i="18"/>
  <c r="J50" i="18"/>
  <c r="I50" i="18"/>
  <c r="M49" i="18"/>
  <c r="K49" i="18"/>
  <c r="J49" i="18"/>
  <c r="I49" i="18"/>
  <c r="M48" i="18"/>
  <c r="K48" i="18"/>
  <c r="L48" i="18" s="1"/>
  <c r="J48" i="18"/>
  <c r="I48" i="18"/>
  <c r="M47" i="18"/>
  <c r="K47" i="18"/>
  <c r="J47" i="18"/>
  <c r="I47" i="18"/>
  <c r="M46" i="18"/>
  <c r="K46" i="18"/>
  <c r="J46" i="18"/>
  <c r="I46" i="18"/>
  <c r="M45" i="18"/>
  <c r="K45" i="18"/>
  <c r="J45" i="18"/>
  <c r="I45" i="18"/>
  <c r="M44" i="18"/>
  <c r="K44" i="18"/>
  <c r="L44" i="18" s="1"/>
  <c r="J44" i="18"/>
  <c r="I44" i="18"/>
  <c r="M43" i="18"/>
  <c r="K43" i="18"/>
  <c r="J43" i="18"/>
  <c r="I43" i="18"/>
  <c r="M42" i="18"/>
  <c r="K42" i="18"/>
  <c r="J42" i="18"/>
  <c r="I42" i="18"/>
  <c r="M41" i="18"/>
  <c r="K41" i="18"/>
  <c r="J41" i="18"/>
  <c r="I41" i="18"/>
  <c r="M40" i="18"/>
  <c r="K40" i="18"/>
  <c r="L40" i="18" s="1"/>
  <c r="J40" i="18"/>
  <c r="I40" i="18"/>
  <c r="M39" i="18"/>
  <c r="K39" i="18"/>
  <c r="J39" i="18"/>
  <c r="I39" i="18"/>
  <c r="M38" i="18"/>
  <c r="K38" i="18"/>
  <c r="J38" i="18"/>
  <c r="I38" i="18"/>
  <c r="M37" i="18"/>
  <c r="K37" i="18"/>
  <c r="J37" i="18"/>
  <c r="I37" i="18"/>
  <c r="M36" i="18"/>
  <c r="K36" i="18"/>
  <c r="L36" i="18" s="1"/>
  <c r="J36" i="18"/>
  <c r="I36" i="18"/>
  <c r="M35" i="18"/>
  <c r="K35" i="18"/>
  <c r="J35" i="18"/>
  <c r="I35" i="18"/>
  <c r="M34" i="18"/>
  <c r="K34" i="18"/>
  <c r="J34" i="18"/>
  <c r="I34" i="18"/>
  <c r="M33" i="18"/>
  <c r="K33" i="18"/>
  <c r="J33" i="18"/>
  <c r="I33" i="18"/>
  <c r="M32" i="18"/>
  <c r="K32" i="18"/>
  <c r="L32" i="18" s="1"/>
  <c r="J32" i="18"/>
  <c r="I32" i="18"/>
  <c r="M31" i="18"/>
  <c r="K31" i="18"/>
  <c r="J31" i="18"/>
  <c r="I31" i="18"/>
  <c r="M30" i="18"/>
  <c r="K30" i="18"/>
  <c r="J30" i="18"/>
  <c r="I30" i="18"/>
  <c r="M29" i="18"/>
  <c r="K29" i="18"/>
  <c r="J29" i="18"/>
  <c r="I29" i="18"/>
  <c r="M28" i="18"/>
  <c r="K28" i="18"/>
  <c r="L28" i="18" s="1"/>
  <c r="J28" i="18"/>
  <c r="I28" i="18"/>
  <c r="M27" i="18"/>
  <c r="K27" i="18"/>
  <c r="J27" i="18"/>
  <c r="I27" i="18"/>
  <c r="M26" i="18"/>
  <c r="K26" i="18"/>
  <c r="J26" i="18"/>
  <c r="I26" i="18"/>
  <c r="M25" i="18"/>
  <c r="K25" i="18"/>
  <c r="J25" i="18"/>
  <c r="I25" i="18"/>
  <c r="M24" i="18"/>
  <c r="K24" i="18"/>
  <c r="L24" i="18" s="1"/>
  <c r="J24" i="18"/>
  <c r="I24" i="18"/>
  <c r="M23" i="18"/>
  <c r="K23" i="18"/>
  <c r="J23" i="18"/>
  <c r="I23" i="18"/>
  <c r="M22" i="18"/>
  <c r="K22" i="18"/>
  <c r="J22" i="18"/>
  <c r="I22" i="18"/>
  <c r="M21" i="18"/>
  <c r="K21" i="18"/>
  <c r="J21" i="18"/>
  <c r="I21" i="18"/>
  <c r="M20" i="18"/>
  <c r="K20" i="18"/>
  <c r="L20" i="18" s="1"/>
  <c r="J20" i="18"/>
  <c r="I20" i="18"/>
  <c r="M19" i="18"/>
  <c r="K19" i="18"/>
  <c r="J19" i="18"/>
  <c r="I19" i="18"/>
  <c r="M18" i="18"/>
  <c r="K18" i="18"/>
  <c r="J18" i="18"/>
  <c r="I18" i="18"/>
  <c r="M17" i="18"/>
  <c r="K17" i="18"/>
  <c r="J17" i="18"/>
  <c r="I17" i="18"/>
  <c r="M16" i="18"/>
  <c r="K16" i="18"/>
  <c r="L16" i="18" s="1"/>
  <c r="J16" i="18"/>
  <c r="I16" i="18"/>
  <c r="M15" i="18"/>
  <c r="K15" i="18"/>
  <c r="J15" i="18"/>
  <c r="I15" i="18"/>
  <c r="M14" i="18"/>
  <c r="K14" i="18"/>
  <c r="J14" i="18"/>
  <c r="I14" i="18"/>
  <c r="M13" i="18"/>
  <c r="K13" i="18"/>
  <c r="J13" i="18"/>
  <c r="I13" i="18"/>
  <c r="M12" i="18"/>
  <c r="K12" i="18"/>
  <c r="L12" i="18" s="1"/>
  <c r="J12" i="18"/>
  <c r="I12" i="18"/>
  <c r="M11" i="18"/>
  <c r="K11" i="18"/>
  <c r="J11" i="18"/>
  <c r="I11" i="18"/>
  <c r="M10" i="18"/>
  <c r="K10" i="18"/>
  <c r="J10" i="18"/>
  <c r="I10" i="18"/>
  <c r="M9" i="18"/>
  <c r="K9" i="18"/>
  <c r="J9" i="18"/>
  <c r="I9" i="18"/>
  <c r="M8" i="18"/>
  <c r="K8" i="18"/>
  <c r="L8" i="18" s="1"/>
  <c r="J8" i="18"/>
  <c r="I8" i="18"/>
  <c r="M7" i="18"/>
  <c r="K7" i="18"/>
  <c r="J7" i="18"/>
  <c r="I7" i="18"/>
  <c r="M6" i="18"/>
  <c r="K6" i="18"/>
  <c r="J6" i="18"/>
  <c r="I6" i="18"/>
  <c r="M5" i="18"/>
  <c r="K5" i="18"/>
  <c r="J5" i="18"/>
  <c r="I5" i="18"/>
  <c r="M4" i="18"/>
  <c r="K4" i="18"/>
  <c r="L4" i="18" s="1"/>
  <c r="J4" i="18"/>
  <c r="I4" i="18"/>
  <c r="M3" i="18"/>
  <c r="K3" i="18"/>
  <c r="J3" i="18"/>
  <c r="I3" i="18"/>
  <c r="M92" i="17"/>
  <c r="K92" i="17"/>
  <c r="L92" i="17" s="1"/>
  <c r="J92" i="17"/>
  <c r="I92" i="17"/>
  <c r="M91" i="17"/>
  <c r="K91" i="17"/>
  <c r="J91" i="17"/>
  <c r="I91" i="17"/>
  <c r="M90" i="17"/>
  <c r="K90" i="17"/>
  <c r="J90" i="17"/>
  <c r="I90" i="17"/>
  <c r="M89" i="17"/>
  <c r="K89" i="17"/>
  <c r="J89" i="17"/>
  <c r="I89" i="17"/>
  <c r="M88" i="17"/>
  <c r="K88" i="17"/>
  <c r="L88" i="17" s="1"/>
  <c r="J88" i="17"/>
  <c r="I88" i="17"/>
  <c r="M87" i="17"/>
  <c r="K87" i="17"/>
  <c r="J87" i="17"/>
  <c r="I87" i="17"/>
  <c r="M86" i="17"/>
  <c r="K86" i="17"/>
  <c r="J86" i="17"/>
  <c r="I86" i="17"/>
  <c r="M85" i="17"/>
  <c r="K85" i="17"/>
  <c r="J85" i="17"/>
  <c r="I85" i="17"/>
  <c r="M84" i="17"/>
  <c r="K84" i="17"/>
  <c r="L84" i="17" s="1"/>
  <c r="J84" i="17"/>
  <c r="I84" i="17"/>
  <c r="M83" i="17"/>
  <c r="K83" i="17"/>
  <c r="J83" i="17"/>
  <c r="I83" i="17"/>
  <c r="M82" i="17"/>
  <c r="K82" i="17"/>
  <c r="J82" i="17"/>
  <c r="I82" i="17"/>
  <c r="M81" i="17"/>
  <c r="K81" i="17"/>
  <c r="J81" i="17"/>
  <c r="I81" i="17"/>
  <c r="M80" i="17"/>
  <c r="K80" i="17"/>
  <c r="L80" i="17" s="1"/>
  <c r="J80" i="17"/>
  <c r="I80" i="17"/>
  <c r="M79" i="17"/>
  <c r="K79" i="17"/>
  <c r="J79" i="17"/>
  <c r="I79" i="17"/>
  <c r="M78" i="17"/>
  <c r="K78" i="17"/>
  <c r="J78" i="17"/>
  <c r="I78" i="17"/>
  <c r="M77" i="17"/>
  <c r="K77" i="17"/>
  <c r="J77" i="17"/>
  <c r="I77" i="17"/>
  <c r="M76" i="17"/>
  <c r="K76" i="17"/>
  <c r="L76" i="17" s="1"/>
  <c r="J76" i="17"/>
  <c r="I76" i="17"/>
  <c r="M75" i="17"/>
  <c r="K75" i="17"/>
  <c r="J75" i="17"/>
  <c r="I75" i="17"/>
  <c r="M74" i="17"/>
  <c r="K74" i="17"/>
  <c r="J74" i="17"/>
  <c r="I74" i="17"/>
  <c r="M73" i="17"/>
  <c r="K73" i="17"/>
  <c r="J73" i="17"/>
  <c r="I73" i="17"/>
  <c r="M72" i="17"/>
  <c r="K72" i="17"/>
  <c r="L72" i="17" s="1"/>
  <c r="J72" i="17"/>
  <c r="I72" i="17"/>
  <c r="M71" i="17"/>
  <c r="K71" i="17"/>
  <c r="J71" i="17"/>
  <c r="I71" i="17"/>
  <c r="M70" i="17"/>
  <c r="K70" i="17"/>
  <c r="J70" i="17"/>
  <c r="I70" i="17"/>
  <c r="M69" i="17"/>
  <c r="K69" i="17"/>
  <c r="J69" i="17"/>
  <c r="I69" i="17"/>
  <c r="M68" i="17"/>
  <c r="K68" i="17"/>
  <c r="L68" i="17" s="1"/>
  <c r="J68" i="17"/>
  <c r="I68" i="17"/>
  <c r="M67" i="17"/>
  <c r="K67" i="17"/>
  <c r="J67" i="17"/>
  <c r="I67" i="17"/>
  <c r="M66" i="17"/>
  <c r="K66" i="17"/>
  <c r="J66" i="17"/>
  <c r="I66" i="17"/>
  <c r="M65" i="17"/>
  <c r="K65" i="17"/>
  <c r="J65" i="17"/>
  <c r="I65" i="17"/>
  <c r="M64" i="17"/>
  <c r="K64" i="17"/>
  <c r="L64" i="17" s="1"/>
  <c r="J64" i="17"/>
  <c r="I64" i="17"/>
  <c r="M63" i="17"/>
  <c r="K63" i="17"/>
  <c r="J63" i="17"/>
  <c r="I63" i="17"/>
  <c r="M62" i="17"/>
  <c r="K62" i="17"/>
  <c r="J62" i="17"/>
  <c r="I62" i="17"/>
  <c r="M61" i="17"/>
  <c r="K61" i="17"/>
  <c r="J61" i="17"/>
  <c r="I61" i="17"/>
  <c r="M60" i="17"/>
  <c r="K60" i="17"/>
  <c r="L60" i="17" s="1"/>
  <c r="J60" i="17"/>
  <c r="I60" i="17"/>
  <c r="M59" i="17"/>
  <c r="K59" i="17"/>
  <c r="J59" i="17"/>
  <c r="I59" i="17"/>
  <c r="M58" i="17"/>
  <c r="K58" i="17"/>
  <c r="J58" i="17"/>
  <c r="I58" i="17"/>
  <c r="M57" i="17"/>
  <c r="K57" i="17"/>
  <c r="J57" i="17"/>
  <c r="I57" i="17"/>
  <c r="M56" i="17"/>
  <c r="K56" i="17"/>
  <c r="L56" i="17" s="1"/>
  <c r="J56" i="17"/>
  <c r="I56" i="17"/>
  <c r="M55" i="17"/>
  <c r="K55" i="17"/>
  <c r="J55" i="17"/>
  <c r="I55" i="17"/>
  <c r="M54" i="17"/>
  <c r="K54" i="17"/>
  <c r="J54" i="17"/>
  <c r="I54" i="17"/>
  <c r="M53" i="17"/>
  <c r="K53" i="17"/>
  <c r="J53" i="17"/>
  <c r="I53" i="17"/>
  <c r="M52" i="17"/>
  <c r="K52" i="17"/>
  <c r="L52" i="17" s="1"/>
  <c r="J52" i="17"/>
  <c r="I52" i="17"/>
  <c r="M51" i="17"/>
  <c r="K51" i="17"/>
  <c r="J51" i="17"/>
  <c r="I51" i="17"/>
  <c r="M50" i="17"/>
  <c r="K50" i="17"/>
  <c r="J50" i="17"/>
  <c r="I50" i="17"/>
  <c r="M49" i="17"/>
  <c r="K49" i="17"/>
  <c r="J49" i="17"/>
  <c r="I49" i="17"/>
  <c r="M48" i="17"/>
  <c r="K48" i="17"/>
  <c r="L48" i="17" s="1"/>
  <c r="J48" i="17"/>
  <c r="I48" i="17"/>
  <c r="M47" i="17"/>
  <c r="K47" i="17"/>
  <c r="J47" i="17"/>
  <c r="I47" i="17"/>
  <c r="M46" i="17"/>
  <c r="K46" i="17"/>
  <c r="J46" i="17"/>
  <c r="I46" i="17"/>
  <c r="M45" i="17"/>
  <c r="K45" i="17"/>
  <c r="J45" i="17"/>
  <c r="I45" i="17"/>
  <c r="M44" i="17"/>
  <c r="K44" i="17"/>
  <c r="L44" i="17" s="1"/>
  <c r="J44" i="17"/>
  <c r="I44" i="17"/>
  <c r="M43" i="17"/>
  <c r="K43" i="17"/>
  <c r="J43" i="17"/>
  <c r="I43" i="17"/>
  <c r="M42" i="17"/>
  <c r="K42" i="17"/>
  <c r="J42" i="17"/>
  <c r="I42" i="17"/>
  <c r="M41" i="17"/>
  <c r="K41" i="17"/>
  <c r="J41" i="17"/>
  <c r="I41" i="17"/>
  <c r="M40" i="17"/>
  <c r="K40" i="17"/>
  <c r="L40" i="17" s="1"/>
  <c r="J40" i="17"/>
  <c r="I40" i="17"/>
  <c r="M39" i="17"/>
  <c r="K39" i="17"/>
  <c r="J39" i="17"/>
  <c r="I39" i="17"/>
  <c r="M38" i="17"/>
  <c r="K38" i="17"/>
  <c r="J38" i="17"/>
  <c r="I38" i="17"/>
  <c r="M37" i="17"/>
  <c r="K37" i="17"/>
  <c r="J37" i="17"/>
  <c r="I37" i="17"/>
  <c r="M36" i="17"/>
  <c r="K36" i="17"/>
  <c r="L36" i="17" s="1"/>
  <c r="J36" i="17"/>
  <c r="I36" i="17"/>
  <c r="M35" i="17"/>
  <c r="K35" i="17"/>
  <c r="J35" i="17"/>
  <c r="I35" i="17"/>
  <c r="M34" i="17"/>
  <c r="K34" i="17"/>
  <c r="J34" i="17"/>
  <c r="I34" i="17"/>
  <c r="M33" i="17"/>
  <c r="K33" i="17"/>
  <c r="J33" i="17"/>
  <c r="I33" i="17"/>
  <c r="M32" i="17"/>
  <c r="K32" i="17"/>
  <c r="L32" i="17" s="1"/>
  <c r="J32" i="17"/>
  <c r="I32" i="17"/>
  <c r="M31" i="17"/>
  <c r="K31" i="17"/>
  <c r="J31" i="17"/>
  <c r="I31" i="17"/>
  <c r="M30" i="17"/>
  <c r="K30" i="17"/>
  <c r="J30" i="17"/>
  <c r="I30" i="17"/>
  <c r="M29" i="17"/>
  <c r="K29" i="17"/>
  <c r="J29" i="17"/>
  <c r="I29" i="17"/>
  <c r="M28" i="17"/>
  <c r="K28" i="17"/>
  <c r="L28" i="17" s="1"/>
  <c r="J28" i="17"/>
  <c r="I28" i="17"/>
  <c r="M27" i="17"/>
  <c r="K27" i="17"/>
  <c r="J27" i="17"/>
  <c r="I27" i="17"/>
  <c r="M26" i="17"/>
  <c r="K26" i="17"/>
  <c r="J26" i="17"/>
  <c r="I26" i="17"/>
  <c r="M25" i="17"/>
  <c r="K25" i="17"/>
  <c r="J25" i="17"/>
  <c r="I25" i="17"/>
  <c r="M24" i="17"/>
  <c r="K24" i="17"/>
  <c r="L24" i="17" s="1"/>
  <c r="J24" i="17"/>
  <c r="I24" i="17"/>
  <c r="M23" i="17"/>
  <c r="K23" i="17"/>
  <c r="J23" i="17"/>
  <c r="I23" i="17"/>
  <c r="M22" i="17"/>
  <c r="K22" i="17"/>
  <c r="J22" i="17"/>
  <c r="I22" i="17"/>
  <c r="M21" i="17"/>
  <c r="K21" i="17"/>
  <c r="J21" i="17"/>
  <c r="I21" i="17"/>
  <c r="M20" i="17"/>
  <c r="K20" i="17"/>
  <c r="L20" i="17" s="1"/>
  <c r="J20" i="17"/>
  <c r="I20" i="17"/>
  <c r="M19" i="17"/>
  <c r="K19" i="17"/>
  <c r="J19" i="17"/>
  <c r="I19" i="17"/>
  <c r="M18" i="17"/>
  <c r="K18" i="17"/>
  <c r="J18" i="17"/>
  <c r="I18" i="17"/>
  <c r="M17" i="17"/>
  <c r="K17" i="17"/>
  <c r="J17" i="17"/>
  <c r="I17" i="17"/>
  <c r="M16" i="17"/>
  <c r="K16" i="17"/>
  <c r="L16" i="17" s="1"/>
  <c r="J16" i="17"/>
  <c r="I16" i="17"/>
  <c r="M15" i="17"/>
  <c r="K15" i="17"/>
  <c r="J15" i="17"/>
  <c r="I15" i="17"/>
  <c r="M14" i="17"/>
  <c r="K14" i="17"/>
  <c r="J14" i="17"/>
  <c r="I14" i="17"/>
  <c r="M13" i="17"/>
  <c r="K13" i="17"/>
  <c r="J13" i="17"/>
  <c r="I13" i="17"/>
  <c r="M12" i="17"/>
  <c r="K12" i="17"/>
  <c r="L12" i="17" s="1"/>
  <c r="J12" i="17"/>
  <c r="I12" i="17"/>
  <c r="M11" i="17"/>
  <c r="K11" i="17"/>
  <c r="J11" i="17"/>
  <c r="I11" i="17"/>
  <c r="M10" i="17"/>
  <c r="K10" i="17"/>
  <c r="J10" i="17"/>
  <c r="I10" i="17"/>
  <c r="M9" i="17"/>
  <c r="K9" i="17"/>
  <c r="J9" i="17"/>
  <c r="I9" i="17"/>
  <c r="M8" i="17"/>
  <c r="K8" i="17"/>
  <c r="L8" i="17" s="1"/>
  <c r="J8" i="17"/>
  <c r="I8" i="17"/>
  <c r="M7" i="17"/>
  <c r="K7" i="17"/>
  <c r="J7" i="17"/>
  <c r="I7" i="17"/>
  <c r="M6" i="17"/>
  <c r="K6" i="17"/>
  <c r="J6" i="17"/>
  <c r="I6" i="17"/>
  <c r="M5" i="17"/>
  <c r="K5" i="17"/>
  <c r="J5" i="17"/>
  <c r="I5" i="17"/>
  <c r="M4" i="17"/>
  <c r="K4" i="17"/>
  <c r="L4" i="17" s="1"/>
  <c r="J4" i="17"/>
  <c r="I4" i="17"/>
  <c r="M3" i="17"/>
  <c r="K3" i="17"/>
  <c r="J3" i="17"/>
  <c r="I3" i="17"/>
  <c r="M84" i="26"/>
  <c r="K84" i="26"/>
  <c r="L84" i="26" s="1"/>
  <c r="J84" i="26"/>
  <c r="I84" i="26"/>
  <c r="M83" i="26"/>
  <c r="K83" i="26"/>
  <c r="J83" i="26"/>
  <c r="I83" i="26"/>
  <c r="M82" i="26"/>
  <c r="K82" i="26"/>
  <c r="J82" i="26"/>
  <c r="I82" i="26"/>
  <c r="M81" i="26"/>
  <c r="K81" i="26"/>
  <c r="J81" i="26"/>
  <c r="I81" i="26"/>
  <c r="M80" i="26"/>
  <c r="K80" i="26"/>
  <c r="L80" i="26" s="1"/>
  <c r="J80" i="26"/>
  <c r="I80" i="26"/>
  <c r="M79" i="26"/>
  <c r="K79" i="26"/>
  <c r="J79" i="26"/>
  <c r="I79" i="26"/>
  <c r="M78" i="26"/>
  <c r="K78" i="26"/>
  <c r="J78" i="26"/>
  <c r="I78" i="26"/>
  <c r="M77" i="26"/>
  <c r="K77" i="26"/>
  <c r="J77" i="26"/>
  <c r="I77" i="26"/>
  <c r="M76" i="26"/>
  <c r="K76" i="26"/>
  <c r="L76" i="26" s="1"/>
  <c r="J76" i="26"/>
  <c r="I76" i="26"/>
  <c r="M75" i="26"/>
  <c r="K75" i="26"/>
  <c r="J75" i="26"/>
  <c r="I75" i="26"/>
  <c r="M74" i="26"/>
  <c r="K74" i="26"/>
  <c r="J74" i="26"/>
  <c r="I74" i="26"/>
  <c r="M73" i="26"/>
  <c r="K73" i="26"/>
  <c r="J73" i="26"/>
  <c r="I73" i="26"/>
  <c r="M72" i="26"/>
  <c r="K72" i="26"/>
  <c r="L72" i="26" s="1"/>
  <c r="J72" i="26"/>
  <c r="I72" i="26"/>
  <c r="M71" i="26"/>
  <c r="K71" i="26"/>
  <c r="J71" i="26"/>
  <c r="I71" i="26"/>
  <c r="M70" i="26"/>
  <c r="K70" i="26"/>
  <c r="J70" i="26"/>
  <c r="I70" i="26"/>
  <c r="M69" i="26"/>
  <c r="K69" i="26"/>
  <c r="J69" i="26"/>
  <c r="I69" i="26"/>
  <c r="M68" i="26"/>
  <c r="K68" i="26"/>
  <c r="L68" i="26" s="1"/>
  <c r="J68" i="26"/>
  <c r="I68" i="26"/>
  <c r="M67" i="26"/>
  <c r="K67" i="26"/>
  <c r="J67" i="26"/>
  <c r="I67" i="26"/>
  <c r="M66" i="26"/>
  <c r="K66" i="26"/>
  <c r="J66" i="26"/>
  <c r="I66" i="26"/>
  <c r="M65" i="26"/>
  <c r="K65" i="26"/>
  <c r="J65" i="26"/>
  <c r="I65" i="26"/>
  <c r="M64" i="26"/>
  <c r="K64" i="26"/>
  <c r="L64" i="26" s="1"/>
  <c r="J64" i="26"/>
  <c r="I64" i="26"/>
  <c r="M63" i="26"/>
  <c r="K63" i="26"/>
  <c r="J63" i="26"/>
  <c r="I63" i="26"/>
  <c r="M62" i="26"/>
  <c r="K62" i="26"/>
  <c r="J62" i="26"/>
  <c r="I62" i="26"/>
  <c r="M61" i="26"/>
  <c r="K61" i="26"/>
  <c r="J61" i="26"/>
  <c r="I61" i="26"/>
  <c r="M60" i="26"/>
  <c r="K60" i="26"/>
  <c r="L60" i="26" s="1"/>
  <c r="J60" i="26"/>
  <c r="I60" i="26"/>
  <c r="M59" i="26"/>
  <c r="K59" i="26"/>
  <c r="J59" i="26"/>
  <c r="I59" i="26"/>
  <c r="M58" i="26"/>
  <c r="K58" i="26"/>
  <c r="J58" i="26"/>
  <c r="I58" i="26"/>
  <c r="M57" i="26"/>
  <c r="K57" i="26"/>
  <c r="J57" i="26"/>
  <c r="I57" i="26"/>
  <c r="M56" i="26"/>
  <c r="K56" i="26"/>
  <c r="L56" i="26" s="1"/>
  <c r="J56" i="26"/>
  <c r="I56" i="26"/>
  <c r="M55" i="26"/>
  <c r="K55" i="26"/>
  <c r="J55" i="26"/>
  <c r="I55" i="26"/>
  <c r="M54" i="26"/>
  <c r="K54" i="26"/>
  <c r="J54" i="26"/>
  <c r="I54" i="26"/>
  <c r="M53" i="26"/>
  <c r="K53" i="26"/>
  <c r="J53" i="26"/>
  <c r="I53" i="26"/>
  <c r="M52" i="26"/>
  <c r="K52" i="26"/>
  <c r="L52" i="26" s="1"/>
  <c r="J52" i="26"/>
  <c r="I52" i="26"/>
  <c r="M51" i="26"/>
  <c r="K51" i="26"/>
  <c r="J51" i="26"/>
  <c r="I51" i="26"/>
  <c r="M50" i="26"/>
  <c r="K50" i="26"/>
  <c r="J50" i="26"/>
  <c r="I50" i="26"/>
  <c r="M49" i="26"/>
  <c r="K49" i="26"/>
  <c r="J49" i="26"/>
  <c r="I49" i="26"/>
  <c r="M48" i="26"/>
  <c r="K48" i="26"/>
  <c r="L48" i="26" s="1"/>
  <c r="J48" i="26"/>
  <c r="I48" i="26"/>
  <c r="M47" i="26"/>
  <c r="K47" i="26"/>
  <c r="J47" i="26"/>
  <c r="I47" i="26"/>
  <c r="M46" i="26"/>
  <c r="K46" i="26"/>
  <c r="J46" i="26"/>
  <c r="I46" i="26"/>
  <c r="M45" i="26"/>
  <c r="K45" i="26"/>
  <c r="J45" i="26"/>
  <c r="I45" i="26"/>
  <c r="M44" i="26"/>
  <c r="K44" i="26"/>
  <c r="L44" i="26" s="1"/>
  <c r="J44" i="26"/>
  <c r="I44" i="26"/>
  <c r="M43" i="26"/>
  <c r="K43" i="26"/>
  <c r="J43" i="26"/>
  <c r="I43" i="26"/>
  <c r="M42" i="26"/>
  <c r="K42" i="26"/>
  <c r="J42" i="26"/>
  <c r="I42" i="26"/>
  <c r="M41" i="26"/>
  <c r="K41" i="26"/>
  <c r="J41" i="26"/>
  <c r="I41" i="26"/>
  <c r="M40" i="26"/>
  <c r="K40" i="26"/>
  <c r="L40" i="26" s="1"/>
  <c r="J40" i="26"/>
  <c r="I40" i="26"/>
  <c r="M39" i="26"/>
  <c r="K39" i="26"/>
  <c r="J39" i="26"/>
  <c r="I39" i="26"/>
  <c r="M38" i="26"/>
  <c r="K38" i="26"/>
  <c r="J38" i="26"/>
  <c r="I38" i="26"/>
  <c r="M37" i="26"/>
  <c r="K37" i="26"/>
  <c r="J37" i="26"/>
  <c r="I37" i="26"/>
  <c r="M36" i="26"/>
  <c r="K36" i="26"/>
  <c r="L36" i="26" s="1"/>
  <c r="J36" i="26"/>
  <c r="I36" i="26"/>
  <c r="M35" i="26"/>
  <c r="K35" i="26"/>
  <c r="J35" i="26"/>
  <c r="I35" i="26"/>
  <c r="M34" i="26"/>
  <c r="K34" i="26"/>
  <c r="J34" i="26"/>
  <c r="I34" i="26"/>
  <c r="M33" i="26"/>
  <c r="K33" i="26"/>
  <c r="J33" i="26"/>
  <c r="I33" i="26"/>
  <c r="M32" i="26"/>
  <c r="K32" i="26"/>
  <c r="L32" i="26" s="1"/>
  <c r="J32" i="26"/>
  <c r="I32" i="26"/>
  <c r="M31" i="26"/>
  <c r="K31" i="26"/>
  <c r="J31" i="26"/>
  <c r="I31" i="26"/>
  <c r="M30" i="26"/>
  <c r="K30" i="26"/>
  <c r="J30" i="26"/>
  <c r="I30" i="26"/>
  <c r="M29" i="26"/>
  <c r="K29" i="26"/>
  <c r="J29" i="26"/>
  <c r="I29" i="26"/>
  <c r="M28" i="26"/>
  <c r="K28" i="26"/>
  <c r="L28" i="26" s="1"/>
  <c r="J28" i="26"/>
  <c r="I28" i="26"/>
  <c r="M27" i="26"/>
  <c r="K27" i="26"/>
  <c r="J27" i="26"/>
  <c r="I27" i="26"/>
  <c r="M26" i="26"/>
  <c r="K26" i="26"/>
  <c r="J26" i="26"/>
  <c r="I26" i="26"/>
  <c r="M25" i="26"/>
  <c r="K25" i="26"/>
  <c r="J25" i="26"/>
  <c r="I25" i="26"/>
  <c r="M24" i="26"/>
  <c r="K24" i="26"/>
  <c r="L24" i="26" s="1"/>
  <c r="J24" i="26"/>
  <c r="I24" i="26"/>
  <c r="M23" i="26"/>
  <c r="K23" i="26"/>
  <c r="J23" i="26"/>
  <c r="I23" i="26"/>
  <c r="M22" i="26"/>
  <c r="K22" i="26"/>
  <c r="J22" i="26"/>
  <c r="I22" i="26"/>
  <c r="M21" i="26"/>
  <c r="K21" i="26"/>
  <c r="J21" i="26"/>
  <c r="I21" i="26"/>
  <c r="M20" i="26"/>
  <c r="K20" i="26"/>
  <c r="L20" i="26" s="1"/>
  <c r="J20" i="26"/>
  <c r="I20" i="26"/>
  <c r="M19" i="26"/>
  <c r="K19" i="26"/>
  <c r="J19" i="26"/>
  <c r="I19" i="26"/>
  <c r="M18" i="26"/>
  <c r="K18" i="26"/>
  <c r="J18" i="26"/>
  <c r="I18" i="26"/>
  <c r="M17" i="26"/>
  <c r="K17" i="26"/>
  <c r="J17" i="26"/>
  <c r="I17" i="26"/>
  <c r="M16" i="26"/>
  <c r="K16" i="26"/>
  <c r="L16" i="26" s="1"/>
  <c r="J16" i="26"/>
  <c r="I16" i="26"/>
  <c r="M15" i="26"/>
  <c r="K15" i="26"/>
  <c r="J15" i="26"/>
  <c r="I15" i="26"/>
  <c r="M14" i="26"/>
  <c r="K14" i="26"/>
  <c r="J14" i="26"/>
  <c r="I14" i="26"/>
  <c r="M13" i="26"/>
  <c r="K13" i="26"/>
  <c r="J13" i="26"/>
  <c r="I13" i="26"/>
  <c r="M12" i="26"/>
  <c r="K12" i="26"/>
  <c r="L12" i="26" s="1"/>
  <c r="J12" i="26"/>
  <c r="I12" i="26"/>
  <c r="M11" i="26"/>
  <c r="K11" i="26"/>
  <c r="J11" i="26"/>
  <c r="I11" i="26"/>
  <c r="M10" i="26"/>
  <c r="K10" i="26"/>
  <c r="J10" i="26"/>
  <c r="I10" i="26"/>
  <c r="M9" i="26"/>
  <c r="K9" i="26"/>
  <c r="J9" i="26"/>
  <c r="I9" i="26"/>
  <c r="M8" i="26"/>
  <c r="K8" i="26"/>
  <c r="L8" i="26" s="1"/>
  <c r="J8" i="26"/>
  <c r="I8" i="26"/>
  <c r="M7" i="26"/>
  <c r="K7" i="26"/>
  <c r="J7" i="26"/>
  <c r="I7" i="26"/>
  <c r="M6" i="26"/>
  <c r="K6" i="26"/>
  <c r="J6" i="26"/>
  <c r="I6" i="26"/>
  <c r="M5" i="26"/>
  <c r="K5" i="26"/>
  <c r="J5" i="26"/>
  <c r="I5" i="26"/>
  <c r="M4" i="26"/>
  <c r="K4" i="26"/>
  <c r="L4" i="26" s="1"/>
  <c r="J4" i="26"/>
  <c r="I4" i="26"/>
  <c r="M3" i="26"/>
  <c r="K3" i="26"/>
  <c r="J3" i="26"/>
  <c r="I3" i="26"/>
  <c r="J84" i="25"/>
  <c r="M83" i="25"/>
  <c r="K83" i="25"/>
  <c r="J83" i="25"/>
  <c r="I83" i="25"/>
  <c r="M82" i="25"/>
  <c r="K82" i="25"/>
  <c r="J82" i="25"/>
  <c r="I82" i="25"/>
  <c r="M81" i="25"/>
  <c r="K81" i="25"/>
  <c r="J81" i="25"/>
  <c r="I81" i="25"/>
  <c r="M80" i="25"/>
  <c r="K80" i="25"/>
  <c r="J80" i="25"/>
  <c r="I80" i="25"/>
  <c r="M79" i="25"/>
  <c r="K79" i="25"/>
  <c r="J79" i="25"/>
  <c r="I79" i="25"/>
  <c r="M78" i="25"/>
  <c r="K78" i="25"/>
  <c r="J78" i="25"/>
  <c r="I78" i="25"/>
  <c r="M77" i="25"/>
  <c r="K77" i="25"/>
  <c r="J77" i="25"/>
  <c r="I77" i="25"/>
  <c r="M76" i="25"/>
  <c r="K76" i="25"/>
  <c r="J76" i="25"/>
  <c r="I76" i="25"/>
  <c r="M75" i="25"/>
  <c r="K75" i="25"/>
  <c r="J75" i="25"/>
  <c r="I75" i="25"/>
  <c r="M74" i="25"/>
  <c r="K74" i="25"/>
  <c r="J74" i="25"/>
  <c r="I74" i="25"/>
  <c r="M73" i="25"/>
  <c r="K73" i="25"/>
  <c r="J73" i="25"/>
  <c r="I73" i="25"/>
  <c r="M72" i="25"/>
  <c r="K72" i="25"/>
  <c r="J72" i="25"/>
  <c r="I72" i="25"/>
  <c r="M71" i="25"/>
  <c r="K71" i="25"/>
  <c r="J71" i="25"/>
  <c r="I71" i="25"/>
  <c r="M70" i="25"/>
  <c r="K70" i="25"/>
  <c r="J70" i="25"/>
  <c r="I70" i="25"/>
  <c r="M69" i="25"/>
  <c r="K69" i="25"/>
  <c r="J69" i="25"/>
  <c r="I69" i="25"/>
  <c r="M68" i="25"/>
  <c r="K68" i="25"/>
  <c r="J68" i="25"/>
  <c r="I68" i="25"/>
  <c r="M67" i="25"/>
  <c r="K67" i="25"/>
  <c r="J67" i="25"/>
  <c r="I67" i="25"/>
  <c r="M66" i="25"/>
  <c r="K66" i="25"/>
  <c r="J66" i="25"/>
  <c r="I66" i="25"/>
  <c r="M65" i="25"/>
  <c r="K65" i="25"/>
  <c r="J65" i="25"/>
  <c r="I65" i="25"/>
  <c r="M64" i="25"/>
  <c r="K64" i="25"/>
  <c r="J64" i="25"/>
  <c r="I64" i="25"/>
  <c r="M63" i="25"/>
  <c r="K63" i="25"/>
  <c r="J63" i="25"/>
  <c r="I63" i="25"/>
  <c r="M62" i="25"/>
  <c r="K62" i="25"/>
  <c r="J62" i="25"/>
  <c r="I62" i="25"/>
  <c r="M61" i="25"/>
  <c r="K61" i="25"/>
  <c r="J61" i="25"/>
  <c r="I61" i="25"/>
  <c r="M60" i="25"/>
  <c r="K60" i="25"/>
  <c r="J60" i="25"/>
  <c r="I60" i="25"/>
  <c r="M59" i="25"/>
  <c r="K59" i="25"/>
  <c r="J59" i="25"/>
  <c r="I59" i="25"/>
  <c r="M58" i="25"/>
  <c r="K58" i="25"/>
  <c r="J58" i="25"/>
  <c r="I58" i="25"/>
  <c r="M57" i="25"/>
  <c r="K57" i="25"/>
  <c r="J57" i="25"/>
  <c r="I57" i="25"/>
  <c r="M56" i="25"/>
  <c r="K56" i="25"/>
  <c r="J56" i="25"/>
  <c r="I56" i="25"/>
  <c r="M55" i="25"/>
  <c r="K55" i="25"/>
  <c r="J55" i="25"/>
  <c r="I55" i="25"/>
  <c r="M54" i="25"/>
  <c r="K54" i="25"/>
  <c r="J54" i="25"/>
  <c r="I54" i="25"/>
  <c r="M53" i="25"/>
  <c r="K53" i="25"/>
  <c r="J53" i="25"/>
  <c r="I53" i="25"/>
  <c r="M52" i="25"/>
  <c r="K52" i="25"/>
  <c r="J52" i="25"/>
  <c r="I52" i="25"/>
  <c r="M51" i="25"/>
  <c r="K51" i="25"/>
  <c r="J51" i="25"/>
  <c r="I51" i="25"/>
  <c r="M50" i="25"/>
  <c r="K50" i="25"/>
  <c r="J50" i="25"/>
  <c r="I50" i="25"/>
  <c r="M49" i="25"/>
  <c r="K49" i="25"/>
  <c r="J49" i="25"/>
  <c r="I49" i="25"/>
  <c r="M48" i="25"/>
  <c r="K48" i="25"/>
  <c r="J48" i="25"/>
  <c r="I48" i="25"/>
  <c r="M47" i="25"/>
  <c r="K47" i="25"/>
  <c r="J47" i="25"/>
  <c r="I47" i="25"/>
  <c r="M46" i="25"/>
  <c r="K46" i="25"/>
  <c r="J46" i="25"/>
  <c r="I46" i="25"/>
  <c r="M45" i="25"/>
  <c r="K45" i="25"/>
  <c r="J45" i="25"/>
  <c r="I45" i="25"/>
  <c r="M44" i="25"/>
  <c r="K44" i="25"/>
  <c r="J44" i="25"/>
  <c r="I44" i="25"/>
  <c r="M43" i="25"/>
  <c r="K43" i="25"/>
  <c r="J43" i="25"/>
  <c r="I43" i="25"/>
  <c r="M42" i="25"/>
  <c r="K42" i="25"/>
  <c r="J42" i="25"/>
  <c r="I42" i="25"/>
  <c r="M41" i="25"/>
  <c r="K41" i="25"/>
  <c r="J41" i="25"/>
  <c r="I41" i="25"/>
  <c r="M40" i="25"/>
  <c r="K40" i="25"/>
  <c r="J40" i="25"/>
  <c r="I40" i="25"/>
  <c r="M39" i="25"/>
  <c r="K39" i="25"/>
  <c r="J39" i="25"/>
  <c r="I39" i="25"/>
  <c r="M38" i="25"/>
  <c r="K38" i="25"/>
  <c r="J38" i="25"/>
  <c r="I38" i="25"/>
  <c r="M37" i="25"/>
  <c r="K37" i="25"/>
  <c r="J37" i="25"/>
  <c r="I37" i="25"/>
  <c r="M36" i="25"/>
  <c r="K36" i="25"/>
  <c r="J36" i="25"/>
  <c r="I36" i="25"/>
  <c r="M35" i="25"/>
  <c r="K35" i="25"/>
  <c r="J35" i="25"/>
  <c r="I35" i="25"/>
  <c r="M34" i="25"/>
  <c r="K34" i="25"/>
  <c r="J34" i="25"/>
  <c r="I34" i="25"/>
  <c r="M33" i="25"/>
  <c r="K33" i="25"/>
  <c r="J33" i="25"/>
  <c r="I33" i="25"/>
  <c r="M32" i="25"/>
  <c r="K32" i="25"/>
  <c r="J32" i="25"/>
  <c r="I32" i="25"/>
  <c r="M31" i="25"/>
  <c r="K31" i="25"/>
  <c r="J31" i="25"/>
  <c r="I31" i="25"/>
  <c r="M30" i="25"/>
  <c r="K30" i="25"/>
  <c r="J30" i="25"/>
  <c r="I30" i="25"/>
  <c r="M29" i="25"/>
  <c r="K29" i="25"/>
  <c r="J29" i="25"/>
  <c r="I29" i="25"/>
  <c r="M28" i="25"/>
  <c r="K28" i="25"/>
  <c r="J28" i="25"/>
  <c r="I28" i="25"/>
  <c r="M27" i="25"/>
  <c r="K27" i="25"/>
  <c r="J27" i="25"/>
  <c r="I27" i="25"/>
  <c r="M26" i="25"/>
  <c r="K26" i="25"/>
  <c r="J26" i="25"/>
  <c r="I26" i="25"/>
  <c r="M25" i="25"/>
  <c r="K25" i="25"/>
  <c r="J25" i="25"/>
  <c r="I25" i="25"/>
  <c r="M24" i="25"/>
  <c r="K24" i="25"/>
  <c r="J24" i="25"/>
  <c r="I24" i="25"/>
  <c r="M23" i="25"/>
  <c r="K23" i="25"/>
  <c r="J23" i="25"/>
  <c r="I23" i="25"/>
  <c r="M22" i="25"/>
  <c r="K22" i="25"/>
  <c r="J22" i="25"/>
  <c r="I22" i="25"/>
  <c r="M21" i="25"/>
  <c r="K21" i="25"/>
  <c r="J21" i="25"/>
  <c r="I21" i="25"/>
  <c r="M20" i="25"/>
  <c r="K20" i="25"/>
  <c r="J20" i="25"/>
  <c r="I20" i="25"/>
  <c r="M19" i="25"/>
  <c r="K19" i="25"/>
  <c r="J19" i="25"/>
  <c r="I19" i="25"/>
  <c r="M18" i="25"/>
  <c r="K18" i="25"/>
  <c r="J18" i="25"/>
  <c r="I18" i="25"/>
  <c r="M17" i="25"/>
  <c r="K17" i="25"/>
  <c r="J17" i="25"/>
  <c r="I17" i="25"/>
  <c r="M16" i="25"/>
  <c r="K16" i="25"/>
  <c r="J16" i="25"/>
  <c r="I16" i="25"/>
  <c r="M15" i="25"/>
  <c r="K15" i="25"/>
  <c r="J15" i="25"/>
  <c r="I15" i="25"/>
  <c r="M14" i="25"/>
  <c r="K14" i="25"/>
  <c r="J14" i="25"/>
  <c r="I14" i="25"/>
  <c r="M13" i="25"/>
  <c r="K13" i="25"/>
  <c r="J13" i="25"/>
  <c r="I13" i="25"/>
  <c r="M12" i="25"/>
  <c r="K12" i="25"/>
  <c r="J12" i="25"/>
  <c r="I12" i="25"/>
  <c r="M11" i="25"/>
  <c r="K11" i="25"/>
  <c r="J11" i="25"/>
  <c r="I11" i="25"/>
  <c r="M10" i="25"/>
  <c r="K10" i="25"/>
  <c r="J10" i="25"/>
  <c r="I10" i="25"/>
  <c r="M9" i="25"/>
  <c r="K9" i="25"/>
  <c r="J9" i="25"/>
  <c r="I9" i="25"/>
  <c r="M8" i="25"/>
  <c r="K8" i="25"/>
  <c r="J8" i="25"/>
  <c r="I8" i="25"/>
  <c r="M7" i="25"/>
  <c r="K7" i="25"/>
  <c r="J7" i="25"/>
  <c r="I7" i="25"/>
  <c r="M6" i="25"/>
  <c r="K6" i="25"/>
  <c r="J6" i="25"/>
  <c r="I6" i="25"/>
  <c r="M5" i="25"/>
  <c r="K5" i="25"/>
  <c r="J5" i="25"/>
  <c r="I5" i="25"/>
  <c r="M4" i="25"/>
  <c r="K4" i="25"/>
  <c r="J4" i="25"/>
  <c r="I4" i="25"/>
  <c r="M3" i="25"/>
  <c r="K3" i="25"/>
  <c r="J3" i="25"/>
  <c r="I3" i="25"/>
  <c r="M84" i="24"/>
  <c r="K84" i="24"/>
  <c r="L84" i="24" s="1"/>
  <c r="J84" i="24"/>
  <c r="I84" i="24"/>
  <c r="M83" i="24"/>
  <c r="K83" i="24"/>
  <c r="J83" i="24"/>
  <c r="I83" i="24"/>
  <c r="M82" i="24"/>
  <c r="K82" i="24"/>
  <c r="J82" i="24"/>
  <c r="I82" i="24"/>
  <c r="M81" i="24"/>
  <c r="K81" i="24"/>
  <c r="J81" i="24"/>
  <c r="I81" i="24"/>
  <c r="M80" i="24"/>
  <c r="K80" i="24"/>
  <c r="L80" i="24" s="1"/>
  <c r="J80" i="24"/>
  <c r="I80" i="24"/>
  <c r="M79" i="24"/>
  <c r="K79" i="24"/>
  <c r="J79" i="24"/>
  <c r="I79" i="24"/>
  <c r="M78" i="24"/>
  <c r="K78" i="24"/>
  <c r="J78" i="24"/>
  <c r="I78" i="24"/>
  <c r="M77" i="24"/>
  <c r="K77" i="24"/>
  <c r="J77" i="24"/>
  <c r="I77" i="24"/>
  <c r="M76" i="24"/>
  <c r="K76" i="24"/>
  <c r="L76" i="24" s="1"/>
  <c r="J76" i="24"/>
  <c r="I76" i="24"/>
  <c r="M75" i="24"/>
  <c r="K75" i="24"/>
  <c r="J75" i="24"/>
  <c r="I75" i="24"/>
  <c r="M74" i="24"/>
  <c r="K74" i="24"/>
  <c r="J74" i="24"/>
  <c r="I74" i="24"/>
  <c r="M73" i="24"/>
  <c r="K73" i="24"/>
  <c r="J73" i="24"/>
  <c r="I73" i="24"/>
  <c r="M72" i="24"/>
  <c r="K72" i="24"/>
  <c r="L72" i="24" s="1"/>
  <c r="J72" i="24"/>
  <c r="I72" i="24"/>
  <c r="M71" i="24"/>
  <c r="K71" i="24"/>
  <c r="J71" i="24"/>
  <c r="I71" i="24"/>
  <c r="M70" i="24"/>
  <c r="K70" i="24"/>
  <c r="J70" i="24"/>
  <c r="I70" i="24"/>
  <c r="M69" i="24"/>
  <c r="K69" i="24"/>
  <c r="J69" i="24"/>
  <c r="I69" i="24"/>
  <c r="M68" i="24"/>
  <c r="K68" i="24"/>
  <c r="L68" i="24" s="1"/>
  <c r="J68" i="24"/>
  <c r="I68" i="24"/>
  <c r="M67" i="24"/>
  <c r="K67" i="24"/>
  <c r="J67" i="24"/>
  <c r="I67" i="24"/>
  <c r="M66" i="24"/>
  <c r="K66" i="24"/>
  <c r="J66" i="24"/>
  <c r="I66" i="24"/>
  <c r="M65" i="24"/>
  <c r="K65" i="24"/>
  <c r="J65" i="24"/>
  <c r="I65" i="24"/>
  <c r="M64" i="24"/>
  <c r="K64" i="24"/>
  <c r="L64" i="24" s="1"/>
  <c r="J64" i="24"/>
  <c r="I64" i="24"/>
  <c r="M63" i="24"/>
  <c r="K63" i="24"/>
  <c r="J63" i="24"/>
  <c r="I63" i="24"/>
  <c r="M62" i="24"/>
  <c r="K62" i="24"/>
  <c r="J62" i="24"/>
  <c r="I62" i="24"/>
  <c r="M61" i="24"/>
  <c r="K61" i="24"/>
  <c r="J61" i="24"/>
  <c r="I61" i="24"/>
  <c r="M60" i="24"/>
  <c r="K60" i="24"/>
  <c r="L60" i="24" s="1"/>
  <c r="J60" i="24"/>
  <c r="I60" i="24"/>
  <c r="M59" i="24"/>
  <c r="K59" i="24"/>
  <c r="J59" i="24"/>
  <c r="I59" i="24"/>
  <c r="M58" i="24"/>
  <c r="K58" i="24"/>
  <c r="J58" i="24"/>
  <c r="I58" i="24"/>
  <c r="M57" i="24"/>
  <c r="K57" i="24"/>
  <c r="J57" i="24"/>
  <c r="I57" i="24"/>
  <c r="M56" i="24"/>
  <c r="K56" i="24"/>
  <c r="L56" i="24" s="1"/>
  <c r="J56" i="24"/>
  <c r="I56" i="24"/>
  <c r="M55" i="24"/>
  <c r="K55" i="24"/>
  <c r="J55" i="24"/>
  <c r="I55" i="24"/>
  <c r="M54" i="24"/>
  <c r="K54" i="24"/>
  <c r="J54" i="24"/>
  <c r="I54" i="24"/>
  <c r="M53" i="24"/>
  <c r="K53" i="24"/>
  <c r="J53" i="24"/>
  <c r="I53" i="24"/>
  <c r="M52" i="24"/>
  <c r="K52" i="24"/>
  <c r="L52" i="24" s="1"/>
  <c r="J52" i="24"/>
  <c r="I52" i="24"/>
  <c r="M51" i="24"/>
  <c r="K51" i="24"/>
  <c r="J51" i="24"/>
  <c r="I51" i="24"/>
  <c r="M50" i="24"/>
  <c r="K50" i="24"/>
  <c r="J50" i="24"/>
  <c r="I50" i="24"/>
  <c r="M49" i="24"/>
  <c r="K49" i="24"/>
  <c r="J49" i="24"/>
  <c r="I49" i="24"/>
  <c r="M48" i="24"/>
  <c r="K48" i="24"/>
  <c r="L48" i="24" s="1"/>
  <c r="J48" i="24"/>
  <c r="I48" i="24"/>
  <c r="M47" i="24"/>
  <c r="K47" i="24"/>
  <c r="J47" i="24"/>
  <c r="I47" i="24"/>
  <c r="M46" i="24"/>
  <c r="K46" i="24"/>
  <c r="J46" i="24"/>
  <c r="I46" i="24"/>
  <c r="M45" i="24"/>
  <c r="K45" i="24"/>
  <c r="J45" i="24"/>
  <c r="I45" i="24"/>
  <c r="M44" i="24"/>
  <c r="K44" i="24"/>
  <c r="L44" i="24" s="1"/>
  <c r="J44" i="24"/>
  <c r="I44" i="24"/>
  <c r="M43" i="24"/>
  <c r="K43" i="24"/>
  <c r="J43" i="24"/>
  <c r="I43" i="24"/>
  <c r="M42" i="24"/>
  <c r="K42" i="24"/>
  <c r="J42" i="24"/>
  <c r="I42" i="24"/>
  <c r="M41" i="24"/>
  <c r="K41" i="24"/>
  <c r="J41" i="24"/>
  <c r="I41" i="24"/>
  <c r="M40" i="24"/>
  <c r="K40" i="24"/>
  <c r="L40" i="24" s="1"/>
  <c r="J40" i="24"/>
  <c r="I40" i="24"/>
  <c r="M39" i="24"/>
  <c r="K39" i="24"/>
  <c r="J39" i="24"/>
  <c r="I39" i="24"/>
  <c r="M38" i="24"/>
  <c r="K38" i="24"/>
  <c r="J38" i="24"/>
  <c r="I38" i="24"/>
  <c r="M37" i="24"/>
  <c r="K37" i="24"/>
  <c r="J37" i="24"/>
  <c r="I37" i="24"/>
  <c r="M36" i="24"/>
  <c r="K36" i="24"/>
  <c r="L36" i="24" s="1"/>
  <c r="J36" i="24"/>
  <c r="I36" i="24"/>
  <c r="M35" i="24"/>
  <c r="K35" i="24"/>
  <c r="J35" i="24"/>
  <c r="I35" i="24"/>
  <c r="M34" i="24"/>
  <c r="K34" i="24"/>
  <c r="J34" i="24"/>
  <c r="I34" i="24"/>
  <c r="M33" i="24"/>
  <c r="K33" i="24"/>
  <c r="J33" i="24"/>
  <c r="I33" i="24"/>
  <c r="M32" i="24"/>
  <c r="K32" i="24"/>
  <c r="L32" i="24" s="1"/>
  <c r="J32" i="24"/>
  <c r="I32" i="24"/>
  <c r="M31" i="24"/>
  <c r="K31" i="24"/>
  <c r="J31" i="24"/>
  <c r="I31" i="24"/>
  <c r="M30" i="24"/>
  <c r="K30" i="24"/>
  <c r="J30" i="24"/>
  <c r="I30" i="24"/>
  <c r="M29" i="24"/>
  <c r="K29" i="24"/>
  <c r="J29" i="24"/>
  <c r="I29" i="24"/>
  <c r="M28" i="24"/>
  <c r="K28" i="24"/>
  <c r="L28" i="24" s="1"/>
  <c r="J28" i="24"/>
  <c r="I28" i="24"/>
  <c r="M27" i="24"/>
  <c r="K27" i="24"/>
  <c r="J27" i="24"/>
  <c r="I27" i="24"/>
  <c r="M26" i="24"/>
  <c r="K26" i="24"/>
  <c r="J26" i="24"/>
  <c r="I26" i="24"/>
  <c r="M25" i="24"/>
  <c r="K25" i="24"/>
  <c r="J25" i="24"/>
  <c r="I25" i="24"/>
  <c r="M24" i="24"/>
  <c r="K24" i="24"/>
  <c r="L24" i="24" s="1"/>
  <c r="J24" i="24"/>
  <c r="I24" i="24"/>
  <c r="M23" i="24"/>
  <c r="K23" i="24"/>
  <c r="J23" i="24"/>
  <c r="I23" i="24"/>
  <c r="M22" i="24"/>
  <c r="K22" i="24"/>
  <c r="J22" i="24"/>
  <c r="I22" i="24"/>
  <c r="M21" i="24"/>
  <c r="K21" i="24"/>
  <c r="J21" i="24"/>
  <c r="I21" i="24"/>
  <c r="M20" i="24"/>
  <c r="K20" i="24"/>
  <c r="L20" i="24" s="1"/>
  <c r="J20" i="24"/>
  <c r="I20" i="24"/>
  <c r="M19" i="24"/>
  <c r="K19" i="24"/>
  <c r="J19" i="24"/>
  <c r="I19" i="24"/>
  <c r="M18" i="24"/>
  <c r="K18" i="24"/>
  <c r="J18" i="24"/>
  <c r="I18" i="24"/>
  <c r="M17" i="24"/>
  <c r="K17" i="24"/>
  <c r="J17" i="24"/>
  <c r="I17" i="24"/>
  <c r="M16" i="24"/>
  <c r="K16" i="24"/>
  <c r="L16" i="24" s="1"/>
  <c r="J16" i="24"/>
  <c r="I16" i="24"/>
  <c r="M15" i="24"/>
  <c r="K15" i="24"/>
  <c r="J15" i="24"/>
  <c r="I15" i="24"/>
  <c r="M14" i="24"/>
  <c r="K14" i="24"/>
  <c r="J14" i="24"/>
  <c r="I14" i="24"/>
  <c r="M13" i="24"/>
  <c r="K13" i="24"/>
  <c r="J13" i="24"/>
  <c r="I13" i="24"/>
  <c r="M12" i="24"/>
  <c r="K12" i="24"/>
  <c r="L12" i="24" s="1"/>
  <c r="J12" i="24"/>
  <c r="I12" i="24"/>
  <c r="M11" i="24"/>
  <c r="K11" i="24"/>
  <c r="J11" i="24"/>
  <c r="I11" i="24"/>
  <c r="M10" i="24"/>
  <c r="K10" i="24"/>
  <c r="J10" i="24"/>
  <c r="I10" i="24"/>
  <c r="M9" i="24"/>
  <c r="K9" i="24"/>
  <c r="J9" i="24"/>
  <c r="I9" i="24"/>
  <c r="M8" i="24"/>
  <c r="K8" i="24"/>
  <c r="L8" i="24" s="1"/>
  <c r="J8" i="24"/>
  <c r="I8" i="24"/>
  <c r="M7" i="24"/>
  <c r="K7" i="24"/>
  <c r="J7" i="24"/>
  <c r="I7" i="24"/>
  <c r="M6" i="24"/>
  <c r="K6" i="24"/>
  <c r="J6" i="24"/>
  <c r="I6" i="24"/>
  <c r="M5" i="24"/>
  <c r="K5" i="24"/>
  <c r="J5" i="24"/>
  <c r="I5" i="24"/>
  <c r="M4" i="24"/>
  <c r="K4" i="24"/>
  <c r="L4" i="24" s="1"/>
  <c r="J4" i="24"/>
  <c r="I4" i="24"/>
  <c r="M3" i="24"/>
  <c r="K3" i="24"/>
  <c r="J3" i="24"/>
  <c r="I3" i="24"/>
  <c r="M84" i="3"/>
  <c r="K84" i="3"/>
  <c r="L84" i="3" s="1"/>
  <c r="J84" i="3"/>
  <c r="I84" i="3"/>
  <c r="M83" i="3"/>
  <c r="K83" i="3"/>
  <c r="J83" i="3"/>
  <c r="I83" i="3"/>
  <c r="M82" i="3"/>
  <c r="K82" i="3"/>
  <c r="J82" i="3"/>
  <c r="I82" i="3"/>
  <c r="M81" i="3"/>
  <c r="K81" i="3"/>
  <c r="J81" i="3"/>
  <c r="I81" i="3"/>
  <c r="M80" i="3"/>
  <c r="K80" i="3"/>
  <c r="J80" i="3"/>
  <c r="I80" i="3"/>
  <c r="M79" i="3"/>
  <c r="K79" i="3"/>
  <c r="J79" i="3"/>
  <c r="I79" i="3"/>
  <c r="M78" i="3"/>
  <c r="K78" i="3"/>
  <c r="J78" i="3"/>
  <c r="I78" i="3"/>
  <c r="M77" i="3"/>
  <c r="K77" i="3"/>
  <c r="J77" i="3"/>
  <c r="I77" i="3"/>
  <c r="M76" i="3"/>
  <c r="K76" i="3"/>
  <c r="J76" i="3"/>
  <c r="I76" i="3"/>
  <c r="M75" i="3"/>
  <c r="K75" i="3"/>
  <c r="J75" i="3"/>
  <c r="I75" i="3"/>
  <c r="M74" i="3"/>
  <c r="K74" i="3"/>
  <c r="J74" i="3"/>
  <c r="I74" i="3"/>
  <c r="M73" i="3"/>
  <c r="K73" i="3"/>
  <c r="J73" i="3"/>
  <c r="I73" i="3"/>
  <c r="M72" i="3"/>
  <c r="K72" i="3"/>
  <c r="J72" i="3"/>
  <c r="I72" i="3"/>
  <c r="M71" i="3"/>
  <c r="K71" i="3"/>
  <c r="J71" i="3"/>
  <c r="I71" i="3"/>
  <c r="M70" i="3"/>
  <c r="K70" i="3"/>
  <c r="J70" i="3"/>
  <c r="I70" i="3"/>
  <c r="M69" i="3"/>
  <c r="K69" i="3"/>
  <c r="J69" i="3"/>
  <c r="I69" i="3"/>
  <c r="M68" i="3"/>
  <c r="K68" i="3"/>
  <c r="J68" i="3"/>
  <c r="I68" i="3"/>
  <c r="M67" i="3"/>
  <c r="K67" i="3"/>
  <c r="J67" i="3"/>
  <c r="I67" i="3"/>
  <c r="M66" i="3"/>
  <c r="K66" i="3"/>
  <c r="J66" i="3"/>
  <c r="I66" i="3"/>
  <c r="M65" i="3"/>
  <c r="K65" i="3"/>
  <c r="J65" i="3"/>
  <c r="I65" i="3"/>
  <c r="M64" i="3"/>
  <c r="K64" i="3"/>
  <c r="J64" i="3"/>
  <c r="I64" i="3"/>
  <c r="M63" i="3"/>
  <c r="K63" i="3"/>
  <c r="J63" i="3"/>
  <c r="I63" i="3"/>
  <c r="M62" i="3"/>
  <c r="K62" i="3"/>
  <c r="J62" i="3"/>
  <c r="I62" i="3"/>
  <c r="M61" i="3"/>
  <c r="K61" i="3"/>
  <c r="J61" i="3"/>
  <c r="I61" i="3"/>
  <c r="M60" i="3"/>
  <c r="K60" i="3"/>
  <c r="J60" i="3"/>
  <c r="I60" i="3"/>
  <c r="M59" i="3"/>
  <c r="K59" i="3"/>
  <c r="J59" i="3"/>
  <c r="I59" i="3"/>
  <c r="M58" i="3"/>
  <c r="K58" i="3"/>
  <c r="J58" i="3"/>
  <c r="I58" i="3"/>
  <c r="M57" i="3"/>
  <c r="K57" i="3"/>
  <c r="J57" i="3"/>
  <c r="I57" i="3"/>
  <c r="M56" i="3"/>
  <c r="K56" i="3"/>
  <c r="J56" i="3"/>
  <c r="I56" i="3"/>
  <c r="M55" i="3"/>
  <c r="K55" i="3"/>
  <c r="J55" i="3"/>
  <c r="I55" i="3"/>
  <c r="M54" i="3"/>
  <c r="K54" i="3"/>
  <c r="J54" i="3"/>
  <c r="I54" i="3"/>
  <c r="M53" i="3"/>
  <c r="K53" i="3"/>
  <c r="J53" i="3"/>
  <c r="I53" i="3"/>
  <c r="M52" i="3"/>
  <c r="K52" i="3"/>
  <c r="J52" i="3"/>
  <c r="I52" i="3"/>
  <c r="M51" i="3"/>
  <c r="K51" i="3"/>
  <c r="J51" i="3"/>
  <c r="I51" i="3"/>
  <c r="M50" i="3"/>
  <c r="K50" i="3"/>
  <c r="J50" i="3"/>
  <c r="I50" i="3"/>
  <c r="M49" i="3"/>
  <c r="K49" i="3"/>
  <c r="J49" i="3"/>
  <c r="I49" i="3"/>
  <c r="M48" i="3"/>
  <c r="K48" i="3"/>
  <c r="J48" i="3"/>
  <c r="I48" i="3"/>
  <c r="M47" i="3"/>
  <c r="K47" i="3"/>
  <c r="J47" i="3"/>
  <c r="I47" i="3"/>
  <c r="M46" i="3"/>
  <c r="K46" i="3"/>
  <c r="J46" i="3"/>
  <c r="I46" i="3"/>
  <c r="M45" i="3"/>
  <c r="K45" i="3"/>
  <c r="J45" i="3"/>
  <c r="I45" i="3"/>
  <c r="M44" i="3"/>
  <c r="K44" i="3"/>
  <c r="J44" i="3"/>
  <c r="I44" i="3"/>
  <c r="M43" i="3"/>
  <c r="K43" i="3"/>
  <c r="J43" i="3"/>
  <c r="I43" i="3"/>
  <c r="M42" i="3"/>
  <c r="K42" i="3"/>
  <c r="J42" i="3"/>
  <c r="I42" i="3"/>
  <c r="M41" i="3"/>
  <c r="K41" i="3"/>
  <c r="J41" i="3"/>
  <c r="I41" i="3"/>
  <c r="M40" i="3"/>
  <c r="K40" i="3"/>
  <c r="J40" i="3"/>
  <c r="I40" i="3"/>
  <c r="M39" i="3"/>
  <c r="K39" i="3"/>
  <c r="J39" i="3"/>
  <c r="I39" i="3"/>
  <c r="M38" i="3"/>
  <c r="K38" i="3"/>
  <c r="J38" i="3"/>
  <c r="I38" i="3"/>
  <c r="M37" i="3"/>
  <c r="K37" i="3"/>
  <c r="J37" i="3"/>
  <c r="I37" i="3"/>
  <c r="M36" i="3"/>
  <c r="K36" i="3"/>
  <c r="J36" i="3"/>
  <c r="I36" i="3"/>
  <c r="M35" i="3"/>
  <c r="K35" i="3"/>
  <c r="J35" i="3"/>
  <c r="I35" i="3"/>
  <c r="M34" i="3"/>
  <c r="K34" i="3"/>
  <c r="J34" i="3"/>
  <c r="I34" i="3"/>
  <c r="M33" i="3"/>
  <c r="K33" i="3"/>
  <c r="J33" i="3"/>
  <c r="I33" i="3"/>
  <c r="M32" i="3"/>
  <c r="K32" i="3"/>
  <c r="J32" i="3"/>
  <c r="I32" i="3"/>
  <c r="M31" i="3"/>
  <c r="K31" i="3"/>
  <c r="J31" i="3"/>
  <c r="I31" i="3"/>
  <c r="M30" i="3"/>
  <c r="K30" i="3"/>
  <c r="J30" i="3"/>
  <c r="I30" i="3"/>
  <c r="M29" i="3"/>
  <c r="K29" i="3"/>
  <c r="J29" i="3"/>
  <c r="I29" i="3"/>
  <c r="M28" i="3"/>
  <c r="K28" i="3"/>
  <c r="J28" i="3"/>
  <c r="I28" i="3"/>
  <c r="M27" i="3"/>
  <c r="K27" i="3"/>
  <c r="J27" i="3"/>
  <c r="I27" i="3"/>
  <c r="M26" i="3"/>
  <c r="K26" i="3"/>
  <c r="J26" i="3"/>
  <c r="I26" i="3"/>
  <c r="M25" i="3"/>
  <c r="K25" i="3"/>
  <c r="J25" i="3"/>
  <c r="I25" i="3"/>
  <c r="M24" i="3"/>
  <c r="K24" i="3"/>
  <c r="J24" i="3"/>
  <c r="I24" i="3"/>
  <c r="M23" i="3"/>
  <c r="K23" i="3"/>
  <c r="J23" i="3"/>
  <c r="I23" i="3"/>
  <c r="M22" i="3"/>
  <c r="K22" i="3"/>
  <c r="J22" i="3"/>
  <c r="I22" i="3"/>
  <c r="M21" i="3"/>
  <c r="K21" i="3"/>
  <c r="J21" i="3"/>
  <c r="I21" i="3"/>
  <c r="M20" i="3"/>
  <c r="K20" i="3"/>
  <c r="J20" i="3"/>
  <c r="I20" i="3"/>
  <c r="M19" i="3"/>
  <c r="K19" i="3"/>
  <c r="J19" i="3"/>
  <c r="I19" i="3"/>
  <c r="M18" i="3"/>
  <c r="K18" i="3"/>
  <c r="J18" i="3"/>
  <c r="I18" i="3"/>
  <c r="M17" i="3"/>
  <c r="K17" i="3"/>
  <c r="J17" i="3"/>
  <c r="I17" i="3"/>
  <c r="M16" i="3"/>
  <c r="K16" i="3"/>
  <c r="J16" i="3"/>
  <c r="I16" i="3"/>
  <c r="M15" i="3"/>
  <c r="K15" i="3"/>
  <c r="J15" i="3"/>
  <c r="I15" i="3"/>
  <c r="M14" i="3"/>
  <c r="K14" i="3"/>
  <c r="J14" i="3"/>
  <c r="I14" i="3"/>
  <c r="M13" i="3"/>
  <c r="K13" i="3"/>
  <c r="J13" i="3"/>
  <c r="I13" i="3"/>
  <c r="M12" i="3"/>
  <c r="K12" i="3"/>
  <c r="J12" i="3"/>
  <c r="I12" i="3"/>
  <c r="M11" i="3"/>
  <c r="K11" i="3"/>
  <c r="J11" i="3"/>
  <c r="I11" i="3"/>
  <c r="M10" i="3"/>
  <c r="K10" i="3"/>
  <c r="J10" i="3"/>
  <c r="I10" i="3"/>
  <c r="M9" i="3"/>
  <c r="K9" i="3"/>
  <c r="J9" i="3"/>
  <c r="I9" i="3"/>
  <c r="M8" i="3"/>
  <c r="K8" i="3"/>
  <c r="J8" i="3"/>
  <c r="I8" i="3"/>
  <c r="M7" i="3"/>
  <c r="K7" i="3"/>
  <c r="J7" i="3"/>
  <c r="I7" i="3"/>
  <c r="M6" i="3"/>
  <c r="K6" i="3"/>
  <c r="J6" i="3"/>
  <c r="I6" i="3"/>
  <c r="M5" i="3"/>
  <c r="K5" i="3"/>
  <c r="J5" i="3"/>
  <c r="I5" i="3"/>
  <c r="M4" i="3"/>
  <c r="K4" i="3"/>
  <c r="J4" i="3"/>
  <c r="I4" i="3"/>
  <c r="M3" i="3"/>
  <c r="K3" i="3"/>
  <c r="J3" i="3"/>
  <c r="I3" i="3"/>
  <c r="M27" i="21"/>
  <c r="K27" i="21"/>
  <c r="L27" i="21" s="1"/>
  <c r="J27" i="21"/>
  <c r="I27" i="21"/>
  <c r="M26" i="21"/>
  <c r="K26" i="21"/>
  <c r="J26" i="21"/>
  <c r="I26" i="21"/>
  <c r="M25" i="21"/>
  <c r="K25" i="21"/>
  <c r="J25" i="21"/>
  <c r="I25" i="21"/>
  <c r="M24" i="21"/>
  <c r="K24" i="21"/>
  <c r="J24" i="21"/>
  <c r="I24" i="21"/>
  <c r="M23" i="21"/>
  <c r="K23" i="21"/>
  <c r="J23" i="21"/>
  <c r="I23" i="21"/>
  <c r="M22" i="21"/>
  <c r="K22" i="21"/>
  <c r="J22" i="21"/>
  <c r="I22" i="21"/>
  <c r="M21" i="21"/>
  <c r="K21" i="21"/>
  <c r="J21" i="21"/>
  <c r="I21" i="21"/>
  <c r="M20" i="21"/>
  <c r="K20" i="21"/>
  <c r="J20" i="21"/>
  <c r="I20" i="21"/>
  <c r="M19" i="21"/>
  <c r="K19" i="21"/>
  <c r="J19" i="21"/>
  <c r="I19" i="21"/>
  <c r="M18" i="21"/>
  <c r="K18" i="21"/>
  <c r="J18" i="21"/>
  <c r="I18" i="21"/>
  <c r="M17" i="21"/>
  <c r="K17" i="21"/>
  <c r="J17" i="21"/>
  <c r="I17" i="21"/>
  <c r="M16" i="21"/>
  <c r="K16" i="21"/>
  <c r="J16" i="21"/>
  <c r="I16" i="21"/>
  <c r="M15" i="21"/>
  <c r="K15" i="21"/>
  <c r="J15" i="21"/>
  <c r="I15" i="21"/>
  <c r="M14" i="21"/>
  <c r="K14" i="21"/>
  <c r="J14" i="21"/>
  <c r="I14" i="21"/>
  <c r="M13" i="21"/>
  <c r="K13" i="21"/>
  <c r="J13" i="21"/>
  <c r="I13" i="21"/>
  <c r="M12" i="21"/>
  <c r="K12" i="21"/>
  <c r="J12" i="21"/>
  <c r="I12" i="21"/>
  <c r="M11" i="21"/>
  <c r="K11" i="21"/>
  <c r="J11" i="21"/>
  <c r="I11" i="21"/>
  <c r="M10" i="21"/>
  <c r="K10" i="21"/>
  <c r="J10" i="21"/>
  <c r="I10" i="21"/>
  <c r="M9" i="21"/>
  <c r="K9" i="21"/>
  <c r="J9" i="21"/>
  <c r="I9" i="21"/>
  <c r="M8" i="21"/>
  <c r="K8" i="21"/>
  <c r="J8" i="21"/>
  <c r="I8" i="21"/>
  <c r="M7" i="21"/>
  <c r="K7" i="21"/>
  <c r="L7" i="21" s="1"/>
  <c r="J7" i="21"/>
  <c r="I7" i="21"/>
  <c r="M6" i="21"/>
  <c r="K6" i="21"/>
  <c r="J6" i="21"/>
  <c r="I6" i="21"/>
  <c r="M5" i="21"/>
  <c r="K5" i="21"/>
  <c r="J5" i="21"/>
  <c r="I5" i="21"/>
  <c r="M4" i="21"/>
  <c r="K4" i="21"/>
  <c r="J4" i="21"/>
  <c r="I4" i="21"/>
  <c r="M3" i="21"/>
  <c r="K3" i="21"/>
  <c r="L3" i="21" s="1"/>
  <c r="J3" i="21"/>
  <c r="I3" i="21"/>
  <c r="M92" i="2"/>
  <c r="K92" i="2"/>
  <c r="L92" i="2" s="1"/>
  <c r="J92" i="2"/>
  <c r="I92" i="2"/>
  <c r="M91" i="2"/>
  <c r="K91" i="2"/>
  <c r="J91" i="2"/>
  <c r="I91" i="2"/>
  <c r="M90" i="2"/>
  <c r="K90" i="2"/>
  <c r="J90" i="2"/>
  <c r="I90" i="2"/>
  <c r="M89" i="2"/>
  <c r="K89" i="2"/>
  <c r="J89" i="2"/>
  <c r="I89" i="2"/>
  <c r="M88" i="2"/>
  <c r="K88" i="2"/>
  <c r="L88" i="2" s="1"/>
  <c r="J88" i="2"/>
  <c r="I88" i="2"/>
  <c r="M87" i="2"/>
  <c r="K87" i="2"/>
  <c r="J87" i="2"/>
  <c r="I87" i="2"/>
  <c r="M86" i="2"/>
  <c r="K86" i="2"/>
  <c r="J86" i="2"/>
  <c r="I86" i="2"/>
  <c r="M85" i="2"/>
  <c r="K85" i="2"/>
  <c r="J85" i="2"/>
  <c r="I85" i="2"/>
  <c r="M84" i="2"/>
  <c r="K84" i="2"/>
  <c r="L84" i="2" s="1"/>
  <c r="J84" i="2"/>
  <c r="I84" i="2"/>
  <c r="M83" i="2"/>
  <c r="K83" i="2"/>
  <c r="J83" i="2"/>
  <c r="I83" i="2"/>
  <c r="M82" i="2"/>
  <c r="K82" i="2"/>
  <c r="J82" i="2"/>
  <c r="I82" i="2"/>
  <c r="M81" i="2"/>
  <c r="K81" i="2"/>
  <c r="J81" i="2"/>
  <c r="I81" i="2"/>
  <c r="M80" i="2"/>
  <c r="K80" i="2"/>
  <c r="L80" i="2" s="1"/>
  <c r="J80" i="2"/>
  <c r="I80" i="2"/>
  <c r="M79" i="2"/>
  <c r="K79" i="2"/>
  <c r="J79" i="2"/>
  <c r="I79" i="2"/>
  <c r="M78" i="2"/>
  <c r="K78" i="2"/>
  <c r="J78" i="2"/>
  <c r="I78" i="2"/>
  <c r="M77" i="2"/>
  <c r="K77" i="2"/>
  <c r="J77" i="2"/>
  <c r="I77" i="2"/>
  <c r="M76" i="2"/>
  <c r="K76" i="2"/>
  <c r="L76" i="2" s="1"/>
  <c r="J76" i="2"/>
  <c r="I76" i="2"/>
  <c r="M75" i="2"/>
  <c r="K75" i="2"/>
  <c r="J75" i="2"/>
  <c r="I75" i="2"/>
  <c r="M74" i="2"/>
  <c r="K74" i="2"/>
  <c r="J74" i="2"/>
  <c r="I74" i="2"/>
  <c r="M73" i="2"/>
  <c r="K73" i="2"/>
  <c r="J73" i="2"/>
  <c r="I73" i="2"/>
  <c r="M72" i="2"/>
  <c r="K72" i="2"/>
  <c r="L72" i="2" s="1"/>
  <c r="J72" i="2"/>
  <c r="I72" i="2"/>
  <c r="M71" i="2"/>
  <c r="K71" i="2"/>
  <c r="J71" i="2"/>
  <c r="I71" i="2"/>
  <c r="M70" i="2"/>
  <c r="K70" i="2"/>
  <c r="J70" i="2"/>
  <c r="I70" i="2"/>
  <c r="M69" i="2"/>
  <c r="K69" i="2"/>
  <c r="J69" i="2"/>
  <c r="I69" i="2"/>
  <c r="M68" i="2"/>
  <c r="K68" i="2"/>
  <c r="L68" i="2" s="1"/>
  <c r="J68" i="2"/>
  <c r="I68" i="2"/>
  <c r="M67" i="2"/>
  <c r="K67" i="2"/>
  <c r="J67" i="2"/>
  <c r="I67" i="2"/>
  <c r="M66" i="2"/>
  <c r="K66" i="2"/>
  <c r="J66" i="2"/>
  <c r="I66" i="2"/>
  <c r="M65" i="2"/>
  <c r="K65" i="2"/>
  <c r="J65" i="2"/>
  <c r="I65" i="2"/>
  <c r="M64" i="2"/>
  <c r="K64" i="2"/>
  <c r="L64" i="2" s="1"/>
  <c r="J64" i="2"/>
  <c r="I64" i="2"/>
  <c r="M63" i="2"/>
  <c r="K63" i="2"/>
  <c r="J63" i="2"/>
  <c r="I63" i="2"/>
  <c r="M62" i="2"/>
  <c r="K62" i="2"/>
  <c r="J62" i="2"/>
  <c r="I62" i="2"/>
  <c r="M61" i="2"/>
  <c r="K61" i="2"/>
  <c r="J61" i="2"/>
  <c r="I61" i="2"/>
  <c r="M60" i="2"/>
  <c r="K60" i="2"/>
  <c r="L60" i="2" s="1"/>
  <c r="J60" i="2"/>
  <c r="I60" i="2"/>
  <c r="M59" i="2"/>
  <c r="K59" i="2"/>
  <c r="J59" i="2"/>
  <c r="I59" i="2"/>
  <c r="M58" i="2"/>
  <c r="K58" i="2"/>
  <c r="J58" i="2"/>
  <c r="I58" i="2"/>
  <c r="M57" i="2"/>
  <c r="K57" i="2"/>
  <c r="J57" i="2"/>
  <c r="I57" i="2"/>
  <c r="M56" i="2"/>
  <c r="K56" i="2"/>
  <c r="L56" i="2" s="1"/>
  <c r="J56" i="2"/>
  <c r="I56" i="2"/>
  <c r="M55" i="2"/>
  <c r="K55" i="2"/>
  <c r="J55" i="2"/>
  <c r="I55" i="2"/>
  <c r="M54" i="2"/>
  <c r="K54" i="2"/>
  <c r="J54" i="2"/>
  <c r="I54" i="2"/>
  <c r="M53" i="2"/>
  <c r="K53" i="2"/>
  <c r="J53" i="2"/>
  <c r="I53" i="2"/>
  <c r="M52" i="2"/>
  <c r="K52" i="2"/>
  <c r="L52" i="2" s="1"/>
  <c r="J52" i="2"/>
  <c r="I52" i="2"/>
  <c r="M51" i="2"/>
  <c r="K51" i="2"/>
  <c r="J51" i="2"/>
  <c r="I51" i="2"/>
  <c r="M50" i="2"/>
  <c r="K50" i="2"/>
  <c r="J50" i="2"/>
  <c r="I50" i="2"/>
  <c r="M49" i="2"/>
  <c r="K49" i="2"/>
  <c r="J49" i="2"/>
  <c r="I49" i="2"/>
  <c r="M48" i="2"/>
  <c r="K48" i="2"/>
  <c r="L48" i="2" s="1"/>
  <c r="J48" i="2"/>
  <c r="I48" i="2"/>
  <c r="M47" i="2"/>
  <c r="K47" i="2"/>
  <c r="J47" i="2"/>
  <c r="I47" i="2"/>
  <c r="M46" i="2"/>
  <c r="K46" i="2"/>
  <c r="J46" i="2"/>
  <c r="I46" i="2"/>
  <c r="M45" i="2"/>
  <c r="K45" i="2"/>
  <c r="J45" i="2"/>
  <c r="I45" i="2"/>
  <c r="M44" i="2"/>
  <c r="K44" i="2"/>
  <c r="L44" i="2" s="1"/>
  <c r="J44" i="2"/>
  <c r="I44" i="2"/>
  <c r="M43" i="2"/>
  <c r="K43" i="2"/>
  <c r="J43" i="2"/>
  <c r="I43" i="2"/>
  <c r="M42" i="2"/>
  <c r="K42" i="2"/>
  <c r="J42" i="2"/>
  <c r="I42" i="2"/>
  <c r="M41" i="2"/>
  <c r="K41" i="2"/>
  <c r="J41" i="2"/>
  <c r="I41" i="2"/>
  <c r="M40" i="2"/>
  <c r="K40" i="2"/>
  <c r="L40" i="2" s="1"/>
  <c r="J40" i="2"/>
  <c r="I40" i="2"/>
  <c r="M39" i="2"/>
  <c r="K39" i="2"/>
  <c r="J39" i="2"/>
  <c r="I39" i="2"/>
  <c r="M38" i="2"/>
  <c r="K38" i="2"/>
  <c r="J38" i="2"/>
  <c r="I38" i="2"/>
  <c r="M37" i="2"/>
  <c r="K37" i="2"/>
  <c r="J37" i="2"/>
  <c r="I37" i="2"/>
  <c r="M36" i="2"/>
  <c r="K36" i="2"/>
  <c r="L36" i="2" s="1"/>
  <c r="J36" i="2"/>
  <c r="I36" i="2"/>
  <c r="M35" i="2"/>
  <c r="K35" i="2"/>
  <c r="J35" i="2"/>
  <c r="I35" i="2"/>
  <c r="M34" i="2"/>
  <c r="K34" i="2"/>
  <c r="J34" i="2"/>
  <c r="I34" i="2"/>
  <c r="M33" i="2"/>
  <c r="K33" i="2"/>
  <c r="J33" i="2"/>
  <c r="I33" i="2"/>
  <c r="M32" i="2"/>
  <c r="K32" i="2"/>
  <c r="L32" i="2" s="1"/>
  <c r="J32" i="2"/>
  <c r="I32" i="2"/>
  <c r="M31" i="2"/>
  <c r="K31" i="2"/>
  <c r="J31" i="2"/>
  <c r="I31" i="2"/>
  <c r="M30" i="2"/>
  <c r="K30" i="2"/>
  <c r="J30" i="2"/>
  <c r="I30" i="2"/>
  <c r="M29" i="2"/>
  <c r="K29" i="2"/>
  <c r="J29" i="2"/>
  <c r="I29" i="2"/>
  <c r="M28" i="2"/>
  <c r="K28" i="2"/>
  <c r="L28" i="2" s="1"/>
  <c r="J28" i="2"/>
  <c r="I28" i="2"/>
  <c r="M27" i="2"/>
  <c r="K27" i="2"/>
  <c r="J27" i="2"/>
  <c r="I27" i="2"/>
  <c r="M26" i="2"/>
  <c r="K26" i="2"/>
  <c r="J26" i="2"/>
  <c r="I26" i="2"/>
  <c r="M25" i="2"/>
  <c r="K25" i="2"/>
  <c r="J25" i="2"/>
  <c r="I25" i="2"/>
  <c r="M24" i="2"/>
  <c r="K24" i="2"/>
  <c r="L24" i="2" s="1"/>
  <c r="J24" i="2"/>
  <c r="I24" i="2"/>
  <c r="M23" i="2"/>
  <c r="K23" i="2"/>
  <c r="J23" i="2"/>
  <c r="I23" i="2"/>
  <c r="M22" i="2"/>
  <c r="K22" i="2"/>
  <c r="J22" i="2"/>
  <c r="I22" i="2"/>
  <c r="M21" i="2"/>
  <c r="K21" i="2"/>
  <c r="J21" i="2"/>
  <c r="I21" i="2"/>
  <c r="M20" i="2"/>
  <c r="K20" i="2"/>
  <c r="L20" i="2" s="1"/>
  <c r="J20" i="2"/>
  <c r="I20" i="2"/>
  <c r="M19" i="2"/>
  <c r="K19" i="2"/>
  <c r="J19" i="2"/>
  <c r="I19" i="2"/>
  <c r="M18" i="2"/>
  <c r="K18" i="2"/>
  <c r="J18" i="2"/>
  <c r="I18" i="2"/>
  <c r="M17" i="2"/>
  <c r="K17" i="2"/>
  <c r="J17" i="2"/>
  <c r="I17" i="2"/>
  <c r="M16" i="2"/>
  <c r="K16" i="2"/>
  <c r="L16" i="2" s="1"/>
  <c r="J16" i="2"/>
  <c r="I16" i="2"/>
  <c r="M15" i="2"/>
  <c r="K15" i="2"/>
  <c r="J15" i="2"/>
  <c r="I15" i="2"/>
  <c r="M14" i="2"/>
  <c r="K14" i="2"/>
  <c r="J14" i="2"/>
  <c r="I14" i="2"/>
  <c r="M13" i="2"/>
  <c r="K13" i="2"/>
  <c r="J13" i="2"/>
  <c r="I13" i="2"/>
  <c r="M12" i="2"/>
  <c r="K12" i="2"/>
  <c r="L12" i="2" s="1"/>
  <c r="J12" i="2"/>
  <c r="I12" i="2"/>
  <c r="M11" i="2"/>
  <c r="K11" i="2"/>
  <c r="J11" i="2"/>
  <c r="I11" i="2"/>
  <c r="M10" i="2"/>
  <c r="K10" i="2"/>
  <c r="J10" i="2"/>
  <c r="I10" i="2"/>
  <c r="M9" i="2"/>
  <c r="K9" i="2"/>
  <c r="J9" i="2"/>
  <c r="I9" i="2"/>
  <c r="M8" i="2"/>
  <c r="K8" i="2"/>
  <c r="L8" i="2" s="1"/>
  <c r="J8" i="2"/>
  <c r="I8" i="2"/>
  <c r="M7" i="2"/>
  <c r="K7" i="2"/>
  <c r="J7" i="2"/>
  <c r="I7" i="2"/>
  <c r="M6" i="2"/>
  <c r="K6" i="2"/>
  <c r="J6" i="2"/>
  <c r="I6" i="2"/>
  <c r="M5" i="2"/>
  <c r="K5" i="2"/>
  <c r="J5" i="2"/>
  <c r="I5" i="2"/>
  <c r="M4" i="2"/>
  <c r="K4" i="2"/>
  <c r="L4" i="2" s="1"/>
  <c r="J4" i="2"/>
  <c r="I4" i="2"/>
  <c r="M3" i="2"/>
  <c r="K3" i="2"/>
  <c r="J3" i="2"/>
  <c r="I3" i="2"/>
  <c r="H71" i="36"/>
  <c r="G71" i="36"/>
  <c r="E71" i="36"/>
  <c r="C71" i="36"/>
  <c r="H70" i="36"/>
  <c r="G70" i="36"/>
  <c r="E70" i="36"/>
  <c r="C70" i="36"/>
  <c r="H69" i="36"/>
  <c r="G69" i="36"/>
  <c r="E69" i="36"/>
  <c r="C69" i="36"/>
  <c r="H68" i="36"/>
  <c r="G68" i="36"/>
  <c r="E68" i="36"/>
  <c r="C68" i="36"/>
  <c r="H67" i="36"/>
  <c r="G67" i="36"/>
  <c r="E67" i="36"/>
  <c r="C67" i="36"/>
  <c r="H66" i="36"/>
  <c r="G66" i="36"/>
  <c r="E66" i="36"/>
  <c r="C66" i="36"/>
  <c r="H65" i="36"/>
  <c r="G65" i="36"/>
  <c r="E65" i="36"/>
  <c r="C65" i="36"/>
  <c r="H64" i="36"/>
  <c r="G64" i="36"/>
  <c r="E64" i="36"/>
  <c r="C64" i="36"/>
  <c r="H63" i="36"/>
  <c r="G63" i="36"/>
  <c r="E63" i="36"/>
  <c r="C63" i="36"/>
  <c r="H62" i="36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22" i="27"/>
  <c r="G122" i="27"/>
  <c r="E122" i="27"/>
  <c r="C122" i="27"/>
  <c r="I121" i="27"/>
  <c r="G121" i="27"/>
  <c r="E121" i="27"/>
  <c r="C121" i="27"/>
  <c r="I120" i="27"/>
  <c r="G120" i="27"/>
  <c r="E120" i="27"/>
  <c r="C120" i="27"/>
  <c r="I119" i="27"/>
  <c r="G119" i="27"/>
  <c r="E119" i="27"/>
  <c r="C119" i="27"/>
  <c r="I118" i="27"/>
  <c r="G118" i="27"/>
  <c r="E118" i="27"/>
  <c r="C118" i="27"/>
  <c r="I117" i="27"/>
  <c r="G117" i="27"/>
  <c r="E117" i="27"/>
  <c r="C117" i="27"/>
  <c r="I116" i="27"/>
  <c r="G116" i="27"/>
  <c r="E116" i="27"/>
  <c r="C116" i="27"/>
  <c r="I115" i="27"/>
  <c r="G115" i="27"/>
  <c r="E115" i="27"/>
  <c r="C115" i="27"/>
  <c r="I114" i="27"/>
  <c r="G114" i="27"/>
  <c r="E114" i="27"/>
  <c r="C114" i="27"/>
  <c r="I113" i="27"/>
  <c r="G113" i="27"/>
  <c r="E113" i="27"/>
  <c r="C113" i="27"/>
  <c r="I112" i="27"/>
  <c r="G112" i="27"/>
  <c r="E112" i="27"/>
  <c r="C112" i="27"/>
  <c r="I111" i="27"/>
  <c r="G111" i="27"/>
  <c r="E111" i="27"/>
  <c r="C111" i="27"/>
  <c r="I110" i="27"/>
  <c r="G110" i="27"/>
  <c r="E110" i="27"/>
  <c r="C110" i="27"/>
  <c r="I109" i="27"/>
  <c r="G109" i="27"/>
  <c r="E109" i="27"/>
  <c r="C109" i="27"/>
  <c r="I108" i="27"/>
  <c r="G108" i="27"/>
  <c r="E108" i="27"/>
  <c r="C108" i="27"/>
  <c r="I107" i="27"/>
  <c r="G107" i="27"/>
  <c r="E107" i="27"/>
  <c r="C107" i="27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I103" i="27"/>
  <c r="G103" i="27"/>
  <c r="E103" i="27"/>
  <c r="C103" i="27"/>
  <c r="I102" i="27"/>
  <c r="G102" i="27"/>
  <c r="E102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3" i="23" l="1"/>
  <c r="L13" i="23"/>
  <c r="L17" i="23"/>
  <c r="L11" i="21"/>
  <c r="L21" i="23"/>
  <c r="L4" i="3"/>
  <c r="L8" i="3"/>
  <c r="L12" i="3"/>
  <c r="L48" i="3"/>
  <c r="L52" i="3"/>
  <c r="L56" i="3"/>
  <c r="L60" i="3"/>
  <c r="L64" i="3"/>
  <c r="L68" i="3"/>
  <c r="L72" i="3"/>
  <c r="L76" i="3"/>
  <c r="L80" i="3"/>
  <c r="L27" i="23"/>
  <c r="L24" i="23"/>
  <c r="L25" i="23"/>
  <c r="L7" i="23"/>
  <c r="L6" i="17"/>
  <c r="L10" i="17"/>
  <c r="L14" i="17"/>
  <c r="L18" i="17"/>
  <c r="L22" i="17"/>
  <c r="L26" i="17"/>
  <c r="L30" i="17"/>
  <c r="L34" i="17"/>
  <c r="L38" i="17"/>
  <c r="L42" i="17"/>
  <c r="L46" i="17"/>
  <c r="L50" i="17"/>
  <c r="L54" i="17"/>
  <c r="L58" i="17"/>
  <c r="L62" i="17"/>
  <c r="L66" i="17"/>
  <c r="L70" i="17"/>
  <c r="L74" i="17"/>
  <c r="L78" i="17"/>
  <c r="L82" i="17"/>
  <c r="L86" i="17"/>
  <c r="L90" i="17"/>
  <c r="L3" i="2"/>
  <c r="L7" i="2"/>
  <c r="L11" i="2"/>
  <c r="L15" i="2"/>
  <c r="L19" i="2"/>
  <c r="L3" i="17"/>
  <c r="L7" i="17"/>
  <c r="L11" i="17"/>
  <c r="L15" i="17"/>
  <c r="L19" i="17"/>
  <c r="L23" i="17"/>
  <c r="L27" i="17"/>
  <c r="L31" i="17"/>
  <c r="L35" i="17"/>
  <c r="L39" i="17"/>
  <c r="L43" i="17"/>
  <c r="L47" i="17"/>
  <c r="L51" i="17"/>
  <c r="L55" i="17"/>
  <c r="L59" i="17"/>
  <c r="L63" i="17"/>
  <c r="L67" i="17"/>
  <c r="L71" i="17"/>
  <c r="L75" i="17"/>
  <c r="L79" i="17"/>
  <c r="M3" i="30"/>
  <c r="M7" i="30"/>
  <c r="M11" i="30"/>
  <c r="M15" i="30"/>
  <c r="M19" i="30"/>
  <c r="M23" i="30"/>
  <c r="M27" i="30"/>
  <c r="M31" i="30"/>
  <c r="M35" i="30"/>
  <c r="M39" i="30"/>
  <c r="M43" i="30"/>
  <c r="M47" i="30"/>
  <c r="M51" i="30"/>
  <c r="M55" i="30"/>
  <c r="M59" i="30"/>
  <c r="M63" i="30"/>
  <c r="M67" i="30"/>
  <c r="M71" i="30"/>
  <c r="M75" i="30"/>
  <c r="M79" i="30"/>
  <c r="M83" i="30"/>
  <c r="L23" i="2"/>
  <c r="L27" i="2"/>
  <c r="L31" i="2"/>
  <c r="L35" i="2"/>
  <c r="L39" i="2"/>
  <c r="L43" i="2"/>
  <c r="L47" i="2"/>
  <c r="L51" i="2"/>
  <c r="L55" i="2"/>
  <c r="L59" i="2"/>
  <c r="L63" i="2"/>
  <c r="L67" i="2"/>
  <c r="L71" i="2"/>
  <c r="L75" i="2"/>
  <c r="L3" i="5"/>
  <c r="L7" i="5"/>
  <c r="L11" i="5"/>
  <c r="L15" i="5"/>
  <c r="L19" i="5"/>
  <c r="L6" i="5"/>
  <c r="L10" i="5"/>
  <c r="L14" i="5"/>
  <c r="L18" i="5"/>
  <c r="L22" i="5"/>
  <c r="L26" i="5"/>
  <c r="L30" i="5"/>
  <c r="L34" i="5"/>
  <c r="L38" i="5"/>
  <c r="L42" i="5"/>
  <c r="L46" i="5"/>
  <c r="L50" i="5"/>
  <c r="L54" i="5"/>
  <c r="L58" i="5"/>
  <c r="L62" i="5"/>
  <c r="L66" i="5"/>
  <c r="L70" i="5"/>
  <c r="L74" i="5"/>
  <c r="L78" i="5"/>
  <c r="L82" i="5"/>
  <c r="L86" i="5"/>
  <c r="L90" i="5"/>
  <c r="L5" i="5"/>
  <c r="L9" i="5"/>
  <c r="L13" i="5"/>
  <c r="L17" i="5"/>
  <c r="L21" i="5"/>
  <c r="L5" i="17"/>
  <c r="L9" i="17"/>
  <c r="L13" i="17"/>
  <c r="L17" i="17"/>
  <c r="L21" i="17"/>
  <c r="L25" i="17"/>
  <c r="L29" i="17"/>
  <c r="L33" i="17"/>
  <c r="L37" i="17"/>
  <c r="L41" i="17"/>
  <c r="L45" i="17"/>
  <c r="L49" i="17"/>
  <c r="L53" i="17"/>
  <c r="L57" i="17"/>
  <c r="L61" i="17"/>
  <c r="L65" i="17"/>
  <c r="L69" i="17"/>
  <c r="L73" i="17"/>
  <c r="L77" i="17"/>
  <c r="L81" i="17"/>
  <c r="L17" i="24"/>
  <c r="L25" i="24"/>
  <c r="L33" i="24"/>
  <c r="L41" i="24"/>
  <c r="L53" i="24"/>
  <c r="L57" i="24"/>
  <c r="L69" i="24"/>
  <c r="L73" i="24"/>
  <c r="L77" i="24"/>
  <c r="L81" i="24"/>
  <c r="L6" i="24"/>
  <c r="L10" i="24"/>
  <c r="L18" i="24"/>
  <c r="L5" i="24"/>
  <c r="L9" i="24"/>
  <c r="L13" i="24"/>
  <c r="L21" i="24"/>
  <c r="L29" i="24"/>
  <c r="L37" i="24"/>
  <c r="L45" i="24"/>
  <c r="L49" i="24"/>
  <c r="L61" i="24"/>
  <c r="L65" i="24"/>
  <c r="L14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33" i="3"/>
  <c r="L37" i="3"/>
  <c r="L41" i="3"/>
  <c r="L45" i="3"/>
  <c r="L49" i="3"/>
  <c r="L53" i="3"/>
  <c r="L57" i="3"/>
  <c r="L61" i="3"/>
  <c r="L14" i="3"/>
  <c r="L18" i="3"/>
  <c r="L22" i="3"/>
  <c r="L26" i="3"/>
  <c r="L30" i="3"/>
  <c r="L34" i="3"/>
  <c r="L38" i="3"/>
  <c r="L42" i="3"/>
  <c r="L46" i="3"/>
  <c r="L5" i="3"/>
  <c r="L9" i="3"/>
  <c r="L13" i="3"/>
  <c r="L16" i="3"/>
  <c r="L20" i="3"/>
  <c r="L24" i="3"/>
  <c r="L28" i="3"/>
  <c r="L50" i="3"/>
  <c r="L54" i="3"/>
  <c r="L58" i="3"/>
  <c r="L65" i="3"/>
  <c r="L69" i="3"/>
  <c r="L73" i="3"/>
  <c r="L77" i="3"/>
  <c r="L81" i="3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M5" i="30"/>
  <c r="M9" i="30"/>
  <c r="M13" i="30"/>
  <c r="M17" i="30"/>
  <c r="M21" i="30"/>
  <c r="M25" i="30"/>
  <c r="M29" i="30"/>
  <c r="M33" i="30"/>
  <c r="M37" i="30"/>
  <c r="M41" i="30"/>
  <c r="M45" i="30"/>
  <c r="M49" i="30"/>
  <c r="M53" i="30"/>
  <c r="M57" i="30"/>
  <c r="M61" i="30"/>
  <c r="M65" i="30"/>
  <c r="M69" i="30"/>
  <c r="M73" i="30"/>
  <c r="M77" i="30"/>
  <c r="M81" i="30"/>
  <c r="L6" i="3"/>
  <c r="L10" i="3"/>
  <c r="L17" i="3"/>
  <c r="L21" i="3"/>
  <c r="L25" i="3"/>
  <c r="L29" i="3"/>
  <c r="L32" i="3"/>
  <c r="L36" i="3"/>
  <c r="L40" i="3"/>
  <c r="L44" i="3"/>
  <c r="L62" i="3"/>
  <c r="L66" i="3"/>
  <c r="L70" i="3"/>
  <c r="L74" i="3"/>
  <c r="L78" i="3"/>
  <c r="L82" i="3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L23" i="5"/>
  <c r="L27" i="5"/>
  <c r="L31" i="5"/>
  <c r="L35" i="5"/>
  <c r="L39" i="5"/>
  <c r="L43" i="5"/>
  <c r="L47" i="5"/>
  <c r="L51" i="5"/>
  <c r="L55" i="5"/>
  <c r="L59" i="5"/>
  <c r="L63" i="5"/>
  <c r="L67" i="5"/>
  <c r="L71" i="5"/>
  <c r="L75" i="5"/>
  <c r="L79" i="5"/>
  <c r="L83" i="5"/>
  <c r="L87" i="5"/>
  <c r="L9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57" i="18"/>
  <c r="L61" i="18"/>
  <c r="L65" i="18"/>
  <c r="L69" i="18"/>
  <c r="L73" i="18"/>
  <c r="L77" i="18"/>
  <c r="L81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18"/>
  <c r="L63" i="18"/>
  <c r="L67" i="18"/>
  <c r="L71" i="18"/>
  <c r="L75" i="18"/>
  <c r="L79" i="18"/>
  <c r="L83" i="18"/>
  <c r="L83" i="17"/>
  <c r="L87" i="17"/>
  <c r="L85" i="17"/>
  <c r="L89" i="17"/>
  <c r="L91" i="17"/>
  <c r="L5" i="26"/>
  <c r="L9" i="26"/>
  <c r="L13" i="26"/>
  <c r="L17" i="26"/>
  <c r="L21" i="26"/>
  <c r="L25" i="26"/>
  <c r="L29" i="26"/>
  <c r="L33" i="26"/>
  <c r="L37" i="26"/>
  <c r="L41" i="26"/>
  <c r="L45" i="26"/>
  <c r="L49" i="26"/>
  <c r="L53" i="26"/>
  <c r="L57" i="26"/>
  <c r="L61" i="26"/>
  <c r="L65" i="26"/>
  <c r="L69" i="26"/>
  <c r="L73" i="26"/>
  <c r="L77" i="26"/>
  <c r="L81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3" i="26"/>
  <c r="L7" i="26"/>
  <c r="L11" i="26"/>
  <c r="L15" i="26"/>
  <c r="L19" i="26"/>
  <c r="L23" i="26"/>
  <c r="L27" i="26"/>
  <c r="L31" i="26"/>
  <c r="L35" i="26"/>
  <c r="L39" i="26"/>
  <c r="L43" i="26"/>
  <c r="L47" i="26"/>
  <c r="L51" i="26"/>
  <c r="L55" i="26"/>
  <c r="L59" i="26"/>
  <c r="L63" i="26"/>
  <c r="L67" i="26"/>
  <c r="L71" i="26"/>
  <c r="L75" i="26"/>
  <c r="L79" i="26"/>
  <c r="L83" i="26"/>
  <c r="M84" i="25"/>
  <c r="I84" i="25"/>
  <c r="L70" i="24"/>
  <c r="L74" i="24"/>
  <c r="L78" i="24"/>
  <c r="L82" i="24"/>
  <c r="L71" i="24"/>
  <c r="L75" i="24"/>
  <c r="L79" i="24"/>
  <c r="L83" i="24"/>
  <c r="L5" i="21"/>
  <c r="L9" i="21"/>
  <c r="L13" i="21"/>
  <c r="L17" i="21"/>
  <c r="L21" i="21"/>
  <c r="L25" i="21"/>
  <c r="L79" i="2"/>
  <c r="L83" i="2"/>
  <c r="L87" i="2"/>
  <c r="L91" i="2"/>
  <c r="L4" i="23"/>
  <c r="L8" i="23"/>
  <c r="L10" i="23"/>
  <c r="L14" i="23"/>
  <c r="L18" i="23"/>
  <c r="L22" i="23"/>
  <c r="L5" i="23"/>
  <c r="L9" i="23"/>
  <c r="L11" i="23"/>
  <c r="L15" i="23"/>
  <c r="L19" i="23"/>
  <c r="L23" i="23"/>
  <c r="L6" i="23"/>
  <c r="L12" i="23"/>
  <c r="L16" i="23"/>
  <c r="L20" i="23"/>
  <c r="L26" i="23"/>
  <c r="K84" i="25"/>
  <c r="L84" i="25" s="1"/>
  <c r="L3" i="3"/>
  <c r="L11" i="3"/>
  <c r="L19" i="3"/>
  <c r="L27" i="3"/>
  <c r="L35" i="3"/>
  <c r="L43" i="3"/>
  <c r="L51" i="3"/>
  <c r="L59" i="3"/>
  <c r="L67" i="3"/>
  <c r="L75" i="3"/>
  <c r="L83" i="3"/>
  <c r="L7" i="3"/>
  <c r="L15" i="3"/>
  <c r="L23" i="3"/>
  <c r="L31" i="3"/>
  <c r="L39" i="3"/>
  <c r="L47" i="3"/>
  <c r="L55" i="3"/>
  <c r="L63" i="3"/>
  <c r="L71" i="3"/>
  <c r="L79" i="3"/>
  <c r="L6" i="21"/>
  <c r="L10" i="21"/>
  <c r="L14" i="21"/>
  <c r="L18" i="21"/>
  <c r="L22" i="21"/>
  <c r="L26" i="21"/>
  <c r="L15" i="21"/>
  <c r="L19" i="21"/>
  <c r="L23" i="21"/>
  <c r="L4" i="21"/>
  <c r="L8" i="21"/>
  <c r="L12" i="21"/>
  <c r="L16" i="21"/>
  <c r="L20" i="21"/>
  <c r="L24" i="21"/>
  <c r="L85" i="2"/>
  <c r="L89" i="2"/>
  <c r="L5" i="2"/>
  <c r="L9" i="2"/>
  <c r="L13" i="2"/>
  <c r="L17" i="2"/>
  <c r="L21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7" i="2"/>
  <c r="L81" i="2"/>
  <c r="L6" i="2"/>
  <c r="L10" i="2"/>
  <c r="L14" i="2"/>
  <c r="L18" i="2"/>
  <c r="L22" i="2"/>
  <c r="L26" i="2"/>
  <c r="L30" i="2"/>
  <c r="L34" i="2"/>
  <c r="L38" i="2"/>
  <c r="L42" i="2"/>
  <c r="L46" i="2"/>
  <c r="L50" i="2"/>
  <c r="L54" i="2"/>
  <c r="L58" i="2"/>
  <c r="L62" i="2"/>
  <c r="L66" i="2"/>
  <c r="L70" i="2"/>
  <c r="L74" i="2"/>
  <c r="L78" i="2"/>
  <c r="L82" i="2"/>
  <c r="L86" i="2"/>
  <c r="L90" i="2"/>
  <c r="L63" i="25" l="1"/>
  <c r="L64" i="25"/>
  <c r="L69" i="25"/>
  <c r="L37" i="25"/>
  <c r="L45" i="25"/>
  <c r="L66" i="25"/>
  <c r="L77" i="25"/>
  <c r="L79" i="25"/>
  <c r="L28" i="25"/>
  <c r="L61" i="25"/>
  <c r="L31" i="25"/>
  <c r="L34" i="25"/>
  <c r="L29" i="25"/>
  <c r="L3" i="25"/>
  <c r="L53" i="25"/>
  <c r="L13" i="25"/>
  <c r="L15" i="25"/>
  <c r="L80" i="25"/>
  <c r="L21" i="25"/>
  <c r="L47" i="25"/>
  <c r="L24" i="25"/>
  <c r="L48" i="25"/>
  <c r="L50" i="25"/>
  <c r="L30" i="25"/>
  <c r="L73" i="25"/>
  <c r="L57" i="25"/>
  <c r="L41" i="25"/>
  <c r="L25" i="25"/>
  <c r="L9" i="25"/>
  <c r="L75" i="25"/>
  <c r="L59" i="25"/>
  <c r="L43" i="25"/>
  <c r="L27" i="25"/>
  <c r="L11" i="25"/>
  <c r="L60" i="25"/>
  <c r="L12" i="25"/>
  <c r="L62" i="25"/>
  <c r="L22" i="25"/>
  <c r="L76" i="25"/>
  <c r="L40" i="25"/>
  <c r="L20" i="25"/>
  <c r="L78" i="25"/>
  <c r="L46" i="25"/>
  <c r="L26" i="25"/>
  <c r="L5" i="25"/>
  <c r="L71" i="25"/>
  <c r="L55" i="25"/>
  <c r="L39" i="25"/>
  <c r="L23" i="25"/>
  <c r="L7" i="25"/>
  <c r="L52" i="25"/>
  <c r="L8" i="25"/>
  <c r="L58" i="25"/>
  <c r="L18" i="25"/>
  <c r="L68" i="25"/>
  <c r="L36" i="25"/>
  <c r="L16" i="25"/>
  <c r="L74" i="25"/>
  <c r="L42" i="25"/>
  <c r="L10" i="25"/>
  <c r="L81" i="25"/>
  <c r="L65" i="25"/>
  <c r="L49" i="25"/>
  <c r="L33" i="25"/>
  <c r="L17" i="25"/>
  <c r="L83" i="25"/>
  <c r="L67" i="25"/>
  <c r="L51" i="25"/>
  <c r="L35" i="25"/>
  <c r="L19" i="25"/>
  <c r="L72" i="25"/>
  <c r="L44" i="25"/>
  <c r="L82" i="25"/>
  <c r="L54" i="25"/>
  <c r="L14" i="25"/>
  <c r="L56" i="25"/>
  <c r="L32" i="25"/>
  <c r="L4" i="25"/>
  <c r="L70" i="25"/>
  <c r="L38" i="25"/>
  <c r="L6" i="25"/>
</calcChain>
</file>

<file path=xl/sharedStrings.xml><?xml version="1.0" encoding="utf-8"?>
<sst xmlns="http://schemas.openxmlformats.org/spreadsheetml/2006/main" count="1675" uniqueCount="346">
  <si>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</si>
  <si>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</si>
  <si>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</si>
  <si>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</si>
  <si>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</si>
  <si>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</si>
  <si>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</si>
  <si>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</si>
  <si>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</si>
  <si>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</si>
  <si>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</si>
  <si>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</si>
  <si>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</si>
  <si>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</si>
  <si>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</si>
  <si>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</si>
  <si>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</si>
  <si>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</si>
  <si>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</si>
  <si>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</si>
  <si>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</si>
  <si>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</si>
  <si>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</si>
  <si>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</si>
  <si>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</si>
  <si>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</si>
  <si>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</si>
  <si>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</si>
  <si>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</si>
  <si>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</si>
  <si>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</si>
  <si>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</si>
  <si>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</si>
  <si>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</si>
  <si>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</si>
  <si>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</si>
  <si>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</si>
  <si>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</si>
  <si>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</si>
  <si>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</si>
  <si>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</si>
  <si>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</si>
  <si>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</si>
  <si>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</si>
  <si>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</si>
  <si>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</si>
  <si>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</si>
  <si>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</si>
  <si>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</si>
  <si>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</si>
  <si>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</si>
  <si>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</si>
  <si>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</si>
  <si>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</si>
  <si>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</si>
  <si>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</si>
  <si>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</si>
  <si>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</si>
  <si>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</si>
  <si>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</si>
  <si>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</si>
  <si>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</si>
  <si>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</si>
  <si>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</si>
  <si>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</si>
  <si>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</si>
  <si>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</si>
  <si>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</si>
  <si>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</si>
  <si>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</si>
  <si>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</si>
  <si>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</si>
  <si>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</si>
  <si>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</si>
  <si>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</si>
  <si>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</si>
  <si>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</si>
  <si>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</si>
  <si>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</si>
  <si>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</si>
  <si>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</si>
  <si>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</si>
  <si>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</si>
  <si>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</si>
  <si>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</si>
  <si>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</si>
  <si>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</si>
  <si>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</si>
  <si>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</si>
  <si>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</si>
  <si>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</si>
  <si>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</si>
  <si>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</si>
  <si>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</si>
  <si>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</si>
  <si>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</si>
  <si>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</si>
  <si>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</si>
  <si>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</si>
  <si>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</si>
  <si>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</si>
  <si>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</si>
  <si>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</si>
  <si>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</si>
  <si>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</si>
  <si>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</si>
  <si>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</si>
  <si>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</si>
  <si>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</si>
  <si>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</si>
  <si>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</si>
  <si>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</si>
  <si>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</si>
  <si>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</si>
  <si>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</si>
  <si>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</si>
  <si>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</si>
  <si>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</si>
  <si>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</si>
  <si>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</si>
  <si>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</si>
  <si>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</si>
  <si>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</si>
  <si>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</si>
  <si>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</si>
  <si>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</si>
  <si>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</si>
  <si>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</si>
  <si>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</si>
  <si>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</si>
  <si>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</si>
  <si>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</si>
  <si>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</si>
  <si>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</si>
  <si>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</si>
  <si>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</si>
  <si>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</si>
  <si>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</si>
  <si>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</si>
  <si>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</si>
  <si>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</si>
  <si>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</si>
  <si>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</si>
  <si>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</si>
  <si>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</si>
  <si>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</si>
  <si>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</si>
  <si>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</si>
  <si>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</si>
  <si>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</si>
  <si>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</si>
  <si>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</si>
  <si>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</si>
  <si>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</si>
  <si>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</si>
  <si>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</si>
  <si>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</si>
  <si>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</si>
  <si>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</si>
  <si>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</si>
  <si>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</si>
  <si>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</si>
  <si>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</si>
  <si>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</si>
  <si>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</si>
  <si>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</si>
  <si>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</si>
  <si>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</si>
  <si>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</si>
  <si>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</si>
  <si>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</si>
  <si>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</si>
  <si>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</si>
  <si>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</si>
  <si>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</si>
  <si>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</si>
  <si>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</si>
  <si>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</si>
  <si>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</si>
  <si>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</si>
  <si>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</si>
  <si>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</si>
  <si>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</si>
  <si>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</si>
  <si>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</si>
  <si>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</si>
  <si>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</si>
  <si>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</si>
  <si>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</si>
  <si>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</si>
  <si>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</si>
  <si>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</si>
  <si>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</si>
  <si>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</si>
  <si>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</si>
  <si>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</si>
  <si>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</si>
  <si>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</si>
  <si>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</si>
  <si>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</si>
  <si>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</si>
  <si>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</si>
  <si>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</si>
  <si>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</si>
  <si>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</si>
  <si>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</si>
  <si>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</si>
  <si>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</si>
  <si>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</si>
  <si>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</si>
  <si>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</si>
  <si>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</si>
  <si>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</si>
  <si>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</si>
  <si>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</si>
  <si>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</si>
  <si>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</si>
  <si>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</si>
  <si>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</si>
  <si>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</si>
  <si>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</si>
  <si>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</si>
  <si>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</si>
  <si>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</si>
  <si>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</si>
  <si>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</si>
  <si>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</si>
  <si>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</si>
  <si>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</si>
  <si>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</si>
  <si>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</si>
  <si>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</si>
  <si>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</si>
  <si>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</si>
  <si>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</si>
  <si>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</si>
  <si>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</si>
  <si>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</si>
  <si>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</si>
  <si>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</si>
  <si>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</si>
  <si>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</si>
  <si>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</si>
  <si>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</si>
  <si>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</si>
  <si>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</si>
  <si>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</si>
  <si>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</si>
  <si>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</si>
  <si>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</si>
  <si>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</si>
  <si>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</si>
  <si>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</si>
  <si>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</si>
  <si>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</si>
  <si>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</si>
  <si>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</si>
  <si>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</si>
  <si>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</si>
  <si>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</si>
  <si>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</si>
  <si>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</si>
  <si>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</si>
  <si>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</si>
  <si>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</si>
  <si>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</si>
  <si>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</si>
  <si>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</si>
  <si>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</si>
  <si>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</si>
  <si>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</si>
  <si>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</si>
  <si>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</si>
  <si>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</si>
  <si>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</si>
  <si>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</si>
  <si>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</si>
  <si>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</si>
  <si>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</si>
  <si>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</si>
  <si>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</si>
  <si>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</si>
  <si>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</si>
  <si>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</si>
  <si>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</si>
  <si>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</si>
  <si>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</si>
  <si>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</si>
  <si>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</si>
  <si>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</si>
  <si>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</si>
  <si>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</si>
  <si>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</si>
  <si>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</si>
  <si>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</si>
  <si>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</si>
  <si>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</si>
  <si>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</si>
  <si>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</si>
  <si>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</si>
  <si>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 xml:space="preserve">DİĞER MADENCİLİK VE TAŞ NisanÇILIĞI  </t>
  </si>
  <si>
    <t>f</t>
  </si>
  <si>
    <t xml:space="preserve">DİĞER MADENCİLİK VE TAŞ Nisan.  </t>
  </si>
  <si>
    <t>Sektörün payı (Şubat 2020)</t>
  </si>
  <si>
    <t>Çalışan Sayısında Değişim (Şubat 2020 - Şubat 2019)</t>
  </si>
  <si>
    <t>Çalışan Sayısındaki Fark (Şubat 2020 - Şubat 2019)</t>
  </si>
  <si>
    <t>Artışta Sektörün Payı (%) (Şubat 2020)</t>
  </si>
  <si>
    <t xml:space="preserve">DİĞER MADENCİLİK VE TAŞ ŞubatÇILIĞI  </t>
  </si>
  <si>
    <t>Çalışan Sayısındaki Fark (Şubat 2020- Ocak 2020)</t>
  </si>
  <si>
    <t>İlin Payı (Şubat 2019)</t>
  </si>
  <si>
    <t>Artışta İlin Payı (%) (Şubat 2020)</t>
  </si>
  <si>
    <t>İlin Payı (Şubat 2020)</t>
  </si>
  <si>
    <t>Esnaf Sayısında Değişim (Şubat 2020 - Şubat 2019)</t>
  </si>
  <si>
    <t>Esnaf Sayısındaki Fark (Şubat 2020 - Şubat 2019)</t>
  </si>
  <si>
    <t>Esnaf Sayısındaki Fark (Şubat 2020- Ocak 2020)</t>
  </si>
  <si>
    <t>Çiftçi Sayısında Değişim (Şubat 2020 - Şubat 2019)</t>
  </si>
  <si>
    <t>Çiftçi Sayısındaki Fark (Şubat 2020 - Şubat 2019)</t>
  </si>
  <si>
    <t>Çiftçi Sayısındaki Fark (Şubat 2020- Ocak 2020)</t>
  </si>
  <si>
    <t>İşyeri Sayısında Değişim (Şubat 2020 - Şubat 2019)</t>
  </si>
  <si>
    <t>İşyeri Sayısındaki Fark (Şubat 2020 - Şubat 2019)</t>
  </si>
  <si>
    <t>İşyeri Sayısındaki Fark (Şubat 2020- Ocak 2020)</t>
  </si>
  <si>
    <t>Sektörün Sigortalı Kadın İstihdamındaki Payı (Şubat 2020)</t>
  </si>
  <si>
    <t>İldeki Kadın İstihdamının Toplam İstihdama Oranı (Şubat 2020)</t>
  </si>
  <si>
    <t>Kadın İstihdamındaki Değişim (Şubat 2020 - Şubat 2019)</t>
  </si>
  <si>
    <t>Kadın İstihdamındaki Fark (Şubat 2020 - Şubat 2019)</t>
  </si>
  <si>
    <t>Çalışan Sayısındaki Fark (Şubat 2020 - Ocak 2020)</t>
  </si>
  <si>
    <t>Ortalama Günlük Kazanç Değişim (Şubat 2020 - Şubat 2019)</t>
  </si>
  <si>
    <t>Ortalama Günlük Kazanç Fark (TL) (Şubat 2020 - Şubat 2019)</t>
  </si>
  <si>
    <t>Ortalama Günlük Kazanç Fark (TL) (Şubat 2020- Ocak 2020)</t>
  </si>
  <si>
    <t>KOBİ İşyeri Sayısı Değişim (Şubat 2019 - Şubat 2018)</t>
  </si>
  <si>
    <t>KOBİ İşyeri Sayısı Fark (Şubat 2020 - Şubat 2019)</t>
  </si>
  <si>
    <t>KOBİ İşyeri Sektör Değişim (Şubat 2020 - Şubat 2019)</t>
  </si>
  <si>
    <t>KOBİ İşyeri Sektör Fark (Şubat 2020 - Şubat 2019)</t>
  </si>
  <si>
    <t>KOBİ İşyeri Sektör Fark (Şubat 2020 - Ocak 2020)</t>
  </si>
  <si>
    <t>KOBİ İşyeri Sayısı Fark (Şubat 2020- Ocak 2020)</t>
  </si>
  <si>
    <t>KOBİ Sigortalı Sayısı Değişim (Şubat 2020 - Şubat 2019)</t>
  </si>
  <si>
    <t>KOBİ Sigortalı Sayısı Fark (Şubat 2020 - Şubat 2019)</t>
  </si>
  <si>
    <t>KOBİ Sigortalı Sayısı Fark (Şubat 2020 - Ocak 2020)</t>
  </si>
  <si>
    <t>KOBİ Sigortalı Sektör Değişim (Şubat 2020 - Şubat 2019)</t>
  </si>
  <si>
    <t>KOBİ Sigortalı Sektör Fark (Şubat 2020 - Şubat 2019)</t>
  </si>
  <si>
    <t>KOBİ Sigortalı Sektör Fark (Şubat 2020 - Ocak 2020)</t>
  </si>
  <si>
    <t>Başvuru Sayısındaki Değişim (Mart 2020 - Mart 2019)</t>
  </si>
  <si>
    <t>Başvuru Sayısındaki Fark (Mart 2020 - Mart 2019)</t>
  </si>
  <si>
    <t>Ödeme Yapılan Kişi Sayısındaki Değişim (Mart 2020 - Mart 2019)</t>
  </si>
  <si>
    <t>Ödeme Yapılan Kişi Sayısındaki Fark (Mart 2020 - Mart 2019)</t>
  </si>
  <si>
    <t>İlin Payı (Mart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</si>
</sst>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\ _₺_-;\-* #,##0.00\ _₺_-;_-* &quot;-&quot;??\ _₺_-;_-@_-"/>
    <numFmt numFmtId="165" formatCode="_-* #,##0.00\ _T_L_-;\-* #,##0.00\ _T_L_-;_-* &quot;-&quot;??\ _T_L_-;_-@_-"/>
    <numFmt numFmtId="166" formatCode="#,##0;[Red]#,##0"/>
    <numFmt numFmtId="167" formatCode="0.0%"/>
    <numFmt numFmtId="168" formatCode="0.0"/>
    <numFmt numFmtId="169" formatCode="#,##0.0"/>
    <numFmt numFmtId="170" formatCode="#,##0_ ;\-#,##0\ "/>
    <numFmt numFmtId="171" formatCode="_-* #,##0\ _T_L_-;\-* #,##0\ _T_L_-;_-* &quot;-&quot;??\ _T_L_-;_-@_-"/>
    <numFmt numFmtId="172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5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164" fontId="1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2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11" fillId="0" borderId="0"/>
    <xf numFmtId="0" fontId="45" fillId="0" borderId="0"/>
    <xf numFmtId="172" fontId="2" fillId="0" borderId="0"/>
    <xf numFmtId="172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2" fontId="2" fillId="0" borderId="0"/>
    <xf numFmtId="0" fontId="11" fillId="0" borderId="0"/>
    <xf numFmtId="0" fontId="7" fillId="0" borderId="0"/>
    <xf numFmtId="0" fontId="7" fillId="0" borderId="0"/>
    <xf numFmtId="172" fontId="2" fillId="0" borderId="0"/>
    <xf numFmtId="0" fontId="48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5" fontId="74" fillId="0" borderId="0" applyFont="0" applyFill="0" applyBorder="0" applyAlignment="0" applyProtection="0"/>
  </cellStyleXfs>
  <cellXfs count="182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0" fontId="13" fillId="0" borderId="0" xfId="0" applyFont="1"/>
    <xf numFmtId="3" fontId="14" fillId="0" borderId="0" xfId="0" applyNumberFormat="1" applyFont="1" applyFill="1"/>
    <xf numFmtId="167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166" fontId="14" fillId="0" borderId="0" xfId="0" applyNumberFormat="1" applyFont="1"/>
    <xf numFmtId="167" fontId="14" fillId="0" borderId="0" xfId="11" applyNumberFormat="1" applyFont="1" applyFill="1" applyBorder="1"/>
    <xf numFmtId="167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7" fontId="14" fillId="0" borderId="0" xfId="0" applyNumberFormat="1" applyFont="1"/>
    <xf numFmtId="168" fontId="14" fillId="0" borderId="0" xfId="0" applyNumberFormat="1" applyFont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6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9" fontId="14" fillId="0" borderId="6" xfId="0" applyNumberFormat="1" applyFont="1" applyBorder="1" applyAlignment="1">
      <alignment horizontal="right"/>
    </xf>
    <xf numFmtId="169" fontId="14" fillId="0" borderId="6" xfId="0" applyNumberFormat="1" applyFont="1" applyBorder="1" applyAlignment="1">
      <alignment vertical="center"/>
    </xf>
    <xf numFmtId="169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6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7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1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7" fontId="14" fillId="0" borderId="0" xfId="0" applyNumberFormat="1" applyFont="1" applyFill="1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6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7" fontId="13" fillId="0" borderId="6" xfId="0" applyNumberFormat="1" applyFont="1" applyFill="1" applyBorder="1"/>
    <xf numFmtId="167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70" fontId="2" fillId="0" borderId="6" xfId="14" applyNumberFormat="1" applyBorder="1"/>
    <xf numFmtId="170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7" fontId="0" fillId="0" borderId="6" xfId="11" applyNumberFormat="1" applyFont="1" applyBorder="1"/>
    <xf numFmtId="167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7" fontId="14" fillId="0" borderId="6" xfId="0" applyNumberFormat="1" applyFont="1" applyFill="1" applyBorder="1"/>
    <xf numFmtId="167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7" fontId="0" fillId="0" borderId="6" xfId="11" applyNumberFormat="1" applyFont="1" applyFill="1" applyBorder="1"/>
    <xf numFmtId="167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70" fontId="71" fillId="0" borderId="6" xfId="14" applyNumberFormat="1" applyFont="1" applyFill="1" applyBorder="1"/>
    <xf numFmtId="170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9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4" fontId="13" fillId="0" borderId="6" xfId="14" applyNumberFormat="1" applyFont="1" applyFill="1" applyBorder="1"/>
    <xf numFmtId="170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70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9" fontId="13" fillId="0" borderId="6" xfId="0" applyNumberFormat="1" applyFont="1" applyBorder="1"/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9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8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4" fontId="14" fillId="0" borderId="0" xfId="0" applyNumberFormat="1" applyFont="1" applyBorder="1"/>
    <xf numFmtId="1" fontId="14" fillId="0" borderId="0" xfId="0" applyNumberFormat="1" applyFont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A138"/>
  <sheetViews>
    <sheetView zoomScale="60" zoomScaleNormal="60" workbookViewId="0">
      <pane ySplit="1" topLeftCell="A8" activePane="bottomLeft" state="frozen"/>
      <selection pane="bottomLeft" activeCell="A138" sqref="A138"/>
    </sheetView>
  </sheetViews>
  <sheetFormatPr defaultColWidth="8.85546875" defaultRowHeight="15"/>
  <cols>
    <col min="1" max="1" width="9.140625" style="3" customWidth="1"/>
    <col min="2" max="2" width="17.7109375" style="3" bestFit="1" customWidth="1"/>
    <col min="3" max="3" width="11.5703125" style="3" bestFit="1" customWidth="1"/>
    <col min="4" max="6" width="17.7109375" style="3" bestFit="1" customWidth="1"/>
    <col min="7" max="7" width="18" style="3" customWidth="1"/>
    <col min="8" max="8" width="17.7109375" style="3" bestFit="1" customWidth="1"/>
    <col min="9" max="9" width="11.42578125" style="3" bestFit="1" customWidth="1"/>
    <col min="10" max="10" width="9.85546875" style="3" bestFit="1" customWidth="1"/>
    <col min="11" max="11" width="9.140625" style="3" bestFit="1" customWidth="1"/>
    <col min="12" max="14" width="8.85546875" style="3"/>
    <col min="15" max="15" width="10.140625" style="3" bestFit="1" customWidth="1"/>
    <col min="16" max="16384" width="8.85546875" style="3"/>
  </cols>
  <sheetData>
    <row r="1" spans="1:53">
      <c r="A1" s="19" t="s">
        <v>0</v>
      </c>
      <c r="B1" s="21" t="s">
        <v>255</v>
      </c>
      <c r="C1" s="21" t="s">
        <v>256</v>
      </c>
      <c r="D1" s="21" t="s">
        <v>261</v>
      </c>
      <c r="E1" s="22" t="s">
        <v>282</v>
      </c>
      <c r="F1" s="21" t="s">
        <v>259</v>
      </c>
      <c r="G1" s="23" t="s">
        <v>260</v>
      </c>
      <c r="H1" s="21" t="s">
        <v>258</v>
      </c>
      <c r="I1" s="24" t="s">
        <v>257</v>
      </c>
    </row>
    <row r="2" spans="1:53">
      <c r="A2" s="26">
        <v>39722</v>
      </c>
      <c r="B2" s="30">
        <v>9119936</v>
      </c>
      <c r="C2" s="28">
        <f>(B2/$B$2)*100</f>
        <v>100</v>
      </c>
      <c r="D2" s="30">
        <v>1910373</v>
      </c>
      <c r="E2" s="28">
        <f t="shared" ref="E2:E65" si="0">(D2/$D$2)*100</f>
        <v>100</v>
      </c>
      <c r="F2" s="30">
        <v>1137405</v>
      </c>
      <c r="G2" s="28">
        <f>(F2/$F$2)*100</f>
        <v>100</v>
      </c>
      <c r="H2" s="30">
        <v>2187772</v>
      </c>
      <c r="I2" s="29">
        <f>(H2/$H$2)*100</f>
        <v>100</v>
      </c>
      <c r="J2" s="4"/>
      <c r="K2" s="12"/>
      <c r="O2" s="11"/>
      <c r="P2" s="5"/>
    </row>
    <row r="3" spans="1:53">
      <c r="A3" s="26">
        <v>39753</v>
      </c>
      <c r="B3" s="30">
        <v>9022823</v>
      </c>
      <c r="C3" s="28">
        <f t="shared" ref="C3:C66" si="1">(B3/$B$2)*100</f>
        <v>98.935157001101757</v>
      </c>
      <c r="D3" s="30">
        <v>1911654</v>
      </c>
      <c r="E3" s="28">
        <f t="shared" si="0"/>
        <v>100.06705496779948</v>
      </c>
      <c r="F3" s="30">
        <v>1140518</v>
      </c>
      <c r="G3" s="28">
        <f t="shared" ref="G3:G66" si="2">(F3/$F$2)*100</f>
        <v>100.27369318756291</v>
      </c>
      <c r="H3" s="30">
        <v>2199425</v>
      </c>
      <c r="I3" s="29">
        <f t="shared" ref="I3:I66" si="3">(H3/$H$2)*100</f>
        <v>100.53264234115804</v>
      </c>
      <c r="J3" s="4"/>
      <c r="K3" s="12"/>
      <c r="O3" s="11"/>
      <c r="P3" s="5"/>
    </row>
    <row r="4" spans="1:53">
      <c r="A4" s="26">
        <v>39783</v>
      </c>
      <c r="B4" s="30">
        <v>8802989</v>
      </c>
      <c r="C4" s="28">
        <f t="shared" si="1"/>
        <v>96.524679559154805</v>
      </c>
      <c r="D4" s="30">
        <v>1897864</v>
      </c>
      <c r="E4" s="28">
        <f t="shared" si="0"/>
        <v>99.345206407335112</v>
      </c>
      <c r="F4" s="30">
        <v>1141467</v>
      </c>
      <c r="G4" s="28">
        <f t="shared" si="2"/>
        <v>100.35712872723437</v>
      </c>
      <c r="H4" s="30">
        <v>2205676</v>
      </c>
      <c r="I4" s="29">
        <f t="shared" si="3"/>
        <v>100.81836681336081</v>
      </c>
      <c r="J4" s="4"/>
      <c r="K4" s="12"/>
      <c r="O4" s="11"/>
      <c r="P4" s="5"/>
    </row>
    <row r="5" spans="1:53">
      <c r="A5" s="26">
        <v>39814</v>
      </c>
      <c r="B5" s="30">
        <v>8481011</v>
      </c>
      <c r="C5" s="28">
        <f t="shared" si="1"/>
        <v>92.994194257503565</v>
      </c>
      <c r="D5" s="30">
        <v>1912296</v>
      </c>
      <c r="E5" s="28">
        <f t="shared" si="0"/>
        <v>100.10066097039687</v>
      </c>
      <c r="F5" s="30">
        <v>1144082</v>
      </c>
      <c r="G5" s="28">
        <f t="shared" si="2"/>
        <v>100.58703803834166</v>
      </c>
      <c r="H5" s="30">
        <v>2208984</v>
      </c>
      <c r="I5" s="29">
        <f t="shared" si="3"/>
        <v>100.96957086935933</v>
      </c>
      <c r="J5" s="4"/>
      <c r="K5" s="12"/>
      <c r="O5" s="11"/>
      <c r="P5" s="5"/>
    </row>
    <row r="6" spans="1:53">
      <c r="A6" s="26">
        <v>39845</v>
      </c>
      <c r="B6" s="30">
        <v>8362290</v>
      </c>
      <c r="C6" s="28">
        <f t="shared" si="1"/>
        <v>91.692419771366815</v>
      </c>
      <c r="D6" s="30">
        <v>1918636</v>
      </c>
      <c r="E6" s="28">
        <f t="shared" si="0"/>
        <v>100.43253333249579</v>
      </c>
      <c r="F6" s="30">
        <v>1146634</v>
      </c>
      <c r="G6" s="28">
        <f t="shared" si="2"/>
        <v>100.81140842531904</v>
      </c>
      <c r="H6" s="30">
        <v>2213460</v>
      </c>
      <c r="I6" s="29">
        <f t="shared" si="3"/>
        <v>101.17416257269953</v>
      </c>
      <c r="J6" s="4"/>
      <c r="K6" s="12"/>
      <c r="O6" s="11"/>
      <c r="P6" s="5"/>
    </row>
    <row r="7" spans="1:53">
      <c r="A7" s="26">
        <v>39873</v>
      </c>
      <c r="B7" s="30">
        <v>8410234</v>
      </c>
      <c r="C7" s="28">
        <f t="shared" si="1"/>
        <v>92.218125214913798</v>
      </c>
      <c r="D7" s="30">
        <v>1916016</v>
      </c>
      <c r="E7" s="28">
        <f t="shared" si="0"/>
        <v>100.29538734058741</v>
      </c>
      <c r="F7" s="30">
        <v>1150295</v>
      </c>
      <c r="G7" s="28">
        <f t="shared" si="2"/>
        <v>101.13328146086926</v>
      </c>
      <c r="H7" s="30">
        <v>2279020</v>
      </c>
      <c r="I7" s="29">
        <f t="shared" si="3"/>
        <v>104.17081853136432</v>
      </c>
      <c r="J7" s="4"/>
      <c r="K7" s="12"/>
      <c r="O7" s="11"/>
      <c r="P7" s="5"/>
    </row>
    <row r="8" spans="1:53">
      <c r="A8" s="26">
        <v>39904</v>
      </c>
      <c r="B8" s="30">
        <v>8503053</v>
      </c>
      <c r="C8" s="28">
        <f t="shared" si="1"/>
        <v>93.235884550067013</v>
      </c>
      <c r="D8" s="30">
        <v>1931510</v>
      </c>
      <c r="E8" s="28">
        <f t="shared" si="0"/>
        <v>101.10643314159067</v>
      </c>
      <c r="F8" s="30">
        <v>1149546</v>
      </c>
      <c r="G8" s="28">
        <f t="shared" si="2"/>
        <v>101.06742980732457</v>
      </c>
      <c r="H8" s="30">
        <v>2271908</v>
      </c>
      <c r="I8" s="29">
        <f t="shared" si="3"/>
        <v>103.84573895268794</v>
      </c>
      <c r="J8" s="4"/>
      <c r="K8" s="12"/>
      <c r="O8" s="11"/>
      <c r="P8" s="5"/>
    </row>
    <row r="9" spans="1:53">
      <c r="A9" s="26">
        <v>39934</v>
      </c>
      <c r="B9" s="30">
        <v>8674726</v>
      </c>
      <c r="C9" s="28">
        <f t="shared" si="1"/>
        <v>95.118277145804527</v>
      </c>
      <c r="D9" s="30">
        <v>1945342</v>
      </c>
      <c r="E9" s="28">
        <f t="shared" si="0"/>
        <v>101.83048022558945</v>
      </c>
      <c r="F9" s="30">
        <v>1153672</v>
      </c>
      <c r="G9" s="28">
        <f t="shared" si="2"/>
        <v>101.4301853781195</v>
      </c>
      <c r="H9" s="30">
        <v>2270276</v>
      </c>
      <c r="I9" s="29">
        <f t="shared" si="3"/>
        <v>103.77114251393655</v>
      </c>
      <c r="J9" s="4"/>
      <c r="K9" s="12"/>
      <c r="O9" s="11"/>
      <c r="P9" s="5"/>
    </row>
    <row r="10" spans="1:53">
      <c r="A10" s="26">
        <v>39965</v>
      </c>
      <c r="B10" s="30">
        <v>8922743</v>
      </c>
      <c r="C10" s="28">
        <f t="shared" si="1"/>
        <v>97.837780879164058</v>
      </c>
      <c r="D10" s="30">
        <v>1894680</v>
      </c>
      <c r="E10" s="28">
        <f t="shared" si="0"/>
        <v>99.178537385107518</v>
      </c>
      <c r="F10" s="30">
        <v>1158562</v>
      </c>
      <c r="G10" s="28">
        <f t="shared" si="2"/>
        <v>101.86011139391861</v>
      </c>
      <c r="H10" s="30">
        <v>2271485</v>
      </c>
      <c r="I10" s="29">
        <f t="shared" si="3"/>
        <v>103.82640421396745</v>
      </c>
      <c r="J10" s="4"/>
      <c r="K10" s="12"/>
      <c r="O10" s="11"/>
      <c r="P10" s="5"/>
    </row>
    <row r="11" spans="1:53">
      <c r="A11" s="26">
        <v>39995</v>
      </c>
      <c r="B11" s="30">
        <v>9013349</v>
      </c>
      <c r="C11" s="28">
        <f t="shared" si="1"/>
        <v>98.831274693155748</v>
      </c>
      <c r="D11" s="30">
        <v>1830370</v>
      </c>
      <c r="E11" s="28">
        <f t="shared" si="0"/>
        <v>95.812179087539448</v>
      </c>
      <c r="F11" s="30">
        <v>1049015</v>
      </c>
      <c r="G11" s="28">
        <f t="shared" si="2"/>
        <v>92.228801526281316</v>
      </c>
      <c r="H11" s="30">
        <v>2260614</v>
      </c>
      <c r="I11" s="29">
        <f t="shared" si="3"/>
        <v>103.32950599971112</v>
      </c>
      <c r="J11" s="4"/>
      <c r="K11" s="12"/>
      <c r="O11" s="11"/>
      <c r="P11" s="5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</row>
    <row r="12" spans="1:53">
      <c r="A12" s="26">
        <v>40026</v>
      </c>
      <c r="B12" s="30">
        <v>8977653</v>
      </c>
      <c r="C12" s="28">
        <f t="shared" si="1"/>
        <v>98.439868437673255</v>
      </c>
      <c r="D12" s="30">
        <v>1786003</v>
      </c>
      <c r="E12" s="28">
        <f t="shared" si="0"/>
        <v>93.489753048226703</v>
      </c>
      <c r="F12" s="30">
        <v>1053385</v>
      </c>
      <c r="G12" s="28">
        <f t="shared" si="2"/>
        <v>92.613009438150883</v>
      </c>
      <c r="H12" s="30">
        <v>2248048</v>
      </c>
      <c r="I12" s="29">
        <f t="shared" si="3"/>
        <v>102.75513170476631</v>
      </c>
      <c r="J12" s="4"/>
      <c r="K12" s="12"/>
      <c r="O12" s="11"/>
      <c r="P12" s="5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</row>
    <row r="13" spans="1:53">
      <c r="A13" s="26">
        <v>40057</v>
      </c>
      <c r="B13" s="30">
        <v>8950211</v>
      </c>
      <c r="C13" s="28">
        <f t="shared" si="1"/>
        <v>98.138967203278611</v>
      </c>
      <c r="D13" s="30">
        <v>1820914</v>
      </c>
      <c r="E13" s="28">
        <f t="shared" si="0"/>
        <v>95.317197217506731</v>
      </c>
      <c r="F13" s="30">
        <v>1059182</v>
      </c>
      <c r="G13" s="28">
        <f t="shared" si="2"/>
        <v>93.122678377534825</v>
      </c>
      <c r="H13" s="30">
        <v>2262750</v>
      </c>
      <c r="I13" s="29">
        <f t="shared" si="3"/>
        <v>103.42713957395927</v>
      </c>
      <c r="J13" s="4"/>
      <c r="K13" s="12"/>
      <c r="O13" s="11"/>
      <c r="P13" s="5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</row>
    <row r="14" spans="1:53">
      <c r="A14" s="26">
        <v>40087</v>
      </c>
      <c r="B14" s="30">
        <v>9046769</v>
      </c>
      <c r="C14" s="28">
        <f t="shared" si="1"/>
        <v>99.197724633155318</v>
      </c>
      <c r="D14" s="30">
        <v>1831341</v>
      </c>
      <c r="E14" s="28">
        <f t="shared" si="0"/>
        <v>95.863006857823052</v>
      </c>
      <c r="F14" s="30">
        <v>1061647</v>
      </c>
      <c r="G14" s="28">
        <f t="shared" si="2"/>
        <v>93.339399774047067</v>
      </c>
      <c r="H14" s="30">
        <v>2279402</v>
      </c>
      <c r="I14" s="29">
        <f t="shared" si="3"/>
        <v>104.1882792173956</v>
      </c>
      <c r="J14" s="4"/>
      <c r="K14" s="12"/>
    </row>
    <row r="15" spans="1:53">
      <c r="A15" s="26">
        <v>40118</v>
      </c>
      <c r="B15" s="30">
        <v>8975981</v>
      </c>
      <c r="C15" s="28">
        <f t="shared" si="1"/>
        <v>98.42153497568404</v>
      </c>
      <c r="D15" s="30">
        <v>1833978</v>
      </c>
      <c r="E15" s="28">
        <f t="shared" si="0"/>
        <v>96.001042728304881</v>
      </c>
      <c r="F15" s="30">
        <v>1066653</v>
      </c>
      <c r="G15" s="28">
        <f t="shared" si="2"/>
        <v>93.779524443799701</v>
      </c>
      <c r="H15" s="30">
        <v>2266276</v>
      </c>
      <c r="I15" s="29">
        <f t="shared" si="3"/>
        <v>103.58830810523216</v>
      </c>
      <c r="J15" s="4"/>
      <c r="K15" s="12"/>
      <c r="O15" s="11"/>
      <c r="P15" s="5"/>
    </row>
    <row r="16" spans="1:53">
      <c r="A16" s="26">
        <v>40148</v>
      </c>
      <c r="B16" s="30">
        <v>9030202</v>
      </c>
      <c r="C16" s="28">
        <f t="shared" si="1"/>
        <v>99.016067656615135</v>
      </c>
      <c r="D16" s="30">
        <v>1832133</v>
      </c>
      <c r="E16" s="28">
        <f t="shared" si="0"/>
        <v>95.904464730186206</v>
      </c>
      <c r="F16" s="30">
        <v>1016692</v>
      </c>
      <c r="G16" s="28">
        <f t="shared" si="2"/>
        <v>89.386981769906058</v>
      </c>
      <c r="H16" s="30">
        <v>2241418</v>
      </c>
      <c r="I16" s="29">
        <f t="shared" si="3"/>
        <v>102.4520836723388</v>
      </c>
      <c r="J16" s="4"/>
      <c r="K16" s="12"/>
      <c r="O16" s="11"/>
      <c r="P16" s="5"/>
    </row>
    <row r="17" spans="1:16">
      <c r="A17" s="26">
        <v>40179</v>
      </c>
      <c r="B17" s="30">
        <v>8874966</v>
      </c>
      <c r="C17" s="28">
        <f t="shared" si="1"/>
        <v>97.31390658881817</v>
      </c>
      <c r="D17" s="30">
        <v>1829450</v>
      </c>
      <c r="E17" s="28">
        <f t="shared" si="0"/>
        <v>95.76402095297621</v>
      </c>
      <c r="F17" s="30">
        <v>1023665</v>
      </c>
      <c r="G17" s="28">
        <f t="shared" si="2"/>
        <v>90.000043959715313</v>
      </c>
      <c r="H17" s="30">
        <v>2224741</v>
      </c>
      <c r="I17" s="29">
        <f t="shared" si="3"/>
        <v>101.68980131384806</v>
      </c>
      <c r="J17" s="4"/>
      <c r="K17" s="12"/>
      <c r="O17" s="11"/>
      <c r="P17" s="5"/>
    </row>
    <row r="18" spans="1:16">
      <c r="A18" s="26">
        <v>40210</v>
      </c>
      <c r="B18" s="30">
        <v>8900113</v>
      </c>
      <c r="C18" s="28">
        <f t="shared" si="1"/>
        <v>97.589643172934544</v>
      </c>
      <c r="D18" s="30">
        <v>1836308</v>
      </c>
      <c r="E18" s="28">
        <f t="shared" si="0"/>
        <v>96.123008438666176</v>
      </c>
      <c r="F18" s="30">
        <v>1036251</v>
      </c>
      <c r="G18" s="28">
        <f t="shared" si="2"/>
        <v>91.106597913671919</v>
      </c>
      <c r="H18" s="30">
        <v>2232394</v>
      </c>
      <c r="I18" s="29">
        <f t="shared" si="3"/>
        <v>102.03960924630171</v>
      </c>
      <c r="J18" s="4"/>
      <c r="K18" s="12"/>
      <c r="O18" s="11"/>
      <c r="P18" s="5"/>
    </row>
    <row r="19" spans="1:16">
      <c r="A19" s="26">
        <v>40238</v>
      </c>
      <c r="B19" s="30">
        <v>9136036</v>
      </c>
      <c r="C19" s="28">
        <f t="shared" si="1"/>
        <v>100.17653632657071</v>
      </c>
      <c r="D19" s="30">
        <v>1836519</v>
      </c>
      <c r="E19" s="28">
        <f t="shared" si="0"/>
        <v>96.134053402136658</v>
      </c>
      <c r="F19" s="30">
        <v>1044023</v>
      </c>
      <c r="G19" s="28">
        <f t="shared" si="2"/>
        <v>91.789907728557552</v>
      </c>
      <c r="H19" s="30">
        <v>2233661</v>
      </c>
      <c r="I19" s="29">
        <f t="shared" si="3"/>
        <v>102.09752204525884</v>
      </c>
      <c r="J19" s="4"/>
      <c r="K19" s="12"/>
      <c r="O19" s="11"/>
      <c r="P19" s="5"/>
    </row>
    <row r="20" spans="1:16">
      <c r="A20" s="26">
        <v>40269</v>
      </c>
      <c r="B20" s="30">
        <v>9361665</v>
      </c>
      <c r="C20" s="28">
        <f t="shared" si="1"/>
        <v>102.65055588109391</v>
      </c>
      <c r="D20" s="30">
        <v>1840882</v>
      </c>
      <c r="E20" s="28">
        <f t="shared" si="0"/>
        <v>96.362438120723027</v>
      </c>
      <c r="F20" s="30">
        <v>1049270</v>
      </c>
      <c r="G20" s="28">
        <f t="shared" si="2"/>
        <v>92.251220981092928</v>
      </c>
      <c r="H20" s="30">
        <v>2228659</v>
      </c>
      <c r="I20" s="29">
        <f t="shared" si="3"/>
        <v>101.86888761717401</v>
      </c>
      <c r="J20" s="4"/>
      <c r="K20" s="12"/>
      <c r="O20" s="11"/>
      <c r="P20" s="5"/>
    </row>
    <row r="21" spans="1:16">
      <c r="A21" s="26">
        <v>40299</v>
      </c>
      <c r="B21" s="30">
        <v>9604589</v>
      </c>
      <c r="C21" s="28">
        <f t="shared" si="1"/>
        <v>105.31421492431525</v>
      </c>
      <c r="D21" s="30">
        <v>1850444</v>
      </c>
      <c r="E21" s="28">
        <f t="shared" si="0"/>
        <v>96.862968645390197</v>
      </c>
      <c r="F21" s="30">
        <v>1047511</v>
      </c>
      <c r="G21" s="28">
        <f t="shared" si="2"/>
        <v>92.096570702608133</v>
      </c>
      <c r="H21" s="30">
        <v>2220134</v>
      </c>
      <c r="I21" s="29">
        <f t="shared" si="3"/>
        <v>101.47922178362279</v>
      </c>
      <c r="J21" s="4"/>
      <c r="K21" s="12"/>
      <c r="O21" s="11"/>
      <c r="P21" s="5"/>
    </row>
    <row r="22" spans="1:16">
      <c r="A22" s="26">
        <v>40330</v>
      </c>
      <c r="B22" s="30">
        <v>9743072</v>
      </c>
      <c r="C22" s="28">
        <f t="shared" si="1"/>
        <v>106.83267952757562</v>
      </c>
      <c r="D22" s="30">
        <v>1849129</v>
      </c>
      <c r="E22" s="28">
        <f t="shared" si="0"/>
        <v>96.794133920443798</v>
      </c>
      <c r="F22" s="30">
        <v>1054916</v>
      </c>
      <c r="G22" s="28">
        <f t="shared" si="2"/>
        <v>92.747614086451179</v>
      </c>
      <c r="H22" s="30">
        <v>2250200</v>
      </c>
      <c r="I22" s="29">
        <f t="shared" si="3"/>
        <v>102.85349661664927</v>
      </c>
      <c r="J22" s="4"/>
      <c r="K22" s="12"/>
      <c r="O22" s="11"/>
      <c r="P22" s="5"/>
    </row>
    <row r="23" spans="1:16">
      <c r="A23" s="26">
        <v>40360</v>
      </c>
      <c r="B23" s="30">
        <v>9976855</v>
      </c>
      <c r="C23" s="28">
        <f t="shared" si="1"/>
        <v>109.39610760426388</v>
      </c>
      <c r="D23" s="30">
        <v>1859828.0926363636</v>
      </c>
      <c r="E23" s="28">
        <f t="shared" si="0"/>
        <v>97.354186467059762</v>
      </c>
      <c r="F23" s="30">
        <v>1068099</v>
      </c>
      <c r="G23" s="28">
        <f t="shared" si="2"/>
        <v>93.906655940496137</v>
      </c>
      <c r="H23" s="30">
        <v>2238882</v>
      </c>
      <c r="I23" s="29">
        <f t="shared" si="3"/>
        <v>102.33616665722023</v>
      </c>
      <c r="J23" s="4"/>
      <c r="K23" s="12"/>
      <c r="O23" s="11"/>
      <c r="P23" s="5"/>
    </row>
    <row r="24" spans="1:16">
      <c r="A24" s="26">
        <v>40391</v>
      </c>
      <c r="B24" s="30">
        <v>9937919</v>
      </c>
      <c r="C24" s="28">
        <f t="shared" si="1"/>
        <v>108.96917478368269</v>
      </c>
      <c r="D24" s="30">
        <v>1861234</v>
      </c>
      <c r="E24" s="28">
        <f t="shared" si="0"/>
        <v>97.427779810539619</v>
      </c>
      <c r="F24" s="30">
        <v>1075781</v>
      </c>
      <c r="G24" s="28">
        <f t="shared" si="2"/>
        <v>94.582053006624733</v>
      </c>
      <c r="H24" s="30">
        <v>2244534</v>
      </c>
      <c r="I24" s="29">
        <f t="shared" si="3"/>
        <v>102.59451167671952</v>
      </c>
      <c r="J24" s="4"/>
      <c r="K24" s="12"/>
      <c r="O24" s="5"/>
    </row>
    <row r="25" spans="1:16">
      <c r="A25" s="26">
        <v>40422</v>
      </c>
      <c r="B25" s="30">
        <v>9959685</v>
      </c>
      <c r="C25" s="28">
        <f t="shared" si="1"/>
        <v>109.20783873921923</v>
      </c>
      <c r="D25" s="30">
        <v>1817693.7794000001</v>
      </c>
      <c r="E25" s="28">
        <f t="shared" si="0"/>
        <v>95.14863219905223</v>
      </c>
      <c r="F25" s="30">
        <v>1083929</v>
      </c>
      <c r="G25" s="28">
        <f t="shared" si="2"/>
        <v>95.298420527428661</v>
      </c>
      <c r="H25" s="30">
        <v>2246537</v>
      </c>
      <c r="I25" s="29">
        <f t="shared" si="3"/>
        <v>102.68606600687824</v>
      </c>
      <c r="J25" s="4"/>
      <c r="K25" s="12"/>
      <c r="M25" s="8"/>
      <c r="N25" s="14"/>
      <c r="O25" s="14"/>
    </row>
    <row r="26" spans="1:16">
      <c r="A26" s="26">
        <v>40452</v>
      </c>
      <c r="B26" s="30">
        <v>9992591</v>
      </c>
      <c r="C26" s="28">
        <f t="shared" si="1"/>
        <v>109.56865267475561</v>
      </c>
      <c r="D26" s="30">
        <v>1824281.3330515001</v>
      </c>
      <c r="E26" s="28">
        <f t="shared" si="0"/>
        <v>95.493462954695246</v>
      </c>
      <c r="F26" s="30">
        <v>1089543</v>
      </c>
      <c r="G26" s="28">
        <f t="shared" si="2"/>
        <v>95.792000211006638</v>
      </c>
      <c r="H26" s="30">
        <v>2263441</v>
      </c>
      <c r="I26" s="29">
        <f t="shared" si="3"/>
        <v>103.45872421806294</v>
      </c>
      <c r="J26" s="4"/>
      <c r="K26" s="12"/>
      <c r="O26" s="11"/>
      <c r="P26" s="5"/>
    </row>
    <row r="27" spans="1:16">
      <c r="A27" s="26">
        <v>40483</v>
      </c>
      <c r="B27" s="30">
        <v>9914876</v>
      </c>
      <c r="C27" s="28">
        <f t="shared" si="1"/>
        <v>108.71650853690203</v>
      </c>
      <c r="D27" s="30">
        <v>1832451.5024645755</v>
      </c>
      <c r="E27" s="28">
        <f t="shared" si="0"/>
        <v>95.921136995998964</v>
      </c>
      <c r="F27" s="30">
        <v>1095643</v>
      </c>
      <c r="G27" s="28">
        <f t="shared" si="2"/>
        <v>96.328308737872618</v>
      </c>
      <c r="H27" s="30">
        <v>2260299</v>
      </c>
      <c r="I27" s="29">
        <f t="shared" si="3"/>
        <v>103.31510779002566</v>
      </c>
      <c r="J27" s="4"/>
      <c r="K27" s="12"/>
      <c r="O27" s="11"/>
      <c r="P27" s="5"/>
    </row>
    <row r="28" spans="1:16">
      <c r="A28" s="26">
        <v>40513</v>
      </c>
      <c r="B28" s="30">
        <v>10030810</v>
      </c>
      <c r="C28" s="28">
        <f t="shared" si="1"/>
        <v>109.98772359806033</v>
      </c>
      <c r="D28" s="30">
        <v>1862191.7550279992</v>
      </c>
      <c r="E28" s="28">
        <f t="shared" si="0"/>
        <v>97.477914262188548</v>
      </c>
      <c r="F28" s="30">
        <v>1101131</v>
      </c>
      <c r="G28" s="28">
        <f t="shared" si="2"/>
        <v>96.810810573190736</v>
      </c>
      <c r="H28" s="30">
        <v>2282511</v>
      </c>
      <c r="I28" s="29">
        <f t="shared" si="3"/>
        <v>104.33038726156107</v>
      </c>
      <c r="J28" s="4"/>
      <c r="K28" s="12"/>
      <c r="O28" s="11"/>
      <c r="P28" s="5"/>
    </row>
    <row r="29" spans="1:16">
      <c r="A29" s="26">
        <v>40544</v>
      </c>
      <c r="B29" s="30">
        <v>9960858</v>
      </c>
      <c r="C29" s="28">
        <f t="shared" si="1"/>
        <v>109.22070067158367</v>
      </c>
      <c r="D29" s="30">
        <v>1876534.0000000005</v>
      </c>
      <c r="E29" s="28">
        <f t="shared" si="0"/>
        <v>98.228670526645871</v>
      </c>
      <c r="F29" s="30">
        <v>1115031</v>
      </c>
      <c r="G29" s="28">
        <f t="shared" si="2"/>
        <v>98.032890659000088</v>
      </c>
      <c r="H29" s="30">
        <v>2287486</v>
      </c>
      <c r="I29" s="29">
        <f t="shared" si="3"/>
        <v>104.55778755738716</v>
      </c>
      <c r="J29" s="4"/>
      <c r="K29" s="12"/>
      <c r="O29" s="11"/>
      <c r="P29" s="5"/>
    </row>
    <row r="30" spans="1:16">
      <c r="A30" s="26">
        <v>40575</v>
      </c>
      <c r="B30" s="30">
        <v>9970036</v>
      </c>
      <c r="C30" s="28">
        <f t="shared" si="1"/>
        <v>109.32133734271821</v>
      </c>
      <c r="D30" s="30">
        <v>1883401.7738148256</v>
      </c>
      <c r="E30" s="28">
        <f t="shared" si="0"/>
        <v>98.588169630476642</v>
      </c>
      <c r="F30" s="30">
        <v>1144364</v>
      </c>
      <c r="G30" s="28">
        <f t="shared" si="2"/>
        <v>100.61183131778037</v>
      </c>
      <c r="H30" s="30">
        <v>2301439</v>
      </c>
      <c r="I30" s="29">
        <f t="shared" si="3"/>
        <v>105.19555968355021</v>
      </c>
      <c r="J30" s="4"/>
      <c r="K30" s="12"/>
      <c r="O30" s="11"/>
      <c r="P30" s="5"/>
    </row>
    <row r="31" spans="1:16">
      <c r="A31" s="26">
        <v>40603</v>
      </c>
      <c r="B31" s="30">
        <v>10252034</v>
      </c>
      <c r="C31" s="28">
        <f t="shared" si="1"/>
        <v>112.41344237503421</v>
      </c>
      <c r="D31" s="30">
        <v>1901118.7959576449</v>
      </c>
      <c r="E31" s="28">
        <f t="shared" si="0"/>
        <v>99.515581300491846</v>
      </c>
      <c r="F31" s="30">
        <v>1157888</v>
      </c>
      <c r="G31" s="28">
        <f t="shared" si="2"/>
        <v>101.80085369767144</v>
      </c>
      <c r="H31" s="30">
        <v>2306478</v>
      </c>
      <c r="I31" s="29">
        <f t="shared" si="3"/>
        <v>105.42588532991554</v>
      </c>
      <c r="J31" s="4"/>
      <c r="K31" s="12"/>
      <c r="O31" s="11"/>
      <c r="P31" s="5"/>
    </row>
    <row r="32" spans="1:16">
      <c r="A32" s="26">
        <v>40634</v>
      </c>
      <c r="B32" s="30">
        <v>10511792</v>
      </c>
      <c r="C32" s="28">
        <f t="shared" si="1"/>
        <v>115.26168604691962</v>
      </c>
      <c r="D32" s="30">
        <v>1906281.7196028521</v>
      </c>
      <c r="E32" s="28">
        <f t="shared" si="0"/>
        <v>99.785838660976268</v>
      </c>
      <c r="F32" s="30">
        <v>1195761</v>
      </c>
      <c r="G32" s="28">
        <f t="shared" si="2"/>
        <v>105.13062629406411</v>
      </c>
      <c r="H32" s="30">
        <v>2305863</v>
      </c>
      <c r="I32" s="29">
        <f t="shared" si="3"/>
        <v>105.39777453957726</v>
      </c>
      <c r="J32" s="4"/>
      <c r="K32" s="12"/>
      <c r="O32" s="11"/>
      <c r="P32" s="5"/>
    </row>
    <row r="33" spans="1:16">
      <c r="A33" s="26">
        <v>40664</v>
      </c>
      <c r="B33" s="30">
        <v>10771209</v>
      </c>
      <c r="C33" s="28">
        <f t="shared" si="1"/>
        <v>118.10619065747829</v>
      </c>
      <c r="D33" s="30">
        <v>1885039.9718485156</v>
      </c>
      <c r="E33" s="28">
        <f t="shared" si="0"/>
        <v>98.673922414550219</v>
      </c>
      <c r="F33" s="30">
        <v>1218210</v>
      </c>
      <c r="G33" s="28">
        <f t="shared" si="2"/>
        <v>107.10432959236155</v>
      </c>
      <c r="H33" s="30">
        <v>2312096</v>
      </c>
      <c r="I33" s="29">
        <f t="shared" si="3"/>
        <v>105.68267625694085</v>
      </c>
      <c r="J33" s="4"/>
      <c r="K33" s="12"/>
      <c r="O33" s="11"/>
      <c r="P33" s="5"/>
    </row>
    <row r="34" spans="1:16">
      <c r="A34" s="26">
        <v>40695</v>
      </c>
      <c r="B34" s="30">
        <v>11045909</v>
      </c>
      <c r="C34" s="28">
        <f t="shared" si="1"/>
        <v>121.1182731984084</v>
      </c>
      <c r="D34" s="30">
        <v>1889623.9999999995</v>
      </c>
      <c r="E34" s="28">
        <f t="shared" si="0"/>
        <v>98.913877028203373</v>
      </c>
      <c r="F34" s="30">
        <v>1199684</v>
      </c>
      <c r="G34" s="28">
        <f t="shared" si="2"/>
        <v>105.47553422044038</v>
      </c>
      <c r="H34" s="30">
        <v>2370551</v>
      </c>
      <c r="I34" s="29">
        <f t="shared" si="3"/>
        <v>108.3545725971445</v>
      </c>
      <c r="J34" s="4"/>
      <c r="K34" s="12"/>
      <c r="O34" s="11"/>
      <c r="P34" s="5"/>
    </row>
    <row r="35" spans="1:16">
      <c r="A35" s="26">
        <v>40725</v>
      </c>
      <c r="B35" s="30">
        <v>11112453</v>
      </c>
      <c r="C35" s="28">
        <f t="shared" si="1"/>
        <v>121.84792744159607</v>
      </c>
      <c r="D35" s="30">
        <v>1868398.0000000002</v>
      </c>
      <c r="E35" s="28">
        <f t="shared" si="0"/>
        <v>97.802785110551724</v>
      </c>
      <c r="F35" s="30">
        <v>1184844</v>
      </c>
      <c r="G35" s="28">
        <f t="shared" si="2"/>
        <v>104.1708098698353</v>
      </c>
      <c r="H35" s="30">
        <v>2376533</v>
      </c>
      <c r="I35" s="29">
        <f t="shared" si="3"/>
        <v>108.62800145536188</v>
      </c>
      <c r="J35" s="4"/>
      <c r="K35" s="12"/>
      <c r="O35" s="11"/>
      <c r="P35" s="5"/>
    </row>
    <row r="36" spans="1:16">
      <c r="A36" s="26">
        <v>40756</v>
      </c>
      <c r="B36" s="30">
        <v>10886860</v>
      </c>
      <c r="C36" s="28">
        <f t="shared" si="1"/>
        <v>119.37430262668509</v>
      </c>
      <c r="D36" s="30">
        <v>1876833</v>
      </c>
      <c r="E36" s="28">
        <f t="shared" si="0"/>
        <v>98.244321920378894</v>
      </c>
      <c r="F36" s="30">
        <v>1166692</v>
      </c>
      <c r="G36" s="28">
        <f t="shared" si="2"/>
        <v>102.57489636497115</v>
      </c>
      <c r="H36" s="30">
        <v>2509484</v>
      </c>
      <c r="I36" s="29">
        <f t="shared" si="3"/>
        <v>114.70500582327591</v>
      </c>
      <c r="J36" s="4"/>
      <c r="K36" s="12"/>
      <c r="O36" s="11"/>
      <c r="P36" s="5"/>
    </row>
    <row r="37" spans="1:16">
      <c r="A37" s="26">
        <v>40787</v>
      </c>
      <c r="B37" s="30">
        <v>11061597</v>
      </c>
      <c r="C37" s="28">
        <f t="shared" si="1"/>
        <v>121.29029194941718</v>
      </c>
      <c r="D37" s="30">
        <v>1864766</v>
      </c>
      <c r="E37" s="28">
        <f t="shared" si="0"/>
        <v>97.612665170623742</v>
      </c>
      <c r="F37" s="30">
        <v>1155959</v>
      </c>
      <c r="G37" s="28">
        <f t="shared" si="2"/>
        <v>101.63125711597891</v>
      </c>
      <c r="H37" s="30">
        <v>2537648</v>
      </c>
      <c r="I37" s="29">
        <f t="shared" si="3"/>
        <v>115.99234289496346</v>
      </c>
      <c r="J37" s="4"/>
      <c r="K37" s="12"/>
      <c r="O37" s="173"/>
      <c r="P37" s="5"/>
    </row>
    <row r="38" spans="1:16">
      <c r="A38" s="26">
        <v>40817</v>
      </c>
      <c r="B38" s="30">
        <v>11078121</v>
      </c>
      <c r="C38" s="28">
        <f t="shared" si="1"/>
        <v>121.47147743142057</v>
      </c>
      <c r="D38" s="30">
        <v>1869097</v>
      </c>
      <c r="E38" s="28">
        <f t="shared" si="0"/>
        <v>97.839374823660094</v>
      </c>
      <c r="F38" s="30">
        <v>1154076</v>
      </c>
      <c r="G38" s="28">
        <f t="shared" si="2"/>
        <v>101.46570482809554</v>
      </c>
      <c r="H38" s="30">
        <v>2579366</v>
      </c>
      <c r="I38" s="29">
        <f t="shared" si="3"/>
        <v>117.8992143605458</v>
      </c>
      <c r="J38" s="4"/>
      <c r="K38" s="12"/>
      <c r="O38" s="11"/>
      <c r="P38" s="5"/>
    </row>
    <row r="39" spans="1:16">
      <c r="A39" s="26">
        <v>40848</v>
      </c>
      <c r="B39" s="30">
        <v>10984191</v>
      </c>
      <c r="C39" s="28">
        <f t="shared" si="1"/>
        <v>120.44153599323504</v>
      </c>
      <c r="D39" s="30">
        <v>1878909</v>
      </c>
      <c r="E39" s="28">
        <f t="shared" si="0"/>
        <v>98.352991797936838</v>
      </c>
      <c r="F39" s="30">
        <v>1142647</v>
      </c>
      <c r="G39" s="28">
        <f t="shared" si="2"/>
        <v>100.46087365538222</v>
      </c>
      <c r="H39" s="30">
        <v>2543634</v>
      </c>
      <c r="I39" s="29">
        <f t="shared" si="3"/>
        <v>116.26595458758958</v>
      </c>
      <c r="J39" s="4"/>
      <c r="K39" s="12"/>
      <c r="O39" s="5"/>
    </row>
    <row r="40" spans="1:16">
      <c r="A40" s="26">
        <v>40878</v>
      </c>
      <c r="B40" s="30">
        <v>11030939</v>
      </c>
      <c r="C40" s="28">
        <f t="shared" si="1"/>
        <v>120.95412730966532</v>
      </c>
      <c r="D40" s="30">
        <v>1880740</v>
      </c>
      <c r="E40" s="28">
        <f t="shared" si="0"/>
        <v>98.448836954877393</v>
      </c>
      <c r="F40" s="30">
        <v>1121777</v>
      </c>
      <c r="G40" s="28">
        <f t="shared" si="2"/>
        <v>98.625995138055487</v>
      </c>
      <c r="H40" s="30">
        <v>2554200</v>
      </c>
      <c r="I40" s="29">
        <f t="shared" si="3"/>
        <v>116.74891167818218</v>
      </c>
      <c r="J40" s="4"/>
      <c r="K40" s="12"/>
      <c r="O40" s="5"/>
    </row>
    <row r="41" spans="1:16">
      <c r="A41" s="26">
        <v>40909</v>
      </c>
      <c r="B41" s="30">
        <v>10957242</v>
      </c>
      <c r="C41" s="28">
        <f t="shared" si="1"/>
        <v>120.14604049852981</v>
      </c>
      <c r="D41" s="30">
        <v>1900471</v>
      </c>
      <c r="E41" s="28">
        <f t="shared" si="0"/>
        <v>99.481671903863798</v>
      </c>
      <c r="F41" s="30">
        <v>1139504</v>
      </c>
      <c r="G41" s="28">
        <f t="shared" si="2"/>
        <v>100.18454288490028</v>
      </c>
      <c r="H41" s="30">
        <v>2563237</v>
      </c>
      <c r="I41" s="29">
        <f t="shared" si="3"/>
        <v>117.16198031604756</v>
      </c>
      <c r="J41" s="4"/>
      <c r="K41" s="12"/>
    </row>
    <row r="42" spans="1:16">
      <c r="A42" s="26">
        <v>40940</v>
      </c>
      <c r="B42" s="30">
        <v>10845430</v>
      </c>
      <c r="C42" s="28">
        <f t="shared" si="1"/>
        <v>118.92002312296927</v>
      </c>
      <c r="D42" s="30">
        <v>1921116</v>
      </c>
      <c r="E42" s="28">
        <f t="shared" si="0"/>
        <v>100.56235091262282</v>
      </c>
      <c r="F42" s="30">
        <v>1138592</v>
      </c>
      <c r="G42" s="28">
        <f t="shared" si="2"/>
        <v>100.10436036416228</v>
      </c>
      <c r="H42" s="30">
        <v>2576419</v>
      </c>
      <c r="I42" s="29">
        <f t="shared" si="3"/>
        <v>117.76451110993284</v>
      </c>
      <c r="J42" s="4"/>
      <c r="K42" s="12"/>
    </row>
    <row r="43" spans="1:16">
      <c r="A43" s="26">
        <v>40969</v>
      </c>
      <c r="B43" s="30">
        <v>11257343</v>
      </c>
      <c r="C43" s="28">
        <f t="shared" si="1"/>
        <v>123.43664473084021</v>
      </c>
      <c r="D43" s="30">
        <v>1932074</v>
      </c>
      <c r="E43" s="28">
        <f t="shared" si="0"/>
        <v>101.1359561719099</v>
      </c>
      <c r="F43" s="30">
        <v>1136096</v>
      </c>
      <c r="G43" s="28">
        <f t="shared" si="2"/>
        <v>99.8849134653004</v>
      </c>
      <c r="H43" s="30">
        <v>2574644</v>
      </c>
      <c r="I43" s="29">
        <f t="shared" si="3"/>
        <v>117.68337834107028</v>
      </c>
      <c r="J43" s="4"/>
      <c r="K43" s="12"/>
    </row>
    <row r="44" spans="1:16">
      <c r="A44" s="26">
        <v>41000</v>
      </c>
      <c r="B44" s="30">
        <v>11521869</v>
      </c>
      <c r="C44" s="28">
        <f t="shared" si="1"/>
        <v>126.3371694713647</v>
      </c>
      <c r="D44" s="30">
        <v>1937480</v>
      </c>
      <c r="E44" s="28">
        <f t="shared" si="0"/>
        <v>101.4189375582674</v>
      </c>
      <c r="F44" s="30">
        <v>1121103</v>
      </c>
      <c r="G44" s="28">
        <f t="shared" si="2"/>
        <v>98.566737441808328</v>
      </c>
      <c r="H44" s="30">
        <v>2569269</v>
      </c>
      <c r="I44" s="29">
        <f t="shared" si="3"/>
        <v>117.43769460437376</v>
      </c>
      <c r="J44" s="4"/>
      <c r="K44" s="12"/>
    </row>
    <row r="45" spans="1:16">
      <c r="A45" s="26">
        <v>41030</v>
      </c>
      <c r="B45" s="30">
        <v>11820778</v>
      </c>
      <c r="C45" s="28">
        <f t="shared" si="1"/>
        <v>129.61470343651536</v>
      </c>
      <c r="D45" s="30">
        <v>1931182</v>
      </c>
      <c r="E45" s="28">
        <f t="shared" si="0"/>
        <v>101.0892637197029</v>
      </c>
      <c r="F45" s="30">
        <v>1113613</v>
      </c>
      <c r="G45" s="28">
        <f t="shared" si="2"/>
        <v>97.908220906361407</v>
      </c>
      <c r="H45" s="30">
        <v>2574350</v>
      </c>
      <c r="I45" s="29">
        <f t="shared" si="3"/>
        <v>117.66994001203051</v>
      </c>
      <c r="J45" s="4"/>
      <c r="K45" s="12"/>
    </row>
    <row r="46" spans="1:16">
      <c r="A46" s="26">
        <v>41061</v>
      </c>
      <c r="B46" s="30">
        <v>12087084</v>
      </c>
      <c r="C46" s="28">
        <f t="shared" si="1"/>
        <v>132.53474585786566</v>
      </c>
      <c r="D46" s="30">
        <v>1935759</v>
      </c>
      <c r="E46" s="28">
        <f t="shared" si="0"/>
        <v>101.32885043915508</v>
      </c>
      <c r="F46" s="30">
        <v>1104403</v>
      </c>
      <c r="G46" s="28">
        <f t="shared" si="2"/>
        <v>97.098482950224422</v>
      </c>
      <c r="H46" s="30">
        <v>2610813</v>
      </c>
      <c r="I46" s="29">
        <f t="shared" si="3"/>
        <v>119.33661277317746</v>
      </c>
      <c r="J46" s="4"/>
      <c r="K46" s="12"/>
    </row>
    <row r="47" spans="1:16">
      <c r="A47" s="26">
        <v>41091</v>
      </c>
      <c r="B47" s="30">
        <v>12107944</v>
      </c>
      <c r="C47" s="28">
        <f t="shared" si="1"/>
        <v>132.76347553316162</v>
      </c>
      <c r="D47" s="30">
        <v>1938997</v>
      </c>
      <c r="E47" s="28">
        <f t="shared" si="0"/>
        <v>101.49834613449835</v>
      </c>
      <c r="F47" s="30">
        <v>1103934</v>
      </c>
      <c r="G47" s="28">
        <f t="shared" si="2"/>
        <v>97.057248737257169</v>
      </c>
      <c r="H47" s="30">
        <v>2613791</v>
      </c>
      <c r="I47" s="29">
        <f t="shared" si="3"/>
        <v>119.47273299045787</v>
      </c>
      <c r="J47" s="4"/>
      <c r="K47" s="12"/>
    </row>
    <row r="48" spans="1:16">
      <c r="A48" s="26">
        <v>41122</v>
      </c>
      <c r="B48" s="30">
        <v>11716148</v>
      </c>
      <c r="C48" s="28">
        <f t="shared" si="1"/>
        <v>128.46743661359028</v>
      </c>
      <c r="D48" s="30">
        <v>1937355</v>
      </c>
      <c r="E48" s="28">
        <f t="shared" si="0"/>
        <v>101.41239433346263</v>
      </c>
      <c r="F48" s="30">
        <v>1101083</v>
      </c>
      <c r="G48" s="28">
        <f t="shared" si="2"/>
        <v>96.80659044052031</v>
      </c>
      <c r="H48" s="30">
        <v>2600540</v>
      </c>
      <c r="I48" s="29">
        <f t="shared" si="3"/>
        <v>118.86704830302244</v>
      </c>
      <c r="J48" s="4"/>
      <c r="K48" s="12"/>
    </row>
    <row r="49" spans="1:11">
      <c r="A49" s="26">
        <v>41153</v>
      </c>
      <c r="B49" s="30">
        <v>12069085</v>
      </c>
      <c r="C49" s="28">
        <f t="shared" si="1"/>
        <v>132.33738701675099</v>
      </c>
      <c r="D49" s="30">
        <v>1937908</v>
      </c>
      <c r="E49" s="28">
        <f t="shared" si="0"/>
        <v>101.44134155999902</v>
      </c>
      <c r="F49" s="30">
        <v>1097163</v>
      </c>
      <c r="G49" s="28">
        <f t="shared" si="2"/>
        <v>96.461946272435938</v>
      </c>
      <c r="H49" s="30">
        <v>2613470</v>
      </c>
      <c r="I49" s="29">
        <f t="shared" si="3"/>
        <v>119.45806052915935</v>
      </c>
      <c r="J49" s="4"/>
      <c r="K49" s="12"/>
    </row>
    <row r="50" spans="1:11">
      <c r="A50" s="26">
        <v>41183</v>
      </c>
      <c r="B50" s="30">
        <v>11743906</v>
      </c>
      <c r="C50" s="28">
        <f t="shared" si="1"/>
        <v>128.77180278458093</v>
      </c>
      <c r="D50" s="30">
        <v>1987922</v>
      </c>
      <c r="E50" s="28">
        <f t="shared" si="0"/>
        <v>104.05936432309292</v>
      </c>
      <c r="F50" s="30">
        <v>1079239</v>
      </c>
      <c r="G50" s="28">
        <f t="shared" si="2"/>
        <v>94.886078397756307</v>
      </c>
      <c r="H50" s="30">
        <v>2688851</v>
      </c>
      <c r="I50" s="29">
        <f t="shared" si="3"/>
        <v>122.90362066979557</v>
      </c>
      <c r="J50" s="4"/>
      <c r="K50" s="12"/>
    </row>
    <row r="51" spans="1:11">
      <c r="A51" s="26">
        <v>41214</v>
      </c>
      <c r="B51" s="30">
        <v>11996881</v>
      </c>
      <c r="C51" s="28">
        <f t="shared" si="1"/>
        <v>131.54567093453286</v>
      </c>
      <c r="D51" s="30">
        <v>1933781</v>
      </c>
      <c r="E51" s="28">
        <f t="shared" si="0"/>
        <v>101.22531044984409</v>
      </c>
      <c r="F51" s="30">
        <v>1071133</v>
      </c>
      <c r="G51" s="28">
        <f t="shared" si="2"/>
        <v>94.173403493038975</v>
      </c>
      <c r="H51" s="30">
        <v>2622715</v>
      </c>
      <c r="I51" s="29">
        <f t="shared" si="3"/>
        <v>119.88063655627734</v>
      </c>
      <c r="J51" s="4"/>
      <c r="K51" s="12"/>
    </row>
    <row r="52" spans="1:11">
      <c r="A52" s="26">
        <v>41244</v>
      </c>
      <c r="B52" s="30">
        <v>11939620</v>
      </c>
      <c r="C52" s="28">
        <f t="shared" si="1"/>
        <v>130.91780468634869</v>
      </c>
      <c r="D52" s="30">
        <v>1910505</v>
      </c>
      <c r="E52" s="28">
        <f t="shared" si="0"/>
        <v>100.00690964539385</v>
      </c>
      <c r="F52" s="30">
        <v>1056852</v>
      </c>
      <c r="G52" s="28">
        <f t="shared" si="2"/>
        <v>92.917826104158152</v>
      </c>
      <c r="H52" s="30">
        <v>2662608</v>
      </c>
      <c r="I52" s="29">
        <f t="shared" si="3"/>
        <v>121.70408982288832</v>
      </c>
      <c r="J52" s="4"/>
      <c r="K52" s="12"/>
    </row>
    <row r="53" spans="1:11">
      <c r="A53" s="26">
        <v>41275</v>
      </c>
      <c r="B53" s="30">
        <v>11698045</v>
      </c>
      <c r="C53" s="28">
        <f t="shared" si="1"/>
        <v>128.26893741359589</v>
      </c>
      <c r="D53" s="30">
        <v>1913440</v>
      </c>
      <c r="E53" s="28">
        <f t="shared" si="0"/>
        <v>100.16054456381032</v>
      </c>
      <c r="F53" s="30">
        <v>1050279</v>
      </c>
      <c r="G53" s="28">
        <f t="shared" si="2"/>
        <v>92.339931686602398</v>
      </c>
      <c r="H53" s="30">
        <v>2667984</v>
      </c>
      <c r="I53" s="29">
        <f t="shared" si="3"/>
        <v>121.949819268187</v>
      </c>
      <c r="J53" s="4"/>
      <c r="K53" s="12"/>
    </row>
    <row r="54" spans="1:11">
      <c r="A54" s="26">
        <v>41306</v>
      </c>
      <c r="B54" s="30">
        <v>11620928</v>
      </c>
      <c r="C54" s="28">
        <f t="shared" si="1"/>
        <v>127.42335033930064</v>
      </c>
      <c r="D54" s="30">
        <v>1927111.9999999998</v>
      </c>
      <c r="E54" s="28">
        <f t="shared" si="0"/>
        <v>100.87621632005894</v>
      </c>
      <c r="F54" s="30">
        <v>1042120</v>
      </c>
      <c r="G54" s="28">
        <f t="shared" si="2"/>
        <v>91.622597052061494</v>
      </c>
      <c r="H54" s="30">
        <v>2670744</v>
      </c>
      <c r="I54" s="29">
        <f t="shared" si="3"/>
        <v>122.07597501019303</v>
      </c>
      <c r="K54" s="12"/>
    </row>
    <row r="55" spans="1:11">
      <c r="A55" s="26">
        <v>41334</v>
      </c>
      <c r="B55" s="30">
        <v>11896801</v>
      </c>
      <c r="C55" s="28">
        <f t="shared" si="1"/>
        <v>130.44829481259518</v>
      </c>
      <c r="D55" s="30">
        <v>1938193</v>
      </c>
      <c r="E55" s="28">
        <f t="shared" si="0"/>
        <v>101.45626011255393</v>
      </c>
      <c r="F55" s="30">
        <v>1034903</v>
      </c>
      <c r="G55" s="28">
        <f t="shared" si="2"/>
        <v>90.988082521177589</v>
      </c>
      <c r="H55" s="30">
        <v>2651342</v>
      </c>
      <c r="I55" s="29">
        <f t="shared" si="3"/>
        <v>121.18913671077243</v>
      </c>
      <c r="K55" s="12"/>
    </row>
    <row r="56" spans="1:11">
      <c r="A56" s="26">
        <v>41365</v>
      </c>
      <c r="B56" s="30">
        <v>12132681</v>
      </c>
      <c r="C56" s="28">
        <f t="shared" si="1"/>
        <v>133.03471647169454</v>
      </c>
      <c r="D56" s="30">
        <v>1948982</v>
      </c>
      <c r="E56" s="28">
        <f t="shared" si="0"/>
        <v>102.02101893190492</v>
      </c>
      <c r="F56" s="30">
        <v>1027778</v>
      </c>
      <c r="G56" s="28">
        <f t="shared" si="2"/>
        <v>90.361656577912001</v>
      </c>
      <c r="H56" s="30">
        <v>2649513</v>
      </c>
      <c r="I56" s="29">
        <f t="shared" si="3"/>
        <v>121.10553567739235</v>
      </c>
      <c r="J56" s="5"/>
      <c r="K56" s="12"/>
    </row>
    <row r="57" spans="1:11">
      <c r="A57" s="26">
        <v>41395</v>
      </c>
      <c r="B57" s="30">
        <v>12216079</v>
      </c>
      <c r="C57" s="28">
        <f t="shared" si="1"/>
        <v>133.94917464333082</v>
      </c>
      <c r="D57" s="30">
        <v>1958586</v>
      </c>
      <c r="E57" s="28">
        <f t="shared" si="0"/>
        <v>102.52374798010651</v>
      </c>
      <c r="F57" s="30">
        <v>1022716</v>
      </c>
      <c r="G57" s="28">
        <f t="shared" si="2"/>
        <v>89.916608420043872</v>
      </c>
      <c r="H57" s="30">
        <v>2650756</v>
      </c>
      <c r="I57" s="29">
        <f t="shared" si="3"/>
        <v>121.16235146989722</v>
      </c>
      <c r="K57" s="12"/>
    </row>
    <row r="58" spans="1:11">
      <c r="A58" s="26">
        <v>41426</v>
      </c>
      <c r="B58" s="30">
        <v>12274403</v>
      </c>
      <c r="C58" s="28">
        <f t="shared" si="1"/>
        <v>134.5886966750644</v>
      </c>
      <c r="D58" s="30">
        <v>1961927</v>
      </c>
      <c r="E58" s="28">
        <f t="shared" si="0"/>
        <v>102.69863529268892</v>
      </c>
      <c r="F58" s="30">
        <v>1012428</v>
      </c>
      <c r="G58" s="28">
        <f t="shared" si="2"/>
        <v>89.012093317683679</v>
      </c>
      <c r="H58" s="30">
        <v>2663305</v>
      </c>
      <c r="I58" s="29">
        <f t="shared" si="3"/>
        <v>121.73594871860504</v>
      </c>
      <c r="K58" s="12"/>
    </row>
    <row r="59" spans="1:11">
      <c r="A59" s="26">
        <v>41456</v>
      </c>
      <c r="B59" s="30">
        <v>12200031</v>
      </c>
      <c r="C59" s="28">
        <f t="shared" si="1"/>
        <v>133.77320849619997</v>
      </c>
      <c r="D59" s="30">
        <v>1966920</v>
      </c>
      <c r="E59" s="28">
        <f t="shared" si="0"/>
        <v>102.95999786429142</v>
      </c>
      <c r="F59" s="30">
        <v>1003774</v>
      </c>
      <c r="G59" s="28">
        <f t="shared" si="2"/>
        <v>88.251238564979047</v>
      </c>
      <c r="H59" s="30">
        <v>2668898</v>
      </c>
      <c r="I59" s="29">
        <f t="shared" si="3"/>
        <v>121.99159693057595</v>
      </c>
      <c r="K59" s="12"/>
    </row>
    <row r="60" spans="1:11">
      <c r="A60" s="26">
        <v>41487</v>
      </c>
      <c r="B60" s="30">
        <v>12236880</v>
      </c>
      <c r="C60" s="28">
        <f t="shared" si="1"/>
        <v>134.17725738426233</v>
      </c>
      <c r="D60" s="30">
        <v>1945347</v>
      </c>
      <c r="E60" s="28">
        <f t="shared" si="0"/>
        <v>101.83074195458164</v>
      </c>
      <c r="F60" s="30">
        <v>986334</v>
      </c>
      <c r="G60" s="28">
        <f t="shared" si="2"/>
        <v>86.717923694726153</v>
      </c>
      <c r="H60" s="30">
        <v>2663081</v>
      </c>
      <c r="I60" s="29">
        <f t="shared" si="3"/>
        <v>121.72570999171761</v>
      </c>
      <c r="K60" s="12"/>
    </row>
    <row r="61" spans="1:11">
      <c r="A61" s="26">
        <v>41518</v>
      </c>
      <c r="B61" s="30">
        <v>12523723</v>
      </c>
      <c r="C61" s="28">
        <f t="shared" si="1"/>
        <v>137.32248778938799</v>
      </c>
      <c r="D61" s="30">
        <v>1913073</v>
      </c>
      <c r="E61" s="28">
        <f t="shared" si="0"/>
        <v>100.14133365578346</v>
      </c>
      <c r="F61" s="30">
        <v>970007</v>
      </c>
      <c r="G61" s="28">
        <f t="shared" si="2"/>
        <v>85.282463150768635</v>
      </c>
      <c r="H61" s="30">
        <v>2707070</v>
      </c>
      <c r="I61" s="29">
        <f t="shared" si="3"/>
        <v>123.73638569284185</v>
      </c>
      <c r="K61" s="12"/>
    </row>
    <row r="62" spans="1:11">
      <c r="A62" s="26">
        <v>41548</v>
      </c>
      <c r="B62" s="30">
        <v>12297151</v>
      </c>
      <c r="C62" s="28">
        <f t="shared" si="1"/>
        <v>134.83812825002281</v>
      </c>
      <c r="D62" s="30">
        <v>1896377</v>
      </c>
      <c r="E62" s="28">
        <f t="shared" si="0"/>
        <v>99.267368205057338</v>
      </c>
      <c r="F62" s="30">
        <v>960369</v>
      </c>
      <c r="G62" s="28">
        <f t="shared" si="2"/>
        <v>84.43509567832038</v>
      </c>
      <c r="H62" s="30">
        <v>2756891</v>
      </c>
      <c r="I62" s="29">
        <f t="shared" si="3"/>
        <v>126.0136339618571</v>
      </c>
    </row>
    <row r="63" spans="1:11">
      <c r="A63" s="26">
        <v>41579</v>
      </c>
      <c r="B63" s="30">
        <v>12433976</v>
      </c>
      <c r="C63" s="28">
        <f t="shared" si="1"/>
        <v>136.33841290114316</v>
      </c>
      <c r="D63" s="30">
        <v>1860055</v>
      </c>
      <c r="E63" s="28">
        <f t="shared" si="0"/>
        <v>97.366064114180844</v>
      </c>
      <c r="F63" s="30">
        <v>940806</v>
      </c>
      <c r="G63" s="28">
        <f t="shared" si="2"/>
        <v>82.715127856831998</v>
      </c>
      <c r="H63" s="30">
        <v>2766055</v>
      </c>
      <c r="I63" s="29">
        <f t="shared" si="3"/>
        <v>126.43250759219882</v>
      </c>
    </row>
    <row r="64" spans="1:11">
      <c r="A64" s="26">
        <v>41609</v>
      </c>
      <c r="B64" s="30">
        <v>12363785</v>
      </c>
      <c r="C64" s="28">
        <f t="shared" si="1"/>
        <v>135.56876934224101</v>
      </c>
      <c r="D64" s="30">
        <v>1832463</v>
      </c>
      <c r="E64" s="28">
        <f t="shared" si="0"/>
        <v>95.921738843670852</v>
      </c>
      <c r="F64" s="30">
        <v>928454</v>
      </c>
      <c r="G64" s="28">
        <f t="shared" si="2"/>
        <v>81.629147049643706</v>
      </c>
      <c r="H64" s="30">
        <v>2823400</v>
      </c>
      <c r="I64" s="29">
        <f t="shared" si="3"/>
        <v>129.053667383987</v>
      </c>
    </row>
    <row r="65" spans="1:9">
      <c r="A65" s="26">
        <v>41640</v>
      </c>
      <c r="B65" s="30">
        <v>12329012</v>
      </c>
      <c r="C65" s="28">
        <f t="shared" si="1"/>
        <v>135.18748377181595</v>
      </c>
      <c r="D65" s="30">
        <v>1812824</v>
      </c>
      <c r="E65" s="28">
        <f t="shared" si="0"/>
        <v>94.893719708140765</v>
      </c>
      <c r="F65" s="30">
        <v>908141</v>
      </c>
      <c r="G65" s="28">
        <f t="shared" si="2"/>
        <v>79.84323965518</v>
      </c>
      <c r="H65" s="30">
        <v>2838873</v>
      </c>
      <c r="I65" s="29">
        <f t="shared" si="3"/>
        <v>129.76091658545772</v>
      </c>
    </row>
    <row r="66" spans="1:9">
      <c r="A66" s="26">
        <v>41671</v>
      </c>
      <c r="B66" s="30">
        <v>12355589</v>
      </c>
      <c r="C66" s="28">
        <f t="shared" si="1"/>
        <v>135.47890029052837</v>
      </c>
      <c r="D66" s="30">
        <v>1925354</v>
      </c>
      <c r="E66" s="28">
        <f t="shared" ref="E66:E76" si="4">(D66/$D$2)*100</f>
        <v>100.7841924064044</v>
      </c>
      <c r="F66" s="30">
        <v>929946</v>
      </c>
      <c r="G66" s="28">
        <f t="shared" si="2"/>
        <v>81.760322840149286</v>
      </c>
      <c r="H66" s="30">
        <v>2836699</v>
      </c>
      <c r="I66" s="29">
        <f t="shared" si="3"/>
        <v>129.66154608432689</v>
      </c>
    </row>
    <row r="67" spans="1:9">
      <c r="A67" s="26">
        <v>41699</v>
      </c>
      <c r="B67" s="30">
        <v>12566310</v>
      </c>
      <c r="C67" s="28">
        <f t="shared" ref="C67:C76" si="5">(B67/$B$2)*100</f>
        <v>137.7894537856406</v>
      </c>
      <c r="D67" s="30">
        <v>1928800</v>
      </c>
      <c r="E67" s="28">
        <f t="shared" si="4"/>
        <v>100.96457602782283</v>
      </c>
      <c r="F67" s="30">
        <v>942484</v>
      </c>
      <c r="G67" s="28">
        <f t="shared" ref="G67:G138" si="6">(F67/$F$2)*100</f>
        <v>82.862656661435466</v>
      </c>
      <c r="H67" s="30">
        <v>2849623</v>
      </c>
      <c r="I67" s="29">
        <f t="shared" ref="I67:I88" si="7">(H67/$H$2)*100</f>
        <v>130.25228405885073</v>
      </c>
    </row>
    <row r="68" spans="1:9">
      <c r="A68" s="26">
        <v>41730</v>
      </c>
      <c r="B68" s="30">
        <v>12730077</v>
      </c>
      <c r="C68" s="28">
        <f t="shared" si="5"/>
        <v>139.5851571765416</v>
      </c>
      <c r="D68" s="30">
        <v>1902614</v>
      </c>
      <c r="E68" s="28">
        <f t="shared" si="4"/>
        <v>99.593848949917103</v>
      </c>
      <c r="F68" s="30">
        <v>912476</v>
      </c>
      <c r="G68" s="28">
        <f t="shared" si="6"/>
        <v>80.22437038697737</v>
      </c>
      <c r="H68" s="30">
        <v>2844868</v>
      </c>
      <c r="I68" s="29">
        <f t="shared" si="7"/>
        <v>130.03493965550342</v>
      </c>
    </row>
    <row r="69" spans="1:9">
      <c r="A69" s="26">
        <v>41760</v>
      </c>
      <c r="B69" s="30">
        <v>12922571</v>
      </c>
      <c r="C69" s="28">
        <f t="shared" si="5"/>
        <v>141.69585181299519</v>
      </c>
      <c r="D69" s="30">
        <v>1904808</v>
      </c>
      <c r="E69" s="28">
        <f t="shared" si="4"/>
        <v>99.708695631690773</v>
      </c>
      <c r="F69" s="30">
        <v>910468</v>
      </c>
      <c r="G69" s="28">
        <f t="shared" si="6"/>
        <v>80.047828170264765</v>
      </c>
      <c r="H69" s="30">
        <v>2849314</v>
      </c>
      <c r="I69" s="29">
        <f t="shared" si="7"/>
        <v>130.23816010077834</v>
      </c>
    </row>
    <row r="70" spans="1:9">
      <c r="A70" s="26">
        <v>41791</v>
      </c>
      <c r="B70" s="30">
        <v>13034290</v>
      </c>
      <c r="C70" s="28">
        <f t="shared" si="5"/>
        <v>142.92084944455749</v>
      </c>
      <c r="D70" s="30">
        <v>1906518</v>
      </c>
      <c r="E70" s="28">
        <f t="shared" si="4"/>
        <v>99.79820694702029</v>
      </c>
      <c r="F70" s="30">
        <v>910428</v>
      </c>
      <c r="G70" s="28">
        <f t="shared" si="6"/>
        <v>80.044311393039408</v>
      </c>
      <c r="H70" s="30">
        <v>2852087</v>
      </c>
      <c r="I70" s="29">
        <f t="shared" si="7"/>
        <v>130.36491005461264</v>
      </c>
    </row>
    <row r="71" spans="1:9">
      <c r="A71" s="26">
        <v>41821</v>
      </c>
      <c r="B71" s="30">
        <v>12701507</v>
      </c>
      <c r="C71" s="28">
        <f t="shared" si="5"/>
        <v>139.27188743429778</v>
      </c>
      <c r="D71" s="30">
        <v>1948562</v>
      </c>
      <c r="E71" s="28">
        <f t="shared" si="4"/>
        <v>101.99903369656083</v>
      </c>
      <c r="F71" s="30">
        <v>927355</v>
      </c>
      <c r="G71" s="28">
        <f t="shared" si="6"/>
        <v>81.532523595377199</v>
      </c>
      <c r="H71" s="30">
        <v>2864800</v>
      </c>
      <c r="I71" s="29">
        <f t="shared" si="7"/>
        <v>130.94600351407732</v>
      </c>
    </row>
    <row r="72" spans="1:9">
      <c r="A72" s="26">
        <v>41852</v>
      </c>
      <c r="B72" s="30">
        <v>12884711</v>
      </c>
      <c r="C72" s="28">
        <f t="shared" si="5"/>
        <v>141.2807173208233</v>
      </c>
      <c r="D72" s="30">
        <v>1983848</v>
      </c>
      <c r="E72" s="28">
        <f t="shared" si="4"/>
        <v>103.84610754025523</v>
      </c>
      <c r="F72" s="30">
        <v>925809</v>
      </c>
      <c r="G72" s="28">
        <f t="shared" si="6"/>
        <v>81.396600155617392</v>
      </c>
      <c r="H72" s="30">
        <v>2859563</v>
      </c>
      <c r="I72" s="29">
        <f t="shared" si="7"/>
        <v>130.70662756448112</v>
      </c>
    </row>
    <row r="73" spans="1:9">
      <c r="A73" s="26">
        <v>41883</v>
      </c>
      <c r="B73" s="30">
        <v>13155308</v>
      </c>
      <c r="C73" s="28">
        <f t="shared" si="5"/>
        <v>144.24781051095096</v>
      </c>
      <c r="D73" s="30">
        <v>1984653</v>
      </c>
      <c r="E73" s="28">
        <f t="shared" si="4"/>
        <v>103.88824590799808</v>
      </c>
      <c r="F73" s="30">
        <v>922896</v>
      </c>
      <c r="G73" s="28">
        <f t="shared" si="6"/>
        <v>81.140490854181223</v>
      </c>
      <c r="H73" s="30">
        <v>2879940</v>
      </c>
      <c r="I73" s="29">
        <f t="shared" si="7"/>
        <v>131.63803175102342</v>
      </c>
    </row>
    <row r="74" spans="1:9">
      <c r="A74" s="26">
        <v>41913</v>
      </c>
      <c r="B74" s="31">
        <v>13072609</v>
      </c>
      <c r="C74" s="28">
        <f t="shared" si="5"/>
        <v>143.34101686678503</v>
      </c>
      <c r="D74" s="31">
        <v>2001958</v>
      </c>
      <c r="E74" s="28">
        <f t="shared" si="4"/>
        <v>104.79408994997313</v>
      </c>
      <c r="F74" s="31">
        <v>922888</v>
      </c>
      <c r="G74" s="28">
        <f t="shared" si="6"/>
        <v>81.139787498736155</v>
      </c>
      <c r="H74" s="31">
        <v>2908367</v>
      </c>
      <c r="I74" s="29">
        <f t="shared" si="7"/>
        <v>132.93739018508327</v>
      </c>
    </row>
    <row r="75" spans="1:9" s="42" customFormat="1">
      <c r="A75" s="41">
        <v>41944</v>
      </c>
      <c r="B75" s="43">
        <v>13100694</v>
      </c>
      <c r="C75" s="27">
        <f t="shared" si="5"/>
        <v>143.64896858925326</v>
      </c>
      <c r="D75" s="43">
        <v>1990727</v>
      </c>
      <c r="E75" s="27">
        <f t="shared" si="4"/>
        <v>104.20619428771241</v>
      </c>
      <c r="F75" s="43">
        <v>878159</v>
      </c>
      <c r="G75" s="27">
        <f t="shared" si="6"/>
        <v>77.207239285918376</v>
      </c>
      <c r="H75" s="43">
        <v>2929226</v>
      </c>
      <c r="I75" s="29">
        <f t="shared" si="7"/>
        <v>133.89082591787445</v>
      </c>
    </row>
    <row r="76" spans="1:9">
      <c r="A76" s="44">
        <v>41974</v>
      </c>
      <c r="B76" s="45">
        <v>13093230</v>
      </c>
      <c r="C76" s="27">
        <f t="shared" si="5"/>
        <v>143.56712590965549</v>
      </c>
      <c r="D76" s="45">
        <v>1963165</v>
      </c>
      <c r="E76" s="27">
        <f t="shared" si="4"/>
        <v>102.76343939115556</v>
      </c>
      <c r="F76" s="45">
        <v>864468</v>
      </c>
      <c r="G76" s="27">
        <f t="shared" si="6"/>
        <v>76.003534361111477</v>
      </c>
      <c r="H76" s="45">
        <v>2910148</v>
      </c>
      <c r="I76" s="29">
        <f t="shared" si="7"/>
        <v>133.01879720555888</v>
      </c>
    </row>
    <row r="77" spans="1:9">
      <c r="A77" s="44">
        <v>42005</v>
      </c>
      <c r="B77" s="46">
        <v>12913416</v>
      </c>
      <c r="C77" s="27">
        <f t="shared" ref="C77:C86" si="8">(B77/$B$2)*100</f>
        <v>141.59546733661287</v>
      </c>
      <c r="D77" s="91">
        <v>1971494</v>
      </c>
      <c r="E77" s="27">
        <f t="shared" ref="E77:E89" si="9">(D77/$D$2)*100</f>
        <v>103.19942754634828</v>
      </c>
      <c r="F77" s="91">
        <v>850325</v>
      </c>
      <c r="G77" s="27">
        <f t="shared" si="6"/>
        <v>74.760089853658101</v>
      </c>
      <c r="H77" s="91">
        <v>2926680</v>
      </c>
      <c r="I77" s="29">
        <f t="shared" si="7"/>
        <v>133.77445181673411</v>
      </c>
    </row>
    <row r="78" spans="1:9">
      <c r="A78" s="44">
        <v>42036</v>
      </c>
      <c r="B78" s="53">
        <v>12851205</v>
      </c>
      <c r="C78" s="27">
        <f t="shared" si="8"/>
        <v>140.91332439175014</v>
      </c>
      <c r="D78" s="91">
        <v>2027866</v>
      </c>
      <c r="E78" s="27">
        <f t="shared" si="9"/>
        <v>106.150264895913</v>
      </c>
      <c r="F78" s="91">
        <v>886675</v>
      </c>
      <c r="G78" s="27">
        <f t="shared" si="6"/>
        <v>77.955961157195546</v>
      </c>
      <c r="H78" s="91">
        <v>2929385</v>
      </c>
      <c r="I78" s="29">
        <f t="shared" si="7"/>
        <v>133.89809358562044</v>
      </c>
    </row>
    <row r="79" spans="1:9">
      <c r="A79" s="44">
        <v>42064</v>
      </c>
      <c r="B79" s="47">
        <v>13148326</v>
      </c>
      <c r="C79" s="27">
        <f t="shared" si="8"/>
        <v>144.17125295616108</v>
      </c>
      <c r="D79" s="90">
        <v>2025815</v>
      </c>
      <c r="E79" s="27">
        <f t="shared" si="9"/>
        <v>106.04290366331601</v>
      </c>
      <c r="F79" s="90">
        <v>872201</v>
      </c>
      <c r="G79" s="27">
        <f t="shared" si="6"/>
        <v>76.683415318202393</v>
      </c>
      <c r="H79" s="90">
        <v>2926533</v>
      </c>
      <c r="I79" s="29">
        <f t="shared" si="7"/>
        <v>133.76773265221422</v>
      </c>
    </row>
    <row r="80" spans="1:9">
      <c r="A80" s="44">
        <v>42095</v>
      </c>
      <c r="B80" s="53">
        <v>13451823</v>
      </c>
      <c r="C80" s="27">
        <f t="shared" si="8"/>
        <v>147.49909429188978</v>
      </c>
      <c r="D80" s="91">
        <v>1949831</v>
      </c>
      <c r="E80" s="27">
        <f t="shared" si="9"/>
        <v>102.06546051477905</v>
      </c>
      <c r="F80" s="91">
        <v>839337</v>
      </c>
      <c r="G80" s="27">
        <f t="shared" si="6"/>
        <v>73.794031149854277</v>
      </c>
      <c r="H80" s="91">
        <v>2928695</v>
      </c>
      <c r="I80" s="29">
        <f t="shared" si="7"/>
        <v>133.86655465011893</v>
      </c>
    </row>
    <row r="81" spans="1:9">
      <c r="A81" s="44">
        <v>42125</v>
      </c>
      <c r="B81" s="55">
        <v>13585611</v>
      </c>
      <c r="C81" s="27">
        <f t="shared" si="8"/>
        <v>148.96607827072469</v>
      </c>
      <c r="D81" s="91">
        <v>2026587</v>
      </c>
      <c r="E81" s="27">
        <f t="shared" si="9"/>
        <v>106.08331461971039</v>
      </c>
      <c r="F81" s="91">
        <v>848248</v>
      </c>
      <c r="G81" s="27">
        <f t="shared" si="6"/>
        <v>74.577481196231773</v>
      </c>
      <c r="H81" s="91">
        <v>2928677</v>
      </c>
      <c r="I81" s="29">
        <f t="shared" si="7"/>
        <v>133.86573189527977</v>
      </c>
    </row>
    <row r="82" spans="1:9">
      <c r="A82" s="44">
        <v>42156</v>
      </c>
      <c r="B82" s="38">
        <v>13596512</v>
      </c>
      <c r="C82" s="27">
        <f t="shared" si="8"/>
        <v>149.08560761829906</v>
      </c>
      <c r="D82" s="38">
        <v>1996411</v>
      </c>
      <c r="E82" s="27">
        <f t="shared" si="9"/>
        <v>104.50372780603578</v>
      </c>
      <c r="F82" s="38">
        <v>833523</v>
      </c>
      <c r="G82" s="27">
        <f t="shared" si="6"/>
        <v>73.282867580149542</v>
      </c>
      <c r="H82" s="38">
        <v>2936848</v>
      </c>
      <c r="I82" s="29">
        <f t="shared" si="7"/>
        <v>134.23921688366062</v>
      </c>
    </row>
    <row r="83" spans="1:9">
      <c r="A83" s="44">
        <v>42186</v>
      </c>
      <c r="B83" s="61">
        <v>13318215</v>
      </c>
      <c r="C83" s="27">
        <f t="shared" si="8"/>
        <v>146.03408401111585</v>
      </c>
      <c r="D83" s="91">
        <v>2010252</v>
      </c>
      <c r="E83" s="27">
        <f t="shared" si="9"/>
        <v>105.22824600222052</v>
      </c>
      <c r="F83" s="91">
        <v>828359</v>
      </c>
      <c r="G83" s="27">
        <f t="shared" si="6"/>
        <v>72.828851640356774</v>
      </c>
      <c r="H83" s="91">
        <v>2948014</v>
      </c>
      <c r="I83" s="29">
        <f t="shared" si="7"/>
        <v>134.7495991355589</v>
      </c>
    </row>
    <row r="84" spans="1:9">
      <c r="A84" s="44">
        <v>42217</v>
      </c>
      <c r="B84" s="20">
        <v>13566414</v>
      </c>
      <c r="C84" s="27">
        <f t="shared" si="8"/>
        <v>148.75558337251488</v>
      </c>
      <c r="D84" s="20">
        <v>2018645</v>
      </c>
      <c r="E84" s="27">
        <f t="shared" si="9"/>
        <v>105.66758428851328</v>
      </c>
      <c r="F84" s="20">
        <v>611147</v>
      </c>
      <c r="G84" s="27">
        <f t="shared" si="6"/>
        <v>53.731696273534936</v>
      </c>
      <c r="H84" s="20">
        <v>2949836</v>
      </c>
      <c r="I84" s="29">
        <f t="shared" si="7"/>
        <v>134.83288020872376</v>
      </c>
    </row>
    <row r="85" spans="1:9">
      <c r="A85" s="44">
        <v>42248</v>
      </c>
      <c r="B85" s="61">
        <v>13489364</v>
      </c>
      <c r="C85" s="27">
        <f t="shared" si="8"/>
        <v>147.91073095249791</v>
      </c>
      <c r="D85" s="91">
        <v>2027249</v>
      </c>
      <c r="E85" s="27">
        <f t="shared" si="9"/>
        <v>106.11796753827656</v>
      </c>
      <c r="F85" s="91">
        <v>814110</v>
      </c>
      <c r="G85" s="27">
        <f t="shared" si="6"/>
        <v>71.576087673256225</v>
      </c>
      <c r="H85" s="91">
        <v>2967562</v>
      </c>
      <c r="I85" s="29">
        <f t="shared" si="7"/>
        <v>135.64311089089722</v>
      </c>
    </row>
    <row r="86" spans="1:9">
      <c r="A86" s="44">
        <v>42278</v>
      </c>
      <c r="B86" s="61">
        <v>13741124</v>
      </c>
      <c r="C86" s="27">
        <f t="shared" si="8"/>
        <v>150.67127664053783</v>
      </c>
      <c r="D86" s="91">
        <v>2026155</v>
      </c>
      <c r="E86" s="27">
        <f t="shared" si="9"/>
        <v>106.06070123478504</v>
      </c>
      <c r="F86" s="91">
        <v>808113</v>
      </c>
      <c r="G86" s="27">
        <f t="shared" si="6"/>
        <v>71.048834847745525</v>
      </c>
      <c r="H86" s="91">
        <v>3071020</v>
      </c>
      <c r="I86" s="29">
        <f t="shared" si="7"/>
        <v>140.37203145483167</v>
      </c>
    </row>
    <row r="87" spans="1:9">
      <c r="A87" s="44">
        <v>42309</v>
      </c>
      <c r="B87" s="20">
        <v>13755572</v>
      </c>
      <c r="C87" s="27">
        <f>(B87/$B$2)*100</f>
        <v>150.8296988049039</v>
      </c>
      <c r="D87" s="20">
        <v>2027916</v>
      </c>
      <c r="E87" s="27">
        <f t="shared" si="9"/>
        <v>106.15288218583491</v>
      </c>
      <c r="F87" s="20">
        <v>802893</v>
      </c>
      <c r="G87" s="27">
        <f t="shared" si="6"/>
        <v>70.589895419837262</v>
      </c>
      <c r="H87" s="20">
        <v>2996123</v>
      </c>
      <c r="I87" s="29">
        <f t="shared" si="7"/>
        <v>136.94859427764868</v>
      </c>
    </row>
    <row r="88" spans="1:9">
      <c r="A88" s="44">
        <v>42339</v>
      </c>
      <c r="B88" s="61">
        <v>13713717</v>
      </c>
      <c r="C88" s="27">
        <f>(B88/$B$2)*100</f>
        <v>150.37075918076619</v>
      </c>
      <c r="D88" s="91">
        <v>2035701</v>
      </c>
      <c r="E88" s="27">
        <f t="shared" si="9"/>
        <v>106.5603942266772</v>
      </c>
      <c r="F88" s="91">
        <v>797334</v>
      </c>
      <c r="G88" s="27">
        <f t="shared" si="6"/>
        <v>70.101151304944153</v>
      </c>
      <c r="H88" s="91">
        <v>3032971</v>
      </c>
      <c r="I88" s="29">
        <f t="shared" si="7"/>
        <v>138.63286485063341</v>
      </c>
    </row>
    <row r="89" spans="1:9">
      <c r="A89" s="44">
        <v>42370</v>
      </c>
      <c r="B89" s="61">
        <v>13352629</v>
      </c>
      <c r="C89" s="27">
        <f>(B89/$B$2)*100</f>
        <v>146.41143315040807</v>
      </c>
      <c r="D89" s="91">
        <v>2011113</v>
      </c>
      <c r="E89" s="27">
        <f t="shared" si="9"/>
        <v>105.27331573467589</v>
      </c>
      <c r="F89" s="91">
        <v>792615</v>
      </c>
      <c r="G89" s="27">
        <f t="shared" si="6"/>
        <v>69.686259511783405</v>
      </c>
      <c r="H89" s="91">
        <v>3034105</v>
      </c>
      <c r="I89" s="29">
        <f t="shared" ref="I89:I138" si="10">(H89/$H$2)*100</f>
        <v>138.68469840550114</v>
      </c>
    </row>
    <row r="90" spans="1:9">
      <c r="A90" s="44">
        <v>42401</v>
      </c>
      <c r="B90" s="20">
        <v>13258741</v>
      </c>
      <c r="C90" s="27">
        <f>(B90/$B$2)*100</f>
        <v>145.38195224177011</v>
      </c>
      <c r="D90" s="20">
        <v>1949324</v>
      </c>
      <c r="E90" s="27">
        <f t="shared" ref="E90:E138" si="11">(D90/$D$2)*100</f>
        <v>102.03892119497083</v>
      </c>
      <c r="F90" s="20">
        <v>758850</v>
      </c>
      <c r="G90" s="27">
        <f t="shared" si="6"/>
        <v>66.717659936434245</v>
      </c>
      <c r="H90" s="20">
        <v>3059263</v>
      </c>
      <c r="I90" s="29">
        <f t="shared" si="10"/>
        <v>139.83463541904732</v>
      </c>
    </row>
    <row r="91" spans="1:9">
      <c r="A91" s="44">
        <v>42430</v>
      </c>
      <c r="B91" s="20">
        <v>13503330</v>
      </c>
      <c r="C91" s="27">
        <f>(B91/$B$2)*100</f>
        <v>148.06386799205609</v>
      </c>
      <c r="D91" s="20">
        <v>1935899</v>
      </c>
      <c r="E91" s="27">
        <f t="shared" si="11"/>
        <v>101.33617885093645</v>
      </c>
      <c r="F91" s="20">
        <v>748079</v>
      </c>
      <c r="G91" s="27">
        <f t="shared" si="6"/>
        <v>65.770679749077942</v>
      </c>
      <c r="H91" s="20">
        <v>3068719</v>
      </c>
      <c r="I91" s="29">
        <f t="shared" si="10"/>
        <v>140.26685596122448</v>
      </c>
    </row>
    <row r="92" spans="1:9">
      <c r="A92" s="44">
        <v>42461</v>
      </c>
      <c r="B92" s="20">
        <v>13665900</v>
      </c>
      <c r="C92" s="27">
        <f t="shared" ref="C92:C138" si="12">(B92/$B$2)*100</f>
        <v>149.84644629085116</v>
      </c>
      <c r="D92" s="20">
        <v>1931701</v>
      </c>
      <c r="E92" s="27">
        <f t="shared" si="11"/>
        <v>101.1164311890924</v>
      </c>
      <c r="F92" s="20">
        <v>740165</v>
      </c>
      <c r="G92" s="27">
        <f t="shared" si="6"/>
        <v>65.074885375042314</v>
      </c>
      <c r="H92" s="20">
        <v>3062031</v>
      </c>
      <c r="I92" s="29">
        <f t="shared" si="10"/>
        <v>139.96115682987076</v>
      </c>
    </row>
    <row r="93" spans="1:9">
      <c r="A93" s="44">
        <v>42491</v>
      </c>
      <c r="B93" s="20">
        <v>13696518</v>
      </c>
      <c r="C93" s="27">
        <f t="shared" si="12"/>
        <v>150.18217233103391</v>
      </c>
      <c r="D93" s="20">
        <v>1944407</v>
      </c>
      <c r="E93" s="27">
        <f t="shared" si="11"/>
        <v>101.78153690404963</v>
      </c>
      <c r="F93" s="20">
        <v>738719</v>
      </c>
      <c r="G93" s="27">
        <f t="shared" si="6"/>
        <v>64.947753878345878</v>
      </c>
      <c r="H93" s="20">
        <v>3063975</v>
      </c>
      <c r="I93" s="27">
        <f t="shared" si="10"/>
        <v>140.05001435250108</v>
      </c>
    </row>
    <row r="94" spans="1:9">
      <c r="A94" s="44">
        <v>42522</v>
      </c>
      <c r="B94" s="91">
        <v>13686743</v>
      </c>
      <c r="C94" s="150">
        <f t="shared" si="12"/>
        <v>150.07498956133026</v>
      </c>
      <c r="D94" s="91">
        <v>1946198</v>
      </c>
      <c r="E94" s="150">
        <f t="shared" si="11"/>
        <v>101.87528822905266</v>
      </c>
      <c r="F94" s="91">
        <v>733669</v>
      </c>
      <c r="G94" s="150">
        <f t="shared" si="6"/>
        <v>64.503760753645352</v>
      </c>
      <c r="H94" s="91">
        <v>3083240</v>
      </c>
      <c r="I94" s="150">
        <f t="shared" si="10"/>
        <v>140.93059057342356</v>
      </c>
    </row>
    <row r="95" spans="1:9">
      <c r="A95" s="44">
        <v>42552</v>
      </c>
      <c r="B95" s="91">
        <v>13362031</v>
      </c>
      <c r="C95" s="150">
        <f t="shared" si="12"/>
        <v>146.51452597912967</v>
      </c>
      <c r="D95" s="91">
        <v>1954146</v>
      </c>
      <c r="E95" s="150">
        <f t="shared" si="11"/>
        <v>102.29133263504038</v>
      </c>
      <c r="F95" s="91">
        <v>729995</v>
      </c>
      <c r="G95" s="150">
        <f t="shared" si="6"/>
        <v>64.180744765496897</v>
      </c>
      <c r="H95" s="91">
        <v>3071724</v>
      </c>
      <c r="I95" s="150">
        <f t="shared" si="10"/>
        <v>140.40421031076363</v>
      </c>
    </row>
    <row r="96" spans="1:9">
      <c r="A96" s="44">
        <v>42583</v>
      </c>
      <c r="B96" s="91">
        <v>13471407</v>
      </c>
      <c r="C96" s="150">
        <f t="shared" si="12"/>
        <v>147.7138326409308</v>
      </c>
      <c r="D96" s="91">
        <v>1962189</v>
      </c>
      <c r="E96" s="150">
        <f t="shared" si="11"/>
        <v>102.71234989187977</v>
      </c>
      <c r="F96" s="91">
        <v>727885</v>
      </c>
      <c r="G96" s="150">
        <f t="shared" si="6"/>
        <v>63.995234766859653</v>
      </c>
      <c r="H96" s="91">
        <v>3042243</v>
      </c>
      <c r="I96" s="150">
        <f t="shared" si="10"/>
        <v>139.05667501001017</v>
      </c>
    </row>
    <row r="97" spans="1:10">
      <c r="A97" s="44">
        <v>42614</v>
      </c>
      <c r="B97" s="91">
        <v>13470684</v>
      </c>
      <c r="C97" s="150">
        <f t="shared" si="12"/>
        <v>147.70590495371897</v>
      </c>
      <c r="D97" s="91">
        <v>1967273</v>
      </c>
      <c r="E97" s="150">
        <f t="shared" si="11"/>
        <v>102.97847593114015</v>
      </c>
      <c r="F97" s="91">
        <v>725393</v>
      </c>
      <c r="G97" s="150">
        <f t="shared" si="6"/>
        <v>63.776139545720298</v>
      </c>
      <c r="H97" s="91">
        <v>2992784</v>
      </c>
      <c r="I97" s="150">
        <f t="shared" si="10"/>
        <v>136.7959732549827</v>
      </c>
    </row>
    <row r="98" spans="1:10">
      <c r="A98" s="44">
        <v>42644</v>
      </c>
      <c r="B98" s="91">
        <v>13660465</v>
      </c>
      <c r="C98" s="150">
        <f t="shared" si="12"/>
        <v>149.78685157439702</v>
      </c>
      <c r="D98" s="91">
        <v>1970606</v>
      </c>
      <c r="E98" s="150">
        <f t="shared" si="11"/>
        <v>103.15294447733505</v>
      </c>
      <c r="F98" s="91">
        <v>724432</v>
      </c>
      <c r="G98" s="150">
        <f t="shared" si="6"/>
        <v>63.691648972881254</v>
      </c>
      <c r="H98" s="91">
        <v>2994165</v>
      </c>
      <c r="I98" s="150">
        <f t="shared" si="10"/>
        <v>136.85909683458789</v>
      </c>
    </row>
    <row r="99" spans="1:10">
      <c r="A99" s="44">
        <v>42675</v>
      </c>
      <c r="B99" s="91">
        <v>13583875</v>
      </c>
      <c r="C99" s="150">
        <f t="shared" si="12"/>
        <v>148.94704304942491</v>
      </c>
      <c r="D99" s="91">
        <v>1984374</v>
      </c>
      <c r="E99" s="150">
        <f t="shared" si="11"/>
        <v>103.87364143023379</v>
      </c>
      <c r="F99" s="91">
        <v>722235</v>
      </c>
      <c r="G99" s="150">
        <f t="shared" si="6"/>
        <v>63.49848998377886</v>
      </c>
      <c r="H99" s="91">
        <v>2986386</v>
      </c>
      <c r="I99" s="150">
        <f t="shared" si="10"/>
        <v>136.50352961826005</v>
      </c>
    </row>
    <row r="100" spans="1:10">
      <c r="A100" s="44">
        <v>42705</v>
      </c>
      <c r="B100" s="91">
        <v>13415843</v>
      </c>
      <c r="C100" s="150">
        <f t="shared" si="12"/>
        <v>147.10457397946652</v>
      </c>
      <c r="D100" s="91">
        <v>1983661</v>
      </c>
      <c r="E100" s="150">
        <f t="shared" si="11"/>
        <v>103.83631887594727</v>
      </c>
      <c r="F100" s="91">
        <v>717876</v>
      </c>
      <c r="G100" s="150">
        <f t="shared" si="6"/>
        <v>63.11524918564627</v>
      </c>
      <c r="H100" s="91">
        <v>2982548</v>
      </c>
      <c r="I100" s="150">
        <f t="shared" si="10"/>
        <v>136.32810000310818</v>
      </c>
    </row>
    <row r="101" spans="1:10">
      <c r="A101" s="160">
        <v>42736</v>
      </c>
      <c r="B101" s="56">
        <v>13115945</v>
      </c>
      <c r="C101" s="161">
        <f t="shared" si="12"/>
        <v>143.81619563996941</v>
      </c>
      <c r="D101" s="56">
        <v>1806614</v>
      </c>
      <c r="E101" s="161">
        <f t="shared" si="11"/>
        <v>94.568652299838831</v>
      </c>
      <c r="F101" s="56">
        <v>713465</v>
      </c>
      <c r="G101" s="161">
        <f t="shared" si="6"/>
        <v>62.727436577120734</v>
      </c>
      <c r="H101" s="56">
        <v>2970210</v>
      </c>
      <c r="I101" s="161">
        <f t="shared" si="10"/>
        <v>135.76414726945953</v>
      </c>
    </row>
    <row r="102" spans="1:10">
      <c r="A102" s="160">
        <v>42767</v>
      </c>
      <c r="B102" s="56">
        <v>13126079</v>
      </c>
      <c r="C102" s="161">
        <f t="shared" si="12"/>
        <v>143.92731484080591</v>
      </c>
      <c r="D102" s="56">
        <v>1983739</v>
      </c>
      <c r="E102" s="161">
        <f t="shared" si="11"/>
        <v>103.84040184822545</v>
      </c>
      <c r="F102" s="56">
        <v>715201</v>
      </c>
      <c r="G102" s="161">
        <f t="shared" si="6"/>
        <v>62.880064708700942</v>
      </c>
      <c r="H102" s="56">
        <v>2965218</v>
      </c>
      <c r="I102" s="161">
        <f t="shared" si="10"/>
        <v>135.53596992739645</v>
      </c>
    </row>
    <row r="103" spans="1:10">
      <c r="A103" s="160">
        <v>42795</v>
      </c>
      <c r="B103" s="56">
        <v>13558783</v>
      </c>
      <c r="C103" s="161">
        <f t="shared" si="12"/>
        <v>148.67190953971607</v>
      </c>
      <c r="D103" s="56">
        <v>2006893</v>
      </c>
      <c r="E103" s="161">
        <f t="shared" si="11"/>
        <v>105.05241646526619</v>
      </c>
      <c r="F103" s="56">
        <v>727211</v>
      </c>
      <c r="G103" s="161">
        <f t="shared" si="6"/>
        <v>63.935977070612495</v>
      </c>
      <c r="H103" s="56">
        <v>2970810</v>
      </c>
      <c r="I103" s="161">
        <f t="shared" si="10"/>
        <v>135.79157243076517</v>
      </c>
    </row>
    <row r="104" spans="1:10">
      <c r="A104" s="160">
        <v>42826</v>
      </c>
      <c r="B104" s="56">
        <v>13849359</v>
      </c>
      <c r="C104" s="161">
        <f t="shared" si="12"/>
        <v>151.85807224962983</v>
      </c>
      <c r="D104" s="56">
        <v>2031171</v>
      </c>
      <c r="E104" s="161">
        <f t="shared" si="11"/>
        <v>106.32326775975163</v>
      </c>
      <c r="F104" s="56">
        <v>728918</v>
      </c>
      <c r="G104" s="161">
        <f t="shared" si="6"/>
        <v>64.086055538704329</v>
      </c>
      <c r="H104" s="56">
        <v>2969930</v>
      </c>
      <c r="I104" s="161">
        <f t="shared" si="10"/>
        <v>135.75134886085021</v>
      </c>
      <c r="J104" s="133"/>
    </row>
    <row r="105" spans="1:10">
      <c r="A105" s="160">
        <v>42856</v>
      </c>
      <c r="B105" s="56">
        <v>14105505</v>
      </c>
      <c r="C105" s="161">
        <f t="shared" si="12"/>
        <v>154.66671038042372</v>
      </c>
      <c r="D105" s="56">
        <v>2041743</v>
      </c>
      <c r="E105" s="161">
        <f t="shared" si="11"/>
        <v>106.87666754084151</v>
      </c>
      <c r="F105" s="56">
        <v>729891</v>
      </c>
      <c r="G105" s="161">
        <f t="shared" si="6"/>
        <v>64.171601144710991</v>
      </c>
      <c r="H105" s="56">
        <v>2970555</v>
      </c>
      <c r="I105" s="161">
        <f t="shared" si="10"/>
        <v>135.77991673721027</v>
      </c>
    </row>
    <row r="106" spans="1:10">
      <c r="A106" s="160">
        <v>42887</v>
      </c>
      <c r="B106" s="56">
        <v>14009873</v>
      </c>
      <c r="C106" s="161">
        <f t="shared" si="12"/>
        <v>153.61810653057216</v>
      </c>
      <c r="D106" s="56">
        <v>2061171</v>
      </c>
      <c r="E106" s="161">
        <f t="shared" si="11"/>
        <v>107.8936417129011</v>
      </c>
      <c r="F106" s="56">
        <v>728002</v>
      </c>
      <c r="G106" s="161">
        <f t="shared" si="6"/>
        <v>64.005521340243803</v>
      </c>
      <c r="H106" s="56">
        <v>2976758</v>
      </c>
      <c r="I106" s="161">
        <f t="shared" si="10"/>
        <v>136.0634471965086</v>
      </c>
    </row>
    <row r="107" spans="1:10">
      <c r="A107" s="160">
        <v>42917</v>
      </c>
      <c r="B107" s="56">
        <v>14195607</v>
      </c>
      <c r="C107" s="161">
        <f t="shared" si="12"/>
        <v>155.65467783984448</v>
      </c>
      <c r="D107" s="56">
        <v>2025404</v>
      </c>
      <c r="E107" s="161">
        <f t="shared" si="11"/>
        <v>106.02138954015787</v>
      </c>
      <c r="F107" s="56">
        <v>725985</v>
      </c>
      <c r="G107" s="161">
        <f t="shared" si="6"/>
        <v>63.828187848655496</v>
      </c>
      <c r="H107" s="56">
        <v>2975092</v>
      </c>
      <c r="I107" s="161">
        <f t="shared" si="10"/>
        <v>135.98729666528322</v>
      </c>
    </row>
    <row r="108" spans="1:10">
      <c r="A108" s="160">
        <v>42948</v>
      </c>
      <c r="B108" s="56">
        <v>14265038</v>
      </c>
      <c r="C108" s="161">
        <f t="shared" si="12"/>
        <v>156.41598800693339</v>
      </c>
      <c r="D108" s="56">
        <v>2034842</v>
      </c>
      <c r="E108" s="161">
        <f t="shared" si="11"/>
        <v>106.51542918581869</v>
      </c>
      <c r="F108" s="56">
        <v>719077</v>
      </c>
      <c r="G108" s="161">
        <f t="shared" si="6"/>
        <v>63.22084042183743</v>
      </c>
      <c r="H108" s="56">
        <v>2960311</v>
      </c>
      <c r="I108" s="161">
        <f t="shared" si="10"/>
        <v>135.31167781651837</v>
      </c>
    </row>
    <row r="109" spans="1:10">
      <c r="A109" s="160">
        <v>42979</v>
      </c>
      <c r="B109" s="56">
        <v>14547574</v>
      </c>
      <c r="C109" s="161">
        <f t="shared" si="12"/>
        <v>159.51399220345405</v>
      </c>
      <c r="D109" s="56">
        <v>2050491</v>
      </c>
      <c r="E109" s="161">
        <f t="shared" si="11"/>
        <v>107.33458858557989</v>
      </c>
      <c r="F109" s="56">
        <v>721626</v>
      </c>
      <c r="G109" s="161">
        <f t="shared" si="6"/>
        <v>63.444947050522906</v>
      </c>
      <c r="H109" s="56">
        <v>2964754</v>
      </c>
      <c r="I109" s="161">
        <f t="shared" si="10"/>
        <v>135.51476113598676</v>
      </c>
    </row>
    <row r="110" spans="1:10">
      <c r="A110" s="160">
        <v>43009</v>
      </c>
      <c r="B110" s="56">
        <v>14644895</v>
      </c>
      <c r="C110" s="161">
        <f t="shared" si="12"/>
        <v>160.58111592011173</v>
      </c>
      <c r="D110" s="56">
        <v>2051518</v>
      </c>
      <c r="E110" s="161">
        <f t="shared" si="11"/>
        <v>107.38834772057604</v>
      </c>
      <c r="F110" s="56">
        <v>717318</v>
      </c>
      <c r="G110" s="161">
        <f t="shared" si="6"/>
        <v>63.066190143352628</v>
      </c>
      <c r="H110" s="56">
        <v>2976497</v>
      </c>
      <c r="I110" s="161">
        <f t="shared" si="10"/>
        <v>136.05151725134064</v>
      </c>
    </row>
    <row r="111" spans="1:10">
      <c r="A111" s="160">
        <v>43040</v>
      </c>
      <c r="B111" s="56">
        <v>14555878</v>
      </c>
      <c r="C111" s="161">
        <f t="shared" si="12"/>
        <v>159.6050454740033</v>
      </c>
      <c r="D111" s="56">
        <v>2059343</v>
      </c>
      <c r="E111" s="161">
        <f t="shared" si="11"/>
        <v>107.79795359335584</v>
      </c>
      <c r="F111" s="56">
        <v>708447</v>
      </c>
      <c r="G111" s="161">
        <f t="shared" si="6"/>
        <v>62.286256874200483</v>
      </c>
      <c r="H111" s="56">
        <v>2979048</v>
      </c>
      <c r="I111" s="161">
        <f t="shared" si="10"/>
        <v>136.16811989549186</v>
      </c>
    </row>
    <row r="112" spans="1:10">
      <c r="A112" s="160">
        <v>43070</v>
      </c>
      <c r="B112" s="56">
        <v>14477817</v>
      </c>
      <c r="C112" s="161">
        <f t="shared" si="12"/>
        <v>158.74910744987685</v>
      </c>
      <c r="D112" s="56">
        <v>2071892</v>
      </c>
      <c r="E112" s="161">
        <f t="shared" si="11"/>
        <v>108.45484101795829</v>
      </c>
      <c r="F112" s="56">
        <v>705592</v>
      </c>
      <c r="G112" s="161">
        <f t="shared" si="6"/>
        <v>62.035246899741082</v>
      </c>
      <c r="H112" s="56">
        <v>2986088</v>
      </c>
      <c r="I112" s="161">
        <f t="shared" si="10"/>
        <v>136.48990845481157</v>
      </c>
    </row>
    <row r="113" spans="1:9">
      <c r="A113" s="160">
        <v>43101</v>
      </c>
      <c r="B113" s="56">
        <v>14218231</v>
      </c>
      <c r="C113" s="161">
        <f t="shared" si="12"/>
        <v>155.90274975613866</v>
      </c>
      <c r="D113" s="56">
        <v>2052155</v>
      </c>
      <c r="E113" s="161">
        <f t="shared" si="11"/>
        <v>107.42169199418123</v>
      </c>
      <c r="F113" s="56">
        <v>710746</v>
      </c>
      <c r="G113" s="161">
        <f t="shared" si="6"/>
        <v>62.488383645227522</v>
      </c>
      <c r="H113" s="56">
        <v>2989631</v>
      </c>
      <c r="I113" s="161">
        <f t="shared" si="10"/>
        <v>136.65185403232147</v>
      </c>
    </row>
    <row r="114" spans="1:9">
      <c r="A114" s="160">
        <v>43132</v>
      </c>
      <c r="B114" s="56">
        <v>14127524</v>
      </c>
      <c r="C114" s="161">
        <f t="shared" si="12"/>
        <v>154.90814847823492</v>
      </c>
      <c r="D114" s="56">
        <v>2122417</v>
      </c>
      <c r="E114" s="161">
        <f t="shared" si="11"/>
        <v>111.09961248405415</v>
      </c>
      <c r="F114" s="56">
        <v>713378</v>
      </c>
      <c r="G114" s="161">
        <f t="shared" si="6"/>
        <v>62.719787586655585</v>
      </c>
      <c r="H114" s="56">
        <v>2996690</v>
      </c>
      <c r="I114" s="161">
        <f t="shared" si="10"/>
        <v>136.9745110550825</v>
      </c>
    </row>
    <row r="115" spans="1:9">
      <c r="A115" s="160">
        <v>43160</v>
      </c>
      <c r="B115" s="56">
        <v>14325806</v>
      </c>
      <c r="C115" s="161">
        <f t="shared" si="12"/>
        <v>157.08230847234015</v>
      </c>
      <c r="D115" s="56">
        <v>2096645</v>
      </c>
      <c r="E115" s="161">
        <f t="shared" si="11"/>
        <v>109.7505565667019</v>
      </c>
      <c r="F115" s="56">
        <v>708264</v>
      </c>
      <c r="G115" s="161">
        <f t="shared" si="6"/>
        <v>62.270167618394503</v>
      </c>
      <c r="H115" s="56">
        <v>3006828</v>
      </c>
      <c r="I115" s="161">
        <f t="shared" si="10"/>
        <v>137.43790486394377</v>
      </c>
    </row>
    <row r="116" spans="1:9">
      <c r="A116" s="160">
        <v>43191</v>
      </c>
      <c r="B116" s="56">
        <v>14527332</v>
      </c>
      <c r="C116" s="161">
        <f t="shared" si="12"/>
        <v>159.29203889150099</v>
      </c>
      <c r="D116" s="56">
        <v>2106552</v>
      </c>
      <c r="E116" s="161">
        <f t="shared" si="11"/>
        <v>110.2691463918303</v>
      </c>
      <c r="F116" s="56">
        <v>706409</v>
      </c>
      <c r="G116" s="161">
        <f t="shared" si="6"/>
        <v>62.107077074568863</v>
      </c>
      <c r="H116" s="56">
        <v>3011373</v>
      </c>
      <c r="I116" s="161">
        <f t="shared" si="10"/>
        <v>137.64565046083413</v>
      </c>
    </row>
    <row r="117" spans="1:9">
      <c r="A117" s="160">
        <v>43221</v>
      </c>
      <c r="B117" s="56">
        <v>14729306</v>
      </c>
      <c r="C117" s="161">
        <f t="shared" si="12"/>
        <v>161.50668162583597</v>
      </c>
      <c r="D117" s="56">
        <v>2094008</v>
      </c>
      <c r="E117" s="161">
        <f t="shared" si="11"/>
        <v>109.61252069622005</v>
      </c>
      <c r="F117" s="56">
        <v>709685</v>
      </c>
      <c r="G117" s="161">
        <f t="shared" si="6"/>
        <v>62.395101129325084</v>
      </c>
      <c r="H117" s="56">
        <v>3014740</v>
      </c>
      <c r="I117" s="161">
        <f t="shared" si="10"/>
        <v>137.79955132436103</v>
      </c>
    </row>
    <row r="118" spans="1:9">
      <c r="A118" s="160">
        <v>43252</v>
      </c>
      <c r="B118" s="56">
        <v>14570283</v>
      </c>
      <c r="C118" s="161">
        <f t="shared" si="12"/>
        <v>159.76299614383259</v>
      </c>
      <c r="D118" s="56">
        <v>2012848</v>
      </c>
      <c r="E118" s="161">
        <f t="shared" si="11"/>
        <v>105.36413569496636</v>
      </c>
      <c r="F118" s="56">
        <v>690116</v>
      </c>
      <c r="G118" s="161">
        <f t="shared" si="6"/>
        <v>60.674605791252901</v>
      </c>
      <c r="H118" s="56">
        <v>3019444</v>
      </c>
      <c r="I118" s="161">
        <f t="shared" si="10"/>
        <v>138.01456458899739</v>
      </c>
    </row>
    <row r="119" spans="1:9">
      <c r="A119" s="160">
        <v>43282</v>
      </c>
      <c r="B119" s="56">
        <v>14664384</v>
      </c>
      <c r="C119" s="161">
        <f t="shared" si="12"/>
        <v>160.79481259517613</v>
      </c>
      <c r="D119" s="56">
        <v>2125843</v>
      </c>
      <c r="E119" s="161">
        <f t="shared" si="11"/>
        <v>111.27894918950383</v>
      </c>
      <c r="F119" s="56">
        <v>722771</v>
      </c>
      <c r="G119" s="161">
        <f t="shared" si="6"/>
        <v>63.545614798598557</v>
      </c>
      <c r="H119" s="56">
        <v>3010588</v>
      </c>
      <c r="I119" s="161">
        <f t="shared" si="10"/>
        <v>137.6097692081259</v>
      </c>
    </row>
    <row r="120" spans="1:9">
      <c r="A120" s="160">
        <v>43313</v>
      </c>
      <c r="B120" s="56">
        <v>14482653</v>
      </c>
      <c r="C120" s="161">
        <f t="shared" si="12"/>
        <v>158.80213413778341</v>
      </c>
      <c r="D120" s="56">
        <v>2112407</v>
      </c>
      <c r="E120" s="161">
        <f t="shared" si="11"/>
        <v>110.57563104168662</v>
      </c>
      <c r="F120" s="56">
        <v>731726</v>
      </c>
      <c r="G120" s="161">
        <f t="shared" si="6"/>
        <v>64.332933299923951</v>
      </c>
      <c r="H120" s="56">
        <v>2998531</v>
      </c>
      <c r="I120" s="161">
        <f t="shared" si="10"/>
        <v>137.05866059168872</v>
      </c>
    </row>
    <row r="121" spans="1:9">
      <c r="A121" s="160">
        <v>43344</v>
      </c>
      <c r="B121" s="56">
        <v>14809349</v>
      </c>
      <c r="C121" s="161">
        <f t="shared" si="12"/>
        <v>162.38435225861235</v>
      </c>
      <c r="D121" s="56">
        <v>2093566</v>
      </c>
      <c r="E121" s="161">
        <f t="shared" si="11"/>
        <v>109.58938385331032</v>
      </c>
      <c r="F121" s="56">
        <v>717286</v>
      </c>
      <c r="G121" s="161">
        <f t="shared" si="6"/>
        <v>63.063376721572354</v>
      </c>
      <c r="H121" s="56">
        <v>3001713</v>
      </c>
      <c r="I121" s="161">
        <f t="shared" si="10"/>
        <v>137.20410536381306</v>
      </c>
    </row>
    <row r="122" spans="1:9">
      <c r="A122" s="160">
        <v>43374</v>
      </c>
      <c r="B122" s="56">
        <v>14695062</v>
      </c>
      <c r="C122" s="161">
        <f t="shared" si="12"/>
        <v>161.13119653471253</v>
      </c>
      <c r="D122" s="56">
        <v>2179274</v>
      </c>
      <c r="E122" s="161">
        <f t="shared" si="11"/>
        <v>114.07583754586146</v>
      </c>
      <c r="F122" s="56">
        <v>725162</v>
      </c>
      <c r="G122" s="161">
        <f t="shared" si="6"/>
        <v>63.755830157243899</v>
      </c>
      <c r="H122" s="56">
        <v>3020919</v>
      </c>
      <c r="I122" s="161">
        <f t="shared" si="10"/>
        <v>138.08198477720711</v>
      </c>
    </row>
    <row r="123" spans="1:9">
      <c r="A123" s="160">
        <v>43405</v>
      </c>
      <c r="B123" s="56">
        <v>14448590</v>
      </c>
      <c r="C123" s="161">
        <f t="shared" si="12"/>
        <v>158.42863370971025</v>
      </c>
      <c r="D123" s="56">
        <v>2182185</v>
      </c>
      <c r="E123" s="161">
        <f t="shared" si="11"/>
        <v>114.2282161651154</v>
      </c>
      <c r="F123" s="56">
        <v>697445</v>
      </c>
      <c r="G123" s="161">
        <f t="shared" si="6"/>
        <v>61.318967298367774</v>
      </c>
      <c r="H123" s="56">
        <v>3021127</v>
      </c>
      <c r="I123" s="161">
        <f t="shared" si="10"/>
        <v>138.09149216645974</v>
      </c>
    </row>
    <row r="124" spans="1:9">
      <c r="A124" s="160">
        <v>43435</v>
      </c>
      <c r="B124" s="56">
        <v>14229170</v>
      </c>
      <c r="C124" s="161">
        <f t="shared" si="12"/>
        <v>156.02269577330367</v>
      </c>
      <c r="D124" s="56">
        <v>2137124</v>
      </c>
      <c r="E124" s="161">
        <f t="shared" si="11"/>
        <v>111.86946214168647</v>
      </c>
      <c r="F124" s="56">
        <v>696175</v>
      </c>
      <c r="G124" s="161">
        <f t="shared" si="6"/>
        <v>61.20730962146289</v>
      </c>
      <c r="H124" s="56">
        <v>3031311</v>
      </c>
      <c r="I124" s="161">
        <f t="shared" si="10"/>
        <v>138.55698857102112</v>
      </c>
    </row>
    <row r="125" spans="1:9">
      <c r="A125" s="160">
        <v>43466</v>
      </c>
      <c r="B125" s="56">
        <v>13826757</v>
      </c>
      <c r="C125" s="161">
        <f t="shared" si="12"/>
        <v>151.61024156309867</v>
      </c>
      <c r="D125" s="56">
        <v>2093860</v>
      </c>
      <c r="E125" s="161">
        <f t="shared" si="11"/>
        <v>109.60477351805118</v>
      </c>
      <c r="F125" s="56">
        <v>697558</v>
      </c>
      <c r="G125" s="161">
        <f t="shared" si="6"/>
        <v>61.328902194029389</v>
      </c>
      <c r="H125" s="56">
        <v>3031311</v>
      </c>
      <c r="I125" s="161">
        <f t="shared" si="10"/>
        <v>138.55698857102112</v>
      </c>
    </row>
    <row r="126" spans="1:9">
      <c r="A126" s="160">
        <v>43497</v>
      </c>
      <c r="B126" s="56">
        <v>13807689</v>
      </c>
      <c r="C126" s="161">
        <f t="shared" si="12"/>
        <v>151.40116114849928</v>
      </c>
      <c r="D126" s="56">
        <v>2116418</v>
      </c>
      <c r="E126" s="161">
        <f t="shared" si="11"/>
        <v>110.7855900392227</v>
      </c>
      <c r="F126" s="56">
        <v>684960</v>
      </c>
      <c r="G126" s="161">
        <f t="shared" si="6"/>
        <v>60.221293206905187</v>
      </c>
      <c r="H126" s="56">
        <v>3031311</v>
      </c>
      <c r="I126" s="161">
        <f t="shared" si="10"/>
        <v>138.55698857102112</v>
      </c>
    </row>
    <row r="127" spans="1:9">
      <c r="A127" s="160">
        <v>43525</v>
      </c>
      <c r="B127" s="56">
        <v>13994899</v>
      </c>
      <c r="C127" s="161">
        <f t="shared" si="12"/>
        <v>153.45391678187215</v>
      </c>
      <c r="D127" s="56">
        <v>2121364</v>
      </c>
      <c r="E127" s="161">
        <f t="shared" si="11"/>
        <v>111.04449235829861</v>
      </c>
      <c r="F127" s="56">
        <v>672147</v>
      </c>
      <c r="G127" s="161">
        <f t="shared" si="6"/>
        <v>59.094781542194731</v>
      </c>
      <c r="H127" s="56">
        <v>3031311</v>
      </c>
      <c r="I127" s="161">
        <f t="shared" si="10"/>
        <v>138.55698857102112</v>
      </c>
    </row>
    <row r="128" spans="1:9">
      <c r="A128" s="160">
        <v>43556</v>
      </c>
      <c r="B128" s="56">
        <v>14226393</v>
      </c>
      <c r="C128" s="161">
        <f t="shared" si="12"/>
        <v>155.99224599821753</v>
      </c>
      <c r="D128" s="56">
        <v>2101613</v>
      </c>
      <c r="E128" s="161">
        <f t="shared" si="11"/>
        <v>110.01061049334344</v>
      </c>
      <c r="F128" s="56">
        <v>660082</v>
      </c>
      <c r="G128" s="161">
        <f t="shared" si="6"/>
        <v>58.034033611598332</v>
      </c>
      <c r="H128" s="56">
        <v>3031311</v>
      </c>
      <c r="I128" s="161">
        <f t="shared" si="10"/>
        <v>138.55698857102112</v>
      </c>
    </row>
    <row r="129" spans="1:9">
      <c r="A129" s="160">
        <v>43586</v>
      </c>
      <c r="B129" s="56">
        <v>14324472</v>
      </c>
      <c r="C129" s="161">
        <f t="shared" si="12"/>
        <v>157.06768117671001</v>
      </c>
      <c r="D129" s="56">
        <v>2155104</v>
      </c>
      <c r="E129" s="161">
        <f t="shared" si="11"/>
        <v>112.81063959760738</v>
      </c>
      <c r="F129" s="56">
        <v>683063</v>
      </c>
      <c r="G129" s="161">
        <f t="shared" si="6"/>
        <v>60.054510046992938</v>
      </c>
      <c r="H129" s="57">
        <v>3055833</v>
      </c>
      <c r="I129" s="161">
        <f t="shared" si="10"/>
        <v>139.6778549135833</v>
      </c>
    </row>
    <row r="130" spans="1:9">
      <c r="A130" s="160">
        <v>43617</v>
      </c>
      <c r="B130" s="56">
        <v>14287607</v>
      </c>
      <c r="C130" s="161">
        <f t="shared" si="12"/>
        <v>156.66345684882</v>
      </c>
      <c r="D130" s="56">
        <v>2187064</v>
      </c>
      <c r="E130" s="161">
        <f t="shared" si="11"/>
        <v>114.48361131569594</v>
      </c>
      <c r="F130" s="56">
        <v>687878</v>
      </c>
      <c r="G130" s="161">
        <f t="shared" si="6"/>
        <v>60.477842105494531</v>
      </c>
      <c r="H130" s="57">
        <v>3058258</v>
      </c>
      <c r="I130" s="161">
        <f t="shared" si="10"/>
        <v>139.78869827386035</v>
      </c>
    </row>
    <row r="131" spans="1:9">
      <c r="A131" s="160">
        <v>43647</v>
      </c>
      <c r="B131" s="56">
        <v>14198097</v>
      </c>
      <c r="C131" s="161">
        <f t="shared" si="12"/>
        <v>155.68198066302219</v>
      </c>
      <c r="D131" s="56">
        <v>2113353</v>
      </c>
      <c r="E131" s="161">
        <f t="shared" si="11"/>
        <v>110.62515016700927</v>
      </c>
      <c r="F131" s="56">
        <v>722309</v>
      </c>
      <c r="G131" s="161">
        <f t="shared" si="6"/>
        <v>63.504996021645766</v>
      </c>
      <c r="H131" s="57">
        <v>3069057</v>
      </c>
      <c r="I131" s="161">
        <f t="shared" si="10"/>
        <v>140.28230546876</v>
      </c>
    </row>
    <row r="132" spans="1:9">
      <c r="A132" s="160">
        <v>43678</v>
      </c>
      <c r="B132" s="56">
        <v>14119665</v>
      </c>
      <c r="C132" s="161">
        <f t="shared" si="12"/>
        <v>154.82197462789213</v>
      </c>
      <c r="D132" s="56">
        <v>2129965</v>
      </c>
      <c r="E132" s="161">
        <f t="shared" si="11"/>
        <v>111.49471857066658</v>
      </c>
      <c r="F132" s="56">
        <v>653350</v>
      </c>
      <c r="G132" s="161">
        <f t="shared" si="6"/>
        <v>57.442160004571804</v>
      </c>
      <c r="H132" s="57">
        <v>3042624</v>
      </c>
      <c r="I132" s="161">
        <f t="shared" si="10"/>
        <v>139.07408998743929</v>
      </c>
    </row>
    <row r="133" spans="1:9">
      <c r="A133" s="160">
        <v>43709</v>
      </c>
      <c r="B133" s="56">
        <v>14440956</v>
      </c>
      <c r="C133" s="161">
        <f t="shared" si="12"/>
        <v>158.34492698194373</v>
      </c>
      <c r="D133" s="56">
        <v>2148160</v>
      </c>
      <c r="E133" s="161">
        <f t="shared" si="11"/>
        <v>112.44715037325173</v>
      </c>
      <c r="F133" s="56">
        <v>635168</v>
      </c>
      <c r="G133" s="161">
        <f t="shared" si="6"/>
        <v>55.843608916788654</v>
      </c>
      <c r="H133" s="57">
        <v>3055436</v>
      </c>
      <c r="I133" s="161">
        <f t="shared" si="10"/>
        <v>139.65970859851942</v>
      </c>
    </row>
    <row r="134" spans="1:9">
      <c r="A134" s="160">
        <v>43739</v>
      </c>
      <c r="B134" s="56">
        <v>14511611</v>
      </c>
      <c r="C134" s="161">
        <f t="shared" si="12"/>
        <v>159.1196582958477</v>
      </c>
      <c r="D134" s="56">
        <v>2139401</v>
      </c>
      <c r="E134" s="161">
        <f t="shared" si="11"/>
        <v>111.98865352473051</v>
      </c>
      <c r="F134" s="56">
        <v>621220</v>
      </c>
      <c r="G134" s="161">
        <f t="shared" si="6"/>
        <v>54.617308698308875</v>
      </c>
      <c r="H134" s="57">
        <v>3075826</v>
      </c>
      <c r="I134" s="161">
        <f t="shared" si="10"/>
        <v>140.59170699689</v>
      </c>
    </row>
    <row r="135" spans="1:9">
      <c r="A135" s="160">
        <v>43770</v>
      </c>
      <c r="B135" s="56">
        <v>14393707</v>
      </c>
      <c r="C135" s="161">
        <f t="shared" si="12"/>
        <v>157.82684220591022</v>
      </c>
      <c r="D135" s="56">
        <v>2144619</v>
      </c>
      <c r="E135" s="161">
        <f t="shared" si="11"/>
        <v>112.26179390098163</v>
      </c>
      <c r="F135" s="56">
        <v>592182</v>
      </c>
      <c r="G135" s="161">
        <f t="shared" si="6"/>
        <v>52.06430427156554</v>
      </c>
      <c r="H135" s="57">
        <v>3083315</v>
      </c>
      <c r="I135" s="161">
        <f t="shared" si="10"/>
        <v>140.93401871858677</v>
      </c>
    </row>
    <row r="136" spans="1:9">
      <c r="A136" s="160">
        <v>43800</v>
      </c>
      <c r="B136" s="56">
        <v>14314313</v>
      </c>
      <c r="C136" s="161">
        <f t="shared" si="12"/>
        <v>156.9562878511428</v>
      </c>
      <c r="D136" s="56">
        <v>2157280</v>
      </c>
      <c r="E136" s="161">
        <f t="shared" si="11"/>
        <v>112.92454405500916</v>
      </c>
      <c r="F136" s="56">
        <v>600787</v>
      </c>
      <c r="G136" s="161">
        <f t="shared" si="6"/>
        <v>52.820850972169112</v>
      </c>
      <c r="H136" s="57">
        <v>3100511</v>
      </c>
      <c r="I136" s="161">
        <f t="shared" si="10"/>
        <v>141.72002384160689</v>
      </c>
    </row>
    <row r="137" spans="1:9">
      <c r="A137" s="160">
        <v>43831</v>
      </c>
      <c r="B137" s="56">
        <v>14154168</v>
      </c>
      <c r="C137" s="161">
        <f t="shared" si="12"/>
        <v>155.20029965122561</v>
      </c>
      <c r="D137" s="56">
        <v>2163931</v>
      </c>
      <c r="E137" s="161">
        <f t="shared" si="11"/>
        <v>113.2726959604224</v>
      </c>
      <c r="F137" s="56">
        <v>602983</v>
      </c>
      <c r="G137" s="161">
        <f t="shared" si="6"/>
        <v>53.013922041840857</v>
      </c>
      <c r="H137" s="57">
        <v>3110922</v>
      </c>
      <c r="I137" s="161">
        <f t="shared" si="10"/>
        <v>142.19589609886222</v>
      </c>
    </row>
    <row r="138" spans="1:9">
      <c r="A138" s="160">
        <v>43862</v>
      </c>
      <c r="B138" s="56">
        <v>14211588</v>
      </c>
      <c r="C138" s="161">
        <f t="shared" si="12"/>
        <v>155.82990933269707</v>
      </c>
      <c r="D138" s="56">
        <v>2162303</v>
      </c>
      <c r="E138" s="161">
        <f t="shared" si="11"/>
        <v>113.18747700056481</v>
      </c>
      <c r="F138" s="56">
        <v>586144</v>
      </c>
      <c r="G138" s="161">
        <f t="shared" si="6"/>
        <v>51.533446749398848</v>
      </c>
      <c r="H138" s="57">
        <v>3115640</v>
      </c>
      <c r="I138" s="161">
        <f t="shared" si="10"/>
        <v>142.41154928392902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zoomScale="70" zoomScaleNormal="70" workbookViewId="0">
      <selection activeCell="L85" sqref="L85"/>
    </sheetView>
  </sheetViews>
  <sheetFormatPr defaultRowHeight="15"/>
  <cols>
    <col min="1" max="1" width="9.140625" style="149"/>
    <col min="2" max="2" width="16.7109375" style="149" customWidth="1"/>
    <col min="3" max="3" width="10.140625" style="149" customWidth="1"/>
    <col min="4" max="4" width="21.28515625" style="149" customWidth="1"/>
    <col min="5" max="5" width="9.28515625" style="149" customWidth="1"/>
    <col min="6" max="6" width="11.7109375" style="149" customWidth="1"/>
    <col min="7" max="7" width="8.7109375" style="149" customWidth="1"/>
    <col min="8" max="8" width="10.5703125" style="149" bestFit="1" customWidth="1"/>
    <col min="9" max="16384" width="9.140625" style="149"/>
  </cols>
  <sheetData>
    <row r="1" spans="1:8" ht="45">
      <c r="A1" s="162" t="s">
        <v>0</v>
      </c>
      <c r="B1" s="162" t="s">
        <v>286</v>
      </c>
      <c r="C1" s="162" t="s">
        <v>287</v>
      </c>
      <c r="D1" s="162" t="s">
        <v>288</v>
      </c>
      <c r="E1" s="162" t="s">
        <v>289</v>
      </c>
      <c r="F1" s="162" t="s">
        <v>290</v>
      </c>
      <c r="G1" s="162" t="s">
        <v>291</v>
      </c>
      <c r="H1" s="162" t="s">
        <v>292</v>
      </c>
    </row>
    <row r="2" spans="1:8">
      <c r="A2" s="163">
        <v>41275</v>
      </c>
      <c r="B2" s="151">
        <v>11698045</v>
      </c>
      <c r="C2" s="164">
        <f>(B2/$B$2)*100</f>
        <v>100</v>
      </c>
      <c r="D2" s="151">
        <v>2963719</v>
      </c>
      <c r="E2" s="164">
        <f>(D2/$D$2)*100</f>
        <v>100</v>
      </c>
      <c r="F2" s="151">
        <v>2667984</v>
      </c>
      <c r="G2" s="164">
        <f>(F2/$F$2*100)</f>
        <v>100</v>
      </c>
      <c r="H2" s="151">
        <f>B2+D2+F2</f>
        <v>17329748</v>
      </c>
    </row>
    <row r="3" spans="1:8">
      <c r="A3" s="163">
        <v>41306</v>
      </c>
      <c r="B3" s="151">
        <v>11620928</v>
      </c>
      <c r="C3" s="164">
        <f t="shared" ref="C3:C74" si="0">(B3/$B$2)*100</f>
        <v>99.340770188522953</v>
      </c>
      <c r="D3" s="151">
        <v>2969232</v>
      </c>
      <c r="E3" s="164">
        <f t="shared" ref="E3:E74" si="1">(D3/$D$2)*100</f>
        <v>100.18601628561952</v>
      </c>
      <c r="F3" s="151">
        <v>2670744</v>
      </c>
      <c r="G3" s="164">
        <f t="shared" ref="G3:G63" si="2">(F3/$F$2*100)</f>
        <v>100.10344889624525</v>
      </c>
      <c r="H3" s="151">
        <f>B3+D3+F3</f>
        <v>17260904</v>
      </c>
    </row>
    <row r="4" spans="1:8">
      <c r="A4" s="163">
        <v>41334</v>
      </c>
      <c r="B4" s="151">
        <v>11896801</v>
      </c>
      <c r="C4" s="164">
        <f t="shared" si="0"/>
        <v>101.69905313238236</v>
      </c>
      <c r="D4" s="151">
        <v>2973096</v>
      </c>
      <c r="E4" s="164">
        <f t="shared" si="1"/>
        <v>100.31639301836645</v>
      </c>
      <c r="F4" s="151">
        <v>2651342</v>
      </c>
      <c r="G4" s="164">
        <f t="shared" si="2"/>
        <v>99.376233140828433</v>
      </c>
      <c r="H4" s="151">
        <f t="shared" ref="H4:H63" si="3">B4+D4+F4</f>
        <v>17521239</v>
      </c>
    </row>
    <row r="5" spans="1:8">
      <c r="A5" s="163">
        <v>41365</v>
      </c>
      <c r="B5" s="151">
        <v>12132681</v>
      </c>
      <c r="C5" s="164">
        <f t="shared" si="0"/>
        <v>103.71545843771331</v>
      </c>
      <c r="D5" s="151">
        <v>2976760</v>
      </c>
      <c r="E5" s="164">
        <f t="shared" si="1"/>
        <v>100.44002147302089</v>
      </c>
      <c r="F5" s="151">
        <v>2649513</v>
      </c>
      <c r="G5" s="164">
        <f t="shared" si="2"/>
        <v>99.307679506323879</v>
      </c>
      <c r="H5" s="151">
        <f t="shared" si="3"/>
        <v>17758954</v>
      </c>
    </row>
    <row r="6" spans="1:8">
      <c r="A6" s="163">
        <v>41395</v>
      </c>
      <c r="B6" s="151">
        <v>12216079</v>
      </c>
      <c r="C6" s="164">
        <f t="shared" si="0"/>
        <v>104.42838098160847</v>
      </c>
      <c r="D6" s="151">
        <v>2981302</v>
      </c>
      <c r="E6" s="164">
        <f t="shared" si="1"/>
        <v>100.59327486850135</v>
      </c>
      <c r="F6" s="151">
        <v>2650756</v>
      </c>
      <c r="G6" s="164">
        <f t="shared" si="2"/>
        <v>99.354268991118388</v>
      </c>
      <c r="H6" s="151">
        <f t="shared" si="3"/>
        <v>17848137</v>
      </c>
    </row>
    <row r="7" spans="1:8">
      <c r="A7" s="163">
        <v>41426</v>
      </c>
      <c r="B7" s="151">
        <v>12274403</v>
      </c>
      <c r="C7" s="164">
        <f t="shared" si="0"/>
        <v>104.92696001767816</v>
      </c>
      <c r="D7" s="151">
        <v>2974355</v>
      </c>
      <c r="E7" s="164">
        <f t="shared" si="1"/>
        <v>100.35887342895869</v>
      </c>
      <c r="F7" s="151">
        <v>2663305</v>
      </c>
      <c r="G7" s="164">
        <f t="shared" si="2"/>
        <v>99.82462413567697</v>
      </c>
      <c r="H7" s="151">
        <f t="shared" si="3"/>
        <v>17912063</v>
      </c>
    </row>
    <row r="8" spans="1:8">
      <c r="A8" s="163">
        <v>41456</v>
      </c>
      <c r="B8" s="151">
        <v>12200031</v>
      </c>
      <c r="C8" s="164">
        <f t="shared" si="0"/>
        <v>104.29119566560054</v>
      </c>
      <c r="D8" s="151">
        <v>2970694</v>
      </c>
      <c r="E8" s="164">
        <f t="shared" si="1"/>
        <v>100.23534619847563</v>
      </c>
      <c r="F8" s="151">
        <v>2668898</v>
      </c>
      <c r="G8" s="164">
        <f t="shared" si="2"/>
        <v>100.03425807651021</v>
      </c>
      <c r="H8" s="151">
        <f t="shared" si="3"/>
        <v>17839623</v>
      </c>
    </row>
    <row r="9" spans="1:8">
      <c r="A9" s="163">
        <v>41487</v>
      </c>
      <c r="B9" s="151">
        <v>12236880</v>
      </c>
      <c r="C9" s="164">
        <f t="shared" si="0"/>
        <v>104.60619701839069</v>
      </c>
      <c r="D9" s="151">
        <v>2931681</v>
      </c>
      <c r="E9" s="164">
        <f t="shared" si="1"/>
        <v>98.91899333236384</v>
      </c>
      <c r="F9" s="151">
        <v>2663081</v>
      </c>
      <c r="G9" s="164">
        <f t="shared" si="2"/>
        <v>99.816228283228085</v>
      </c>
      <c r="H9" s="151">
        <f t="shared" si="3"/>
        <v>17831642</v>
      </c>
    </row>
    <row r="10" spans="1:8">
      <c r="A10" s="163">
        <v>41518</v>
      </c>
      <c r="B10" s="151">
        <v>12523723</v>
      </c>
      <c r="C10" s="164">
        <f t="shared" si="0"/>
        <v>107.05825631547836</v>
      </c>
      <c r="D10" s="151">
        <v>2883080</v>
      </c>
      <c r="E10" s="164">
        <f t="shared" si="1"/>
        <v>97.279128014497999</v>
      </c>
      <c r="F10" s="151">
        <v>2707070</v>
      </c>
      <c r="G10" s="164">
        <f t="shared" si="2"/>
        <v>101.46500128936304</v>
      </c>
      <c r="H10" s="151">
        <f t="shared" si="3"/>
        <v>18113873</v>
      </c>
    </row>
    <row r="11" spans="1:8">
      <c r="A11" s="163">
        <v>41548</v>
      </c>
      <c r="B11" s="151">
        <v>12297151</v>
      </c>
      <c r="C11" s="164">
        <f t="shared" si="0"/>
        <v>105.12141986118193</v>
      </c>
      <c r="D11" s="151">
        <v>2856746</v>
      </c>
      <c r="E11" s="164">
        <f t="shared" si="1"/>
        <v>96.390582238059679</v>
      </c>
      <c r="F11" s="151">
        <v>2756891</v>
      </c>
      <c r="G11" s="164">
        <f t="shared" si="2"/>
        <v>103.33236631104235</v>
      </c>
      <c r="H11" s="151">
        <f t="shared" si="3"/>
        <v>17910788</v>
      </c>
    </row>
    <row r="12" spans="1:8">
      <c r="A12" s="163">
        <v>41579</v>
      </c>
      <c r="B12" s="151">
        <v>12433976</v>
      </c>
      <c r="C12" s="164">
        <f t="shared" si="0"/>
        <v>106.29105974545318</v>
      </c>
      <c r="D12" s="151">
        <v>2800861</v>
      </c>
      <c r="E12" s="164">
        <f t="shared" si="1"/>
        <v>94.504944632065317</v>
      </c>
      <c r="F12" s="151">
        <v>2766055</v>
      </c>
      <c r="G12" s="164">
        <f t="shared" si="2"/>
        <v>103.6758466317639</v>
      </c>
      <c r="H12" s="151">
        <f t="shared" si="3"/>
        <v>18000892</v>
      </c>
    </row>
    <row r="13" spans="1:8">
      <c r="A13" s="163">
        <v>41609</v>
      </c>
      <c r="B13" s="151">
        <v>12363785</v>
      </c>
      <c r="C13" s="164">
        <f t="shared" si="0"/>
        <v>105.69103640822036</v>
      </c>
      <c r="D13" s="151">
        <v>2760917</v>
      </c>
      <c r="E13" s="164">
        <f t="shared" si="1"/>
        <v>93.157178531432976</v>
      </c>
      <c r="F13" s="151">
        <v>2822178</v>
      </c>
      <c r="G13" s="164">
        <f t="shared" si="2"/>
        <v>105.77941996653652</v>
      </c>
      <c r="H13" s="151">
        <f t="shared" si="3"/>
        <v>17946880</v>
      </c>
    </row>
    <row r="14" spans="1:8">
      <c r="A14" s="163">
        <v>41640</v>
      </c>
      <c r="B14" s="151">
        <v>12329012</v>
      </c>
      <c r="C14" s="164">
        <f t="shared" si="0"/>
        <v>105.39378161051698</v>
      </c>
      <c r="D14" s="151">
        <v>2720965</v>
      </c>
      <c r="E14" s="164">
        <f t="shared" si="1"/>
        <v>91.809142499676923</v>
      </c>
      <c r="F14" s="151">
        <v>2838873</v>
      </c>
      <c r="G14" s="164">
        <f t="shared" si="2"/>
        <v>106.40517334436788</v>
      </c>
      <c r="H14" s="151">
        <f t="shared" si="3"/>
        <v>17888850</v>
      </c>
    </row>
    <row r="15" spans="1:8">
      <c r="A15" s="163">
        <v>41671</v>
      </c>
      <c r="B15" s="151">
        <v>12355589</v>
      </c>
      <c r="C15" s="164">
        <f t="shared" si="0"/>
        <v>105.62097341906276</v>
      </c>
      <c r="D15" s="151">
        <v>2855300</v>
      </c>
      <c r="E15" s="164">
        <f t="shared" si="1"/>
        <v>96.341792187450963</v>
      </c>
      <c r="F15" s="151">
        <v>2836699</v>
      </c>
      <c r="G15" s="164">
        <f t="shared" si="2"/>
        <v>106.32368859783267</v>
      </c>
      <c r="H15" s="151">
        <f t="shared" si="3"/>
        <v>18047588</v>
      </c>
    </row>
    <row r="16" spans="1:8">
      <c r="A16" s="163">
        <v>41699</v>
      </c>
      <c r="B16" s="151">
        <v>12566310</v>
      </c>
      <c r="C16" s="164">
        <f t="shared" si="0"/>
        <v>107.42230859942836</v>
      </c>
      <c r="D16" s="151">
        <v>2871284</v>
      </c>
      <c r="E16" s="164">
        <f t="shared" si="1"/>
        <v>96.881114572602868</v>
      </c>
      <c r="F16" s="151">
        <v>2849623</v>
      </c>
      <c r="G16" s="164">
        <f t="shared" si="2"/>
        <v>106.80809929894633</v>
      </c>
      <c r="H16" s="151">
        <f t="shared" si="3"/>
        <v>18287217</v>
      </c>
    </row>
    <row r="17" spans="1:8">
      <c r="A17" s="163">
        <v>41730</v>
      </c>
      <c r="B17" s="151">
        <v>12730077</v>
      </c>
      <c r="C17" s="164">
        <f t="shared" si="0"/>
        <v>108.8222604717284</v>
      </c>
      <c r="D17" s="151">
        <v>2815090</v>
      </c>
      <c r="E17" s="164">
        <f t="shared" si="1"/>
        <v>94.985050876955611</v>
      </c>
      <c r="F17" s="151">
        <v>2844868</v>
      </c>
      <c r="G17" s="164">
        <f t="shared" si="2"/>
        <v>106.62987484182813</v>
      </c>
      <c r="H17" s="151">
        <f t="shared" si="3"/>
        <v>18390035</v>
      </c>
    </row>
    <row r="18" spans="1:8">
      <c r="A18" s="163">
        <v>41760</v>
      </c>
      <c r="B18" s="151">
        <v>12922571</v>
      </c>
      <c r="C18" s="164">
        <f t="shared" si="0"/>
        <v>110.46778329199452</v>
      </c>
      <c r="D18" s="151">
        <v>2815276</v>
      </c>
      <c r="E18" s="164">
        <f t="shared" si="1"/>
        <v>94.991326775581626</v>
      </c>
      <c r="F18" s="151">
        <v>2849314</v>
      </c>
      <c r="G18" s="164">
        <f t="shared" si="2"/>
        <v>106.79651752034496</v>
      </c>
      <c r="H18" s="151">
        <f t="shared" si="3"/>
        <v>18587161</v>
      </c>
    </row>
    <row r="19" spans="1:8">
      <c r="A19" s="163">
        <v>41791</v>
      </c>
      <c r="B19" s="151">
        <v>13034290</v>
      </c>
      <c r="C19" s="164">
        <f t="shared" si="0"/>
        <v>111.42280611845825</v>
      </c>
      <c r="D19" s="151">
        <v>2816946</v>
      </c>
      <c r="E19" s="164">
        <f t="shared" si="1"/>
        <v>95.04767489765392</v>
      </c>
      <c r="F19" s="151">
        <v>2852087</v>
      </c>
      <c r="G19" s="164">
        <f t="shared" si="2"/>
        <v>106.90045367588412</v>
      </c>
      <c r="H19" s="151">
        <f t="shared" si="3"/>
        <v>18703323</v>
      </c>
    </row>
    <row r="20" spans="1:8">
      <c r="A20" s="163">
        <v>41821</v>
      </c>
      <c r="B20" s="151">
        <v>12701507</v>
      </c>
      <c r="C20" s="164">
        <f t="shared" si="0"/>
        <v>108.57803162836184</v>
      </c>
      <c r="D20" s="151">
        <v>2875917</v>
      </c>
      <c r="E20" s="164">
        <f t="shared" si="1"/>
        <v>97.037438434615424</v>
      </c>
      <c r="F20" s="151">
        <v>2864800</v>
      </c>
      <c r="G20" s="164">
        <f t="shared" si="2"/>
        <v>107.37695578384279</v>
      </c>
      <c r="H20" s="151">
        <f t="shared" si="3"/>
        <v>18442224</v>
      </c>
    </row>
    <row r="21" spans="1:8">
      <c r="A21" s="163">
        <v>41852</v>
      </c>
      <c r="B21" s="151">
        <v>12884711</v>
      </c>
      <c r="C21" s="164">
        <f t="shared" si="0"/>
        <v>110.14413946945835</v>
      </c>
      <c r="D21" s="151">
        <v>2909657</v>
      </c>
      <c r="E21" s="164">
        <f t="shared" si="1"/>
        <v>98.175872948818693</v>
      </c>
      <c r="F21" s="151">
        <v>2859563</v>
      </c>
      <c r="G21" s="164">
        <f t="shared" si="2"/>
        <v>107.18066525136582</v>
      </c>
      <c r="H21" s="151">
        <f t="shared" si="3"/>
        <v>18653931</v>
      </c>
    </row>
    <row r="22" spans="1:8">
      <c r="A22" s="163">
        <v>41883</v>
      </c>
      <c r="B22" s="151">
        <v>13155308</v>
      </c>
      <c r="C22" s="164">
        <f t="shared" si="0"/>
        <v>112.45732086002404</v>
      </c>
      <c r="D22" s="151">
        <v>2907549</v>
      </c>
      <c r="E22" s="164">
        <f t="shared" si="1"/>
        <v>98.104746097723833</v>
      </c>
      <c r="F22" s="151">
        <v>2879940</v>
      </c>
      <c r="G22" s="164">
        <f t="shared" si="2"/>
        <v>107.94442545382581</v>
      </c>
      <c r="H22" s="151">
        <f t="shared" si="3"/>
        <v>18942797</v>
      </c>
    </row>
    <row r="23" spans="1:8">
      <c r="A23" s="163">
        <v>41913</v>
      </c>
      <c r="B23" s="151">
        <v>13072609</v>
      </c>
      <c r="C23" s="164">
        <f t="shared" si="0"/>
        <v>111.75037367354972</v>
      </c>
      <c r="D23" s="151">
        <v>2924846</v>
      </c>
      <c r="E23" s="164">
        <f t="shared" si="1"/>
        <v>98.688370928552942</v>
      </c>
      <c r="F23" s="151">
        <v>2908367</v>
      </c>
      <c r="G23" s="164">
        <f t="shared" si="2"/>
        <v>109.0099116036678</v>
      </c>
      <c r="H23" s="151">
        <f t="shared" si="3"/>
        <v>18905822</v>
      </c>
    </row>
    <row r="24" spans="1:8">
      <c r="A24" s="163">
        <v>41944</v>
      </c>
      <c r="B24" s="151">
        <v>13100694</v>
      </c>
      <c r="C24" s="164">
        <f t="shared" si="0"/>
        <v>111.99045652500055</v>
      </c>
      <c r="D24" s="151">
        <v>2868886</v>
      </c>
      <c r="E24" s="164">
        <f t="shared" si="1"/>
        <v>96.800202718273894</v>
      </c>
      <c r="F24" s="151">
        <v>2929226</v>
      </c>
      <c r="G24" s="164">
        <f t="shared" si="2"/>
        <v>109.79173788148655</v>
      </c>
      <c r="H24" s="151">
        <f t="shared" si="3"/>
        <v>18898806</v>
      </c>
    </row>
    <row r="25" spans="1:8">
      <c r="A25" s="163">
        <v>41974</v>
      </c>
      <c r="B25" s="151">
        <v>13093230</v>
      </c>
      <c r="C25" s="164">
        <f t="shared" si="0"/>
        <v>111.92665099168279</v>
      </c>
      <c r="D25" s="151">
        <v>2827633</v>
      </c>
      <c r="E25" s="164">
        <f t="shared" si="1"/>
        <v>95.40826913752619</v>
      </c>
      <c r="F25" s="151">
        <v>2909003</v>
      </c>
      <c r="G25" s="164">
        <f t="shared" si="2"/>
        <v>109.03374982758518</v>
      </c>
      <c r="H25" s="151">
        <f t="shared" si="3"/>
        <v>18829866</v>
      </c>
    </row>
    <row r="26" spans="1:8">
      <c r="A26" s="163">
        <v>42005</v>
      </c>
      <c r="B26" s="151">
        <v>12913416</v>
      </c>
      <c r="C26" s="164">
        <f t="shared" si="0"/>
        <v>110.38952235181179</v>
      </c>
      <c r="D26" s="151">
        <v>2821819</v>
      </c>
      <c r="E26" s="164">
        <f t="shared" si="1"/>
        <v>95.212096693377475</v>
      </c>
      <c r="F26" s="151">
        <v>2926680</v>
      </c>
      <c r="G26" s="164">
        <f t="shared" si="2"/>
        <v>109.69631002284872</v>
      </c>
      <c r="H26" s="151">
        <f t="shared" si="3"/>
        <v>18661915</v>
      </c>
    </row>
    <row r="27" spans="1:8">
      <c r="A27" s="163">
        <v>42036</v>
      </c>
      <c r="B27" s="151">
        <v>12851205</v>
      </c>
      <c r="C27" s="164">
        <f t="shared" si="0"/>
        <v>109.85771554135755</v>
      </c>
      <c r="D27" s="151">
        <v>2914541</v>
      </c>
      <c r="E27" s="164">
        <f t="shared" si="1"/>
        <v>98.340665899837333</v>
      </c>
      <c r="F27" s="151">
        <v>2929385</v>
      </c>
      <c r="G27" s="164">
        <f t="shared" si="2"/>
        <v>109.7976974374659</v>
      </c>
      <c r="H27" s="151">
        <f t="shared" si="3"/>
        <v>18695131</v>
      </c>
    </row>
    <row r="28" spans="1:8">
      <c r="A28" s="163">
        <v>42064</v>
      </c>
      <c r="B28" s="151">
        <v>13148326</v>
      </c>
      <c r="C28" s="164">
        <f t="shared" si="0"/>
        <v>112.39763567331123</v>
      </c>
      <c r="D28" s="151">
        <v>2898016</v>
      </c>
      <c r="E28" s="164">
        <f t="shared" si="1"/>
        <v>97.783089422445244</v>
      </c>
      <c r="F28" s="151">
        <v>2926533</v>
      </c>
      <c r="G28" s="164">
        <f t="shared" si="2"/>
        <v>109.69080024467912</v>
      </c>
      <c r="H28" s="151">
        <f t="shared" si="3"/>
        <v>18972875</v>
      </c>
    </row>
    <row r="29" spans="1:8">
      <c r="A29" s="163">
        <v>42095</v>
      </c>
      <c r="B29" s="151">
        <v>13451823</v>
      </c>
      <c r="C29" s="164">
        <f t="shared" si="0"/>
        <v>114.99206063919227</v>
      </c>
      <c r="D29" s="151">
        <v>2789168</v>
      </c>
      <c r="E29" s="164">
        <f t="shared" si="1"/>
        <v>94.110406553387833</v>
      </c>
      <c r="F29" s="151">
        <v>2928695</v>
      </c>
      <c r="G29" s="164">
        <f t="shared" si="2"/>
        <v>109.77183521340457</v>
      </c>
      <c r="H29" s="151">
        <f t="shared" si="3"/>
        <v>19169686</v>
      </c>
    </row>
    <row r="30" spans="1:8">
      <c r="A30" s="163">
        <v>42125</v>
      </c>
      <c r="B30" s="151">
        <v>13585611</v>
      </c>
      <c r="C30" s="164">
        <f t="shared" si="0"/>
        <v>116.13573892047775</v>
      </c>
      <c r="D30" s="151">
        <v>2874835</v>
      </c>
      <c r="E30" s="164">
        <f t="shared" si="1"/>
        <v>97.000930250135056</v>
      </c>
      <c r="F30" s="151">
        <v>2928677</v>
      </c>
      <c r="G30" s="164">
        <f t="shared" si="2"/>
        <v>109.77116054668994</v>
      </c>
      <c r="H30" s="151">
        <f t="shared" si="3"/>
        <v>19389123</v>
      </c>
    </row>
    <row r="31" spans="1:8">
      <c r="A31" s="163">
        <v>42156</v>
      </c>
      <c r="B31" s="151">
        <v>13596512</v>
      </c>
      <c r="C31" s="164">
        <f t="shared" si="0"/>
        <v>116.22892543155716</v>
      </c>
      <c r="D31" s="151">
        <v>2829934</v>
      </c>
      <c r="E31" s="164">
        <f t="shared" si="1"/>
        <v>95.485908076980309</v>
      </c>
      <c r="F31" s="151">
        <v>2936848</v>
      </c>
      <c r="G31" s="164">
        <f t="shared" si="2"/>
        <v>110.0774217536537</v>
      </c>
      <c r="H31" s="151">
        <f t="shared" si="3"/>
        <v>19363294</v>
      </c>
    </row>
    <row r="32" spans="1:8">
      <c r="A32" s="163">
        <v>42186</v>
      </c>
      <c r="B32" s="151">
        <v>13318215</v>
      </c>
      <c r="C32" s="164">
        <f t="shared" si="0"/>
        <v>113.84992107655596</v>
      </c>
      <c r="D32" s="151">
        <v>2838611</v>
      </c>
      <c r="E32" s="164">
        <f t="shared" si="1"/>
        <v>95.778682122023042</v>
      </c>
      <c r="F32" s="151">
        <v>2948014</v>
      </c>
      <c r="G32" s="164">
        <f t="shared" si="2"/>
        <v>110.49594000563721</v>
      </c>
      <c r="H32" s="151">
        <f t="shared" si="3"/>
        <v>19104840</v>
      </c>
    </row>
    <row r="33" spans="1:8">
      <c r="A33" s="163">
        <v>42217</v>
      </c>
      <c r="B33" s="151">
        <v>13566414</v>
      </c>
      <c r="C33" s="164">
        <f t="shared" si="0"/>
        <v>115.97163457654676</v>
      </c>
      <c r="D33" s="151">
        <v>2629792</v>
      </c>
      <c r="E33" s="164">
        <f t="shared" si="1"/>
        <v>88.732838707043413</v>
      </c>
      <c r="F33" s="151">
        <v>2949836</v>
      </c>
      <c r="G33" s="164">
        <f t="shared" si="2"/>
        <v>110.56423126975274</v>
      </c>
      <c r="H33" s="151">
        <f t="shared" si="3"/>
        <v>19146042</v>
      </c>
    </row>
    <row r="34" spans="1:8">
      <c r="A34" s="163">
        <v>42248</v>
      </c>
      <c r="B34" s="151">
        <v>13489364</v>
      </c>
      <c r="C34" s="164">
        <f t="shared" si="0"/>
        <v>115.31297751034468</v>
      </c>
      <c r="D34" s="151">
        <v>2841359</v>
      </c>
      <c r="E34" s="164">
        <f t="shared" si="1"/>
        <v>95.871403463013877</v>
      </c>
      <c r="F34" s="151">
        <v>2967562</v>
      </c>
      <c r="G34" s="164">
        <f t="shared" si="2"/>
        <v>111.22862805773947</v>
      </c>
      <c r="H34" s="151">
        <f t="shared" si="3"/>
        <v>19298285</v>
      </c>
    </row>
    <row r="35" spans="1:8">
      <c r="A35" s="163">
        <v>42278</v>
      </c>
      <c r="B35" s="151">
        <v>13741124</v>
      </c>
      <c r="C35" s="164">
        <f t="shared" si="0"/>
        <v>117.46513199427768</v>
      </c>
      <c r="D35" s="151">
        <v>2834268</v>
      </c>
      <c r="E35" s="164">
        <f t="shared" si="1"/>
        <v>95.6321432632446</v>
      </c>
      <c r="F35" s="151">
        <v>3071020</v>
      </c>
      <c r="G35" s="164">
        <f t="shared" si="2"/>
        <v>115.10638744460238</v>
      </c>
      <c r="H35" s="151">
        <f t="shared" si="3"/>
        <v>19646412</v>
      </c>
    </row>
    <row r="36" spans="1:8">
      <c r="A36" s="163">
        <v>42309</v>
      </c>
      <c r="B36" s="151">
        <v>13755572</v>
      </c>
      <c r="C36" s="164">
        <f t="shared" si="0"/>
        <v>117.58863981118213</v>
      </c>
      <c r="D36" s="151">
        <v>2830809</v>
      </c>
      <c r="E36" s="164">
        <f t="shared" si="1"/>
        <v>95.515431793634946</v>
      </c>
      <c r="F36" s="151">
        <v>2996123</v>
      </c>
      <c r="G36" s="164">
        <f t="shared" si="2"/>
        <v>112.29913672645712</v>
      </c>
      <c r="H36" s="151">
        <f t="shared" si="3"/>
        <v>19582504</v>
      </c>
    </row>
    <row r="37" spans="1:8">
      <c r="A37" s="163">
        <v>42339</v>
      </c>
      <c r="B37" s="151">
        <v>13713717</v>
      </c>
      <c r="C37" s="164">
        <f t="shared" si="0"/>
        <v>117.23084498307195</v>
      </c>
      <c r="D37" s="151">
        <v>2833035</v>
      </c>
      <c r="E37" s="164">
        <f t="shared" si="1"/>
        <v>95.590540128804378</v>
      </c>
      <c r="F37" s="151">
        <v>3031979</v>
      </c>
      <c r="G37" s="164">
        <f t="shared" si="2"/>
        <v>113.64307282202593</v>
      </c>
      <c r="H37" s="151">
        <f t="shared" si="3"/>
        <v>19578731</v>
      </c>
    </row>
    <row r="38" spans="1:8">
      <c r="A38" s="163">
        <v>42370</v>
      </c>
      <c r="B38" s="151">
        <v>13352629</v>
      </c>
      <c r="C38" s="164">
        <f t="shared" si="0"/>
        <v>114.14410698539798</v>
      </c>
      <c r="D38" s="151">
        <v>2803728</v>
      </c>
      <c r="E38" s="164">
        <f t="shared" si="1"/>
        <v>94.601681198521177</v>
      </c>
      <c r="F38" s="151">
        <v>3034105</v>
      </c>
      <c r="G38" s="164">
        <f t="shared" si="2"/>
        <v>113.72275845732209</v>
      </c>
      <c r="H38" s="151">
        <f t="shared" si="3"/>
        <v>19190462</v>
      </c>
    </row>
    <row r="39" spans="1:8">
      <c r="A39" s="163">
        <v>42401</v>
      </c>
      <c r="B39" s="151">
        <v>13258741</v>
      </c>
      <c r="C39" s="164">
        <f t="shared" si="0"/>
        <v>113.34151133800563</v>
      </c>
      <c r="D39" s="151">
        <v>2708174</v>
      </c>
      <c r="E39" s="164">
        <f t="shared" si="1"/>
        <v>91.377556374271649</v>
      </c>
      <c r="F39" s="151">
        <v>3059263</v>
      </c>
      <c r="G39" s="164">
        <f t="shared" si="2"/>
        <v>114.66571763548808</v>
      </c>
      <c r="H39" s="151">
        <f t="shared" si="3"/>
        <v>19026178</v>
      </c>
    </row>
    <row r="40" spans="1:8">
      <c r="A40" s="163">
        <v>42430</v>
      </c>
      <c r="B40" s="151">
        <v>13503330</v>
      </c>
      <c r="C40" s="164">
        <f t="shared" si="0"/>
        <v>115.43236498064419</v>
      </c>
      <c r="D40" s="151">
        <v>2683978</v>
      </c>
      <c r="E40" s="164">
        <f t="shared" si="1"/>
        <v>90.561149690642068</v>
      </c>
      <c r="F40" s="151">
        <v>3068719</v>
      </c>
      <c r="G40" s="164">
        <f t="shared" si="2"/>
        <v>115.02014254958051</v>
      </c>
      <c r="H40" s="151">
        <f t="shared" si="3"/>
        <v>19256027</v>
      </c>
    </row>
    <row r="41" spans="1:8">
      <c r="A41" s="163">
        <v>42461</v>
      </c>
      <c r="B41" s="151">
        <v>13665900</v>
      </c>
      <c r="C41" s="164">
        <f t="shared" si="0"/>
        <v>116.82208437392745</v>
      </c>
      <c r="D41" s="151">
        <v>2671866</v>
      </c>
      <c r="E41" s="164">
        <f t="shared" si="1"/>
        <v>90.152473969360784</v>
      </c>
      <c r="F41" s="151">
        <v>3062031</v>
      </c>
      <c r="G41" s="164">
        <f t="shared" si="2"/>
        <v>114.7694663836065</v>
      </c>
      <c r="H41" s="151">
        <f t="shared" si="3"/>
        <v>19399797</v>
      </c>
    </row>
    <row r="42" spans="1:8">
      <c r="A42" s="163">
        <v>42491</v>
      </c>
      <c r="B42" s="151">
        <v>13696518</v>
      </c>
      <c r="C42" s="164">
        <f t="shared" si="0"/>
        <v>117.08382041614647</v>
      </c>
      <c r="D42" s="151">
        <v>2683126</v>
      </c>
      <c r="E42" s="164">
        <f t="shared" si="1"/>
        <v>90.532402025968054</v>
      </c>
      <c r="F42" s="151">
        <v>3063975</v>
      </c>
      <c r="G42" s="164">
        <f t="shared" si="2"/>
        <v>114.84233038878796</v>
      </c>
      <c r="H42" s="151">
        <f t="shared" si="3"/>
        <v>19443619</v>
      </c>
    </row>
    <row r="43" spans="1:8">
      <c r="A43" s="165">
        <v>42522</v>
      </c>
      <c r="B43" s="151">
        <v>13686743</v>
      </c>
      <c r="C43" s="164">
        <f t="shared" si="0"/>
        <v>117.00025944506112</v>
      </c>
      <c r="D43" s="151">
        <v>2679867</v>
      </c>
      <c r="E43" s="164">
        <f t="shared" si="1"/>
        <v>90.422438834450901</v>
      </c>
      <c r="F43" s="151">
        <v>3083240</v>
      </c>
      <c r="G43" s="164">
        <f t="shared" si="2"/>
        <v>115.56441118087663</v>
      </c>
      <c r="H43" s="151">
        <f t="shared" si="3"/>
        <v>19449850</v>
      </c>
    </row>
    <row r="44" spans="1:8">
      <c r="A44" s="165">
        <v>42552</v>
      </c>
      <c r="B44" s="151">
        <v>13362031</v>
      </c>
      <c r="C44" s="164">
        <f t="shared" si="0"/>
        <v>114.22447938950482</v>
      </c>
      <c r="D44" s="151">
        <v>2684141</v>
      </c>
      <c r="E44" s="164">
        <f t="shared" si="1"/>
        <v>90.566649537287446</v>
      </c>
      <c r="F44" s="151">
        <v>3071724</v>
      </c>
      <c r="G44" s="164">
        <f t="shared" si="2"/>
        <v>115.13277440944174</v>
      </c>
      <c r="H44" s="151">
        <f t="shared" si="3"/>
        <v>19117896</v>
      </c>
    </row>
    <row r="45" spans="1:8">
      <c r="A45" s="165">
        <v>42583</v>
      </c>
      <c r="B45" s="151">
        <v>13471407</v>
      </c>
      <c r="C45" s="164">
        <f t="shared" si="0"/>
        <v>115.15947322821891</v>
      </c>
      <c r="D45" s="151">
        <v>2690074</v>
      </c>
      <c r="E45" s="164">
        <f t="shared" si="1"/>
        <v>90.766837206901201</v>
      </c>
      <c r="F45" s="151">
        <v>3042243</v>
      </c>
      <c r="G45" s="164">
        <f t="shared" si="2"/>
        <v>114.02778277530901</v>
      </c>
      <c r="H45" s="151">
        <f t="shared" si="3"/>
        <v>19203724</v>
      </c>
    </row>
    <row r="46" spans="1:8">
      <c r="A46" s="165">
        <v>42614</v>
      </c>
      <c r="B46" s="151">
        <v>13470684</v>
      </c>
      <c r="C46" s="164">
        <f t="shared" si="0"/>
        <v>115.15329270831151</v>
      </c>
      <c r="D46" s="151">
        <v>2692666</v>
      </c>
      <c r="E46" s="164">
        <f t="shared" si="1"/>
        <v>90.854294890979887</v>
      </c>
      <c r="F46" s="151">
        <v>2992784</v>
      </c>
      <c r="G46" s="164">
        <f t="shared" si="2"/>
        <v>112.17398605089086</v>
      </c>
      <c r="H46" s="151">
        <f t="shared" si="3"/>
        <v>19156134</v>
      </c>
    </row>
    <row r="47" spans="1:8">
      <c r="A47" s="165">
        <v>42644</v>
      </c>
      <c r="B47" s="151">
        <v>13660465</v>
      </c>
      <c r="C47" s="164">
        <f t="shared" si="0"/>
        <v>116.7756236191603</v>
      </c>
      <c r="D47" s="151">
        <v>2695038</v>
      </c>
      <c r="E47" s="164">
        <f t="shared" si="1"/>
        <v>90.934329469156822</v>
      </c>
      <c r="F47" s="151">
        <v>2994165</v>
      </c>
      <c r="G47" s="164">
        <f t="shared" si="2"/>
        <v>112.22574798049763</v>
      </c>
      <c r="H47" s="151">
        <f t="shared" si="3"/>
        <v>19349668</v>
      </c>
    </row>
    <row r="48" spans="1:8">
      <c r="A48" s="165">
        <v>42675</v>
      </c>
      <c r="B48" s="151">
        <v>13583875</v>
      </c>
      <c r="C48" s="164">
        <f t="shared" si="0"/>
        <v>116.12089883395046</v>
      </c>
      <c r="D48" s="151">
        <v>2706609</v>
      </c>
      <c r="E48" s="164">
        <f t="shared" si="1"/>
        <v>91.324751098197908</v>
      </c>
      <c r="F48" s="151">
        <v>2985474</v>
      </c>
      <c r="G48" s="164">
        <f t="shared" si="2"/>
        <v>111.89999640177753</v>
      </c>
      <c r="H48" s="151">
        <f t="shared" si="3"/>
        <v>19275958</v>
      </c>
    </row>
    <row r="49" spans="1:10">
      <c r="A49" s="165">
        <v>42705</v>
      </c>
      <c r="B49" s="151">
        <v>13415843</v>
      </c>
      <c r="C49" s="164">
        <f t="shared" si="0"/>
        <v>114.6844878781027</v>
      </c>
      <c r="D49" s="151">
        <v>2701537</v>
      </c>
      <c r="E49" s="164">
        <f t="shared" si="1"/>
        <v>91.153614765772332</v>
      </c>
      <c r="F49" s="151">
        <v>2981646</v>
      </c>
      <c r="G49" s="164">
        <f t="shared" si="2"/>
        <v>111.75651728046346</v>
      </c>
      <c r="H49" s="151">
        <f t="shared" si="3"/>
        <v>19099026</v>
      </c>
    </row>
    <row r="50" spans="1:10">
      <c r="A50" s="165">
        <v>42736</v>
      </c>
      <c r="B50" s="151">
        <v>13115945</v>
      </c>
      <c r="C50" s="164">
        <f t="shared" si="0"/>
        <v>112.12082873676756</v>
      </c>
      <c r="D50" s="151">
        <v>2520079</v>
      </c>
      <c r="E50" s="164">
        <f t="shared" si="1"/>
        <v>85.030969535235968</v>
      </c>
      <c r="F50" s="151">
        <v>2970210</v>
      </c>
      <c r="G50" s="164">
        <f t="shared" si="2"/>
        <v>111.32787902776029</v>
      </c>
      <c r="H50" s="151">
        <f t="shared" si="3"/>
        <v>18606234</v>
      </c>
      <c r="J50" s="151"/>
    </row>
    <row r="51" spans="1:10">
      <c r="A51" s="165">
        <v>42767</v>
      </c>
      <c r="B51" s="151">
        <v>13126079</v>
      </c>
      <c r="C51" s="164">
        <f t="shared" si="0"/>
        <v>112.20745859671423</v>
      </c>
      <c r="D51" s="151">
        <v>2698940</v>
      </c>
      <c r="E51" s="164">
        <f t="shared" si="1"/>
        <v>91.065988374741323</v>
      </c>
      <c r="F51" s="151">
        <v>2965218</v>
      </c>
      <c r="G51" s="164">
        <f t="shared" si="2"/>
        <v>111.14077145889931</v>
      </c>
      <c r="H51" s="151">
        <f t="shared" si="3"/>
        <v>18790237</v>
      </c>
      <c r="J51" s="151"/>
    </row>
    <row r="52" spans="1:10">
      <c r="A52" s="165">
        <v>42795</v>
      </c>
      <c r="B52" s="151">
        <v>13558783</v>
      </c>
      <c r="C52" s="164">
        <f t="shared" si="0"/>
        <v>115.90640145426011</v>
      </c>
      <c r="D52" s="151">
        <v>2734104</v>
      </c>
      <c r="E52" s="164">
        <f t="shared" si="1"/>
        <v>92.252470628963138</v>
      </c>
      <c r="F52" s="151">
        <v>2970810</v>
      </c>
      <c r="G52" s="164">
        <f t="shared" si="2"/>
        <v>111.35036791824839</v>
      </c>
      <c r="H52" s="151">
        <f t="shared" si="3"/>
        <v>19263697</v>
      </c>
      <c r="J52" s="151"/>
    </row>
    <row r="53" spans="1:10">
      <c r="A53" s="165">
        <v>42826</v>
      </c>
      <c r="B53" s="151">
        <v>13849359</v>
      </c>
      <c r="C53" s="164">
        <f t="shared" si="0"/>
        <v>118.39037206644359</v>
      </c>
      <c r="D53" s="151">
        <v>2760089</v>
      </c>
      <c r="E53" s="164">
        <f t="shared" si="1"/>
        <v>93.129240660130066</v>
      </c>
      <c r="F53" s="151">
        <v>2969930</v>
      </c>
      <c r="G53" s="164">
        <f t="shared" si="2"/>
        <v>111.31738421219917</v>
      </c>
      <c r="H53" s="151">
        <f t="shared" si="3"/>
        <v>19579378</v>
      </c>
      <c r="J53" s="151"/>
    </row>
    <row r="54" spans="1:10">
      <c r="A54" s="165">
        <v>42856</v>
      </c>
      <c r="B54" s="151">
        <v>14105505</v>
      </c>
      <c r="C54" s="164">
        <f t="shared" si="0"/>
        <v>120.580019994794</v>
      </c>
      <c r="D54" s="151">
        <v>2771634</v>
      </c>
      <c r="E54" s="164">
        <f t="shared" si="1"/>
        <v>93.518785013019112</v>
      </c>
      <c r="F54" s="151">
        <v>2970555</v>
      </c>
      <c r="G54" s="164">
        <f t="shared" si="2"/>
        <v>111.34081013979093</v>
      </c>
      <c r="H54" s="151">
        <f t="shared" si="3"/>
        <v>19847694</v>
      </c>
      <c r="J54" s="151"/>
    </row>
    <row r="55" spans="1:10">
      <c r="A55" s="165">
        <v>42887</v>
      </c>
      <c r="B55" s="151">
        <v>14009873</v>
      </c>
      <c r="C55" s="164">
        <f t="shared" si="0"/>
        <v>119.76251587337885</v>
      </c>
      <c r="D55" s="151">
        <v>2789173</v>
      </c>
      <c r="E55" s="164">
        <f t="shared" si="1"/>
        <v>94.110575260340141</v>
      </c>
      <c r="F55" s="151">
        <v>2976758</v>
      </c>
      <c r="G55" s="164">
        <f t="shared" si="2"/>
        <v>111.57330778595373</v>
      </c>
      <c r="H55" s="151">
        <f t="shared" si="3"/>
        <v>19775804</v>
      </c>
      <c r="J55" s="151"/>
    </row>
    <row r="56" spans="1:10">
      <c r="A56" s="165">
        <v>42917</v>
      </c>
      <c r="B56" s="151">
        <v>14195607</v>
      </c>
      <c r="C56" s="164">
        <f t="shared" si="0"/>
        <v>121.35025125993275</v>
      </c>
      <c r="D56" s="151">
        <v>2751389</v>
      </c>
      <c r="E56" s="164">
        <f t="shared" si="1"/>
        <v>92.835690563106681</v>
      </c>
      <c r="F56" s="151">
        <v>2975092</v>
      </c>
      <c r="G56" s="164">
        <f t="shared" si="2"/>
        <v>111.5108636333651</v>
      </c>
      <c r="H56" s="151">
        <f t="shared" si="3"/>
        <v>19922088</v>
      </c>
      <c r="J56" s="151"/>
    </row>
    <row r="57" spans="1:10">
      <c r="A57" s="165">
        <v>42948</v>
      </c>
      <c r="B57" s="151">
        <v>14265038</v>
      </c>
      <c r="C57" s="164">
        <f t="shared" si="0"/>
        <v>121.94377778509144</v>
      </c>
      <c r="D57" s="151">
        <v>2753919</v>
      </c>
      <c r="E57" s="164">
        <f t="shared" si="1"/>
        <v>92.921056280976714</v>
      </c>
      <c r="F57" s="151">
        <v>2960311</v>
      </c>
      <c r="G57" s="164">
        <f t="shared" si="2"/>
        <v>110.95684981619081</v>
      </c>
      <c r="H57" s="151">
        <f t="shared" si="3"/>
        <v>19979268</v>
      </c>
      <c r="J57" s="151"/>
    </row>
    <row r="58" spans="1:10">
      <c r="A58" s="165">
        <v>42979</v>
      </c>
      <c r="B58" s="151">
        <v>14547574</v>
      </c>
      <c r="C58" s="164">
        <f t="shared" si="0"/>
        <v>124.35901896427993</v>
      </c>
      <c r="D58" s="151">
        <v>2772117</v>
      </c>
      <c r="E58" s="164">
        <f t="shared" si="1"/>
        <v>93.535082104612471</v>
      </c>
      <c r="F58" s="151">
        <v>2964754</v>
      </c>
      <c r="G58" s="164">
        <f t="shared" si="2"/>
        <v>111.12338005025518</v>
      </c>
      <c r="H58" s="151">
        <f t="shared" si="3"/>
        <v>20284445</v>
      </c>
      <c r="J58" s="151"/>
    </row>
    <row r="59" spans="1:10">
      <c r="A59" s="165">
        <v>43009</v>
      </c>
      <c r="B59" s="151">
        <v>14644895</v>
      </c>
      <c r="C59" s="164">
        <f t="shared" si="0"/>
        <v>125.1909613956862</v>
      </c>
      <c r="D59" s="151">
        <v>2768836</v>
      </c>
      <c r="E59" s="164">
        <f t="shared" si="1"/>
        <v>93.424376602505163</v>
      </c>
      <c r="F59" s="151">
        <v>2976497</v>
      </c>
      <c r="G59" s="164">
        <f t="shared" si="2"/>
        <v>111.56352511859143</v>
      </c>
      <c r="H59" s="151">
        <f t="shared" si="3"/>
        <v>20390228</v>
      </c>
      <c r="J59" s="151"/>
    </row>
    <row r="60" spans="1:10">
      <c r="A60" s="165">
        <v>43040</v>
      </c>
      <c r="B60" s="166">
        <v>14555878</v>
      </c>
      <c r="C60" s="164">
        <f t="shared" si="0"/>
        <v>124.43000518462701</v>
      </c>
      <c r="D60" s="166">
        <v>2767790</v>
      </c>
      <c r="E60" s="164">
        <f t="shared" si="1"/>
        <v>93.389083108081437</v>
      </c>
      <c r="F60" s="166">
        <v>2979048</v>
      </c>
      <c r="G60" s="164">
        <f t="shared" si="2"/>
        <v>111.65914038464999</v>
      </c>
      <c r="H60" s="151">
        <f t="shared" si="3"/>
        <v>20302716</v>
      </c>
      <c r="J60" s="166"/>
    </row>
    <row r="61" spans="1:10">
      <c r="A61" s="165">
        <v>43070</v>
      </c>
      <c r="B61" s="166">
        <v>14477817</v>
      </c>
      <c r="C61" s="164">
        <f t="shared" si="0"/>
        <v>123.7627056486789</v>
      </c>
      <c r="D61" s="166">
        <v>2777484</v>
      </c>
      <c r="E61" s="164">
        <f t="shared" si="1"/>
        <v>93.716172147224484</v>
      </c>
      <c r="F61" s="166">
        <v>2986088</v>
      </c>
      <c r="G61" s="164">
        <f t="shared" si="2"/>
        <v>111.92301003304368</v>
      </c>
      <c r="H61" s="151">
        <f t="shared" si="3"/>
        <v>20241389</v>
      </c>
      <c r="J61" s="166"/>
    </row>
    <row r="62" spans="1:10">
      <c r="A62" s="165">
        <v>43101</v>
      </c>
      <c r="B62" s="166">
        <v>14218231</v>
      </c>
      <c r="C62" s="164">
        <f t="shared" si="0"/>
        <v>121.543651097256</v>
      </c>
      <c r="D62" s="166">
        <v>2762901</v>
      </c>
      <c r="E62" s="164">
        <f t="shared" si="1"/>
        <v>93.224121450110488</v>
      </c>
      <c r="F62" s="166">
        <v>2989631</v>
      </c>
      <c r="G62" s="164">
        <f t="shared" si="2"/>
        <v>112.05580693137588</v>
      </c>
      <c r="H62" s="151">
        <f t="shared" si="3"/>
        <v>19970763</v>
      </c>
      <c r="J62" s="166"/>
    </row>
    <row r="63" spans="1:10">
      <c r="A63" s="165">
        <v>43132</v>
      </c>
      <c r="B63" s="166">
        <v>14127524</v>
      </c>
      <c r="C63" s="164">
        <f t="shared" si="0"/>
        <v>120.76824802776873</v>
      </c>
      <c r="D63" s="166">
        <v>2835795</v>
      </c>
      <c r="E63" s="164">
        <f t="shared" si="1"/>
        <v>95.683666366480765</v>
      </c>
      <c r="F63" s="166">
        <v>2996690</v>
      </c>
      <c r="G63" s="164">
        <f t="shared" si="2"/>
        <v>112.32038872796839</v>
      </c>
      <c r="H63" s="151">
        <f t="shared" si="3"/>
        <v>19960009</v>
      </c>
      <c r="J63" s="166"/>
    </row>
    <row r="64" spans="1:10">
      <c r="A64" s="165">
        <v>43160</v>
      </c>
      <c r="B64" s="166">
        <v>14325806</v>
      </c>
      <c r="C64" s="164">
        <f t="shared" si="0"/>
        <v>122.46324920104171</v>
      </c>
      <c r="D64" s="166">
        <v>2804909</v>
      </c>
      <c r="E64" s="164">
        <f t="shared" si="1"/>
        <v>94.641529780657336</v>
      </c>
      <c r="F64" s="166">
        <v>3006828</v>
      </c>
      <c r="G64" s="164">
        <f t="shared" ref="G64:G82" si="4">(F64/$F$2*100)</f>
        <v>112.70037601424896</v>
      </c>
      <c r="H64" s="151">
        <f t="shared" ref="H64:H82" si="5">B64+D64+F64</f>
        <v>20137543</v>
      </c>
      <c r="J64" s="166"/>
    </row>
    <row r="65" spans="1:10">
      <c r="A65" s="165">
        <v>43191</v>
      </c>
      <c r="B65" s="166">
        <v>14527332</v>
      </c>
      <c r="C65" s="164">
        <f t="shared" si="0"/>
        <v>124.185981503747</v>
      </c>
      <c r="D65" s="166">
        <v>2812961</v>
      </c>
      <c r="E65" s="164">
        <f t="shared" si="1"/>
        <v>94.913215456661035</v>
      </c>
      <c r="F65" s="166">
        <v>3011373</v>
      </c>
      <c r="G65" s="164">
        <f t="shared" si="4"/>
        <v>112.87072935969631</v>
      </c>
      <c r="H65" s="151">
        <f t="shared" si="5"/>
        <v>20351666</v>
      </c>
      <c r="J65" s="166"/>
    </row>
    <row r="66" spans="1:10">
      <c r="A66" s="165">
        <v>43221</v>
      </c>
      <c r="B66" s="166">
        <v>14729306</v>
      </c>
      <c r="C66" s="164">
        <f t="shared" si="0"/>
        <v>125.91254350620125</v>
      </c>
      <c r="D66" s="166">
        <v>2803693</v>
      </c>
      <c r="E66" s="164">
        <f t="shared" si="1"/>
        <v>94.600500249855003</v>
      </c>
      <c r="F66" s="166">
        <v>3014740</v>
      </c>
      <c r="G66" s="164">
        <f t="shared" si="4"/>
        <v>112.9969295168187</v>
      </c>
      <c r="H66" s="151">
        <f t="shared" si="5"/>
        <v>20547739</v>
      </c>
      <c r="J66" s="166"/>
    </row>
    <row r="67" spans="1:10">
      <c r="A67" s="165">
        <v>43252</v>
      </c>
      <c r="B67" s="166">
        <v>14570283</v>
      </c>
      <c r="C67" s="164">
        <f t="shared" si="0"/>
        <v>124.55314541874304</v>
      </c>
      <c r="D67" s="166">
        <v>2702964</v>
      </c>
      <c r="E67" s="164">
        <f t="shared" si="1"/>
        <v>91.201763729962252</v>
      </c>
      <c r="F67" s="166">
        <v>3019444</v>
      </c>
      <c r="G67" s="164">
        <f t="shared" si="4"/>
        <v>113.17324241824538</v>
      </c>
      <c r="H67" s="151">
        <f t="shared" si="5"/>
        <v>20292691</v>
      </c>
    </row>
    <row r="68" spans="1:10">
      <c r="A68" s="165">
        <v>43282</v>
      </c>
      <c r="B68" s="151">
        <v>14664384</v>
      </c>
      <c r="C68" s="164">
        <f t="shared" si="0"/>
        <v>125.35756188320354</v>
      </c>
      <c r="D68" s="151">
        <v>2848614</v>
      </c>
      <c r="E68" s="164">
        <f t="shared" si="1"/>
        <v>96.116197250818985</v>
      </c>
      <c r="F68" s="151">
        <v>3010588</v>
      </c>
      <c r="G68" s="164">
        <f t="shared" si="4"/>
        <v>112.84130639464105</v>
      </c>
      <c r="H68" s="151">
        <f t="shared" si="5"/>
        <v>20523586</v>
      </c>
    </row>
    <row r="69" spans="1:10">
      <c r="A69" s="165">
        <v>43313</v>
      </c>
      <c r="B69" s="151">
        <v>14482653</v>
      </c>
      <c r="C69" s="164">
        <f t="shared" si="0"/>
        <v>123.80404588971918</v>
      </c>
      <c r="D69" s="151">
        <v>2844133</v>
      </c>
      <c r="E69" s="164">
        <f t="shared" si="1"/>
        <v>95.965002080156722</v>
      </c>
      <c r="F69" s="151">
        <v>2998531</v>
      </c>
      <c r="G69" s="164">
        <f t="shared" si="4"/>
        <v>112.38939214028269</v>
      </c>
      <c r="H69" s="151">
        <f t="shared" si="5"/>
        <v>20325317</v>
      </c>
    </row>
    <row r="70" spans="1:10">
      <c r="A70" s="165">
        <v>43344</v>
      </c>
      <c r="B70" s="151">
        <v>14809349</v>
      </c>
      <c r="C70" s="164">
        <f t="shared" si="0"/>
        <v>126.59678604416381</v>
      </c>
      <c r="D70" s="151">
        <v>2810852</v>
      </c>
      <c r="E70" s="164">
        <f t="shared" si="1"/>
        <v>94.842054864175722</v>
      </c>
      <c r="F70" s="151">
        <v>3001713</v>
      </c>
      <c r="G70" s="164">
        <f t="shared" si="4"/>
        <v>112.50865822283791</v>
      </c>
      <c r="H70" s="151">
        <f t="shared" si="5"/>
        <v>20621914</v>
      </c>
    </row>
    <row r="71" spans="1:10">
      <c r="A71" s="165">
        <v>43374</v>
      </c>
      <c r="B71" s="166">
        <v>14695062</v>
      </c>
      <c r="C71" s="164">
        <f t="shared" si="0"/>
        <v>125.61981083163896</v>
      </c>
      <c r="D71" s="166">
        <v>2904436</v>
      </c>
      <c r="E71" s="164">
        <f t="shared" si="1"/>
        <v>97.999709149214212</v>
      </c>
      <c r="F71" s="166">
        <v>3020919</v>
      </c>
      <c r="G71" s="164">
        <f t="shared" si="4"/>
        <v>113.22852760736197</v>
      </c>
      <c r="H71" s="151">
        <f t="shared" si="5"/>
        <v>20620417</v>
      </c>
    </row>
    <row r="72" spans="1:10">
      <c r="A72" s="165">
        <v>43405</v>
      </c>
      <c r="B72" s="166">
        <v>14448590</v>
      </c>
      <c r="C72" s="164">
        <f t="shared" si="0"/>
        <v>123.51286048224297</v>
      </c>
      <c r="D72" s="166">
        <v>2879630</v>
      </c>
      <c r="E72" s="164">
        <f t="shared" si="1"/>
        <v>97.162720217402537</v>
      </c>
      <c r="F72" s="166">
        <v>3021127</v>
      </c>
      <c r="G72" s="164">
        <f t="shared" si="4"/>
        <v>113.23632375606449</v>
      </c>
      <c r="H72" s="151">
        <f t="shared" si="5"/>
        <v>20349347</v>
      </c>
    </row>
    <row r="73" spans="1:10">
      <c r="A73" s="165">
        <v>43435</v>
      </c>
      <c r="B73" s="166">
        <v>14229170</v>
      </c>
      <c r="C73" s="164">
        <f t="shared" si="0"/>
        <v>121.63716244893912</v>
      </c>
      <c r="D73" s="166">
        <v>2833299</v>
      </c>
      <c r="E73" s="164">
        <f t="shared" si="1"/>
        <v>95.599447855886481</v>
      </c>
      <c r="F73" s="166">
        <v>3031311</v>
      </c>
      <c r="G73" s="164">
        <f t="shared" si="4"/>
        <v>113.61803519061584</v>
      </c>
      <c r="H73" s="151">
        <f t="shared" si="5"/>
        <v>20093780</v>
      </c>
    </row>
    <row r="74" spans="1:10">
      <c r="A74" s="165">
        <v>43466</v>
      </c>
      <c r="B74" s="166">
        <v>13826757</v>
      </c>
      <c r="C74" s="164">
        <f t="shared" si="0"/>
        <v>118.19716029473301</v>
      </c>
      <c r="D74" s="166">
        <v>2791418</v>
      </c>
      <c r="E74" s="164">
        <f t="shared" si="1"/>
        <v>94.18632468192834</v>
      </c>
      <c r="F74" s="166">
        <v>3030725</v>
      </c>
      <c r="G74" s="164">
        <f t="shared" si="4"/>
        <v>113.59607104090578</v>
      </c>
      <c r="H74" s="151">
        <f t="shared" si="5"/>
        <v>19648900</v>
      </c>
    </row>
    <row r="75" spans="1:10">
      <c r="A75" s="165">
        <v>43497</v>
      </c>
      <c r="B75" s="166">
        <v>13807689</v>
      </c>
      <c r="C75" s="164">
        <f t="shared" ref="C75:C87" si="6">(B75/$B$2)*100</f>
        <v>118.03415869916725</v>
      </c>
      <c r="D75" s="166">
        <v>2801378</v>
      </c>
      <c r="E75" s="164">
        <f t="shared" ref="E75:E87" si="7">(D75/$D$2)*100</f>
        <v>94.522388930934412</v>
      </c>
      <c r="F75" s="166">
        <v>3038819</v>
      </c>
      <c r="G75" s="164">
        <f t="shared" si="4"/>
        <v>113.89944617359025</v>
      </c>
      <c r="H75" s="151">
        <f t="shared" si="5"/>
        <v>19647886</v>
      </c>
    </row>
    <row r="76" spans="1:10">
      <c r="A76" s="165">
        <v>43525</v>
      </c>
      <c r="B76" s="166">
        <v>13994899</v>
      </c>
      <c r="C76" s="164">
        <f t="shared" si="6"/>
        <v>119.63451157864414</v>
      </c>
      <c r="D76" s="166">
        <v>2793511</v>
      </c>
      <c r="E76" s="164">
        <f t="shared" si="7"/>
        <v>94.256945412166274</v>
      </c>
      <c r="F76" s="166">
        <v>3039681</v>
      </c>
      <c r="G76" s="164">
        <f t="shared" si="4"/>
        <v>113.93175521292483</v>
      </c>
      <c r="H76" s="151">
        <f t="shared" si="5"/>
        <v>19828091</v>
      </c>
    </row>
    <row r="77" spans="1:10">
      <c r="A77" s="165">
        <v>43556</v>
      </c>
      <c r="B77" s="166">
        <v>14226393</v>
      </c>
      <c r="C77" s="164">
        <f t="shared" si="6"/>
        <v>121.61342343955764</v>
      </c>
      <c r="D77" s="166">
        <v>2761695</v>
      </c>
      <c r="E77" s="164">
        <f t="shared" si="7"/>
        <v>93.183429333212757</v>
      </c>
      <c r="F77" s="166">
        <v>3050182</v>
      </c>
      <c r="G77" s="164">
        <f t="shared" si="4"/>
        <v>114.3253482779507</v>
      </c>
      <c r="H77" s="151">
        <f t="shared" si="5"/>
        <v>20038270</v>
      </c>
    </row>
    <row r="78" spans="1:10">
      <c r="A78" s="165">
        <v>43586</v>
      </c>
      <c r="B78" s="166">
        <v>14324472</v>
      </c>
      <c r="C78" s="164">
        <f t="shared" si="6"/>
        <v>122.45184558616418</v>
      </c>
      <c r="D78" s="166">
        <v>2838167</v>
      </c>
      <c r="E78" s="164">
        <f t="shared" si="7"/>
        <v>95.7637009446577</v>
      </c>
      <c r="F78" s="166">
        <v>3055833</v>
      </c>
      <c r="G78" s="164">
        <f t="shared" si="4"/>
        <v>114.53715614486444</v>
      </c>
      <c r="H78" s="151">
        <f t="shared" si="5"/>
        <v>20218472</v>
      </c>
    </row>
    <row r="79" spans="1:10">
      <c r="A79" s="165">
        <v>43617</v>
      </c>
      <c r="B79" s="166">
        <v>14287607</v>
      </c>
      <c r="C79" s="164">
        <f t="shared" si="6"/>
        <v>122.13670745838301</v>
      </c>
      <c r="D79" s="166">
        <v>2874942</v>
      </c>
      <c r="E79" s="164">
        <f t="shared" si="7"/>
        <v>97.004540578914529</v>
      </c>
      <c r="F79" s="166">
        <v>3058258</v>
      </c>
      <c r="G79" s="164">
        <f t="shared" si="4"/>
        <v>114.6280487439205</v>
      </c>
      <c r="H79" s="151">
        <f t="shared" si="5"/>
        <v>20220807</v>
      </c>
    </row>
    <row r="80" spans="1:10">
      <c r="A80" s="165">
        <v>43647</v>
      </c>
      <c r="B80" s="166">
        <v>14198097</v>
      </c>
      <c r="C80" s="164">
        <f t="shared" si="6"/>
        <v>121.37153686791255</v>
      </c>
      <c r="D80" s="166">
        <v>2835662</v>
      </c>
      <c r="E80" s="164">
        <f t="shared" si="7"/>
        <v>95.679178761549252</v>
      </c>
      <c r="F80" s="166">
        <v>3069057</v>
      </c>
      <c r="G80" s="164">
        <f t="shared" si="4"/>
        <v>115.03281129122213</v>
      </c>
      <c r="H80" s="151">
        <f t="shared" si="5"/>
        <v>20102816</v>
      </c>
    </row>
    <row r="81" spans="1:8">
      <c r="A81" s="165">
        <v>43678</v>
      </c>
      <c r="B81" s="166">
        <v>14119665</v>
      </c>
      <c r="C81" s="164">
        <f t="shared" si="6"/>
        <v>120.70106586185983</v>
      </c>
      <c r="D81" s="166">
        <v>2783315</v>
      </c>
      <c r="E81" s="164">
        <f t="shared" si="7"/>
        <v>93.912918195011059</v>
      </c>
      <c r="F81" s="166">
        <v>3042624</v>
      </c>
      <c r="G81" s="164">
        <f t="shared" si="4"/>
        <v>114.04206322076892</v>
      </c>
      <c r="H81" s="151">
        <f t="shared" si="5"/>
        <v>19945604</v>
      </c>
    </row>
    <row r="82" spans="1:8">
      <c r="A82" s="165">
        <v>43709</v>
      </c>
      <c r="B82" s="166">
        <v>14440956</v>
      </c>
      <c r="C82" s="164">
        <f t="shared" si="6"/>
        <v>123.44760171464549</v>
      </c>
      <c r="D82" s="166">
        <v>2783328</v>
      </c>
      <c r="E82" s="164">
        <f t="shared" si="7"/>
        <v>93.913356833087079</v>
      </c>
      <c r="F82" s="166">
        <v>3055436</v>
      </c>
      <c r="G82" s="164">
        <f t="shared" si="4"/>
        <v>114.52227599565813</v>
      </c>
      <c r="H82" s="151">
        <f t="shared" si="5"/>
        <v>20279720</v>
      </c>
    </row>
    <row r="83" spans="1:8">
      <c r="A83" s="165">
        <v>43739</v>
      </c>
      <c r="B83" s="166">
        <v>14511611</v>
      </c>
      <c r="C83" s="164">
        <f t="shared" si="6"/>
        <v>124.05159152661834</v>
      </c>
      <c r="D83" s="166">
        <v>2760621</v>
      </c>
      <c r="E83" s="164">
        <f t="shared" si="7"/>
        <v>93.147191079856086</v>
      </c>
      <c r="F83" s="166">
        <v>3075826</v>
      </c>
      <c r="G83" s="164">
        <f t="shared" ref="G83:G87" si="8">(F83/$F$2*100)</f>
        <v>115.28652345741204</v>
      </c>
      <c r="H83" s="151">
        <f t="shared" ref="H83:H87" si="9">B83+D83+F83</f>
        <v>20348058</v>
      </c>
    </row>
    <row r="84" spans="1:8">
      <c r="A84" s="165">
        <v>43770</v>
      </c>
      <c r="B84" s="166">
        <v>14393707</v>
      </c>
      <c r="C84" s="164">
        <f t="shared" si="6"/>
        <v>123.04369661768271</v>
      </c>
      <c r="D84" s="166">
        <v>2736801</v>
      </c>
      <c r="E84" s="164">
        <f t="shared" si="7"/>
        <v>92.343471159040377</v>
      </c>
      <c r="F84" s="166">
        <v>3083315</v>
      </c>
      <c r="G84" s="164">
        <f t="shared" si="8"/>
        <v>115.56722229218765</v>
      </c>
      <c r="H84" s="151">
        <f t="shared" si="9"/>
        <v>20213823</v>
      </c>
    </row>
    <row r="85" spans="1:8">
      <c r="A85" s="165">
        <v>43800</v>
      </c>
      <c r="B85" s="166">
        <v>14314313</v>
      </c>
      <c r="C85" s="164">
        <f t="shared" si="6"/>
        <v>122.36500201529401</v>
      </c>
      <c r="D85" s="166">
        <v>2758067</v>
      </c>
      <c r="E85" s="164">
        <f t="shared" si="7"/>
        <v>93.061015568614962</v>
      </c>
      <c r="F85" s="169">
        <v>3100511</v>
      </c>
      <c r="G85" s="164">
        <f t="shared" si="8"/>
        <v>116.21175389357657</v>
      </c>
      <c r="H85" s="151">
        <f t="shared" si="9"/>
        <v>20172891</v>
      </c>
    </row>
    <row r="86" spans="1:8">
      <c r="A86" s="165">
        <v>43831</v>
      </c>
      <c r="B86" s="169">
        <v>14154168</v>
      </c>
      <c r="C86" s="164">
        <f t="shared" si="6"/>
        <v>120.9960125815895</v>
      </c>
      <c r="D86" s="169">
        <v>2766914</v>
      </c>
      <c r="E86" s="164">
        <f t="shared" si="7"/>
        <v>93.359525650036318</v>
      </c>
      <c r="F86" s="169">
        <v>3110922</v>
      </c>
      <c r="G86" s="164">
        <f t="shared" si="8"/>
        <v>116.60197362502925</v>
      </c>
      <c r="H86" s="151">
        <f t="shared" si="9"/>
        <v>20032004</v>
      </c>
    </row>
    <row r="87" spans="1:8">
      <c r="A87" s="165">
        <v>43862</v>
      </c>
      <c r="B87" s="169">
        <v>14211588</v>
      </c>
      <c r="C87" s="164">
        <f t="shared" si="6"/>
        <v>121.48686383066571</v>
      </c>
      <c r="D87" s="169">
        <v>2748447</v>
      </c>
      <c r="E87" s="164">
        <f t="shared" si="7"/>
        <v>92.736423392366135</v>
      </c>
      <c r="F87" s="169">
        <v>3115640</v>
      </c>
      <c r="G87" s="164">
        <f t="shared" si="8"/>
        <v>116.77881126723399</v>
      </c>
      <c r="H87" s="151">
        <f t="shared" si="9"/>
        <v>20075675</v>
      </c>
    </row>
    <row r="88" spans="1:8">
      <c r="B88" s="167"/>
      <c r="C88" s="167"/>
      <c r="D88" s="167"/>
      <c r="E88" s="167"/>
      <c r="F88" s="167"/>
      <c r="G88" s="167"/>
    </row>
    <row r="89" spans="1:8">
      <c r="B89" s="167"/>
      <c r="C89" s="167"/>
      <c r="D89" s="167"/>
      <c r="E89" s="167"/>
      <c r="F89" s="167"/>
      <c r="G89" s="167"/>
      <c r="H89" s="167"/>
    </row>
    <row r="90" spans="1:8">
      <c r="D90" s="151"/>
      <c r="E90" s="151"/>
      <c r="F90" s="15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zoomScale="70" zoomScaleNormal="70" workbookViewId="0">
      <selection activeCell="K83" sqref="K83"/>
    </sheetView>
  </sheetViews>
  <sheetFormatPr defaultRowHeight="15"/>
  <cols>
    <col min="1" max="1" width="9.140625" style="149"/>
    <col min="2" max="2" width="15.28515625" style="149" customWidth="1"/>
    <col min="3" max="3" width="16" style="149" customWidth="1"/>
    <col min="4" max="4" width="16.28515625" style="149" customWidth="1"/>
    <col min="5" max="5" width="17" style="149" customWidth="1"/>
    <col min="6" max="6" width="15.85546875" style="149" customWidth="1"/>
    <col min="7" max="7" width="16.42578125" style="149" customWidth="1"/>
    <col min="8" max="16384" width="9.140625" style="149"/>
  </cols>
  <sheetData>
    <row r="1" spans="1:14" ht="60">
      <c r="A1" s="162" t="s">
        <v>0</v>
      </c>
      <c r="B1" s="162" t="s">
        <v>293</v>
      </c>
      <c r="C1" s="162" t="s">
        <v>294</v>
      </c>
      <c r="D1" s="162" t="s">
        <v>295</v>
      </c>
      <c r="E1" s="162" t="s">
        <v>296</v>
      </c>
      <c r="F1" s="162" t="s">
        <v>297</v>
      </c>
      <c r="G1" s="162" t="s">
        <v>298</v>
      </c>
    </row>
    <row r="2" spans="1:14">
      <c r="A2" s="168">
        <v>41275</v>
      </c>
      <c r="B2" s="151">
        <v>11698045</v>
      </c>
      <c r="C2" s="169">
        <v>11893417.255027</v>
      </c>
      <c r="D2" s="151">
        <v>2963719</v>
      </c>
      <c r="E2" s="169">
        <v>2963719</v>
      </c>
      <c r="F2" s="151">
        <v>2667984</v>
      </c>
      <c r="G2" s="169">
        <v>2620702.6968080602</v>
      </c>
      <c r="J2" s="170"/>
      <c r="L2" s="170"/>
      <c r="N2" s="151"/>
    </row>
    <row r="3" spans="1:14">
      <c r="A3" s="168">
        <v>41306</v>
      </c>
      <c r="B3" s="151">
        <v>11620928</v>
      </c>
      <c r="C3" s="169">
        <v>11912214.161929401</v>
      </c>
      <c r="D3" s="151">
        <v>2969232</v>
      </c>
      <c r="E3" s="169">
        <v>2969232</v>
      </c>
      <c r="F3" s="151">
        <v>2670744</v>
      </c>
      <c r="G3" s="169">
        <v>2634644.33739375</v>
      </c>
      <c r="J3" s="170"/>
      <c r="L3" s="170"/>
      <c r="N3" s="151"/>
    </row>
    <row r="4" spans="1:14">
      <c r="A4" s="168">
        <v>41334</v>
      </c>
      <c r="B4" s="151">
        <v>11896801</v>
      </c>
      <c r="C4" s="169">
        <v>12002335.6546901</v>
      </c>
      <c r="D4" s="151">
        <v>2973096</v>
      </c>
      <c r="E4" s="169">
        <v>2973096</v>
      </c>
      <c r="F4" s="151">
        <v>2651342</v>
      </c>
      <c r="G4" s="169">
        <v>2644774.96908361</v>
      </c>
      <c r="J4" s="170"/>
      <c r="L4" s="170"/>
      <c r="N4" s="151"/>
    </row>
    <row r="5" spans="1:14">
      <c r="A5" s="168">
        <v>41365</v>
      </c>
      <c r="B5" s="151">
        <v>12132681</v>
      </c>
      <c r="C5" s="169">
        <v>12056447.323940501</v>
      </c>
      <c r="D5" s="151">
        <v>2976760</v>
      </c>
      <c r="E5" s="169">
        <v>2976760</v>
      </c>
      <c r="F5" s="151">
        <v>2649513</v>
      </c>
      <c r="G5" s="169">
        <v>2658512.7480901298</v>
      </c>
      <c r="J5" s="170"/>
      <c r="L5" s="170"/>
      <c r="N5" s="151"/>
    </row>
    <row r="6" spans="1:14">
      <c r="A6" s="168">
        <v>41395</v>
      </c>
      <c r="B6" s="151">
        <v>12216079</v>
      </c>
      <c r="C6" s="169">
        <v>12064654.676300799</v>
      </c>
      <c r="D6" s="151">
        <v>2981302</v>
      </c>
      <c r="E6" s="169">
        <v>2981302</v>
      </c>
      <c r="F6" s="151">
        <v>2650756</v>
      </c>
      <c r="G6" s="169">
        <v>2670508.8776590601</v>
      </c>
      <c r="J6" s="170"/>
      <c r="L6" s="170"/>
      <c r="N6" s="151"/>
    </row>
    <row r="7" spans="1:14">
      <c r="A7" s="168">
        <v>41426</v>
      </c>
      <c r="B7" s="151">
        <v>12274403</v>
      </c>
      <c r="C7" s="169">
        <v>12108787.7080293</v>
      </c>
      <c r="D7" s="151">
        <v>2974355</v>
      </c>
      <c r="E7" s="169">
        <v>2974355</v>
      </c>
      <c r="F7" s="151">
        <v>2663305</v>
      </c>
      <c r="G7" s="169">
        <v>2686327.0868551098</v>
      </c>
      <c r="J7" s="170"/>
      <c r="L7" s="170"/>
      <c r="N7" s="151"/>
    </row>
    <row r="8" spans="1:14">
      <c r="A8" s="168">
        <v>41456</v>
      </c>
      <c r="B8" s="151">
        <v>12200031</v>
      </c>
      <c r="C8" s="169">
        <v>12231616.1330365</v>
      </c>
      <c r="D8" s="151">
        <v>2970694</v>
      </c>
      <c r="E8" s="169">
        <v>2970694</v>
      </c>
      <c r="F8" s="151">
        <v>2668898</v>
      </c>
      <c r="G8" s="169">
        <v>2697825.7553837998</v>
      </c>
      <c r="J8" s="170"/>
      <c r="L8" s="170"/>
      <c r="N8" s="151"/>
    </row>
    <row r="9" spans="1:14">
      <c r="A9" s="168">
        <v>41487</v>
      </c>
      <c r="B9" s="151">
        <v>12236880</v>
      </c>
      <c r="C9" s="169">
        <v>12253436.551279301</v>
      </c>
      <c r="D9" s="151">
        <v>2931681</v>
      </c>
      <c r="E9" s="169">
        <v>2931681</v>
      </c>
      <c r="F9" s="151">
        <v>2663081</v>
      </c>
      <c r="G9" s="169">
        <v>2710406.4612374301</v>
      </c>
      <c r="J9" s="170"/>
      <c r="L9" s="170"/>
      <c r="N9" s="151"/>
    </row>
    <row r="10" spans="1:14">
      <c r="A10" s="168">
        <v>41518</v>
      </c>
      <c r="B10" s="151">
        <v>12523723</v>
      </c>
      <c r="C10" s="169">
        <v>12314169.7484731</v>
      </c>
      <c r="D10" s="151">
        <v>2883080</v>
      </c>
      <c r="E10" s="169">
        <v>2883080</v>
      </c>
      <c r="F10" s="151">
        <v>2707070</v>
      </c>
      <c r="G10" s="169">
        <v>2730708.2324799201</v>
      </c>
      <c r="J10" s="170"/>
      <c r="L10" s="170"/>
      <c r="N10" s="151"/>
    </row>
    <row r="11" spans="1:14">
      <c r="A11" s="168">
        <v>41548</v>
      </c>
      <c r="B11" s="151">
        <v>12297151</v>
      </c>
      <c r="C11" s="169">
        <v>12263837.2073752</v>
      </c>
      <c r="D11" s="151">
        <v>2856746</v>
      </c>
      <c r="E11" s="169">
        <v>2856746</v>
      </c>
      <c r="F11" s="151">
        <v>2756891</v>
      </c>
      <c r="G11" s="169">
        <v>2751164.3901777398</v>
      </c>
      <c r="J11" s="170"/>
      <c r="L11" s="170"/>
      <c r="N11" s="151"/>
    </row>
    <row r="12" spans="1:14">
      <c r="A12" s="168">
        <v>41579</v>
      </c>
      <c r="B12" s="151">
        <v>12433976</v>
      </c>
      <c r="C12" s="169">
        <v>12390837.188858399</v>
      </c>
      <c r="D12" s="151">
        <v>2800861</v>
      </c>
      <c r="E12" s="169">
        <v>2800861</v>
      </c>
      <c r="F12" s="151">
        <v>2766055</v>
      </c>
      <c r="G12" s="169">
        <v>2761247.0854282598</v>
      </c>
      <c r="J12" s="170"/>
      <c r="L12" s="170"/>
      <c r="N12" s="151"/>
    </row>
    <row r="13" spans="1:14">
      <c r="A13" s="168">
        <v>41609</v>
      </c>
      <c r="B13" s="151">
        <v>12363785</v>
      </c>
      <c r="C13" s="169">
        <v>12427343.997716799</v>
      </c>
      <c r="D13" s="151">
        <v>2760917</v>
      </c>
      <c r="E13" s="169">
        <v>2760917</v>
      </c>
      <c r="F13" s="151">
        <v>2822178</v>
      </c>
      <c r="G13" s="169">
        <v>2778115.1913814899</v>
      </c>
      <c r="J13" s="170"/>
      <c r="L13" s="170"/>
      <c r="N13" s="151"/>
    </row>
    <row r="14" spans="1:14">
      <c r="A14" s="168">
        <v>41640</v>
      </c>
      <c r="B14" s="151">
        <v>12329012</v>
      </c>
      <c r="C14" s="169">
        <v>12557408.246709101</v>
      </c>
      <c r="D14" s="151">
        <v>2720965</v>
      </c>
      <c r="E14" s="169">
        <v>2720965</v>
      </c>
      <c r="F14" s="151">
        <v>2838873</v>
      </c>
      <c r="G14" s="169">
        <v>2791139.6289760601</v>
      </c>
      <c r="J14" s="170"/>
      <c r="L14" s="170"/>
      <c r="N14" s="151"/>
    </row>
    <row r="15" spans="1:14">
      <c r="A15" s="168">
        <v>41671</v>
      </c>
      <c r="B15" s="151">
        <v>12355589</v>
      </c>
      <c r="C15" s="169">
        <v>12665829.218651</v>
      </c>
      <c r="D15" s="151">
        <v>2855300</v>
      </c>
      <c r="E15" s="169">
        <v>2855300</v>
      </c>
      <c r="F15" s="151">
        <v>2836699</v>
      </c>
      <c r="G15" s="169">
        <v>2800786.4225069899</v>
      </c>
      <c r="J15" s="170"/>
      <c r="L15" s="170"/>
      <c r="N15" s="151"/>
    </row>
    <row r="16" spans="1:14">
      <c r="A16" s="168">
        <v>41699</v>
      </c>
      <c r="B16" s="151">
        <v>12566310</v>
      </c>
      <c r="C16" s="169">
        <v>12616860.3262366</v>
      </c>
      <c r="D16" s="151">
        <v>2871284</v>
      </c>
      <c r="E16" s="169">
        <v>2871284</v>
      </c>
      <c r="F16" s="151">
        <v>2849623</v>
      </c>
      <c r="G16" s="169">
        <v>2838839.2951098699</v>
      </c>
      <c r="J16" s="170"/>
      <c r="L16" s="170"/>
      <c r="N16" s="151"/>
    </row>
    <row r="17" spans="1:14">
      <c r="A17" s="168">
        <v>41730</v>
      </c>
      <c r="B17" s="151">
        <v>12730077</v>
      </c>
      <c r="C17" s="169">
        <v>12646658.9086088</v>
      </c>
      <c r="D17" s="151">
        <v>2815090</v>
      </c>
      <c r="E17" s="169">
        <v>2815090</v>
      </c>
      <c r="F17" s="151">
        <v>2844868</v>
      </c>
      <c r="G17" s="169">
        <v>2849065.1989746299</v>
      </c>
      <c r="J17" s="170"/>
      <c r="L17" s="170"/>
      <c r="N17" s="151"/>
    </row>
    <row r="18" spans="1:14">
      <c r="A18" s="168">
        <v>41760</v>
      </c>
      <c r="B18" s="151">
        <v>12922571</v>
      </c>
      <c r="C18" s="169">
        <v>12760603.485006399</v>
      </c>
      <c r="D18" s="151">
        <v>2815276</v>
      </c>
      <c r="E18" s="169">
        <v>2815276</v>
      </c>
      <c r="F18" s="151">
        <v>2849314</v>
      </c>
      <c r="G18" s="169">
        <v>2863712.6199003998</v>
      </c>
      <c r="J18" s="170"/>
      <c r="L18" s="170"/>
      <c r="N18" s="151"/>
    </row>
    <row r="19" spans="1:14">
      <c r="A19" s="168">
        <v>41791</v>
      </c>
      <c r="B19" s="151">
        <v>13034290</v>
      </c>
      <c r="C19" s="169">
        <v>12855970.2482679</v>
      </c>
      <c r="D19" s="151">
        <v>2816946</v>
      </c>
      <c r="E19" s="169">
        <v>2816946</v>
      </c>
      <c r="F19" s="151">
        <v>2852087</v>
      </c>
      <c r="G19" s="169">
        <v>2871288.1210993901</v>
      </c>
      <c r="J19" s="170"/>
      <c r="L19" s="170"/>
      <c r="N19" s="151"/>
    </row>
    <row r="20" spans="1:14">
      <c r="A20" s="168">
        <v>41821</v>
      </c>
      <c r="B20" s="151">
        <v>12701507</v>
      </c>
      <c r="C20" s="169">
        <v>12794378.025638901</v>
      </c>
      <c r="D20" s="151">
        <v>2875917</v>
      </c>
      <c r="E20" s="169">
        <v>2875917</v>
      </c>
      <c r="F20" s="151">
        <v>2864800</v>
      </c>
      <c r="G20" s="169">
        <v>2886809.7685771999</v>
      </c>
      <c r="J20" s="170"/>
      <c r="L20" s="170"/>
      <c r="N20" s="151"/>
    </row>
    <row r="21" spans="1:14">
      <c r="A21" s="168">
        <v>41852</v>
      </c>
      <c r="B21" s="151">
        <v>12884711</v>
      </c>
      <c r="C21" s="169">
        <v>12898391.350421701</v>
      </c>
      <c r="D21" s="151">
        <v>2909657</v>
      </c>
      <c r="E21" s="169">
        <v>2909657</v>
      </c>
      <c r="F21" s="151">
        <v>2859563</v>
      </c>
      <c r="G21" s="169">
        <v>2898579.68723018</v>
      </c>
      <c r="J21" s="170"/>
      <c r="L21" s="170"/>
      <c r="N21" s="151"/>
    </row>
    <row r="22" spans="1:14">
      <c r="A22" s="168">
        <v>41883</v>
      </c>
      <c r="B22" s="151">
        <v>13155308</v>
      </c>
      <c r="C22" s="169">
        <v>12959493.315300699</v>
      </c>
      <c r="D22" s="151">
        <v>2907549</v>
      </c>
      <c r="E22" s="169">
        <v>2907549</v>
      </c>
      <c r="F22" s="151">
        <v>2879940</v>
      </c>
      <c r="G22" s="169">
        <v>2906143.3829270299</v>
      </c>
      <c r="J22" s="170"/>
      <c r="L22" s="170"/>
      <c r="N22" s="151"/>
    </row>
    <row r="23" spans="1:14">
      <c r="A23" s="168">
        <v>41913</v>
      </c>
      <c r="B23" s="151">
        <v>13072609</v>
      </c>
      <c r="C23" s="169">
        <v>13008931.2520172</v>
      </c>
      <c r="D23" s="151">
        <v>2924846</v>
      </c>
      <c r="E23" s="169">
        <v>2924846</v>
      </c>
      <c r="F23" s="151">
        <v>2908367</v>
      </c>
      <c r="G23" s="169">
        <v>2915481.22224038</v>
      </c>
      <c r="J23" s="170"/>
      <c r="L23" s="170"/>
      <c r="N23" s="151"/>
    </row>
    <row r="24" spans="1:14">
      <c r="A24" s="171">
        <v>41944</v>
      </c>
      <c r="B24" s="151">
        <v>13100694</v>
      </c>
      <c r="C24" s="169">
        <v>13019797.1082121</v>
      </c>
      <c r="D24" s="151">
        <v>2868886</v>
      </c>
      <c r="E24" s="169">
        <v>2868886</v>
      </c>
      <c r="F24" s="151">
        <v>2929226</v>
      </c>
      <c r="G24" s="169">
        <v>2933377.3017871799</v>
      </c>
      <c r="J24" s="170"/>
      <c r="L24" s="170"/>
      <c r="N24" s="151"/>
    </row>
    <row r="25" spans="1:14">
      <c r="A25" s="172">
        <v>41974</v>
      </c>
      <c r="B25" s="151">
        <v>13093230</v>
      </c>
      <c r="C25" s="169">
        <v>13089515.503688101</v>
      </c>
      <c r="D25" s="151">
        <v>2827633</v>
      </c>
      <c r="E25" s="169">
        <v>2827633</v>
      </c>
      <c r="F25" s="151">
        <v>2909003</v>
      </c>
      <c r="G25" s="169">
        <v>2877541.9343210501</v>
      </c>
      <c r="J25" s="170"/>
      <c r="L25" s="170"/>
      <c r="N25" s="151"/>
    </row>
    <row r="26" spans="1:14">
      <c r="A26" s="172">
        <v>42005</v>
      </c>
      <c r="B26" s="151">
        <v>12913416</v>
      </c>
      <c r="C26" s="169">
        <v>13180505.8261547</v>
      </c>
      <c r="D26" s="151">
        <v>2821819</v>
      </c>
      <c r="E26" s="169">
        <v>2821819</v>
      </c>
      <c r="F26" s="151">
        <v>2926680</v>
      </c>
      <c r="G26" s="169">
        <v>2893304.4622111898</v>
      </c>
      <c r="J26" s="170"/>
      <c r="L26" s="170"/>
      <c r="N26" s="151"/>
    </row>
    <row r="27" spans="1:14">
      <c r="A27" s="172">
        <v>42036</v>
      </c>
      <c r="B27" s="151">
        <v>12851205</v>
      </c>
      <c r="C27" s="169">
        <v>13199899.664306801</v>
      </c>
      <c r="D27" s="151">
        <v>2914541</v>
      </c>
      <c r="E27" s="169">
        <v>2914541</v>
      </c>
      <c r="F27" s="151">
        <v>2929385</v>
      </c>
      <c r="G27" s="169">
        <v>2901209.5835025702</v>
      </c>
      <c r="J27" s="170"/>
      <c r="L27" s="170"/>
      <c r="N27" s="151"/>
    </row>
    <row r="28" spans="1:14">
      <c r="A28" s="172">
        <v>42064</v>
      </c>
      <c r="B28" s="151">
        <v>13148326</v>
      </c>
      <c r="C28" s="169">
        <v>13267168.885193501</v>
      </c>
      <c r="D28" s="151">
        <v>2898016</v>
      </c>
      <c r="E28" s="169">
        <v>2898016</v>
      </c>
      <c r="F28" s="151">
        <v>2926533</v>
      </c>
      <c r="G28" s="169">
        <v>2912616.76819125</v>
      </c>
      <c r="J28" s="170"/>
      <c r="L28" s="170"/>
      <c r="N28" s="151"/>
    </row>
    <row r="29" spans="1:14">
      <c r="A29" s="172">
        <v>42095</v>
      </c>
      <c r="B29" s="151">
        <v>13451823</v>
      </c>
      <c r="C29" s="169">
        <v>13358384.3671919</v>
      </c>
      <c r="D29" s="151">
        <v>2789168</v>
      </c>
      <c r="E29" s="169">
        <v>2789168</v>
      </c>
      <c r="F29" s="151">
        <v>2928695</v>
      </c>
      <c r="G29" s="169">
        <v>2926609.8271922399</v>
      </c>
      <c r="J29" s="170"/>
      <c r="L29" s="170"/>
      <c r="N29" s="151"/>
    </row>
    <row r="30" spans="1:14">
      <c r="A30" s="172">
        <v>42125</v>
      </c>
      <c r="B30" s="151">
        <v>13585611</v>
      </c>
      <c r="C30" s="169">
        <v>13413592.3061633</v>
      </c>
      <c r="D30" s="151">
        <v>2874835</v>
      </c>
      <c r="E30" s="169">
        <v>2874835</v>
      </c>
      <c r="F30" s="151">
        <v>2928677</v>
      </c>
      <c r="G30" s="169">
        <v>2935630.5825947602</v>
      </c>
      <c r="J30" s="170"/>
      <c r="L30" s="170"/>
      <c r="N30" s="151"/>
    </row>
    <row r="31" spans="1:14">
      <c r="A31" s="172">
        <v>42156</v>
      </c>
      <c r="B31" s="151">
        <v>13596512</v>
      </c>
      <c r="C31" s="169">
        <v>13437335.553613201</v>
      </c>
      <c r="D31" s="151">
        <v>2829934</v>
      </c>
      <c r="E31" s="169">
        <v>2829934</v>
      </c>
      <c r="F31" s="151">
        <v>2936848</v>
      </c>
      <c r="G31" s="169">
        <v>2944803.4679244701</v>
      </c>
      <c r="J31" s="170"/>
      <c r="L31" s="170"/>
      <c r="N31" s="151"/>
    </row>
    <row r="32" spans="1:14">
      <c r="A32" s="172">
        <v>42186</v>
      </c>
      <c r="B32" s="151">
        <v>13318215</v>
      </c>
      <c r="C32" s="169">
        <v>13425466.487294501</v>
      </c>
      <c r="D32" s="151">
        <v>2838611</v>
      </c>
      <c r="E32" s="169">
        <v>2838611</v>
      </c>
      <c r="F32" s="151">
        <v>2948014</v>
      </c>
      <c r="G32" s="169">
        <v>2959097.9577493998</v>
      </c>
      <c r="J32" s="170"/>
      <c r="L32" s="170"/>
      <c r="N32" s="151"/>
    </row>
    <row r="33" spans="1:14">
      <c r="A33" s="172">
        <v>42217</v>
      </c>
      <c r="B33" s="151">
        <v>13566414</v>
      </c>
      <c r="C33" s="169">
        <v>13513439.7591538</v>
      </c>
      <c r="D33" s="151">
        <v>2629792</v>
      </c>
      <c r="E33" s="169">
        <v>2629792</v>
      </c>
      <c r="F33" s="151">
        <v>2949836</v>
      </c>
      <c r="G33" s="169">
        <v>2976945.0490920302</v>
      </c>
      <c r="J33" s="170"/>
      <c r="L33" s="170"/>
      <c r="N33" s="151"/>
    </row>
    <row r="34" spans="1:14">
      <c r="A34" s="172">
        <v>42248</v>
      </c>
      <c r="B34" s="151">
        <v>13489364</v>
      </c>
      <c r="C34" s="169">
        <v>13293496.1057807</v>
      </c>
      <c r="D34" s="151">
        <v>2841359</v>
      </c>
      <c r="E34" s="169">
        <v>2841359</v>
      </c>
      <c r="F34" s="151">
        <v>2967562</v>
      </c>
      <c r="G34" s="169">
        <v>2987196.6697701002</v>
      </c>
      <c r="J34" s="170"/>
      <c r="L34" s="170"/>
      <c r="N34" s="151"/>
    </row>
    <row r="35" spans="1:14">
      <c r="A35" s="172">
        <v>42278</v>
      </c>
      <c r="B35" s="151">
        <v>13741124</v>
      </c>
      <c r="C35" s="169">
        <v>13625774.511381401</v>
      </c>
      <c r="D35" s="151">
        <v>2834268</v>
      </c>
      <c r="E35" s="169">
        <v>2834268</v>
      </c>
      <c r="F35" s="151">
        <v>3071020</v>
      </c>
      <c r="G35" s="169">
        <v>3081320.64630365</v>
      </c>
      <c r="J35" s="170"/>
      <c r="L35" s="170"/>
      <c r="N35" s="151"/>
    </row>
    <row r="36" spans="1:14">
      <c r="A36" s="172">
        <v>42309</v>
      </c>
      <c r="B36" s="151">
        <v>13755572</v>
      </c>
      <c r="C36" s="169">
        <v>13650679.562283801</v>
      </c>
      <c r="D36" s="151">
        <v>2830809</v>
      </c>
      <c r="E36" s="169">
        <v>2830809</v>
      </c>
      <c r="F36" s="151">
        <v>2996123</v>
      </c>
      <c r="G36" s="169">
        <v>3005818.7156056501</v>
      </c>
      <c r="J36" s="170"/>
      <c r="L36" s="170"/>
      <c r="N36" s="151"/>
    </row>
    <row r="37" spans="1:14">
      <c r="A37" s="172">
        <v>42339</v>
      </c>
      <c r="B37" s="151">
        <v>13713717</v>
      </c>
      <c r="C37" s="169">
        <v>13733006.4108517</v>
      </c>
      <c r="D37" s="151">
        <v>2833035</v>
      </c>
      <c r="E37" s="169">
        <v>2833035</v>
      </c>
      <c r="F37" s="151">
        <v>3031979</v>
      </c>
      <c r="G37" s="169">
        <v>3018907.1283294698</v>
      </c>
      <c r="J37" s="170"/>
      <c r="L37" s="170"/>
      <c r="N37" s="151"/>
    </row>
    <row r="38" spans="1:14">
      <c r="A38" s="172">
        <v>42370</v>
      </c>
      <c r="B38" s="151">
        <v>13352629</v>
      </c>
      <c r="C38" s="169">
        <v>13657615.0771813</v>
      </c>
      <c r="D38" s="151">
        <v>2803728</v>
      </c>
      <c r="E38" s="169">
        <v>2803728</v>
      </c>
      <c r="F38" s="151">
        <v>3034105</v>
      </c>
      <c r="G38" s="169">
        <v>3023809.76232163</v>
      </c>
      <c r="J38" s="170"/>
      <c r="L38" s="170"/>
      <c r="N38" s="151"/>
    </row>
    <row r="39" spans="1:14">
      <c r="A39" s="172">
        <v>42401</v>
      </c>
      <c r="B39" s="151">
        <v>13258741</v>
      </c>
      <c r="C39" s="169">
        <v>13611546.557811599</v>
      </c>
      <c r="D39" s="151">
        <v>2708174</v>
      </c>
      <c r="E39" s="169">
        <v>2708174</v>
      </c>
      <c r="F39" s="151">
        <v>3059263</v>
      </c>
      <c r="G39" s="169">
        <v>3042979.2664208198</v>
      </c>
      <c r="J39" s="170"/>
      <c r="L39" s="170"/>
      <c r="N39" s="151"/>
    </row>
    <row r="40" spans="1:14">
      <c r="A40" s="172">
        <v>42430</v>
      </c>
      <c r="B40" s="151">
        <v>13503330</v>
      </c>
      <c r="C40" s="169">
        <v>13620260.4061273</v>
      </c>
      <c r="D40" s="151">
        <v>2683978</v>
      </c>
      <c r="E40" s="169">
        <v>2683978</v>
      </c>
      <c r="F40" s="151">
        <v>3068719</v>
      </c>
      <c r="G40" s="169">
        <v>3052847.5993345501</v>
      </c>
      <c r="J40" s="170"/>
      <c r="L40" s="170"/>
      <c r="N40" s="151"/>
    </row>
    <row r="41" spans="1:14">
      <c r="A41" s="172">
        <v>42461</v>
      </c>
      <c r="B41" s="151">
        <v>13665900</v>
      </c>
      <c r="C41" s="169">
        <v>13599749.4981209</v>
      </c>
      <c r="D41" s="151">
        <v>2671866</v>
      </c>
      <c r="E41" s="169">
        <v>2671866</v>
      </c>
      <c r="F41" s="151">
        <v>3062031</v>
      </c>
      <c r="G41" s="169">
        <v>3054860.8301627301</v>
      </c>
      <c r="J41" s="170"/>
      <c r="L41" s="170"/>
      <c r="N41" s="151"/>
    </row>
    <row r="42" spans="1:14">
      <c r="A42" s="172">
        <v>42491</v>
      </c>
      <c r="B42" s="151">
        <v>13696518</v>
      </c>
      <c r="C42" s="169">
        <v>13516958.5634357</v>
      </c>
      <c r="D42" s="151">
        <v>2683126</v>
      </c>
      <c r="E42" s="169">
        <v>2683126</v>
      </c>
      <c r="F42" s="151">
        <v>3063975</v>
      </c>
      <c r="G42" s="169">
        <v>3059679.7139629899</v>
      </c>
      <c r="J42" s="170"/>
      <c r="L42" s="170"/>
      <c r="N42" s="151"/>
    </row>
    <row r="43" spans="1:14">
      <c r="A43" s="172">
        <v>42522</v>
      </c>
      <c r="B43" s="151">
        <v>13686743</v>
      </c>
      <c r="C43" s="169">
        <v>13528527.529366599</v>
      </c>
      <c r="D43" s="151">
        <v>2679867</v>
      </c>
      <c r="E43" s="169">
        <v>2679867</v>
      </c>
      <c r="F43" s="151">
        <v>3083240</v>
      </c>
      <c r="G43" s="169">
        <v>3069928.3532355502</v>
      </c>
      <c r="J43" s="170"/>
      <c r="L43" s="170"/>
      <c r="N43" s="151"/>
    </row>
    <row r="44" spans="1:14">
      <c r="A44" s="172">
        <v>42552</v>
      </c>
      <c r="B44" s="151">
        <v>13362031</v>
      </c>
      <c r="C44" s="169">
        <v>13431976.770187</v>
      </c>
      <c r="D44" s="151">
        <v>2684141</v>
      </c>
      <c r="E44" s="169">
        <v>2684141</v>
      </c>
      <c r="F44" s="151">
        <v>3071724</v>
      </c>
      <c r="G44" s="169">
        <v>3065499.5357454801</v>
      </c>
      <c r="J44" s="170"/>
      <c r="L44" s="170"/>
      <c r="N44" s="151"/>
    </row>
    <row r="45" spans="1:14">
      <c r="A45" s="172">
        <v>42583</v>
      </c>
      <c r="B45" s="151">
        <v>13471407</v>
      </c>
      <c r="C45" s="169">
        <v>13423035.0842882</v>
      </c>
      <c r="D45" s="151">
        <v>2690074</v>
      </c>
      <c r="E45" s="169">
        <v>2690074</v>
      </c>
      <c r="F45" s="151">
        <v>3042243</v>
      </c>
      <c r="G45" s="169">
        <v>3058063.0632183398</v>
      </c>
      <c r="J45" s="170"/>
      <c r="L45" s="170"/>
      <c r="N45" s="151"/>
    </row>
    <row r="46" spans="1:14">
      <c r="A46" s="172">
        <v>42614</v>
      </c>
      <c r="B46" s="151">
        <v>13470684</v>
      </c>
      <c r="C46" s="169">
        <v>13346201.2385298</v>
      </c>
      <c r="D46" s="151">
        <v>2692666</v>
      </c>
      <c r="E46" s="169">
        <v>2692666</v>
      </c>
      <c r="F46" s="151">
        <v>2992784</v>
      </c>
      <c r="G46" s="169">
        <v>3003778.3411242901</v>
      </c>
      <c r="J46" s="170"/>
      <c r="L46" s="170"/>
      <c r="N46" s="151"/>
    </row>
    <row r="47" spans="1:14">
      <c r="A47" s="172">
        <v>42644</v>
      </c>
      <c r="B47" s="151">
        <v>13660465</v>
      </c>
      <c r="C47" s="169">
        <v>13435392.7553524</v>
      </c>
      <c r="D47" s="151">
        <v>2695038</v>
      </c>
      <c r="E47" s="169">
        <v>2695038</v>
      </c>
      <c r="F47" s="151">
        <v>2994165</v>
      </c>
      <c r="G47" s="169">
        <v>2997615.79578151</v>
      </c>
      <c r="J47" s="170"/>
      <c r="L47" s="170"/>
      <c r="N47" s="151"/>
    </row>
    <row r="48" spans="1:14">
      <c r="A48" s="172">
        <v>42675</v>
      </c>
      <c r="B48" s="151">
        <v>13583875</v>
      </c>
      <c r="C48" s="169">
        <v>13481261.901841501</v>
      </c>
      <c r="D48" s="151">
        <v>2706609</v>
      </c>
      <c r="E48" s="169">
        <v>2706609</v>
      </c>
      <c r="F48" s="151">
        <v>2985474</v>
      </c>
      <c r="G48" s="169">
        <v>2992301.8669111598</v>
      </c>
      <c r="J48" s="170"/>
      <c r="L48" s="170"/>
      <c r="N48" s="151"/>
    </row>
    <row r="49" spans="1:14">
      <c r="A49" s="172">
        <v>42705</v>
      </c>
      <c r="B49" s="151">
        <v>13415843</v>
      </c>
      <c r="C49" s="169">
        <v>13468650.485302599</v>
      </c>
      <c r="D49" s="151">
        <v>2701537</v>
      </c>
      <c r="E49" s="169">
        <v>2701537</v>
      </c>
      <c r="F49" s="151">
        <v>2981646</v>
      </c>
      <c r="G49" s="169">
        <v>2980375.1458453098</v>
      </c>
      <c r="J49" s="170"/>
      <c r="L49" s="170"/>
      <c r="N49" s="151"/>
    </row>
    <row r="50" spans="1:14">
      <c r="A50" s="172">
        <v>42736</v>
      </c>
      <c r="B50" s="50">
        <v>13115945</v>
      </c>
      <c r="C50" s="169">
        <v>13452169.6716487</v>
      </c>
      <c r="D50" s="151">
        <v>2520079</v>
      </c>
      <c r="E50" s="169">
        <v>2520079</v>
      </c>
      <c r="F50" s="151">
        <v>2970210</v>
      </c>
      <c r="G50" s="169">
        <v>2974964.4533579601</v>
      </c>
      <c r="J50" s="170"/>
      <c r="L50" s="170"/>
      <c r="N50" s="151"/>
    </row>
    <row r="51" spans="1:14">
      <c r="A51" s="172">
        <v>42767</v>
      </c>
      <c r="B51" s="50">
        <v>13126079</v>
      </c>
      <c r="C51" s="169">
        <v>13534164.1705068</v>
      </c>
      <c r="D51" s="151">
        <v>2698940</v>
      </c>
      <c r="E51" s="169">
        <v>2698940</v>
      </c>
      <c r="F51" s="151">
        <v>2965218</v>
      </c>
      <c r="G51" s="169">
        <v>2966877.6803516499</v>
      </c>
      <c r="J51" s="170"/>
      <c r="L51" s="170"/>
      <c r="N51" s="151"/>
    </row>
    <row r="52" spans="1:14">
      <c r="A52" s="172">
        <v>42795</v>
      </c>
      <c r="B52" s="50">
        <v>13558783</v>
      </c>
      <c r="C52" s="169">
        <v>13711982.793716799</v>
      </c>
      <c r="D52" s="151">
        <v>2734104</v>
      </c>
      <c r="E52" s="169">
        <v>2734104</v>
      </c>
      <c r="F52" s="151">
        <v>2970810</v>
      </c>
      <c r="G52" s="169">
        <v>2967583.9144636602</v>
      </c>
      <c r="J52" s="170"/>
      <c r="L52" s="170"/>
      <c r="N52" s="151"/>
    </row>
    <row r="53" spans="1:14">
      <c r="A53" s="172">
        <v>42826</v>
      </c>
      <c r="B53" s="50">
        <v>13849359</v>
      </c>
      <c r="C53" s="169">
        <v>13783439.8757287</v>
      </c>
      <c r="D53" s="151">
        <v>2760089</v>
      </c>
      <c r="E53" s="169">
        <v>2760089</v>
      </c>
      <c r="F53" s="151">
        <v>2969930</v>
      </c>
      <c r="G53" s="169">
        <v>2967834.9574461002</v>
      </c>
      <c r="J53" s="170"/>
      <c r="L53" s="170"/>
      <c r="N53" s="151"/>
    </row>
    <row r="54" spans="1:14">
      <c r="A54" s="172">
        <v>42856</v>
      </c>
      <c r="B54" s="50">
        <v>14105505</v>
      </c>
      <c r="C54" s="169">
        <v>13873986.2724577</v>
      </c>
      <c r="D54" s="151">
        <v>2771634</v>
      </c>
      <c r="E54" s="169">
        <v>2771634</v>
      </c>
      <c r="F54" s="151">
        <v>2970555</v>
      </c>
      <c r="G54" s="169">
        <v>2968279.53401988</v>
      </c>
      <c r="J54" s="170"/>
      <c r="L54" s="170"/>
      <c r="N54" s="151"/>
    </row>
    <row r="55" spans="1:14">
      <c r="A55" s="172">
        <v>42887</v>
      </c>
      <c r="B55" s="50">
        <v>14009873</v>
      </c>
      <c r="C55" s="169">
        <v>13957395.7165154</v>
      </c>
      <c r="D55" s="151">
        <v>2789173</v>
      </c>
      <c r="E55" s="169">
        <v>2789173</v>
      </c>
      <c r="F55" s="151">
        <v>2976758</v>
      </c>
      <c r="G55" s="169">
        <v>2967601.7920733299</v>
      </c>
      <c r="J55" s="170"/>
      <c r="L55" s="170"/>
      <c r="N55" s="151"/>
    </row>
    <row r="56" spans="1:14">
      <c r="A56" s="172">
        <v>42917</v>
      </c>
      <c r="B56" s="50">
        <v>14195607</v>
      </c>
      <c r="C56" s="169">
        <v>14131721.216920299</v>
      </c>
      <c r="D56" s="151">
        <v>2751389</v>
      </c>
      <c r="E56" s="169">
        <v>2751389</v>
      </c>
      <c r="F56" s="151">
        <v>2975092</v>
      </c>
      <c r="G56" s="169">
        <v>2971206.9558924502</v>
      </c>
      <c r="J56" s="170"/>
      <c r="L56" s="170"/>
      <c r="N56" s="151"/>
    </row>
    <row r="57" spans="1:14">
      <c r="A57" s="172">
        <v>42948</v>
      </c>
      <c r="B57" s="50">
        <v>14265038</v>
      </c>
      <c r="C57" s="151">
        <v>14249409.622548601</v>
      </c>
      <c r="D57" s="151">
        <v>2753919</v>
      </c>
      <c r="E57" s="151">
        <v>2753919</v>
      </c>
      <c r="F57" s="151">
        <v>2960311</v>
      </c>
      <c r="G57" s="151">
        <v>2974768.9464519401</v>
      </c>
      <c r="J57" s="170"/>
      <c r="L57" s="170"/>
      <c r="N57" s="151"/>
    </row>
    <row r="58" spans="1:14">
      <c r="A58" s="172">
        <v>42979</v>
      </c>
      <c r="B58" s="50">
        <v>14547574</v>
      </c>
      <c r="C58" s="151">
        <v>14318871.7538133</v>
      </c>
      <c r="D58" s="151">
        <v>2772117</v>
      </c>
      <c r="E58" s="151">
        <v>2772117</v>
      </c>
      <c r="F58" s="151">
        <v>2964754</v>
      </c>
      <c r="G58" s="151">
        <v>2976204.5933399899</v>
      </c>
      <c r="J58" s="170"/>
      <c r="L58" s="170"/>
      <c r="N58" s="151"/>
    </row>
    <row r="59" spans="1:14">
      <c r="A59" s="172">
        <v>43009</v>
      </c>
      <c r="B59" s="50">
        <v>14644895</v>
      </c>
      <c r="C59" s="151">
        <v>14423269.381829301</v>
      </c>
      <c r="D59" s="151">
        <v>2768836</v>
      </c>
      <c r="E59" s="151">
        <v>2768836</v>
      </c>
      <c r="F59" s="151">
        <v>2976497</v>
      </c>
      <c r="G59" s="151">
        <v>2978056.0932501499</v>
      </c>
      <c r="J59" s="170"/>
      <c r="L59" s="170"/>
      <c r="N59" s="151"/>
    </row>
    <row r="60" spans="1:14">
      <c r="A60" s="172">
        <v>43040</v>
      </c>
      <c r="B60" s="50">
        <v>14555878</v>
      </c>
      <c r="C60" s="151">
        <v>14420111.7658718</v>
      </c>
      <c r="D60" s="166">
        <v>2767790</v>
      </c>
      <c r="E60" s="151">
        <v>2767790</v>
      </c>
      <c r="F60" s="166">
        <v>2979048</v>
      </c>
      <c r="G60" s="151">
        <v>2982586.1312483</v>
      </c>
    </row>
    <row r="61" spans="1:14">
      <c r="A61" s="172">
        <v>43070</v>
      </c>
      <c r="B61" s="50">
        <v>14477817</v>
      </c>
      <c r="C61" s="151">
        <v>14538462.329476999</v>
      </c>
      <c r="D61" s="151">
        <v>2777484</v>
      </c>
      <c r="E61" s="151">
        <v>2777484</v>
      </c>
      <c r="F61" s="166">
        <v>2986088</v>
      </c>
      <c r="G61" s="151">
        <v>2984251.8347954801</v>
      </c>
    </row>
    <row r="62" spans="1:14">
      <c r="A62" s="172">
        <v>43101</v>
      </c>
      <c r="B62" s="50">
        <v>14218231</v>
      </c>
      <c r="C62" s="151">
        <v>14539968.8980632</v>
      </c>
      <c r="D62" s="166">
        <v>2762901</v>
      </c>
      <c r="E62" s="151">
        <v>2762901</v>
      </c>
      <c r="F62" s="166">
        <v>2989631</v>
      </c>
      <c r="G62" s="151">
        <v>2990453.4671127298</v>
      </c>
      <c r="H62" s="167"/>
    </row>
    <row r="63" spans="1:14">
      <c r="A63" s="172">
        <v>43132</v>
      </c>
      <c r="B63" s="166">
        <v>14127524</v>
      </c>
      <c r="C63" s="151">
        <v>14557488.0215602</v>
      </c>
      <c r="D63" s="151">
        <v>2835795</v>
      </c>
      <c r="E63" s="151">
        <v>2835795</v>
      </c>
      <c r="F63" s="166">
        <v>2996690</v>
      </c>
      <c r="G63" s="151">
        <v>2994472.0648188698</v>
      </c>
    </row>
    <row r="64" spans="1:14">
      <c r="A64" s="172">
        <v>43160</v>
      </c>
      <c r="B64" s="151">
        <v>14325806</v>
      </c>
      <c r="C64" s="151">
        <v>14508016.4378819</v>
      </c>
      <c r="D64" s="151">
        <v>2804909</v>
      </c>
      <c r="E64" s="151">
        <v>2804909</v>
      </c>
      <c r="F64" s="166">
        <v>3006828</v>
      </c>
      <c r="G64" s="151">
        <v>3000821.2337322501</v>
      </c>
      <c r="I64" s="151"/>
    </row>
    <row r="65" spans="1:9">
      <c r="A65" s="172">
        <v>43191</v>
      </c>
      <c r="B65" s="151">
        <v>14527332</v>
      </c>
      <c r="C65" s="151">
        <v>14480175.168913599</v>
      </c>
      <c r="D65" s="151">
        <v>2812961</v>
      </c>
      <c r="E65" s="151">
        <v>2812961</v>
      </c>
      <c r="F65" s="166">
        <v>3011373</v>
      </c>
      <c r="G65" s="151">
        <v>3003925.1507808599</v>
      </c>
      <c r="I65" s="151"/>
    </row>
    <row r="66" spans="1:9">
      <c r="A66" s="172">
        <v>43221</v>
      </c>
      <c r="B66" s="151">
        <v>14729306</v>
      </c>
      <c r="C66" s="151">
        <v>14542715.418211799</v>
      </c>
      <c r="D66" s="151">
        <v>2803693</v>
      </c>
      <c r="E66" s="151">
        <v>2803693</v>
      </c>
      <c r="F66" s="166">
        <v>3014740</v>
      </c>
      <c r="G66" s="151">
        <v>3007127.10547753</v>
      </c>
      <c r="I66" s="151"/>
    </row>
    <row r="67" spans="1:9">
      <c r="A67" s="172">
        <v>43252</v>
      </c>
      <c r="B67" s="151">
        <v>14570283</v>
      </c>
      <c r="C67" s="151">
        <v>14484323.6002874</v>
      </c>
      <c r="D67" s="151">
        <v>2702964</v>
      </c>
      <c r="E67" s="151">
        <v>2702964</v>
      </c>
      <c r="F67" s="166">
        <v>3019444</v>
      </c>
      <c r="G67" s="151">
        <v>3010653.5057861698</v>
      </c>
      <c r="I67" s="151"/>
    </row>
    <row r="68" spans="1:9">
      <c r="A68" s="172">
        <v>43282</v>
      </c>
      <c r="B68" s="151">
        <v>14664384</v>
      </c>
      <c r="C68" s="151">
        <v>14634139.480588401</v>
      </c>
      <c r="D68" s="151">
        <v>2848614</v>
      </c>
      <c r="E68" s="151">
        <v>2848614</v>
      </c>
      <c r="F68" s="151">
        <v>3010588</v>
      </c>
      <c r="G68" s="151">
        <v>3007473.6621111999</v>
      </c>
      <c r="I68" s="151"/>
    </row>
    <row r="69" spans="1:9">
      <c r="A69" s="172">
        <v>43313</v>
      </c>
      <c r="B69" s="151">
        <v>14482653</v>
      </c>
      <c r="C69" s="151">
        <v>14497929.501483699</v>
      </c>
      <c r="D69" s="151">
        <v>2844133</v>
      </c>
      <c r="E69" s="151">
        <v>2844133</v>
      </c>
      <c r="F69" s="151">
        <v>2998531</v>
      </c>
      <c r="G69" s="151">
        <v>3016162.3774792198</v>
      </c>
    </row>
    <row r="70" spans="1:9">
      <c r="A70" s="172">
        <v>43344</v>
      </c>
      <c r="B70" s="151">
        <v>14809349</v>
      </c>
      <c r="C70" s="151">
        <v>14529500.9905526</v>
      </c>
      <c r="D70" s="151">
        <v>2810852</v>
      </c>
      <c r="E70" s="151">
        <v>2810852</v>
      </c>
      <c r="F70" s="151">
        <v>3001713</v>
      </c>
      <c r="G70" s="151">
        <v>3016338.1790635302</v>
      </c>
    </row>
    <row r="71" spans="1:9">
      <c r="A71" s="172">
        <v>43374</v>
      </c>
      <c r="B71" s="151">
        <v>14695062</v>
      </c>
      <c r="C71" s="151">
        <v>14411073.8932344</v>
      </c>
      <c r="D71" s="151">
        <v>2904436</v>
      </c>
      <c r="E71" s="151">
        <v>2904436</v>
      </c>
      <c r="F71" s="166">
        <v>3020919</v>
      </c>
      <c r="G71" s="151">
        <v>3022552.1436135499</v>
      </c>
    </row>
    <row r="72" spans="1:9">
      <c r="A72" s="172">
        <v>43405</v>
      </c>
      <c r="B72" s="151">
        <v>14448590</v>
      </c>
      <c r="C72" s="151">
        <v>14398859.488276901</v>
      </c>
      <c r="D72" s="151">
        <v>2879630</v>
      </c>
      <c r="E72" s="151">
        <v>2879630</v>
      </c>
      <c r="F72" s="166">
        <v>3021127</v>
      </c>
      <c r="G72" s="151">
        <v>3024132.1864096201</v>
      </c>
    </row>
    <row r="73" spans="1:9">
      <c r="A73" s="172">
        <v>43435</v>
      </c>
      <c r="B73" s="151">
        <v>14229170</v>
      </c>
      <c r="C73" s="151">
        <v>14239170.9492564</v>
      </c>
      <c r="D73" s="151">
        <v>2833299</v>
      </c>
      <c r="E73" s="151">
        <v>2833299</v>
      </c>
      <c r="F73" s="166">
        <v>3031311</v>
      </c>
      <c r="G73" s="151">
        <v>3027937.3754459098</v>
      </c>
    </row>
    <row r="74" spans="1:9">
      <c r="A74" s="172">
        <v>43466</v>
      </c>
      <c r="B74" s="151">
        <v>13826757</v>
      </c>
      <c r="C74" s="151">
        <v>14189013.734650001</v>
      </c>
      <c r="D74" s="151">
        <v>2791418</v>
      </c>
      <c r="E74" s="151">
        <v>2791418</v>
      </c>
      <c r="F74" s="151">
        <v>3030725</v>
      </c>
      <c r="G74" s="151">
        <v>3028855.59577392</v>
      </c>
    </row>
    <row r="75" spans="1:9">
      <c r="A75" s="172">
        <v>43497</v>
      </c>
      <c r="B75" s="151">
        <v>13807689</v>
      </c>
      <c r="C75" s="167">
        <v>14212146.8423866</v>
      </c>
      <c r="D75" s="151">
        <v>2801378</v>
      </c>
      <c r="E75" s="167">
        <v>2801378</v>
      </c>
      <c r="F75" s="151">
        <v>3038819</v>
      </c>
      <c r="G75" s="151">
        <v>3035010.6760831401</v>
      </c>
    </row>
    <row r="76" spans="1:9">
      <c r="A76" s="172">
        <v>43525</v>
      </c>
      <c r="B76" s="151">
        <v>13994899</v>
      </c>
      <c r="C76" s="151">
        <v>14168111.6024723</v>
      </c>
      <c r="D76" s="151">
        <v>2793511</v>
      </c>
      <c r="E76" s="151">
        <v>2793511</v>
      </c>
      <c r="F76" s="151">
        <v>3039681</v>
      </c>
      <c r="G76" s="151">
        <v>3037038.5307663302</v>
      </c>
    </row>
    <row r="77" spans="1:9">
      <c r="A77" s="172">
        <v>43556</v>
      </c>
      <c r="B77" s="151">
        <v>14226393</v>
      </c>
      <c r="C77" s="151">
        <v>14184808.767074799</v>
      </c>
      <c r="D77" s="151">
        <v>2761695</v>
      </c>
      <c r="E77" s="151">
        <v>2761695</v>
      </c>
      <c r="F77" s="151">
        <v>3050182</v>
      </c>
      <c r="G77" s="151">
        <v>3043889.1324577201</v>
      </c>
    </row>
    <row r="78" spans="1:9">
      <c r="A78" s="172">
        <v>43586</v>
      </c>
      <c r="B78" s="151">
        <v>14324472</v>
      </c>
      <c r="C78" s="151">
        <v>14157461.8697365</v>
      </c>
      <c r="D78" s="151">
        <v>2838167</v>
      </c>
      <c r="E78" s="151">
        <v>2838167</v>
      </c>
      <c r="F78" s="151">
        <v>3055833</v>
      </c>
      <c r="G78" s="151">
        <v>3049517.9336371599</v>
      </c>
    </row>
    <row r="79" spans="1:9">
      <c r="A79" s="172">
        <v>43617</v>
      </c>
      <c r="B79" s="151">
        <v>14287607</v>
      </c>
      <c r="C79" s="151">
        <v>14172722.146353099</v>
      </c>
      <c r="D79" s="151">
        <v>2874942</v>
      </c>
      <c r="E79" s="151">
        <v>2874942</v>
      </c>
      <c r="F79" s="151">
        <v>3058258</v>
      </c>
      <c r="G79" s="151">
        <v>3052990.1726215901</v>
      </c>
    </row>
    <row r="80" spans="1:9">
      <c r="A80" s="172">
        <v>43647</v>
      </c>
      <c r="B80" s="151">
        <v>14198097</v>
      </c>
      <c r="C80" s="151">
        <v>14128138.4982729</v>
      </c>
      <c r="D80" s="151">
        <v>2835662</v>
      </c>
      <c r="E80" s="151">
        <v>2835662</v>
      </c>
      <c r="F80" s="151">
        <v>3069057</v>
      </c>
      <c r="G80" s="151">
        <v>3064064.8258714499</v>
      </c>
    </row>
    <row r="81" spans="1:7">
      <c r="A81" s="172">
        <v>43678</v>
      </c>
      <c r="B81" s="166">
        <v>14119665</v>
      </c>
      <c r="C81" s="151">
        <v>14158633.7607562</v>
      </c>
      <c r="D81" s="166">
        <v>2783315</v>
      </c>
      <c r="E81" s="151">
        <v>2783315</v>
      </c>
      <c r="F81" s="166">
        <v>3042624</v>
      </c>
      <c r="G81" s="151">
        <v>3064669.6945561599</v>
      </c>
    </row>
    <row r="82" spans="1:7">
      <c r="A82" s="172">
        <v>43709</v>
      </c>
      <c r="B82" s="151">
        <v>14440956</v>
      </c>
      <c r="C82" s="151">
        <v>14192928.784851801</v>
      </c>
      <c r="D82" s="151">
        <v>2783328</v>
      </c>
      <c r="E82" s="151">
        <v>2783328</v>
      </c>
      <c r="F82" s="151">
        <v>3055436</v>
      </c>
      <c r="G82" s="151">
        <v>3073257.4097287101</v>
      </c>
    </row>
    <row r="83" spans="1:7">
      <c r="A83" s="172">
        <v>43739</v>
      </c>
      <c r="B83" s="151">
        <v>14511611</v>
      </c>
      <c r="C83" s="151">
        <v>14286278.068926301</v>
      </c>
      <c r="D83" s="151">
        <v>2760621</v>
      </c>
      <c r="E83" s="151">
        <v>2760621</v>
      </c>
      <c r="F83" s="151">
        <v>3075826</v>
      </c>
      <c r="G83" s="151">
        <v>3078998.2019048301</v>
      </c>
    </row>
    <row r="84" spans="1:7">
      <c r="A84" s="172">
        <v>43770</v>
      </c>
      <c r="B84" s="151">
        <v>14393707</v>
      </c>
      <c r="C84" s="151">
        <v>14305560.259728801</v>
      </c>
      <c r="D84" s="151">
        <v>2736801</v>
      </c>
      <c r="E84" s="151">
        <v>2736801</v>
      </c>
      <c r="F84" s="151">
        <v>3083315</v>
      </c>
      <c r="G84" s="151">
        <v>3086643.8712642798</v>
      </c>
    </row>
    <row r="85" spans="1:7">
      <c r="A85" s="172">
        <v>43800</v>
      </c>
      <c r="B85" s="169">
        <v>14314313</v>
      </c>
      <c r="C85" s="151">
        <v>14400929.92595</v>
      </c>
      <c r="D85" s="151">
        <v>2758067</v>
      </c>
      <c r="E85" s="151">
        <v>2758067</v>
      </c>
      <c r="F85" s="151">
        <v>3100511</v>
      </c>
      <c r="G85" s="151">
        <v>3094048.6635885001</v>
      </c>
    </row>
    <row r="86" spans="1:7">
      <c r="A86" s="172">
        <v>43831</v>
      </c>
      <c r="B86" s="169">
        <v>14154168</v>
      </c>
      <c r="C86" s="151">
        <v>14525225.322726799</v>
      </c>
      <c r="D86" s="151">
        <v>2766914</v>
      </c>
      <c r="E86" s="151">
        <v>2766914</v>
      </c>
      <c r="F86" s="169">
        <v>3110922</v>
      </c>
      <c r="G86" s="151">
        <v>3102823.9894980099</v>
      </c>
    </row>
    <row r="87" spans="1:7">
      <c r="A87" s="172">
        <v>43862</v>
      </c>
      <c r="B87" s="169">
        <v>14211588</v>
      </c>
      <c r="C87" s="151">
        <v>14574580.2536995</v>
      </c>
      <c r="D87" s="151">
        <v>2748447</v>
      </c>
      <c r="E87" s="151">
        <v>2748447</v>
      </c>
      <c r="F87" s="169">
        <v>3115640</v>
      </c>
      <c r="G87" s="151">
        <v>3107432.9204917001</v>
      </c>
    </row>
    <row r="88" spans="1:7">
      <c r="B88" s="151"/>
      <c r="C88" s="151"/>
      <c r="D88" s="151"/>
      <c r="E88" s="151"/>
      <c r="F88" s="151"/>
      <c r="G88" s="151"/>
    </row>
    <row r="89" spans="1:7">
      <c r="B89" s="151"/>
      <c r="C89" s="151"/>
      <c r="D89" s="151"/>
      <c r="E89" s="151"/>
      <c r="F89" s="151"/>
      <c r="G89" s="151"/>
    </row>
    <row r="90" spans="1:7">
      <c r="C90" s="151"/>
      <c r="D90" s="151"/>
      <c r="E90" s="151"/>
      <c r="F90" s="151"/>
      <c r="G90" s="15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00"/>
  <sheetViews>
    <sheetView zoomScale="70" zoomScaleNormal="70" workbookViewId="0">
      <pane ySplit="2" topLeftCell="A3" activePane="bottomLeft" state="frozen"/>
      <selection activeCell="X1" sqref="X1"/>
      <selection pane="bottomLeft" activeCell="P3" sqref="P3"/>
    </sheetView>
  </sheetViews>
  <sheetFormatPr defaultColWidth="9.140625" defaultRowHeight="15"/>
  <cols>
    <col min="1" max="1" width="17.28515625" style="3" customWidth="1"/>
    <col min="2" max="2" width="34.42578125" style="3" bestFit="1" customWidth="1"/>
    <col min="3" max="8" width="13.42578125" style="3" customWidth="1"/>
    <col min="9" max="9" width="21.85546875" style="3" customWidth="1"/>
    <col min="10" max="10" width="30" style="3" customWidth="1"/>
    <col min="11" max="11" width="26.7109375" style="3" customWidth="1"/>
    <col min="12" max="12" width="22" style="3" customWidth="1"/>
    <col min="13" max="13" width="27.140625" style="3" customWidth="1"/>
    <col min="14" max="16384" width="9.140625" style="3"/>
  </cols>
  <sheetData>
    <row r="1" spans="1:13" ht="15.75" thickBot="1">
      <c r="B1" s="152"/>
      <c r="C1" s="176" t="s">
        <v>281</v>
      </c>
      <c r="D1" s="176"/>
      <c r="E1" s="177"/>
      <c r="F1" s="178" t="s">
        <v>280</v>
      </c>
      <c r="G1" s="176"/>
      <c r="H1" s="177"/>
    </row>
    <row r="2" spans="1:13" ht="63" customHeight="1">
      <c r="A2" s="87" t="s">
        <v>1</v>
      </c>
      <c r="B2" s="87" t="s">
        <v>90</v>
      </c>
      <c r="C2" s="86">
        <v>43497</v>
      </c>
      <c r="D2" s="86">
        <v>43831</v>
      </c>
      <c r="E2" s="86">
        <v>43862</v>
      </c>
      <c r="F2" s="86">
        <v>43497</v>
      </c>
      <c r="G2" s="86">
        <v>43831</v>
      </c>
      <c r="H2" s="86">
        <v>43862</v>
      </c>
      <c r="I2" s="85" t="s">
        <v>303</v>
      </c>
      <c r="J2" s="85" t="s">
        <v>304</v>
      </c>
      <c r="K2" s="85" t="s">
        <v>305</v>
      </c>
      <c r="L2" s="85" t="s">
        <v>306</v>
      </c>
      <c r="M2" s="89" t="s">
        <v>308</v>
      </c>
    </row>
    <row r="3" spans="1:13">
      <c r="A3" s="32">
        <v>1</v>
      </c>
      <c r="B3" s="92" t="s">
        <v>2</v>
      </c>
      <c r="C3" s="90">
        <v>102462</v>
      </c>
      <c r="D3" s="90">
        <v>101549</v>
      </c>
      <c r="E3" s="90">
        <v>102007</v>
      </c>
      <c r="F3" s="90"/>
      <c r="G3" s="90"/>
      <c r="H3" s="90"/>
      <c r="I3" s="93">
        <f t="shared" ref="I3:I34" si="0">E3/$E$92</f>
        <v>7.1777341138794621E-3</v>
      </c>
      <c r="J3" s="93">
        <f t="shared" ref="J3:J34" si="1">(E3-C3)/C3</f>
        <v>-4.4406706876695748E-3</v>
      </c>
      <c r="K3" s="90">
        <f t="shared" ref="K3:K34" si="2">E3-C3</f>
        <v>-455</v>
      </c>
      <c r="L3" s="94">
        <f>K3/$K$92</f>
        <v>-1.1265192535757703E-3</v>
      </c>
      <c r="M3" s="91">
        <f>E3-D3</f>
        <v>458</v>
      </c>
    </row>
    <row r="4" spans="1:13">
      <c r="A4" s="32">
        <v>2</v>
      </c>
      <c r="B4" s="92" t="s">
        <v>3</v>
      </c>
      <c r="C4" s="90">
        <v>32363</v>
      </c>
      <c r="D4" s="90">
        <v>21591</v>
      </c>
      <c r="E4" s="90">
        <v>26532</v>
      </c>
      <c r="F4" s="90"/>
      <c r="G4" s="90"/>
      <c r="H4" s="90"/>
      <c r="I4" s="93">
        <f t="shared" si="0"/>
        <v>1.8669271864622024E-3</v>
      </c>
      <c r="J4" s="93">
        <f t="shared" si="1"/>
        <v>-0.18017489107931897</v>
      </c>
      <c r="K4" s="90">
        <f t="shared" si="2"/>
        <v>-5831</v>
      </c>
      <c r="L4" s="94">
        <f t="shared" ref="L4:L67" si="3">K4/$K$92</f>
        <v>-1.4436777511209486E-2</v>
      </c>
      <c r="M4" s="91">
        <f t="shared" ref="M4:M67" si="4">E4-D4</f>
        <v>4941</v>
      </c>
    </row>
    <row r="5" spans="1:13">
      <c r="A5" s="32">
        <v>3</v>
      </c>
      <c r="B5" s="92" t="s">
        <v>4</v>
      </c>
      <c r="C5" s="90">
        <v>8995</v>
      </c>
      <c r="D5" s="90">
        <v>9634</v>
      </c>
      <c r="E5" s="90">
        <v>9658</v>
      </c>
      <c r="F5" s="90"/>
      <c r="G5" s="90"/>
      <c r="H5" s="90"/>
      <c r="I5" s="93">
        <f t="shared" si="0"/>
        <v>6.7958626439212845E-4</v>
      </c>
      <c r="J5" s="93">
        <f t="shared" si="1"/>
        <v>7.3707615341856589E-2</v>
      </c>
      <c r="K5" s="90">
        <f t="shared" si="2"/>
        <v>663</v>
      </c>
      <c r="L5" s="94">
        <f t="shared" si="3"/>
        <v>1.6414994837818365E-3</v>
      </c>
      <c r="M5" s="91">
        <f t="shared" si="4"/>
        <v>24</v>
      </c>
    </row>
    <row r="6" spans="1:13">
      <c r="A6" s="32">
        <v>5</v>
      </c>
      <c r="B6" s="92" t="s">
        <v>5</v>
      </c>
      <c r="C6" s="90">
        <v>38806</v>
      </c>
      <c r="D6" s="90">
        <v>35652</v>
      </c>
      <c r="E6" s="90">
        <v>35106</v>
      </c>
      <c r="F6" s="90"/>
      <c r="G6" s="90"/>
      <c r="H6" s="90"/>
      <c r="I6" s="93">
        <f t="shared" si="0"/>
        <v>2.4702376680213359E-3</v>
      </c>
      <c r="J6" s="93">
        <f t="shared" si="1"/>
        <v>-9.5346080503015004E-2</v>
      </c>
      <c r="K6" s="90">
        <f t="shared" si="2"/>
        <v>-3700</v>
      </c>
      <c r="L6" s="94">
        <f t="shared" si="3"/>
        <v>-9.160706018088681E-3</v>
      </c>
      <c r="M6" s="91">
        <f t="shared" si="4"/>
        <v>-546</v>
      </c>
    </row>
    <row r="7" spans="1:13">
      <c r="A7" s="32">
        <v>6</v>
      </c>
      <c r="B7" s="92" t="s">
        <v>6</v>
      </c>
      <c r="C7" s="90">
        <v>2312</v>
      </c>
      <c r="D7" s="90">
        <v>2238</v>
      </c>
      <c r="E7" s="90">
        <v>2161</v>
      </c>
      <c r="F7" s="90"/>
      <c r="G7" s="90"/>
      <c r="H7" s="90"/>
      <c r="I7" s="93">
        <f t="shared" si="0"/>
        <v>1.5205900987278831E-4</v>
      </c>
      <c r="J7" s="93">
        <f t="shared" si="1"/>
        <v>-6.5311418685121109E-2</v>
      </c>
      <c r="K7" s="90">
        <f t="shared" si="2"/>
        <v>-151</v>
      </c>
      <c r="L7" s="94">
        <f t="shared" si="3"/>
        <v>-3.7385584019767319E-4</v>
      </c>
      <c r="M7" s="91">
        <f t="shared" si="4"/>
        <v>-77</v>
      </c>
    </row>
    <row r="8" spans="1:13">
      <c r="A8" s="32">
        <v>7</v>
      </c>
      <c r="B8" s="92" t="s">
        <v>7</v>
      </c>
      <c r="C8" s="90">
        <v>26642</v>
      </c>
      <c r="D8" s="90">
        <v>26708</v>
      </c>
      <c r="E8" s="90">
        <v>26667</v>
      </c>
      <c r="F8" s="90"/>
      <c r="G8" s="90"/>
      <c r="H8" s="90"/>
      <c r="I8" s="93">
        <f t="shared" si="0"/>
        <v>1.8764264767596696E-3</v>
      </c>
      <c r="J8" s="93">
        <f t="shared" si="1"/>
        <v>9.3836799039111174E-4</v>
      </c>
      <c r="K8" s="90">
        <f t="shared" si="2"/>
        <v>25</v>
      </c>
      <c r="L8" s="94">
        <f t="shared" si="3"/>
        <v>6.189666228438298E-5</v>
      </c>
      <c r="M8" s="91">
        <f t="shared" si="4"/>
        <v>-41</v>
      </c>
    </row>
    <row r="9" spans="1:13">
      <c r="A9" s="32">
        <v>8</v>
      </c>
      <c r="B9" s="92" t="s">
        <v>307</v>
      </c>
      <c r="C9" s="90">
        <v>54678</v>
      </c>
      <c r="D9" s="90">
        <v>53407</v>
      </c>
      <c r="E9" s="90">
        <v>52726</v>
      </c>
      <c r="F9" s="90"/>
      <c r="G9" s="90"/>
      <c r="H9" s="90"/>
      <c r="I9" s="93">
        <f t="shared" si="0"/>
        <v>3.71007096462408E-3</v>
      </c>
      <c r="J9" s="93">
        <f t="shared" si="1"/>
        <v>-3.5699915871099892E-2</v>
      </c>
      <c r="K9" s="90">
        <f t="shared" si="2"/>
        <v>-1952</v>
      </c>
      <c r="L9" s="94">
        <f t="shared" si="3"/>
        <v>-4.832891391164623E-3</v>
      </c>
      <c r="M9" s="91">
        <f t="shared" si="4"/>
        <v>-681</v>
      </c>
    </row>
    <row r="10" spans="1:13">
      <c r="A10" s="32">
        <v>9</v>
      </c>
      <c r="B10" s="92" t="s">
        <v>8</v>
      </c>
      <c r="C10" s="90">
        <v>9000</v>
      </c>
      <c r="D10" s="90">
        <v>8551</v>
      </c>
      <c r="E10" s="90">
        <v>8652</v>
      </c>
      <c r="F10" s="90"/>
      <c r="G10" s="90"/>
      <c r="H10" s="90"/>
      <c r="I10" s="93">
        <f t="shared" si="0"/>
        <v>6.0879896039766983E-4</v>
      </c>
      <c r="J10" s="93">
        <f t="shared" si="1"/>
        <v>-3.8666666666666669E-2</v>
      </c>
      <c r="K10" s="90">
        <f t="shared" si="2"/>
        <v>-348</v>
      </c>
      <c r="L10" s="94">
        <f t="shared" si="3"/>
        <v>-8.6160153899861108E-4</v>
      </c>
      <c r="M10" s="91">
        <f t="shared" si="4"/>
        <v>101</v>
      </c>
    </row>
    <row r="11" spans="1:13" s="16" customFormat="1">
      <c r="A11" s="32">
        <v>10</v>
      </c>
      <c r="B11" s="92" t="s">
        <v>9</v>
      </c>
      <c r="C11" s="90">
        <v>426813</v>
      </c>
      <c r="D11" s="90">
        <v>457543</v>
      </c>
      <c r="E11" s="90">
        <v>457424</v>
      </c>
      <c r="F11" s="90"/>
      <c r="G11" s="90"/>
      <c r="H11" s="90"/>
      <c r="I11" s="93">
        <f t="shared" si="0"/>
        <v>3.2186691592804406E-2</v>
      </c>
      <c r="J11" s="93">
        <f t="shared" si="1"/>
        <v>7.1719933554038884E-2</v>
      </c>
      <c r="K11" s="90">
        <f t="shared" si="2"/>
        <v>30611</v>
      </c>
      <c r="L11" s="94">
        <f t="shared" si="3"/>
        <v>7.5788749167489886E-2</v>
      </c>
      <c r="M11" s="91">
        <f t="shared" si="4"/>
        <v>-119</v>
      </c>
    </row>
    <row r="12" spans="1:13">
      <c r="A12" s="95">
        <v>11</v>
      </c>
      <c r="B12" s="92" t="s">
        <v>10</v>
      </c>
      <c r="C12" s="90">
        <v>15632</v>
      </c>
      <c r="D12" s="90">
        <v>15798</v>
      </c>
      <c r="E12" s="90">
        <v>15869</v>
      </c>
      <c r="F12" s="90"/>
      <c r="G12" s="90"/>
      <c r="H12" s="90"/>
      <c r="I12" s="93">
        <f t="shared" si="0"/>
        <v>1.11662398318893E-3</v>
      </c>
      <c r="J12" s="93">
        <f t="shared" si="1"/>
        <v>1.5161207778915047E-2</v>
      </c>
      <c r="K12" s="90">
        <f t="shared" si="2"/>
        <v>237</v>
      </c>
      <c r="L12" s="94">
        <f t="shared" si="3"/>
        <v>5.8678035845595065E-4</v>
      </c>
      <c r="M12" s="91">
        <f t="shared" si="4"/>
        <v>71</v>
      </c>
    </row>
    <row r="13" spans="1:13" ht="16.5" customHeight="1">
      <c r="A13" s="95">
        <v>12</v>
      </c>
      <c r="B13" s="92" t="s">
        <v>11</v>
      </c>
      <c r="C13" s="90">
        <v>4928</v>
      </c>
      <c r="D13" s="90">
        <v>5011</v>
      </c>
      <c r="E13" s="90">
        <v>5244</v>
      </c>
      <c r="F13" s="90"/>
      <c r="G13" s="90"/>
      <c r="H13" s="90"/>
      <c r="I13" s="93">
        <f t="shared" si="0"/>
        <v>3.6899465422161128E-4</v>
      </c>
      <c r="J13" s="93">
        <f t="shared" si="1"/>
        <v>6.4123376623376624E-2</v>
      </c>
      <c r="K13" s="90">
        <f t="shared" si="2"/>
        <v>316</v>
      </c>
      <c r="L13" s="94">
        <f t="shared" si="3"/>
        <v>7.8237381127460083E-4</v>
      </c>
      <c r="M13" s="91">
        <f t="shared" si="4"/>
        <v>233</v>
      </c>
    </row>
    <row r="14" spans="1:13">
      <c r="A14" s="95">
        <v>13</v>
      </c>
      <c r="B14" s="92" t="s">
        <v>12</v>
      </c>
      <c r="C14" s="90">
        <v>407982</v>
      </c>
      <c r="D14" s="90">
        <v>428573</v>
      </c>
      <c r="E14" s="90">
        <v>434770</v>
      </c>
      <c r="F14" s="90"/>
      <c r="G14" s="90"/>
      <c r="H14" s="90"/>
      <c r="I14" s="93">
        <f t="shared" si="0"/>
        <v>3.0592640315776111E-2</v>
      </c>
      <c r="J14" s="93">
        <f t="shared" si="1"/>
        <v>6.5659759499193587E-2</v>
      </c>
      <c r="K14" s="90">
        <f t="shared" si="2"/>
        <v>26788</v>
      </c>
      <c r="L14" s="94">
        <f t="shared" si="3"/>
        <v>6.6323511570962043E-2</v>
      </c>
      <c r="M14" s="91">
        <f t="shared" si="4"/>
        <v>6197</v>
      </c>
    </row>
    <row r="15" spans="1:13" s="16" customFormat="1">
      <c r="A15" s="95">
        <v>14</v>
      </c>
      <c r="B15" s="92" t="s">
        <v>13</v>
      </c>
      <c r="C15" s="90">
        <v>525302</v>
      </c>
      <c r="D15" s="90">
        <v>582961</v>
      </c>
      <c r="E15" s="90">
        <v>590734</v>
      </c>
      <c r="F15" s="90"/>
      <c r="G15" s="90"/>
      <c r="H15" s="90"/>
      <c r="I15" s="93">
        <f t="shared" si="0"/>
        <v>4.1567064848769888E-2</v>
      </c>
      <c r="J15" s="93">
        <f t="shared" si="1"/>
        <v>0.12456072887596088</v>
      </c>
      <c r="K15" s="90">
        <f t="shared" si="2"/>
        <v>65432</v>
      </c>
      <c r="L15" s="94">
        <f t="shared" si="3"/>
        <v>0.16200089626366987</v>
      </c>
      <c r="M15" s="91">
        <f t="shared" si="4"/>
        <v>7773</v>
      </c>
    </row>
    <row r="16" spans="1:13">
      <c r="A16" s="95">
        <v>15</v>
      </c>
      <c r="B16" s="92" t="s">
        <v>14</v>
      </c>
      <c r="C16" s="90">
        <v>58623</v>
      </c>
      <c r="D16" s="90">
        <v>65622</v>
      </c>
      <c r="E16" s="90">
        <v>66483</v>
      </c>
      <c r="F16" s="90"/>
      <c r="G16" s="90"/>
      <c r="H16" s="90"/>
      <c r="I16" s="93">
        <f t="shared" si="0"/>
        <v>4.678083828492636E-3</v>
      </c>
      <c r="J16" s="93">
        <f t="shared" si="1"/>
        <v>0.13407706872729133</v>
      </c>
      <c r="K16" s="90">
        <f t="shared" si="2"/>
        <v>7860</v>
      </c>
      <c r="L16" s="94">
        <f t="shared" si="3"/>
        <v>1.9460310622210007E-2</v>
      </c>
      <c r="M16" s="91">
        <f t="shared" si="4"/>
        <v>861</v>
      </c>
    </row>
    <row r="17" spans="1:13">
      <c r="A17" s="95">
        <v>16</v>
      </c>
      <c r="B17" s="92" t="s">
        <v>15</v>
      </c>
      <c r="C17" s="90">
        <v>58767</v>
      </c>
      <c r="D17" s="90">
        <v>59911</v>
      </c>
      <c r="E17" s="90">
        <v>60593</v>
      </c>
      <c r="F17" s="90"/>
      <c r="G17" s="90"/>
      <c r="H17" s="90"/>
      <c r="I17" s="93">
        <f t="shared" si="0"/>
        <v>4.2636333110698116E-3</v>
      </c>
      <c r="J17" s="93">
        <f t="shared" si="1"/>
        <v>3.1071860057515274E-2</v>
      </c>
      <c r="K17" s="90">
        <f t="shared" si="2"/>
        <v>1826</v>
      </c>
      <c r="L17" s="94">
        <f t="shared" si="3"/>
        <v>4.5209322132513325E-3</v>
      </c>
      <c r="M17" s="91">
        <f t="shared" si="4"/>
        <v>682</v>
      </c>
    </row>
    <row r="18" spans="1:13">
      <c r="A18" s="95">
        <v>17</v>
      </c>
      <c r="B18" s="92" t="s">
        <v>16</v>
      </c>
      <c r="C18" s="90">
        <v>56086</v>
      </c>
      <c r="D18" s="90">
        <v>60954</v>
      </c>
      <c r="E18" s="90">
        <v>61449</v>
      </c>
      <c r="F18" s="90"/>
      <c r="G18" s="90"/>
      <c r="H18" s="90"/>
      <c r="I18" s="93">
        <f t="shared" si="0"/>
        <v>4.3238658480670841E-3</v>
      </c>
      <c r="J18" s="93">
        <f t="shared" si="1"/>
        <v>9.5621010590878297E-2</v>
      </c>
      <c r="K18" s="90">
        <f t="shared" si="2"/>
        <v>5363</v>
      </c>
      <c r="L18" s="94">
        <f t="shared" si="3"/>
        <v>1.3278071993245837E-2</v>
      </c>
      <c r="M18" s="91">
        <f t="shared" si="4"/>
        <v>495</v>
      </c>
    </row>
    <row r="19" spans="1:13">
      <c r="A19" s="95">
        <v>18</v>
      </c>
      <c r="B19" s="92" t="s">
        <v>17</v>
      </c>
      <c r="C19" s="90">
        <v>47901</v>
      </c>
      <c r="D19" s="90">
        <v>47264</v>
      </c>
      <c r="E19" s="90">
        <v>47040</v>
      </c>
      <c r="F19" s="90"/>
      <c r="G19" s="90"/>
      <c r="H19" s="90"/>
      <c r="I19" s="93">
        <f t="shared" si="0"/>
        <v>3.3099749303174284E-3</v>
      </c>
      <c r="J19" s="93">
        <f t="shared" si="1"/>
        <v>-1.7974572555896538E-2</v>
      </c>
      <c r="K19" s="90">
        <f t="shared" si="2"/>
        <v>-861</v>
      </c>
      <c r="L19" s="94">
        <f t="shared" si="3"/>
        <v>-2.1317210490741497E-3</v>
      </c>
      <c r="M19" s="91">
        <f t="shared" si="4"/>
        <v>-224</v>
      </c>
    </row>
    <row r="20" spans="1:13">
      <c r="A20" s="95">
        <v>19</v>
      </c>
      <c r="B20" s="92" t="s">
        <v>18</v>
      </c>
      <c r="C20" s="90">
        <v>8764</v>
      </c>
      <c r="D20" s="90">
        <v>8959</v>
      </c>
      <c r="E20" s="90">
        <v>8902</v>
      </c>
      <c r="F20" s="90"/>
      <c r="G20" s="90"/>
      <c r="H20" s="90"/>
      <c r="I20" s="93">
        <f t="shared" si="0"/>
        <v>6.2639023872631259E-4</v>
      </c>
      <c r="J20" s="93">
        <f t="shared" si="1"/>
        <v>1.5746234596074851E-2</v>
      </c>
      <c r="K20" s="90">
        <f t="shared" si="2"/>
        <v>138</v>
      </c>
      <c r="L20" s="94">
        <f t="shared" si="3"/>
        <v>3.4166957580979401E-4</v>
      </c>
      <c r="M20" s="91">
        <f t="shared" si="4"/>
        <v>-57</v>
      </c>
    </row>
    <row r="21" spans="1:13">
      <c r="A21" s="95">
        <v>20</v>
      </c>
      <c r="B21" s="92" t="s">
        <v>19</v>
      </c>
      <c r="C21" s="90">
        <v>80726</v>
      </c>
      <c r="D21" s="90">
        <v>88529</v>
      </c>
      <c r="E21" s="90">
        <v>89095</v>
      </c>
      <c r="F21" s="90"/>
      <c r="G21" s="90"/>
      <c r="H21" s="90"/>
      <c r="I21" s="93">
        <f t="shared" si="0"/>
        <v>6.2691797707617189E-3</v>
      </c>
      <c r="J21" s="93">
        <f t="shared" si="1"/>
        <v>0.10367167950846072</v>
      </c>
      <c r="K21" s="90">
        <f t="shared" si="2"/>
        <v>8369</v>
      </c>
      <c r="L21" s="94">
        <f t="shared" si="3"/>
        <v>2.0720526666320044E-2</v>
      </c>
      <c r="M21" s="91">
        <f t="shared" si="4"/>
        <v>566</v>
      </c>
    </row>
    <row r="22" spans="1:13">
      <c r="A22" s="95">
        <v>21</v>
      </c>
      <c r="B22" s="92" t="s">
        <v>20</v>
      </c>
      <c r="C22" s="90">
        <v>25396</v>
      </c>
      <c r="D22" s="90">
        <v>27949</v>
      </c>
      <c r="E22" s="90">
        <v>28458</v>
      </c>
      <c r="F22" s="90"/>
      <c r="G22" s="90"/>
      <c r="H22" s="90"/>
      <c r="I22" s="93">
        <f t="shared" si="0"/>
        <v>2.0024503947060667E-3</v>
      </c>
      <c r="J22" s="93">
        <f t="shared" si="1"/>
        <v>0.12057016853047724</v>
      </c>
      <c r="K22" s="90">
        <f t="shared" si="2"/>
        <v>3062</v>
      </c>
      <c r="L22" s="94">
        <f t="shared" si="3"/>
        <v>7.5811031965912273E-3</v>
      </c>
      <c r="M22" s="91">
        <f t="shared" si="4"/>
        <v>509</v>
      </c>
    </row>
    <row r="23" spans="1:13">
      <c r="A23" s="95">
        <v>22</v>
      </c>
      <c r="B23" s="92" t="s">
        <v>21</v>
      </c>
      <c r="C23" s="90">
        <v>201869</v>
      </c>
      <c r="D23" s="90">
        <v>210542</v>
      </c>
      <c r="E23" s="90">
        <v>212587</v>
      </c>
      <c r="F23" s="90"/>
      <c r="G23" s="90"/>
      <c r="H23" s="90"/>
      <c r="I23" s="93">
        <f t="shared" si="0"/>
        <v>1.4958708344204744E-2</v>
      </c>
      <c r="J23" s="93">
        <f t="shared" si="1"/>
        <v>5.3093838083113305E-2</v>
      </c>
      <c r="K23" s="90">
        <f t="shared" si="2"/>
        <v>10718</v>
      </c>
      <c r="L23" s="94">
        <f t="shared" si="3"/>
        <v>2.6536337054560669E-2</v>
      </c>
      <c r="M23" s="91">
        <f t="shared" si="4"/>
        <v>2045</v>
      </c>
    </row>
    <row r="24" spans="1:13">
      <c r="A24" s="95">
        <v>23</v>
      </c>
      <c r="B24" s="92" t="s">
        <v>22</v>
      </c>
      <c r="C24" s="90">
        <v>195018</v>
      </c>
      <c r="D24" s="90">
        <v>193163</v>
      </c>
      <c r="E24" s="90">
        <v>192496</v>
      </c>
      <c r="F24" s="90"/>
      <c r="G24" s="90"/>
      <c r="H24" s="90"/>
      <c r="I24" s="93">
        <f t="shared" si="0"/>
        <v>1.3545002852601695E-2</v>
      </c>
      <c r="J24" s="93">
        <f t="shared" si="1"/>
        <v>-1.2932139597370499E-2</v>
      </c>
      <c r="K24" s="90">
        <f t="shared" si="2"/>
        <v>-2522</v>
      </c>
      <c r="L24" s="94">
        <f t="shared" si="3"/>
        <v>-6.2441352912485544E-3</v>
      </c>
      <c r="M24" s="91">
        <f t="shared" si="4"/>
        <v>-667</v>
      </c>
    </row>
    <row r="25" spans="1:13">
      <c r="A25" s="95">
        <v>24</v>
      </c>
      <c r="B25" s="92" t="s">
        <v>23</v>
      </c>
      <c r="C25" s="90">
        <v>159934</v>
      </c>
      <c r="D25" s="90">
        <v>164522</v>
      </c>
      <c r="E25" s="90">
        <v>163921</v>
      </c>
      <c r="F25" s="90"/>
      <c r="G25" s="90"/>
      <c r="H25" s="90"/>
      <c r="I25" s="93">
        <f t="shared" si="0"/>
        <v>1.1534319739637823E-2</v>
      </c>
      <c r="J25" s="93">
        <f t="shared" si="1"/>
        <v>2.4929033226205811E-2</v>
      </c>
      <c r="K25" s="90">
        <f t="shared" si="2"/>
        <v>3987</v>
      </c>
      <c r="L25" s="94">
        <f t="shared" si="3"/>
        <v>9.8712797011133967E-3</v>
      </c>
      <c r="M25" s="91">
        <f t="shared" si="4"/>
        <v>-601</v>
      </c>
    </row>
    <row r="26" spans="1:13">
      <c r="A26" s="95">
        <v>25</v>
      </c>
      <c r="B26" s="92" t="s">
        <v>24</v>
      </c>
      <c r="C26" s="90">
        <v>356503</v>
      </c>
      <c r="D26" s="90">
        <v>367553</v>
      </c>
      <c r="E26" s="90">
        <v>369990</v>
      </c>
      <c r="F26" s="90"/>
      <c r="G26" s="90"/>
      <c r="H26" s="90"/>
      <c r="I26" s="93">
        <f t="shared" si="0"/>
        <v>2.603438827525819E-2</v>
      </c>
      <c r="J26" s="93">
        <f t="shared" si="1"/>
        <v>3.7831378698075471E-2</v>
      </c>
      <c r="K26" s="90">
        <f t="shared" si="2"/>
        <v>13487</v>
      </c>
      <c r="L26" s="94">
        <f t="shared" si="3"/>
        <v>3.339201136917893E-2</v>
      </c>
      <c r="M26" s="91">
        <f t="shared" si="4"/>
        <v>2437</v>
      </c>
    </row>
    <row r="27" spans="1:13">
      <c r="A27" s="95">
        <v>26</v>
      </c>
      <c r="B27" s="92" t="s">
        <v>25</v>
      </c>
      <c r="C27" s="90">
        <v>34799</v>
      </c>
      <c r="D27" s="90">
        <v>38633</v>
      </c>
      <c r="E27" s="90">
        <v>39105</v>
      </c>
      <c r="F27" s="90"/>
      <c r="G27" s="90"/>
      <c r="H27" s="90"/>
      <c r="I27" s="93">
        <f t="shared" si="0"/>
        <v>2.7516277561663058E-3</v>
      </c>
      <c r="J27" s="93">
        <f t="shared" si="1"/>
        <v>0.1237391879076985</v>
      </c>
      <c r="K27" s="90">
        <f t="shared" si="2"/>
        <v>4306</v>
      </c>
      <c r="L27" s="94">
        <f t="shared" si="3"/>
        <v>1.0661081111862125E-2</v>
      </c>
      <c r="M27" s="91">
        <f t="shared" si="4"/>
        <v>472</v>
      </c>
    </row>
    <row r="28" spans="1:13">
      <c r="A28" s="95">
        <v>27</v>
      </c>
      <c r="B28" s="92" t="s">
        <v>26</v>
      </c>
      <c r="C28" s="90">
        <v>142732</v>
      </c>
      <c r="D28" s="90">
        <v>150077</v>
      </c>
      <c r="E28" s="90">
        <v>151961</v>
      </c>
      <c r="F28" s="90"/>
      <c r="G28" s="90"/>
      <c r="H28" s="90"/>
      <c r="I28" s="93">
        <f t="shared" si="0"/>
        <v>1.0692752984395551E-2</v>
      </c>
      <c r="J28" s="93">
        <f t="shared" si="1"/>
        <v>6.4659641846257318E-2</v>
      </c>
      <c r="K28" s="90">
        <f t="shared" si="2"/>
        <v>9229</v>
      </c>
      <c r="L28" s="94">
        <f t="shared" si="3"/>
        <v>2.2849771848902821E-2</v>
      </c>
      <c r="M28" s="91">
        <f t="shared" si="4"/>
        <v>1884</v>
      </c>
    </row>
    <row r="29" spans="1:13">
      <c r="A29" s="95">
        <v>28</v>
      </c>
      <c r="B29" s="92" t="s">
        <v>27</v>
      </c>
      <c r="C29" s="90">
        <v>156396</v>
      </c>
      <c r="D29" s="90">
        <v>162163</v>
      </c>
      <c r="E29" s="90">
        <v>164860</v>
      </c>
      <c r="F29" s="90"/>
      <c r="G29" s="90"/>
      <c r="H29" s="90"/>
      <c r="I29" s="93">
        <f t="shared" si="0"/>
        <v>1.1600392581040205E-2</v>
      </c>
      <c r="J29" s="93">
        <f t="shared" si="1"/>
        <v>5.4119031177267962E-2</v>
      </c>
      <c r="K29" s="90">
        <f t="shared" si="2"/>
        <v>8464</v>
      </c>
      <c r="L29" s="94">
        <f t="shared" si="3"/>
        <v>2.0955733983000702E-2</v>
      </c>
      <c r="M29" s="91">
        <f t="shared" si="4"/>
        <v>2697</v>
      </c>
    </row>
    <row r="30" spans="1:13">
      <c r="A30" s="95">
        <v>29</v>
      </c>
      <c r="B30" s="92" t="s">
        <v>28</v>
      </c>
      <c r="C30" s="90">
        <v>197262</v>
      </c>
      <c r="D30" s="90">
        <v>201646</v>
      </c>
      <c r="E30" s="90">
        <v>202532</v>
      </c>
      <c r="F30" s="90"/>
      <c r="G30" s="90"/>
      <c r="H30" s="90"/>
      <c r="I30" s="93">
        <f t="shared" si="0"/>
        <v>1.4251187129826729E-2</v>
      </c>
      <c r="J30" s="93">
        <f t="shared" si="1"/>
        <v>2.6715738459510703E-2</v>
      </c>
      <c r="K30" s="90">
        <f t="shared" si="2"/>
        <v>5270</v>
      </c>
      <c r="L30" s="94">
        <f t="shared" si="3"/>
        <v>1.3047816409547932E-2</v>
      </c>
      <c r="M30" s="91">
        <f t="shared" si="4"/>
        <v>886</v>
      </c>
    </row>
    <row r="31" spans="1:13">
      <c r="A31" s="95">
        <v>30</v>
      </c>
      <c r="B31" s="92" t="s">
        <v>29</v>
      </c>
      <c r="C31" s="90">
        <v>57697</v>
      </c>
      <c r="D31" s="90">
        <v>68782</v>
      </c>
      <c r="E31" s="90">
        <v>69305</v>
      </c>
      <c r="F31" s="90"/>
      <c r="G31" s="90"/>
      <c r="H31" s="90"/>
      <c r="I31" s="93">
        <f t="shared" si="0"/>
        <v>4.8766541782663559E-3</v>
      </c>
      <c r="J31" s="93">
        <f t="shared" si="1"/>
        <v>0.20118896996377628</v>
      </c>
      <c r="K31" s="90">
        <f t="shared" si="2"/>
        <v>11608</v>
      </c>
      <c r="L31" s="94">
        <f t="shared" si="3"/>
        <v>2.8739858231884702E-2</v>
      </c>
      <c r="M31" s="91">
        <f t="shared" si="4"/>
        <v>523</v>
      </c>
    </row>
    <row r="32" spans="1:13">
      <c r="A32" s="95">
        <v>31</v>
      </c>
      <c r="B32" s="92" t="s">
        <v>30</v>
      </c>
      <c r="C32" s="90">
        <v>146733</v>
      </c>
      <c r="D32" s="90">
        <v>155002</v>
      </c>
      <c r="E32" s="90">
        <v>157549</v>
      </c>
      <c r="F32" s="90"/>
      <c r="G32" s="90"/>
      <c r="H32" s="90"/>
      <c r="I32" s="93">
        <f t="shared" si="0"/>
        <v>1.1085953237597375E-2</v>
      </c>
      <c r="J32" s="93">
        <f t="shared" si="1"/>
        <v>7.3712116565462435E-2</v>
      </c>
      <c r="K32" s="90">
        <f t="shared" si="2"/>
        <v>10816</v>
      </c>
      <c r="L32" s="94">
        <f t="shared" si="3"/>
        <v>2.6778971970715451E-2</v>
      </c>
      <c r="M32" s="91">
        <f t="shared" si="4"/>
        <v>2547</v>
      </c>
    </row>
    <row r="33" spans="1:13">
      <c r="A33" s="95">
        <v>32</v>
      </c>
      <c r="B33" s="92" t="s">
        <v>31</v>
      </c>
      <c r="C33" s="90">
        <v>60392</v>
      </c>
      <c r="D33" s="90">
        <v>65311</v>
      </c>
      <c r="E33" s="90">
        <v>66127</v>
      </c>
      <c r="F33" s="90"/>
      <c r="G33" s="90"/>
      <c r="H33" s="90"/>
      <c r="I33" s="93">
        <f t="shared" si="0"/>
        <v>4.6530338481526488E-3</v>
      </c>
      <c r="J33" s="93">
        <f t="shared" si="1"/>
        <v>9.4962908994568815E-2</v>
      </c>
      <c r="K33" s="90">
        <f t="shared" si="2"/>
        <v>5735</v>
      </c>
      <c r="L33" s="94">
        <f t="shared" si="3"/>
        <v>1.4199094328037455E-2</v>
      </c>
      <c r="M33" s="91">
        <f t="shared" si="4"/>
        <v>816</v>
      </c>
    </row>
    <row r="34" spans="1:13">
      <c r="A34" s="95">
        <v>33</v>
      </c>
      <c r="B34" s="92" t="s">
        <v>32</v>
      </c>
      <c r="C34" s="90">
        <v>136747</v>
      </c>
      <c r="D34" s="90">
        <v>141973</v>
      </c>
      <c r="E34" s="90">
        <v>142435</v>
      </c>
      <c r="F34" s="90"/>
      <c r="G34" s="90"/>
      <c r="H34" s="90"/>
      <c r="I34" s="93">
        <f t="shared" si="0"/>
        <v>1.0022454914960946E-2</v>
      </c>
      <c r="J34" s="93">
        <f t="shared" si="1"/>
        <v>4.1595062414531946E-2</v>
      </c>
      <c r="K34" s="90">
        <f t="shared" si="2"/>
        <v>5688</v>
      </c>
      <c r="L34" s="94">
        <f t="shared" si="3"/>
        <v>1.4082728602942815E-2</v>
      </c>
      <c r="M34" s="91">
        <f t="shared" si="4"/>
        <v>462</v>
      </c>
    </row>
    <row r="35" spans="1:13">
      <c r="A35" s="95">
        <v>35</v>
      </c>
      <c r="B35" s="92" t="s">
        <v>33</v>
      </c>
      <c r="C35" s="90">
        <v>103669</v>
      </c>
      <c r="D35" s="90">
        <v>109193</v>
      </c>
      <c r="E35" s="90">
        <v>108547</v>
      </c>
      <c r="F35" s="90"/>
      <c r="G35" s="90"/>
      <c r="H35" s="90"/>
      <c r="I35" s="93">
        <f t="shared" ref="I35:I66" si="5">E35/$E$92</f>
        <v>7.6379219549567575E-3</v>
      </c>
      <c r="J35" s="93">
        <f t="shared" ref="J35:J66" si="6">(E35-C35)/C35</f>
        <v>4.7053603295102685E-2</v>
      </c>
      <c r="K35" s="90">
        <f t="shared" ref="K35:K66" si="7">E35-C35</f>
        <v>4878</v>
      </c>
      <c r="L35" s="94">
        <f t="shared" si="3"/>
        <v>1.2077276744928806E-2</v>
      </c>
      <c r="M35" s="91">
        <f t="shared" si="4"/>
        <v>-646</v>
      </c>
    </row>
    <row r="36" spans="1:13">
      <c r="A36" s="95">
        <v>36</v>
      </c>
      <c r="B36" s="92" t="s">
        <v>34</v>
      </c>
      <c r="C36" s="90">
        <v>14278</v>
      </c>
      <c r="D36" s="90">
        <v>12705</v>
      </c>
      <c r="E36" s="90">
        <v>12720</v>
      </c>
      <c r="F36" s="90"/>
      <c r="G36" s="90"/>
      <c r="H36" s="90"/>
      <c r="I36" s="93">
        <f t="shared" si="5"/>
        <v>8.9504424136134541E-4</v>
      </c>
      <c r="J36" s="93">
        <f t="shared" si="6"/>
        <v>-0.1091189242190783</v>
      </c>
      <c r="K36" s="90">
        <f t="shared" si="7"/>
        <v>-1558</v>
      </c>
      <c r="L36" s="94">
        <f t="shared" si="3"/>
        <v>-3.8573999935627473E-3</v>
      </c>
      <c r="M36" s="91">
        <f t="shared" si="4"/>
        <v>15</v>
      </c>
    </row>
    <row r="37" spans="1:13">
      <c r="A37" s="95">
        <v>37</v>
      </c>
      <c r="B37" s="92" t="s">
        <v>35</v>
      </c>
      <c r="C37" s="90">
        <v>13671</v>
      </c>
      <c r="D37" s="90">
        <v>15198</v>
      </c>
      <c r="E37" s="90">
        <v>15134</v>
      </c>
      <c r="F37" s="90"/>
      <c r="G37" s="90"/>
      <c r="H37" s="90"/>
      <c r="I37" s="93">
        <f t="shared" si="5"/>
        <v>1.0649056249027202E-3</v>
      </c>
      <c r="J37" s="93">
        <f t="shared" si="6"/>
        <v>0.10701484895033282</v>
      </c>
      <c r="K37" s="90">
        <f t="shared" si="7"/>
        <v>1463</v>
      </c>
      <c r="L37" s="94">
        <f t="shared" si="3"/>
        <v>3.6221926768820918E-3</v>
      </c>
      <c r="M37" s="91">
        <f t="shared" si="4"/>
        <v>-64</v>
      </c>
    </row>
    <row r="38" spans="1:13">
      <c r="A38" s="95">
        <v>38</v>
      </c>
      <c r="B38" s="92" t="s">
        <v>36</v>
      </c>
      <c r="C38" s="90">
        <v>83585</v>
      </c>
      <c r="D38" s="90">
        <v>82670</v>
      </c>
      <c r="E38" s="90">
        <v>83148</v>
      </c>
      <c r="F38" s="90"/>
      <c r="G38" s="90"/>
      <c r="H38" s="90"/>
      <c r="I38" s="93">
        <f t="shared" si="5"/>
        <v>5.8507184418799645E-3</v>
      </c>
      <c r="J38" s="93">
        <f t="shared" si="6"/>
        <v>-5.2282108033738107E-3</v>
      </c>
      <c r="K38" s="90">
        <f t="shared" si="7"/>
        <v>-437</v>
      </c>
      <c r="L38" s="94">
        <f t="shared" si="3"/>
        <v>-1.0819536567310145E-3</v>
      </c>
      <c r="M38" s="91">
        <f t="shared" si="4"/>
        <v>478</v>
      </c>
    </row>
    <row r="39" spans="1:13">
      <c r="A39" s="95">
        <v>39</v>
      </c>
      <c r="B39" s="92" t="s">
        <v>37</v>
      </c>
      <c r="C39" s="90">
        <v>2727</v>
      </c>
      <c r="D39" s="90">
        <v>2672</v>
      </c>
      <c r="E39" s="90">
        <v>2679</v>
      </c>
      <c r="F39" s="90"/>
      <c r="G39" s="90"/>
      <c r="H39" s="90"/>
      <c r="I39" s="93">
        <f t="shared" si="5"/>
        <v>1.8850813856973619E-4</v>
      </c>
      <c r="J39" s="93">
        <f t="shared" si="6"/>
        <v>-1.7601760176017601E-2</v>
      </c>
      <c r="K39" s="90">
        <f t="shared" si="7"/>
        <v>-48</v>
      </c>
      <c r="L39" s="94">
        <f t="shared" si="3"/>
        <v>-1.1884159158601532E-4</v>
      </c>
      <c r="M39" s="91">
        <f t="shared" si="4"/>
        <v>7</v>
      </c>
    </row>
    <row r="40" spans="1:13" s="16" customFormat="1">
      <c r="A40" s="95">
        <v>41</v>
      </c>
      <c r="B40" s="92" t="s">
        <v>38</v>
      </c>
      <c r="C40" s="90">
        <v>812897</v>
      </c>
      <c r="D40" s="90">
        <v>660167</v>
      </c>
      <c r="E40" s="90">
        <v>671544</v>
      </c>
      <c r="F40" s="90"/>
      <c r="G40" s="90"/>
      <c r="H40" s="90"/>
      <c r="I40" s="93">
        <f t="shared" si="5"/>
        <v>4.7253269655720388E-2</v>
      </c>
      <c r="J40" s="93">
        <f t="shared" si="6"/>
        <v>-0.17388795874508087</v>
      </c>
      <c r="K40" s="90">
        <f t="shared" si="7"/>
        <v>-141353</v>
      </c>
      <c r="L40" s="94">
        <f t="shared" si="3"/>
        <v>-0.3499711561553755</v>
      </c>
      <c r="M40" s="91">
        <f t="shared" si="4"/>
        <v>11377</v>
      </c>
    </row>
    <row r="41" spans="1:13">
      <c r="A41" s="95">
        <v>42</v>
      </c>
      <c r="B41" s="92" t="s">
        <v>39</v>
      </c>
      <c r="C41" s="90">
        <v>290339</v>
      </c>
      <c r="D41" s="90">
        <v>263475</v>
      </c>
      <c r="E41" s="90">
        <v>260527</v>
      </c>
      <c r="F41" s="90"/>
      <c r="G41" s="90"/>
      <c r="H41" s="90"/>
      <c r="I41" s="93">
        <f t="shared" si="5"/>
        <v>1.8332011876505287E-2</v>
      </c>
      <c r="J41" s="93">
        <f t="shared" si="6"/>
        <v>-0.10267997065499296</v>
      </c>
      <c r="K41" s="90">
        <f t="shared" si="7"/>
        <v>-29812</v>
      </c>
      <c r="L41" s="94">
        <f t="shared" si="3"/>
        <v>-7.3810531840881016E-2</v>
      </c>
      <c r="M41" s="91">
        <f t="shared" si="4"/>
        <v>-2948</v>
      </c>
    </row>
    <row r="42" spans="1:13">
      <c r="A42" s="95">
        <v>43</v>
      </c>
      <c r="B42" s="92" t="s">
        <v>40</v>
      </c>
      <c r="C42" s="90">
        <v>269146</v>
      </c>
      <c r="D42" s="90">
        <v>263956</v>
      </c>
      <c r="E42" s="90">
        <v>262090</v>
      </c>
      <c r="F42" s="90"/>
      <c r="G42" s="90"/>
      <c r="H42" s="90"/>
      <c r="I42" s="93">
        <f t="shared" si="5"/>
        <v>1.8441992548615959E-2</v>
      </c>
      <c r="J42" s="93">
        <f t="shared" si="6"/>
        <v>-2.6216254374948914E-2</v>
      </c>
      <c r="K42" s="90">
        <f t="shared" si="7"/>
        <v>-7056</v>
      </c>
      <c r="L42" s="94">
        <f t="shared" si="3"/>
        <v>-1.746971396314425E-2</v>
      </c>
      <c r="M42" s="91">
        <f t="shared" si="4"/>
        <v>-1866</v>
      </c>
    </row>
    <row r="43" spans="1:13" s="16" customFormat="1">
      <c r="A43" s="95">
        <v>45</v>
      </c>
      <c r="B43" s="92" t="s">
        <v>41</v>
      </c>
      <c r="C43" s="90">
        <v>210449</v>
      </c>
      <c r="D43" s="90">
        <v>222107</v>
      </c>
      <c r="E43" s="90">
        <v>222998</v>
      </c>
      <c r="F43" s="90"/>
      <c r="G43" s="90"/>
      <c r="H43" s="90"/>
      <c r="I43" s="93">
        <f t="shared" si="5"/>
        <v>1.5691279538922742E-2</v>
      </c>
      <c r="J43" s="93">
        <f t="shared" si="6"/>
        <v>5.9629648988591057E-2</v>
      </c>
      <c r="K43" s="90">
        <f t="shared" si="7"/>
        <v>12549</v>
      </c>
      <c r="L43" s="94">
        <f t="shared" si="3"/>
        <v>3.1069648600268878E-2</v>
      </c>
      <c r="M43" s="91">
        <f t="shared" si="4"/>
        <v>891</v>
      </c>
    </row>
    <row r="44" spans="1:13" s="16" customFormat="1">
      <c r="A44" s="95">
        <v>46</v>
      </c>
      <c r="B44" s="92" t="s">
        <v>42</v>
      </c>
      <c r="C44" s="90">
        <v>694908</v>
      </c>
      <c r="D44" s="90">
        <v>725331</v>
      </c>
      <c r="E44" s="90">
        <v>727293</v>
      </c>
      <c r="F44" s="90"/>
      <c r="G44" s="90"/>
      <c r="H44" s="90"/>
      <c r="I44" s="93">
        <f t="shared" si="5"/>
        <v>5.1176054357894414E-2</v>
      </c>
      <c r="J44" s="93">
        <f t="shared" si="6"/>
        <v>4.6603291370944065E-2</v>
      </c>
      <c r="K44" s="90">
        <f t="shared" si="7"/>
        <v>32385</v>
      </c>
      <c r="L44" s="94">
        <f t="shared" si="3"/>
        <v>8.0180936323189705E-2</v>
      </c>
      <c r="M44" s="91">
        <f t="shared" si="4"/>
        <v>1962</v>
      </c>
    </row>
    <row r="45" spans="1:13" s="16" customFormat="1">
      <c r="A45" s="95">
        <v>47</v>
      </c>
      <c r="B45" s="92" t="s">
        <v>43</v>
      </c>
      <c r="C45" s="90">
        <v>1279762</v>
      </c>
      <c r="D45" s="90">
        <v>1333876</v>
      </c>
      <c r="E45" s="90">
        <v>1330848</v>
      </c>
      <c r="F45" s="90"/>
      <c r="G45" s="90"/>
      <c r="H45" s="90"/>
      <c r="I45" s="93">
        <f t="shared" si="5"/>
        <v>9.3645270324470425E-2</v>
      </c>
      <c r="J45" s="93">
        <f t="shared" si="6"/>
        <v>3.9918359820029038E-2</v>
      </c>
      <c r="K45" s="90">
        <f t="shared" si="7"/>
        <v>51086</v>
      </c>
      <c r="L45" s="94">
        <f t="shared" si="3"/>
        <v>0.12648211557839956</v>
      </c>
      <c r="M45" s="91">
        <f t="shared" si="4"/>
        <v>-3028</v>
      </c>
    </row>
    <row r="46" spans="1:13">
      <c r="A46" s="95">
        <v>49</v>
      </c>
      <c r="B46" s="92" t="s">
        <v>44</v>
      </c>
      <c r="C46" s="90">
        <v>525629</v>
      </c>
      <c r="D46" s="90">
        <v>560678</v>
      </c>
      <c r="E46" s="90">
        <v>562763</v>
      </c>
      <c r="F46" s="90"/>
      <c r="G46" s="90"/>
      <c r="H46" s="90"/>
      <c r="I46" s="93">
        <f t="shared" si="5"/>
        <v>3.9598882264248021E-2</v>
      </c>
      <c r="J46" s="93">
        <f t="shared" si="6"/>
        <v>7.0646786992346319E-2</v>
      </c>
      <c r="K46" s="90">
        <f t="shared" si="7"/>
        <v>37134</v>
      </c>
      <c r="L46" s="94">
        <f t="shared" si="3"/>
        <v>9.1938826290731093E-2</v>
      </c>
      <c r="M46" s="91">
        <f t="shared" si="4"/>
        <v>2085</v>
      </c>
    </row>
    <row r="47" spans="1:13">
      <c r="A47" s="95">
        <v>50</v>
      </c>
      <c r="B47" s="92" t="s">
        <v>45</v>
      </c>
      <c r="C47" s="90">
        <v>14495</v>
      </c>
      <c r="D47" s="90">
        <v>14733</v>
      </c>
      <c r="E47" s="90">
        <v>14833</v>
      </c>
      <c r="F47" s="90"/>
      <c r="G47" s="90"/>
      <c r="H47" s="90"/>
      <c r="I47" s="93">
        <f t="shared" si="5"/>
        <v>1.0437257257950342E-3</v>
      </c>
      <c r="J47" s="93">
        <f t="shared" si="6"/>
        <v>2.3318385650224215E-2</v>
      </c>
      <c r="K47" s="90">
        <f t="shared" si="7"/>
        <v>338</v>
      </c>
      <c r="L47" s="94">
        <f t="shared" si="3"/>
        <v>8.3684287408485785E-4</v>
      </c>
      <c r="M47" s="91">
        <f t="shared" si="4"/>
        <v>100</v>
      </c>
    </row>
    <row r="48" spans="1:13">
      <c r="A48" s="95">
        <v>51</v>
      </c>
      <c r="B48" s="92" t="s">
        <v>46</v>
      </c>
      <c r="C48" s="90">
        <v>28705</v>
      </c>
      <c r="D48" s="90">
        <v>29846</v>
      </c>
      <c r="E48" s="90">
        <v>29975</v>
      </c>
      <c r="F48" s="90"/>
      <c r="G48" s="90"/>
      <c r="H48" s="90"/>
      <c r="I48" s="93">
        <f t="shared" si="5"/>
        <v>2.1091942716042712E-3</v>
      </c>
      <c r="J48" s="93">
        <f t="shared" si="6"/>
        <v>4.4243163211983974E-2</v>
      </c>
      <c r="K48" s="90">
        <f t="shared" si="7"/>
        <v>1270</v>
      </c>
      <c r="L48" s="94">
        <f t="shared" si="3"/>
        <v>3.1443504440466551E-3</v>
      </c>
      <c r="M48" s="91">
        <f t="shared" si="4"/>
        <v>129</v>
      </c>
    </row>
    <row r="49" spans="1:13">
      <c r="A49" s="95">
        <v>52</v>
      </c>
      <c r="B49" s="92" t="s">
        <v>47</v>
      </c>
      <c r="C49" s="90">
        <v>245297</v>
      </c>
      <c r="D49" s="90">
        <v>262013</v>
      </c>
      <c r="E49" s="90">
        <v>259417</v>
      </c>
      <c r="F49" s="90"/>
      <c r="G49" s="90"/>
      <c r="H49" s="90"/>
      <c r="I49" s="93">
        <f t="shared" si="5"/>
        <v>1.8253906600726112E-2</v>
      </c>
      <c r="J49" s="93">
        <f t="shared" si="6"/>
        <v>5.7562872762406389E-2</v>
      </c>
      <c r="K49" s="90">
        <f t="shared" si="7"/>
        <v>14120</v>
      </c>
      <c r="L49" s="94">
        <f t="shared" si="3"/>
        <v>3.4959234858219508E-2</v>
      </c>
      <c r="M49" s="91">
        <f t="shared" si="4"/>
        <v>-2596</v>
      </c>
    </row>
    <row r="50" spans="1:13">
      <c r="A50" s="95">
        <v>53</v>
      </c>
      <c r="B50" s="92" t="s">
        <v>48</v>
      </c>
      <c r="C50" s="90">
        <v>43932</v>
      </c>
      <c r="D50" s="90">
        <v>52519</v>
      </c>
      <c r="E50" s="90">
        <v>51823</v>
      </c>
      <c r="F50" s="90"/>
      <c r="G50" s="90"/>
      <c r="H50" s="90"/>
      <c r="I50" s="93">
        <f t="shared" si="5"/>
        <v>3.6465312673010222E-3</v>
      </c>
      <c r="J50" s="93">
        <f t="shared" si="6"/>
        <v>0.17961850132022217</v>
      </c>
      <c r="K50" s="90">
        <f t="shared" si="7"/>
        <v>7891</v>
      </c>
      <c r="L50" s="94">
        <f t="shared" si="3"/>
        <v>1.9537062483442644E-2</v>
      </c>
      <c r="M50" s="91">
        <f t="shared" si="4"/>
        <v>-696</v>
      </c>
    </row>
    <row r="51" spans="1:13" s="16" customFormat="1">
      <c r="A51" s="95">
        <v>55</v>
      </c>
      <c r="B51" s="92" t="s">
        <v>49</v>
      </c>
      <c r="C51" s="90">
        <v>228445</v>
      </c>
      <c r="D51" s="90">
        <v>243855</v>
      </c>
      <c r="E51" s="90">
        <v>245724</v>
      </c>
      <c r="F51" s="90"/>
      <c r="G51" s="90"/>
      <c r="H51" s="90"/>
      <c r="I51" s="93">
        <f t="shared" si="5"/>
        <v>1.7290397104109689E-2</v>
      </c>
      <c r="J51" s="93">
        <f t="shared" si="6"/>
        <v>7.56374619711528E-2</v>
      </c>
      <c r="K51" s="90">
        <f t="shared" si="7"/>
        <v>17279</v>
      </c>
      <c r="L51" s="94">
        <f t="shared" si="3"/>
        <v>4.2780497104474138E-2</v>
      </c>
      <c r="M51" s="91">
        <f t="shared" si="4"/>
        <v>1869</v>
      </c>
    </row>
    <row r="52" spans="1:13" s="16" customFormat="1">
      <c r="A52" s="95">
        <v>56</v>
      </c>
      <c r="B52" s="92" t="s">
        <v>50</v>
      </c>
      <c r="C52" s="90">
        <v>642995</v>
      </c>
      <c r="D52" s="90">
        <v>705065</v>
      </c>
      <c r="E52" s="90">
        <v>702077</v>
      </c>
      <c r="F52" s="90"/>
      <c r="G52" s="90"/>
      <c r="H52" s="90"/>
      <c r="I52" s="93">
        <f t="shared" si="5"/>
        <v>4.9401727660554187E-2</v>
      </c>
      <c r="J52" s="93">
        <f t="shared" si="6"/>
        <v>9.1885628970676286E-2</v>
      </c>
      <c r="K52" s="90">
        <f t="shared" si="7"/>
        <v>59082</v>
      </c>
      <c r="L52" s="94">
        <f t="shared" si="3"/>
        <v>0.14627914404343662</v>
      </c>
      <c r="M52" s="91">
        <f t="shared" si="4"/>
        <v>-2988</v>
      </c>
    </row>
    <row r="53" spans="1:13">
      <c r="A53" s="95">
        <v>58</v>
      </c>
      <c r="B53" s="92" t="s">
        <v>51</v>
      </c>
      <c r="C53" s="90">
        <v>23788</v>
      </c>
      <c r="D53" s="90">
        <v>24096</v>
      </c>
      <c r="E53" s="90">
        <v>24103</v>
      </c>
      <c r="F53" s="90"/>
      <c r="G53" s="90"/>
      <c r="H53" s="90"/>
      <c r="I53" s="93">
        <f t="shared" si="5"/>
        <v>1.6960103262211091E-3</v>
      </c>
      <c r="J53" s="93">
        <f t="shared" si="6"/>
        <v>1.3241970741550362E-2</v>
      </c>
      <c r="K53" s="90">
        <f t="shared" si="7"/>
        <v>315</v>
      </c>
      <c r="L53" s="94">
        <f t="shared" si="3"/>
        <v>7.7989794478322549E-4</v>
      </c>
      <c r="M53" s="91">
        <f t="shared" si="4"/>
        <v>7</v>
      </c>
    </row>
    <row r="54" spans="1:13">
      <c r="A54" s="95">
        <v>59</v>
      </c>
      <c r="B54" s="92" t="s">
        <v>52</v>
      </c>
      <c r="C54" s="90">
        <v>18498</v>
      </c>
      <c r="D54" s="90">
        <v>23164</v>
      </c>
      <c r="E54" s="90">
        <v>23860</v>
      </c>
      <c r="F54" s="90"/>
      <c r="G54" s="90"/>
      <c r="H54" s="90"/>
      <c r="I54" s="93">
        <f t="shared" si="5"/>
        <v>1.6789116036856682E-3</v>
      </c>
      <c r="J54" s="93">
        <f t="shared" si="6"/>
        <v>0.28986917504595089</v>
      </c>
      <c r="K54" s="90">
        <f t="shared" si="7"/>
        <v>5362</v>
      </c>
      <c r="L54" s="94">
        <f t="shared" si="3"/>
        <v>1.3275596126754462E-2</v>
      </c>
      <c r="M54" s="91">
        <f t="shared" si="4"/>
        <v>696</v>
      </c>
    </row>
    <row r="55" spans="1:13">
      <c r="A55" s="95">
        <v>60</v>
      </c>
      <c r="B55" s="92" t="s">
        <v>53</v>
      </c>
      <c r="C55" s="90">
        <v>9719</v>
      </c>
      <c r="D55" s="90">
        <v>9508</v>
      </c>
      <c r="E55" s="90">
        <v>9578</v>
      </c>
      <c r="F55" s="90"/>
      <c r="G55" s="90"/>
      <c r="H55" s="90"/>
      <c r="I55" s="93">
        <f t="shared" si="5"/>
        <v>6.7395705532696272E-4</v>
      </c>
      <c r="J55" s="93">
        <f t="shared" si="6"/>
        <v>-1.4507665397674658E-2</v>
      </c>
      <c r="K55" s="90">
        <f t="shared" si="7"/>
        <v>-141</v>
      </c>
      <c r="L55" s="94">
        <f t="shared" si="3"/>
        <v>-3.4909717528392001E-4</v>
      </c>
      <c r="M55" s="91">
        <f t="shared" si="4"/>
        <v>70</v>
      </c>
    </row>
    <row r="56" spans="1:13">
      <c r="A56" s="95">
        <v>61</v>
      </c>
      <c r="B56" s="92" t="s">
        <v>54</v>
      </c>
      <c r="C56" s="90">
        <v>23471</v>
      </c>
      <c r="D56" s="90">
        <v>25033</v>
      </c>
      <c r="E56" s="90">
        <v>24837</v>
      </c>
      <c r="F56" s="90"/>
      <c r="G56" s="90"/>
      <c r="H56" s="90"/>
      <c r="I56" s="93">
        <f t="shared" si="5"/>
        <v>1.7476583193940043E-3</v>
      </c>
      <c r="J56" s="93">
        <f t="shared" si="6"/>
        <v>5.8199480209620381E-2</v>
      </c>
      <c r="K56" s="90">
        <f t="shared" si="7"/>
        <v>1366</v>
      </c>
      <c r="L56" s="94">
        <f t="shared" si="3"/>
        <v>3.3820336272186858E-3</v>
      </c>
      <c r="M56" s="91">
        <f t="shared" si="4"/>
        <v>-196</v>
      </c>
    </row>
    <row r="57" spans="1:13">
      <c r="A57" s="95">
        <v>62</v>
      </c>
      <c r="B57" s="92" t="s">
        <v>55</v>
      </c>
      <c r="C57" s="90">
        <v>86261</v>
      </c>
      <c r="D57" s="90">
        <v>102164</v>
      </c>
      <c r="E57" s="90">
        <v>102883</v>
      </c>
      <c r="F57" s="90"/>
      <c r="G57" s="90"/>
      <c r="H57" s="90"/>
      <c r="I57" s="93">
        <f t="shared" si="5"/>
        <v>7.2393739531430266E-3</v>
      </c>
      <c r="J57" s="93">
        <f t="shared" si="6"/>
        <v>0.19269426507923626</v>
      </c>
      <c r="K57" s="90">
        <f t="shared" si="7"/>
        <v>16622</v>
      </c>
      <c r="L57" s="94">
        <f t="shared" si="3"/>
        <v>4.1153852819640555E-2</v>
      </c>
      <c r="M57" s="91">
        <f t="shared" si="4"/>
        <v>719</v>
      </c>
    </row>
    <row r="58" spans="1:13">
      <c r="A58" s="95">
        <v>63</v>
      </c>
      <c r="B58" s="92" t="s">
        <v>56</v>
      </c>
      <c r="C58" s="90">
        <v>43317</v>
      </c>
      <c r="D58" s="90">
        <v>43568</v>
      </c>
      <c r="E58" s="90">
        <v>43776</v>
      </c>
      <c r="F58" s="90"/>
      <c r="G58" s="90"/>
      <c r="H58" s="90"/>
      <c r="I58" s="93">
        <f t="shared" si="5"/>
        <v>3.0803032004586678E-3</v>
      </c>
      <c r="J58" s="93">
        <f t="shared" si="6"/>
        <v>1.0596301682942032E-2</v>
      </c>
      <c r="K58" s="90">
        <f t="shared" si="7"/>
        <v>459</v>
      </c>
      <c r="L58" s="94">
        <f t="shared" si="3"/>
        <v>1.1364227195412714E-3</v>
      </c>
      <c r="M58" s="91">
        <f t="shared" si="4"/>
        <v>208</v>
      </c>
    </row>
    <row r="59" spans="1:13">
      <c r="A59" s="95">
        <v>64</v>
      </c>
      <c r="B59" s="92" t="s">
        <v>57</v>
      </c>
      <c r="C59" s="90">
        <v>86194</v>
      </c>
      <c r="D59" s="90">
        <v>87119</v>
      </c>
      <c r="E59" s="90">
        <v>86890</v>
      </c>
      <c r="F59" s="90"/>
      <c r="G59" s="90"/>
      <c r="H59" s="90"/>
      <c r="I59" s="93">
        <f t="shared" si="5"/>
        <v>6.1140246959030895E-3</v>
      </c>
      <c r="J59" s="93">
        <f t="shared" si="6"/>
        <v>8.0748079912754955E-3</v>
      </c>
      <c r="K59" s="90">
        <f t="shared" si="7"/>
        <v>696</v>
      </c>
      <c r="L59" s="94">
        <f t="shared" si="3"/>
        <v>1.7232030779972222E-3</v>
      </c>
      <c r="M59" s="91">
        <f t="shared" si="4"/>
        <v>-229</v>
      </c>
    </row>
    <row r="60" spans="1:13">
      <c r="A60" s="95">
        <v>65</v>
      </c>
      <c r="B60" s="92" t="s">
        <v>58</v>
      </c>
      <c r="C60" s="90">
        <v>22801</v>
      </c>
      <c r="D60" s="90">
        <v>22826</v>
      </c>
      <c r="E60" s="90">
        <v>22834</v>
      </c>
      <c r="F60" s="90"/>
      <c r="G60" s="90"/>
      <c r="H60" s="90"/>
      <c r="I60" s="93">
        <f t="shared" si="5"/>
        <v>1.6067169974249183E-3</v>
      </c>
      <c r="J60" s="93">
        <f t="shared" si="6"/>
        <v>1.4473049427656682E-3</v>
      </c>
      <c r="K60" s="90">
        <f t="shared" si="7"/>
        <v>33</v>
      </c>
      <c r="L60" s="94">
        <f t="shared" si="3"/>
        <v>8.1703594215385528E-5</v>
      </c>
      <c r="M60" s="91">
        <f t="shared" si="4"/>
        <v>8</v>
      </c>
    </row>
    <row r="61" spans="1:13">
      <c r="A61" s="95">
        <v>66</v>
      </c>
      <c r="B61" s="92" t="s">
        <v>59</v>
      </c>
      <c r="C61" s="90">
        <v>49307</v>
      </c>
      <c r="D61" s="90">
        <v>50791</v>
      </c>
      <c r="E61" s="90">
        <v>50872</v>
      </c>
      <c r="F61" s="90"/>
      <c r="G61" s="90"/>
      <c r="H61" s="90"/>
      <c r="I61" s="93">
        <f t="shared" si="5"/>
        <v>3.5796140445388648E-3</v>
      </c>
      <c r="J61" s="93">
        <f t="shared" si="6"/>
        <v>3.1739915225018761E-2</v>
      </c>
      <c r="K61" s="90">
        <f t="shared" si="7"/>
        <v>1565</v>
      </c>
      <c r="L61" s="94">
        <f t="shared" si="3"/>
        <v>3.8747310590023743E-3</v>
      </c>
      <c r="M61" s="91">
        <f t="shared" si="4"/>
        <v>81</v>
      </c>
    </row>
    <row r="62" spans="1:13">
      <c r="A62" s="95">
        <v>68</v>
      </c>
      <c r="B62" s="92" t="s">
        <v>60</v>
      </c>
      <c r="C62" s="90">
        <v>130360</v>
      </c>
      <c r="D62" s="90">
        <v>144735</v>
      </c>
      <c r="E62" s="90">
        <v>147109</v>
      </c>
      <c r="F62" s="90"/>
      <c r="G62" s="90"/>
      <c r="H62" s="90"/>
      <c r="I62" s="93">
        <f t="shared" si="5"/>
        <v>1.0351341454593252E-2</v>
      </c>
      <c r="J62" s="93">
        <f t="shared" si="6"/>
        <v>0.12848266339367903</v>
      </c>
      <c r="K62" s="90">
        <f t="shared" si="7"/>
        <v>16749</v>
      </c>
      <c r="L62" s="94">
        <f t="shared" si="3"/>
        <v>4.1468287864045217E-2</v>
      </c>
      <c r="M62" s="91">
        <f t="shared" si="4"/>
        <v>2374</v>
      </c>
    </row>
    <row r="63" spans="1:13">
      <c r="A63" s="95">
        <v>69</v>
      </c>
      <c r="B63" s="92" t="s">
        <v>61</v>
      </c>
      <c r="C63" s="90">
        <v>149129</v>
      </c>
      <c r="D63" s="90">
        <v>156689</v>
      </c>
      <c r="E63" s="90">
        <v>156430</v>
      </c>
      <c r="F63" s="90"/>
      <c r="G63" s="90"/>
      <c r="H63" s="90"/>
      <c r="I63" s="93">
        <f t="shared" si="5"/>
        <v>1.100721467579837E-2</v>
      </c>
      <c r="J63" s="93">
        <f t="shared" si="6"/>
        <v>4.8957613877917777E-2</v>
      </c>
      <c r="K63" s="90">
        <f t="shared" si="7"/>
        <v>7301</v>
      </c>
      <c r="L63" s="94">
        <f t="shared" si="3"/>
        <v>1.8076301253531206E-2</v>
      </c>
      <c r="M63" s="91">
        <f t="shared" si="4"/>
        <v>-259</v>
      </c>
    </row>
    <row r="64" spans="1:13">
      <c r="A64" s="95">
        <v>70</v>
      </c>
      <c r="B64" s="92" t="s">
        <v>62</v>
      </c>
      <c r="C64" s="90">
        <v>205029</v>
      </c>
      <c r="D64" s="90">
        <v>208600</v>
      </c>
      <c r="E64" s="90">
        <v>206978</v>
      </c>
      <c r="F64" s="90"/>
      <c r="G64" s="90"/>
      <c r="H64" s="90"/>
      <c r="I64" s="93">
        <f t="shared" si="5"/>
        <v>1.4564030423623314E-2</v>
      </c>
      <c r="J64" s="93">
        <f t="shared" si="6"/>
        <v>9.5059723258660977E-3</v>
      </c>
      <c r="K64" s="90">
        <f t="shared" si="7"/>
        <v>1949</v>
      </c>
      <c r="L64" s="94">
        <f t="shared" si="3"/>
        <v>4.8254637916904965E-3</v>
      </c>
      <c r="M64" s="91">
        <f t="shared" si="4"/>
        <v>-1622</v>
      </c>
    </row>
    <row r="65" spans="1:13">
      <c r="A65" s="95">
        <v>71</v>
      </c>
      <c r="B65" s="92" t="s">
        <v>63</v>
      </c>
      <c r="C65" s="90">
        <v>148158</v>
      </c>
      <c r="D65" s="90">
        <v>143877</v>
      </c>
      <c r="E65" s="90">
        <v>143030</v>
      </c>
      <c r="F65" s="90"/>
      <c r="G65" s="90"/>
      <c r="H65" s="90"/>
      <c r="I65" s="93">
        <f t="shared" si="5"/>
        <v>1.0064322157383116E-2</v>
      </c>
      <c r="J65" s="93">
        <f t="shared" si="6"/>
        <v>-3.4611698322061582E-2</v>
      </c>
      <c r="K65" s="90">
        <f t="shared" si="7"/>
        <v>-5128</v>
      </c>
      <c r="L65" s="94">
        <f t="shared" si="3"/>
        <v>-1.2696243367772636E-2</v>
      </c>
      <c r="M65" s="91">
        <f t="shared" si="4"/>
        <v>-847</v>
      </c>
    </row>
    <row r="66" spans="1:13">
      <c r="A66" s="95">
        <v>72</v>
      </c>
      <c r="B66" s="92" t="s">
        <v>64</v>
      </c>
      <c r="C66" s="90">
        <v>12987</v>
      </c>
      <c r="D66" s="90">
        <v>13532</v>
      </c>
      <c r="E66" s="90">
        <v>13576</v>
      </c>
      <c r="F66" s="90"/>
      <c r="G66" s="90"/>
      <c r="H66" s="90"/>
      <c r="I66" s="93">
        <f t="shared" si="5"/>
        <v>9.5527677835861836E-4</v>
      </c>
      <c r="J66" s="93">
        <f t="shared" si="6"/>
        <v>4.5353045353045351E-2</v>
      </c>
      <c r="K66" s="90">
        <f t="shared" si="7"/>
        <v>589</v>
      </c>
      <c r="L66" s="94">
        <f t="shared" si="3"/>
        <v>1.4582853634200628E-3</v>
      </c>
      <c r="M66" s="91">
        <f t="shared" si="4"/>
        <v>44</v>
      </c>
    </row>
    <row r="67" spans="1:13">
      <c r="A67" s="95">
        <v>73</v>
      </c>
      <c r="B67" s="92" t="s">
        <v>65</v>
      </c>
      <c r="C67" s="90">
        <v>56584</v>
      </c>
      <c r="D67" s="90">
        <v>57914</v>
      </c>
      <c r="E67" s="90">
        <v>58070</v>
      </c>
      <c r="F67" s="90"/>
      <c r="G67" s="90"/>
      <c r="H67" s="90"/>
      <c r="I67" s="93">
        <f t="shared" ref="I67:I92" si="8">E67/$E$92</f>
        <v>4.086102130177148E-3</v>
      </c>
      <c r="J67" s="93">
        <f t="shared" ref="J67:J92" si="9">(E67-C67)/C67</f>
        <v>2.6261840803053868E-2</v>
      </c>
      <c r="K67" s="90">
        <f t="shared" ref="K67:K92" si="10">E67-C67</f>
        <v>1486</v>
      </c>
      <c r="L67" s="94">
        <f t="shared" si="3"/>
        <v>3.6791376061837242E-3</v>
      </c>
      <c r="M67" s="91">
        <f t="shared" si="4"/>
        <v>156</v>
      </c>
    </row>
    <row r="68" spans="1:13">
      <c r="A68" s="95">
        <v>74</v>
      </c>
      <c r="B68" s="92" t="s">
        <v>66</v>
      </c>
      <c r="C68" s="90">
        <v>46566</v>
      </c>
      <c r="D68" s="90">
        <v>44602</v>
      </c>
      <c r="E68" s="90">
        <v>44982</v>
      </c>
      <c r="F68" s="90"/>
      <c r="G68" s="90"/>
      <c r="H68" s="90"/>
      <c r="I68" s="93">
        <f t="shared" si="8"/>
        <v>3.1651635271160408E-3</v>
      </c>
      <c r="J68" s="93">
        <f t="shared" si="9"/>
        <v>-3.4016235021260145E-2</v>
      </c>
      <c r="K68" s="90">
        <f t="shared" si="10"/>
        <v>-1584</v>
      </c>
      <c r="L68" s="94">
        <f t="shared" ref="L68:L92" si="11">K68/$K$92</f>
        <v>-3.9217725223385054E-3</v>
      </c>
      <c r="M68" s="91">
        <f t="shared" ref="M68:M92" si="12">E68-D68</f>
        <v>380</v>
      </c>
    </row>
    <row r="69" spans="1:13">
      <c r="A69" s="95">
        <v>75</v>
      </c>
      <c r="B69" s="92" t="s">
        <v>67</v>
      </c>
      <c r="C69" s="90">
        <v>8008</v>
      </c>
      <c r="D69" s="90">
        <v>8509</v>
      </c>
      <c r="E69" s="90">
        <v>8575</v>
      </c>
      <c r="F69" s="90"/>
      <c r="G69" s="90"/>
      <c r="H69" s="90"/>
      <c r="I69" s="93">
        <f t="shared" si="8"/>
        <v>6.033808466724479E-4</v>
      </c>
      <c r="J69" s="93">
        <f t="shared" si="9"/>
        <v>7.0804195804195807E-2</v>
      </c>
      <c r="K69" s="90">
        <f t="shared" si="10"/>
        <v>567</v>
      </c>
      <c r="L69" s="94">
        <f t="shared" si="11"/>
        <v>1.4038163006098059E-3</v>
      </c>
      <c r="M69" s="91">
        <f t="shared" si="12"/>
        <v>66</v>
      </c>
    </row>
    <row r="70" spans="1:13">
      <c r="A70" s="95">
        <v>77</v>
      </c>
      <c r="B70" s="92" t="s">
        <v>68</v>
      </c>
      <c r="C70" s="90">
        <v>25894</v>
      </c>
      <c r="D70" s="90">
        <v>26391</v>
      </c>
      <c r="E70" s="90">
        <v>26621</v>
      </c>
      <c r="F70" s="90"/>
      <c r="G70" s="90"/>
      <c r="H70" s="90"/>
      <c r="I70" s="93">
        <f t="shared" si="8"/>
        <v>1.8731896815471995E-3</v>
      </c>
      <c r="J70" s="93">
        <f t="shared" si="9"/>
        <v>2.8076002162663167E-2</v>
      </c>
      <c r="K70" s="90">
        <f t="shared" si="10"/>
        <v>727</v>
      </c>
      <c r="L70" s="94">
        <f t="shared" si="11"/>
        <v>1.799954939229857E-3</v>
      </c>
      <c r="M70" s="91">
        <f t="shared" si="12"/>
        <v>230</v>
      </c>
    </row>
    <row r="71" spans="1:13">
      <c r="A71" s="95">
        <v>78</v>
      </c>
      <c r="B71" s="92" t="s">
        <v>69</v>
      </c>
      <c r="C71" s="90">
        <v>56605</v>
      </c>
      <c r="D71" s="90">
        <v>63934</v>
      </c>
      <c r="E71" s="90">
        <v>64378</v>
      </c>
      <c r="F71" s="90"/>
      <c r="G71" s="90"/>
      <c r="H71" s="90"/>
      <c r="I71" s="93">
        <f t="shared" si="8"/>
        <v>4.5299652649654631E-3</v>
      </c>
      <c r="J71" s="93">
        <f t="shared" si="9"/>
        <v>0.13732002473279745</v>
      </c>
      <c r="K71" s="90">
        <f t="shared" si="10"/>
        <v>7773</v>
      </c>
      <c r="L71" s="94">
        <f t="shared" si="11"/>
        <v>1.9244910237460354E-2</v>
      </c>
      <c r="M71" s="91">
        <f t="shared" si="12"/>
        <v>444</v>
      </c>
    </row>
    <row r="72" spans="1:13">
      <c r="A72" s="95">
        <v>79</v>
      </c>
      <c r="B72" s="92" t="s">
        <v>70</v>
      </c>
      <c r="C72" s="90">
        <v>47472</v>
      </c>
      <c r="D72" s="90">
        <v>53077</v>
      </c>
      <c r="E72" s="90">
        <v>52943</v>
      </c>
      <c r="F72" s="90"/>
      <c r="G72" s="90"/>
      <c r="H72" s="90"/>
      <c r="I72" s="93">
        <f t="shared" si="8"/>
        <v>3.7253401942133418E-3</v>
      </c>
      <c r="J72" s="93">
        <f t="shared" si="9"/>
        <v>0.1152468823727671</v>
      </c>
      <c r="K72" s="90">
        <f t="shared" si="10"/>
        <v>5471</v>
      </c>
      <c r="L72" s="94">
        <f t="shared" si="11"/>
        <v>1.354546557431437E-2</v>
      </c>
      <c r="M72" s="91">
        <f t="shared" si="12"/>
        <v>-134</v>
      </c>
    </row>
    <row r="73" spans="1:13">
      <c r="A73" s="95">
        <v>80</v>
      </c>
      <c r="B73" s="92" t="s">
        <v>71</v>
      </c>
      <c r="C73" s="90">
        <v>310879</v>
      </c>
      <c r="D73" s="90">
        <v>311794</v>
      </c>
      <c r="E73" s="90">
        <v>318328</v>
      </c>
      <c r="F73" s="90"/>
      <c r="G73" s="90"/>
      <c r="H73" s="90"/>
      <c r="I73" s="93">
        <f t="shared" si="8"/>
        <v>2.2399185791200815E-2</v>
      </c>
      <c r="J73" s="93">
        <f t="shared" si="9"/>
        <v>2.3961090971085213E-2</v>
      </c>
      <c r="K73" s="90">
        <f t="shared" si="10"/>
        <v>7449</v>
      </c>
      <c r="L73" s="94">
        <f t="shared" si="11"/>
        <v>1.8442729494254753E-2</v>
      </c>
      <c r="M73" s="91">
        <f t="shared" si="12"/>
        <v>6534</v>
      </c>
    </row>
    <row r="74" spans="1:13" s="16" customFormat="1">
      <c r="A74" s="95">
        <v>81</v>
      </c>
      <c r="B74" s="92" t="s">
        <v>72</v>
      </c>
      <c r="C74" s="90">
        <v>702997</v>
      </c>
      <c r="D74" s="90">
        <v>614187</v>
      </c>
      <c r="E74" s="90">
        <v>610032</v>
      </c>
      <c r="F74" s="90"/>
      <c r="G74" s="90"/>
      <c r="H74" s="90"/>
      <c r="I74" s="93">
        <f t="shared" si="8"/>
        <v>4.2924970805514488E-2</v>
      </c>
      <c r="J74" s="93">
        <f t="shared" si="9"/>
        <v>-0.13224096262146212</v>
      </c>
      <c r="K74" s="90">
        <f t="shared" si="10"/>
        <v>-92965</v>
      </c>
      <c r="L74" s="94">
        <f t="shared" si="11"/>
        <v>-0.23016892837070654</v>
      </c>
      <c r="M74" s="91">
        <f t="shared" si="12"/>
        <v>-4155</v>
      </c>
    </row>
    <row r="75" spans="1:13" s="16" customFormat="1">
      <c r="A75" s="95">
        <v>82</v>
      </c>
      <c r="B75" s="92" t="s">
        <v>73</v>
      </c>
      <c r="C75" s="90">
        <v>439521</v>
      </c>
      <c r="D75" s="90">
        <v>442778</v>
      </c>
      <c r="E75" s="90">
        <v>440391</v>
      </c>
      <c r="F75" s="90"/>
      <c r="G75" s="90"/>
      <c r="H75" s="90"/>
      <c r="I75" s="93">
        <f t="shared" si="8"/>
        <v>3.0988162617717318E-2</v>
      </c>
      <c r="J75" s="93">
        <f t="shared" si="9"/>
        <v>1.9794276041417815E-3</v>
      </c>
      <c r="K75" s="90">
        <f t="shared" si="10"/>
        <v>870</v>
      </c>
      <c r="L75" s="94">
        <f t="shared" si="11"/>
        <v>2.1540038474965276E-3</v>
      </c>
      <c r="M75" s="91">
        <f t="shared" si="12"/>
        <v>-2387</v>
      </c>
    </row>
    <row r="76" spans="1:13">
      <c r="A76" s="95">
        <v>84</v>
      </c>
      <c r="B76" s="92" t="s">
        <v>74</v>
      </c>
      <c r="C76" s="90">
        <v>205064</v>
      </c>
      <c r="D76" s="90">
        <v>221257</v>
      </c>
      <c r="E76" s="90">
        <v>222442</v>
      </c>
      <c r="F76" s="90"/>
      <c r="G76" s="90"/>
      <c r="H76" s="90"/>
      <c r="I76" s="93">
        <f t="shared" si="8"/>
        <v>1.5652156535919844E-2</v>
      </c>
      <c r="J76" s="93">
        <f t="shared" si="9"/>
        <v>8.4744274958061874E-2</v>
      </c>
      <c r="K76" s="90">
        <f t="shared" si="10"/>
        <v>17378</v>
      </c>
      <c r="L76" s="94">
        <f t="shared" si="11"/>
        <v>4.3025607887120294E-2</v>
      </c>
      <c r="M76" s="91">
        <f t="shared" si="12"/>
        <v>1185</v>
      </c>
    </row>
    <row r="77" spans="1:13">
      <c r="A77" s="95">
        <v>85</v>
      </c>
      <c r="B77" s="92" t="s">
        <v>75</v>
      </c>
      <c r="C77" s="90">
        <v>607367</v>
      </c>
      <c r="D77" s="90">
        <v>634394</v>
      </c>
      <c r="E77" s="90">
        <v>640227</v>
      </c>
      <c r="F77" s="90"/>
      <c r="G77" s="90"/>
      <c r="H77" s="90"/>
      <c r="I77" s="93">
        <f t="shared" si="8"/>
        <v>4.5049645402047964E-2</v>
      </c>
      <c r="J77" s="93">
        <f t="shared" si="9"/>
        <v>5.4102379615619554E-2</v>
      </c>
      <c r="K77" s="90">
        <f t="shared" si="10"/>
        <v>32860</v>
      </c>
      <c r="L77" s="94">
        <f t="shared" si="11"/>
        <v>8.1356972906592981E-2</v>
      </c>
      <c r="M77" s="91">
        <f t="shared" si="12"/>
        <v>5833</v>
      </c>
    </row>
    <row r="78" spans="1:13">
      <c r="A78" s="95">
        <v>86</v>
      </c>
      <c r="B78" s="92" t="s">
        <v>76</v>
      </c>
      <c r="C78" s="90">
        <v>501240</v>
      </c>
      <c r="D78" s="90">
        <v>561919</v>
      </c>
      <c r="E78" s="90">
        <v>567883</v>
      </c>
      <c r="F78" s="90"/>
      <c r="G78" s="90"/>
      <c r="H78" s="90"/>
      <c r="I78" s="93">
        <f t="shared" si="8"/>
        <v>3.9959151644418628E-2</v>
      </c>
      <c r="J78" s="93">
        <f t="shared" si="9"/>
        <v>0.1329562684542335</v>
      </c>
      <c r="K78" s="90">
        <f t="shared" si="10"/>
        <v>66643</v>
      </c>
      <c r="L78" s="94">
        <f t="shared" si="11"/>
        <v>0.16499917058472538</v>
      </c>
      <c r="M78" s="91">
        <f t="shared" si="12"/>
        <v>5964</v>
      </c>
    </row>
    <row r="79" spans="1:13">
      <c r="A79" s="95">
        <v>87</v>
      </c>
      <c r="B79" s="92" t="s">
        <v>77</v>
      </c>
      <c r="C79" s="90">
        <v>33710</v>
      </c>
      <c r="D79" s="90">
        <v>34958</v>
      </c>
      <c r="E79" s="90">
        <v>35016</v>
      </c>
      <c r="F79" s="90"/>
      <c r="G79" s="90"/>
      <c r="H79" s="90"/>
      <c r="I79" s="93">
        <f t="shared" si="8"/>
        <v>2.4639048078230245E-3</v>
      </c>
      <c r="J79" s="93">
        <f t="shared" si="9"/>
        <v>3.8742212993177101E-2</v>
      </c>
      <c r="K79" s="90">
        <f t="shared" si="10"/>
        <v>1306</v>
      </c>
      <c r="L79" s="94">
        <f t="shared" si="11"/>
        <v>3.2334816377361667E-3</v>
      </c>
      <c r="M79" s="91">
        <f t="shared" si="12"/>
        <v>58</v>
      </c>
    </row>
    <row r="80" spans="1:13">
      <c r="A80" s="95">
        <v>88</v>
      </c>
      <c r="B80" s="92" t="s">
        <v>78</v>
      </c>
      <c r="C80" s="90">
        <v>55180</v>
      </c>
      <c r="D80" s="90">
        <v>59859</v>
      </c>
      <c r="E80" s="90">
        <v>61041</v>
      </c>
      <c r="F80" s="90"/>
      <c r="G80" s="90"/>
      <c r="H80" s="90"/>
      <c r="I80" s="93">
        <f t="shared" si="8"/>
        <v>4.2951568818347394E-3</v>
      </c>
      <c r="J80" s="93">
        <f t="shared" si="9"/>
        <v>0.10621602029720914</v>
      </c>
      <c r="K80" s="90">
        <f t="shared" si="10"/>
        <v>5861</v>
      </c>
      <c r="L80" s="94">
        <f t="shared" si="11"/>
        <v>1.4511053505950744E-2</v>
      </c>
      <c r="M80" s="91">
        <f t="shared" si="12"/>
        <v>1182</v>
      </c>
    </row>
    <row r="81" spans="1:13">
      <c r="A81" s="95">
        <v>90</v>
      </c>
      <c r="B81" s="92" t="s">
        <v>79</v>
      </c>
      <c r="C81" s="90">
        <v>11267</v>
      </c>
      <c r="D81" s="90">
        <v>13406</v>
      </c>
      <c r="E81" s="90">
        <v>13652</v>
      </c>
      <c r="F81" s="90"/>
      <c r="G81" s="90"/>
      <c r="H81" s="90"/>
      <c r="I81" s="93">
        <f t="shared" si="8"/>
        <v>9.6062452697052579E-4</v>
      </c>
      <c r="J81" s="93">
        <f t="shared" si="9"/>
        <v>0.21168012780686962</v>
      </c>
      <c r="K81" s="90">
        <f t="shared" si="10"/>
        <v>2385</v>
      </c>
      <c r="L81" s="94">
        <f t="shared" si="11"/>
        <v>5.9049415819301364E-3</v>
      </c>
      <c r="M81" s="91">
        <f t="shared" si="12"/>
        <v>246</v>
      </c>
    </row>
    <row r="82" spans="1:13">
      <c r="A82" s="95">
        <v>91</v>
      </c>
      <c r="B82" s="92" t="s">
        <v>80</v>
      </c>
      <c r="C82" s="90">
        <v>3735</v>
      </c>
      <c r="D82" s="90">
        <v>3052</v>
      </c>
      <c r="E82" s="90">
        <v>3608</v>
      </c>
      <c r="F82" s="90"/>
      <c r="G82" s="90"/>
      <c r="H82" s="90"/>
      <c r="I82" s="93">
        <f t="shared" si="8"/>
        <v>2.5387732883897283E-4</v>
      </c>
      <c r="J82" s="93">
        <f t="shared" si="9"/>
        <v>-3.4002677376171353E-2</v>
      </c>
      <c r="K82" s="90">
        <f t="shared" si="10"/>
        <v>-127</v>
      </c>
      <c r="L82" s="94">
        <f t="shared" si="11"/>
        <v>-3.144350444046655E-4</v>
      </c>
      <c r="M82" s="91">
        <f t="shared" si="12"/>
        <v>556</v>
      </c>
    </row>
    <row r="83" spans="1:13">
      <c r="A83" s="95">
        <v>92</v>
      </c>
      <c r="B83" s="92" t="s">
        <v>81</v>
      </c>
      <c r="C83" s="90">
        <v>6398</v>
      </c>
      <c r="D83" s="90">
        <v>6243</v>
      </c>
      <c r="E83" s="90">
        <v>6157</v>
      </c>
      <c r="F83" s="90"/>
      <c r="G83" s="90"/>
      <c r="H83" s="90"/>
      <c r="I83" s="93">
        <f t="shared" si="8"/>
        <v>4.3323800267781474E-4</v>
      </c>
      <c r="J83" s="93">
        <f t="shared" si="9"/>
        <v>-3.7668021256642703E-2</v>
      </c>
      <c r="K83" s="90">
        <f t="shared" si="10"/>
        <v>-241</v>
      </c>
      <c r="L83" s="94">
        <f t="shared" si="11"/>
        <v>-5.9668382442145187E-4</v>
      </c>
      <c r="M83" s="91">
        <f t="shared" si="12"/>
        <v>-86</v>
      </c>
    </row>
    <row r="84" spans="1:13">
      <c r="A84" s="95">
        <v>93</v>
      </c>
      <c r="B84" s="92" t="s">
        <v>82</v>
      </c>
      <c r="C84" s="90">
        <v>50464</v>
      </c>
      <c r="D84" s="90">
        <v>54371</v>
      </c>
      <c r="E84" s="90">
        <v>54467</v>
      </c>
      <c r="F84" s="90"/>
      <c r="G84" s="90"/>
      <c r="H84" s="90"/>
      <c r="I84" s="93">
        <f t="shared" si="8"/>
        <v>3.8325766269047485E-3</v>
      </c>
      <c r="J84" s="93">
        <f t="shared" si="9"/>
        <v>7.9323874445149017E-2</v>
      </c>
      <c r="K84" s="90">
        <f t="shared" si="10"/>
        <v>4003</v>
      </c>
      <c r="L84" s="94">
        <f t="shared" si="11"/>
        <v>9.910893564975402E-3</v>
      </c>
      <c r="M84" s="91">
        <f t="shared" si="12"/>
        <v>96</v>
      </c>
    </row>
    <row r="85" spans="1:13">
      <c r="A85" s="95">
        <v>94</v>
      </c>
      <c r="B85" s="92" t="s">
        <v>83</v>
      </c>
      <c r="C85" s="90">
        <v>59239</v>
      </c>
      <c r="D85" s="90">
        <v>62734</v>
      </c>
      <c r="E85" s="90">
        <v>62614</v>
      </c>
      <c r="F85" s="90"/>
      <c r="G85" s="90"/>
      <c r="H85" s="90"/>
      <c r="I85" s="93">
        <f t="shared" si="8"/>
        <v>4.4058412050785598E-3</v>
      </c>
      <c r="J85" s="93">
        <f t="shared" si="9"/>
        <v>5.6972602508482587E-2</v>
      </c>
      <c r="K85" s="90">
        <f t="shared" si="10"/>
        <v>3375</v>
      </c>
      <c r="L85" s="94">
        <f t="shared" si="11"/>
        <v>8.3560494083917015E-3</v>
      </c>
      <c r="M85" s="91">
        <f t="shared" si="12"/>
        <v>-120</v>
      </c>
    </row>
    <row r="86" spans="1:13">
      <c r="A86" s="95">
        <v>95</v>
      </c>
      <c r="B86" s="92" t="s">
        <v>84</v>
      </c>
      <c r="C86" s="90">
        <v>55870</v>
      </c>
      <c r="D86" s="90">
        <v>54428</v>
      </c>
      <c r="E86" s="90">
        <v>54422</v>
      </c>
      <c r="F86" s="90"/>
      <c r="G86" s="90"/>
      <c r="H86" s="90"/>
      <c r="I86" s="93">
        <f t="shared" si="8"/>
        <v>3.8294101968055928E-3</v>
      </c>
      <c r="J86" s="93">
        <f t="shared" si="9"/>
        <v>-2.5917308036513334E-2</v>
      </c>
      <c r="K86" s="90">
        <f t="shared" si="10"/>
        <v>-1448</v>
      </c>
      <c r="L86" s="94">
        <f t="shared" si="11"/>
        <v>-3.5850546795114621E-3</v>
      </c>
      <c r="M86" s="91">
        <f t="shared" si="12"/>
        <v>-6</v>
      </c>
    </row>
    <row r="87" spans="1:13">
      <c r="A87" s="95">
        <v>96</v>
      </c>
      <c r="B87" s="92" t="s">
        <v>85</v>
      </c>
      <c r="C87" s="90">
        <v>103362</v>
      </c>
      <c r="D87" s="90">
        <v>112464</v>
      </c>
      <c r="E87" s="90">
        <v>112964</v>
      </c>
      <c r="F87" s="90"/>
      <c r="G87" s="90"/>
      <c r="H87" s="90"/>
      <c r="I87" s="93">
        <f t="shared" si="8"/>
        <v>7.9487246604672181E-3</v>
      </c>
      <c r="J87" s="93">
        <f t="shared" si="9"/>
        <v>9.2896809272266401E-2</v>
      </c>
      <c r="K87" s="90">
        <f t="shared" si="10"/>
        <v>9602</v>
      </c>
      <c r="L87" s="94">
        <f t="shared" si="11"/>
        <v>2.3773270050185813E-2</v>
      </c>
      <c r="M87" s="91">
        <f t="shared" si="12"/>
        <v>500</v>
      </c>
    </row>
    <row r="88" spans="1:13">
      <c r="A88" s="95">
        <v>97</v>
      </c>
      <c r="B88" s="92" t="s">
        <v>86</v>
      </c>
      <c r="C88" s="90">
        <v>13883</v>
      </c>
      <c r="D88" s="90">
        <v>10119</v>
      </c>
      <c r="E88" s="90">
        <v>9392</v>
      </c>
      <c r="F88" s="90"/>
      <c r="G88" s="90"/>
      <c r="H88" s="90"/>
      <c r="I88" s="93">
        <f t="shared" si="8"/>
        <v>6.6086914425045253E-4</v>
      </c>
      <c r="J88" s="93">
        <f t="shared" si="9"/>
        <v>-0.32348915940358713</v>
      </c>
      <c r="K88" s="90">
        <f t="shared" si="10"/>
        <v>-4491</v>
      </c>
      <c r="L88" s="94">
        <f t="shared" si="11"/>
        <v>-1.1119116412766557E-2</v>
      </c>
      <c r="M88" s="91">
        <f t="shared" si="12"/>
        <v>-727</v>
      </c>
    </row>
    <row r="89" spans="1:13">
      <c r="A89" s="95">
        <v>98</v>
      </c>
      <c r="B89" s="92" t="s">
        <v>87</v>
      </c>
      <c r="C89" s="90">
        <v>1113</v>
      </c>
      <c r="D89" s="90">
        <v>645</v>
      </c>
      <c r="E89" s="90">
        <v>666</v>
      </c>
      <c r="F89" s="90"/>
      <c r="G89" s="90"/>
      <c r="H89" s="90"/>
      <c r="I89" s="93">
        <f t="shared" si="8"/>
        <v>4.6863165467504405E-5</v>
      </c>
      <c r="J89" s="93">
        <f t="shared" si="9"/>
        <v>-0.40161725067385445</v>
      </c>
      <c r="K89" s="90">
        <f t="shared" si="10"/>
        <v>-447</v>
      </c>
      <c r="L89" s="94">
        <f t="shared" si="11"/>
        <v>-1.1067123216447676E-3</v>
      </c>
      <c r="M89" s="91">
        <f t="shared" si="12"/>
        <v>21</v>
      </c>
    </row>
    <row r="90" spans="1:13">
      <c r="A90" s="95">
        <v>99</v>
      </c>
      <c r="B90" s="92" t="s">
        <v>88</v>
      </c>
      <c r="C90" s="90">
        <v>4405</v>
      </c>
      <c r="D90" s="90">
        <v>4799</v>
      </c>
      <c r="E90" s="90">
        <v>4788</v>
      </c>
      <c r="F90" s="90"/>
      <c r="G90" s="90"/>
      <c r="H90" s="90"/>
      <c r="I90" s="93">
        <f t="shared" si="8"/>
        <v>3.3690816255016682E-4</v>
      </c>
      <c r="J90" s="93">
        <f t="shared" si="9"/>
        <v>8.6946651532349609E-2</v>
      </c>
      <c r="K90" s="90">
        <f t="shared" si="10"/>
        <v>383</v>
      </c>
      <c r="L90" s="94">
        <f t="shared" si="11"/>
        <v>9.4825686619674722E-4</v>
      </c>
      <c r="M90" s="91">
        <f t="shared" si="12"/>
        <v>-11</v>
      </c>
    </row>
    <row r="91" spans="1:13">
      <c r="A91" s="95"/>
      <c r="B91" s="92" t="s">
        <v>285</v>
      </c>
      <c r="C91" s="90">
        <v>48658</v>
      </c>
      <c r="D91" s="90">
        <v>52802</v>
      </c>
      <c r="E91" s="90">
        <v>54595</v>
      </c>
      <c r="F91" s="90"/>
      <c r="G91" s="90"/>
      <c r="H91" s="90"/>
      <c r="I91" s="93">
        <f t="shared" si="8"/>
        <v>3.8415833614090134E-3</v>
      </c>
      <c r="J91" s="93">
        <f t="shared" si="9"/>
        <v>0.12201487936207818</v>
      </c>
      <c r="K91" s="90">
        <f t="shared" si="10"/>
        <v>5937</v>
      </c>
      <c r="L91" s="94">
        <f t="shared" si="11"/>
        <v>1.469921935929527E-2</v>
      </c>
      <c r="M91" s="91">
        <f t="shared" si="12"/>
        <v>1793</v>
      </c>
    </row>
    <row r="92" spans="1:13" s="102" customFormat="1">
      <c r="A92" s="175" t="s">
        <v>89</v>
      </c>
      <c r="B92" s="175"/>
      <c r="C92" s="57">
        <v>13807689</v>
      </c>
      <c r="D92" s="57">
        <v>14154168</v>
      </c>
      <c r="E92" s="57">
        <v>14211588</v>
      </c>
      <c r="F92" s="57"/>
      <c r="G92" s="57"/>
      <c r="H92" s="57"/>
      <c r="I92" s="62">
        <f t="shared" si="8"/>
        <v>1</v>
      </c>
      <c r="J92" s="62">
        <f t="shared" si="9"/>
        <v>2.9251745168941738E-2</v>
      </c>
      <c r="K92" s="57">
        <f t="shared" si="10"/>
        <v>403899</v>
      </c>
      <c r="L92" s="63">
        <f t="shared" si="11"/>
        <v>1</v>
      </c>
      <c r="M92" s="56">
        <f t="shared" si="12"/>
        <v>57420</v>
      </c>
    </row>
    <row r="93" spans="1:13">
      <c r="A93" s="16"/>
      <c r="B93" s="16"/>
      <c r="C93" s="7"/>
      <c r="D93" s="7"/>
      <c r="E93" s="7"/>
      <c r="F93" s="7"/>
      <c r="G93" s="7"/>
      <c r="H93" s="7"/>
      <c r="I93" s="16"/>
      <c r="J93" s="16"/>
      <c r="K93" s="16"/>
      <c r="L93" s="16"/>
    </row>
    <row r="94" spans="1:13">
      <c r="D94" s="119"/>
      <c r="E94" s="119"/>
      <c r="F94" s="133"/>
      <c r="G94" s="151"/>
      <c r="H94" s="151"/>
    </row>
    <row r="95" spans="1:13">
      <c r="E95" s="133"/>
      <c r="F95" s="133"/>
    </row>
    <row r="96" spans="1:13">
      <c r="E96" s="133"/>
      <c r="F96" s="133"/>
      <c r="G96" s="133"/>
      <c r="H96" s="133"/>
      <c r="I96" s="5"/>
      <c r="K96" s="8"/>
    </row>
    <row r="97" spans="3:9">
      <c r="E97" s="133"/>
      <c r="F97" s="133"/>
      <c r="G97" s="133"/>
      <c r="H97" s="133"/>
      <c r="I97" s="18"/>
    </row>
    <row r="98" spans="3:9">
      <c r="I98" s="18"/>
    </row>
    <row r="100" spans="3:9">
      <c r="C100" s="17"/>
      <c r="D100" s="17"/>
      <c r="E100" s="17"/>
      <c r="F100" s="17"/>
      <c r="G100" s="17"/>
      <c r="H100" s="17"/>
      <c r="I100" s="18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37"/>
  <sheetViews>
    <sheetView zoomScale="60" zoomScaleNormal="60" workbookViewId="0">
      <pane ySplit="2" topLeftCell="A3" activePane="bottomLeft" state="frozen"/>
      <selection pane="bottomLeft" activeCell="V5" sqref="V5"/>
    </sheetView>
  </sheetViews>
  <sheetFormatPr defaultColWidth="8.85546875" defaultRowHeight="15"/>
  <cols>
    <col min="1" max="1" width="17.28515625" style="3" bestFit="1" customWidth="1"/>
    <col min="2" max="2" width="34.42578125" style="3" bestFit="1" customWidth="1"/>
    <col min="3" max="3" width="15.7109375" style="115" customWidth="1"/>
    <col min="4" max="4" width="13.7109375" customWidth="1"/>
    <col min="5" max="5" width="13.28515625" style="115" customWidth="1"/>
    <col min="6" max="7" width="10.140625" style="149" customWidth="1"/>
    <col min="8" max="8" width="14.28515625" style="149" customWidth="1"/>
    <col min="9" max="9" width="17.85546875" style="3" customWidth="1"/>
    <col min="10" max="10" width="28.42578125" style="3" customWidth="1"/>
    <col min="11" max="11" width="26.7109375" style="3" customWidth="1"/>
    <col min="12" max="12" width="22" style="3" customWidth="1"/>
    <col min="13" max="13" width="22.42578125" style="3" customWidth="1"/>
    <col min="14" max="16" width="8.85546875" style="5"/>
    <col min="17" max="16384" width="8.85546875" style="3"/>
  </cols>
  <sheetData>
    <row r="1" spans="1:13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3" ht="30">
      <c r="A2" s="2" t="s">
        <v>1</v>
      </c>
      <c r="B2" s="2" t="s">
        <v>90</v>
      </c>
      <c r="C2" s="86">
        <v>43497</v>
      </c>
      <c r="D2" s="86">
        <v>43831</v>
      </c>
      <c r="E2" s="86">
        <v>43862</v>
      </c>
      <c r="F2" s="86">
        <v>43497</v>
      </c>
      <c r="G2" s="86">
        <v>43831</v>
      </c>
      <c r="H2" s="86">
        <v>43862</v>
      </c>
      <c r="I2" s="85" t="s">
        <v>303</v>
      </c>
      <c r="J2" s="85" t="s">
        <v>304</v>
      </c>
      <c r="K2" s="85" t="s">
        <v>305</v>
      </c>
      <c r="L2" s="85" t="s">
        <v>306</v>
      </c>
      <c r="M2" s="89" t="s">
        <v>308</v>
      </c>
    </row>
    <row r="3" spans="1:13">
      <c r="A3" s="35">
        <v>10</v>
      </c>
      <c r="B3" s="33" t="s">
        <v>9</v>
      </c>
      <c r="C3" s="90">
        <v>426813</v>
      </c>
      <c r="D3" s="90">
        <v>457543</v>
      </c>
      <c r="E3" s="90">
        <v>457424</v>
      </c>
      <c r="F3" s="90"/>
      <c r="G3" s="90"/>
      <c r="H3" s="90"/>
      <c r="I3" s="84">
        <f t="shared" ref="I3:I27" si="0">E3/$E$27</f>
        <v>0.12040867307601695</v>
      </c>
      <c r="J3" s="84">
        <f t="shared" ref="J3:J27" si="1">(E3-C3)/C3</f>
        <v>7.1719933554038884E-2</v>
      </c>
      <c r="K3" s="47">
        <f t="shared" ref="K3:K27" si="2">E3-C3</f>
        <v>30611</v>
      </c>
      <c r="L3" s="34">
        <f>K3/$K$27</f>
        <v>0.12974776095995796</v>
      </c>
      <c r="M3" s="61">
        <f>E3-D3</f>
        <v>-119</v>
      </c>
    </row>
    <row r="4" spans="1:13">
      <c r="A4" s="35">
        <v>11</v>
      </c>
      <c r="B4" s="33" t="s">
        <v>10</v>
      </c>
      <c r="C4" s="90">
        <v>15632</v>
      </c>
      <c r="D4" s="90">
        <v>15798</v>
      </c>
      <c r="E4" s="90">
        <v>15869</v>
      </c>
      <c r="F4" s="90"/>
      <c r="G4" s="90"/>
      <c r="H4" s="90"/>
      <c r="I4" s="84">
        <f t="shared" si="0"/>
        <v>4.1772299508624671E-3</v>
      </c>
      <c r="J4" s="84">
        <f t="shared" si="1"/>
        <v>1.5161207778915047E-2</v>
      </c>
      <c r="K4" s="47">
        <f t="shared" si="2"/>
        <v>237</v>
      </c>
      <c r="L4" s="34">
        <f t="shared" ref="L4:L27" si="3">K4/$K$27</f>
        <v>1.0045480169713513E-3</v>
      </c>
      <c r="M4" s="61">
        <f t="shared" ref="M4:M27" si="4">E4-D4</f>
        <v>71</v>
      </c>
    </row>
    <row r="5" spans="1:13" ht="17.25" customHeight="1">
      <c r="A5" s="35">
        <v>12</v>
      </c>
      <c r="B5" s="33" t="s">
        <v>11</v>
      </c>
      <c r="C5" s="90">
        <v>4928</v>
      </c>
      <c r="D5" s="90">
        <v>5011</v>
      </c>
      <c r="E5" s="90">
        <v>5244</v>
      </c>
      <c r="F5" s="90"/>
      <c r="G5" s="90"/>
      <c r="H5" s="90"/>
      <c r="I5" s="84">
        <f t="shared" si="0"/>
        <v>1.3803890517564293E-3</v>
      </c>
      <c r="J5" s="84">
        <f t="shared" si="1"/>
        <v>6.4123376623376624E-2</v>
      </c>
      <c r="K5" s="47">
        <f t="shared" si="2"/>
        <v>316</v>
      </c>
      <c r="L5" s="34">
        <f t="shared" si="3"/>
        <v>1.3393973559618017E-3</v>
      </c>
      <c r="M5" s="61">
        <f t="shared" si="4"/>
        <v>233</v>
      </c>
    </row>
    <row r="6" spans="1:13">
      <c r="A6" s="35">
        <v>13</v>
      </c>
      <c r="B6" s="33" t="s">
        <v>12</v>
      </c>
      <c r="C6" s="90">
        <v>407982</v>
      </c>
      <c r="D6" s="90">
        <v>428573</v>
      </c>
      <c r="E6" s="90">
        <v>434770</v>
      </c>
      <c r="F6" s="90"/>
      <c r="G6" s="90"/>
      <c r="H6" s="90"/>
      <c r="I6" s="84">
        <f t="shared" si="0"/>
        <v>0.11444541343099594</v>
      </c>
      <c r="J6" s="84">
        <f t="shared" si="1"/>
        <v>6.5659759499193587E-2</v>
      </c>
      <c r="K6" s="47">
        <f t="shared" si="2"/>
        <v>26788</v>
      </c>
      <c r="L6" s="34">
        <f t="shared" si="3"/>
        <v>0.11354359611235679</v>
      </c>
      <c r="M6" s="61">
        <f t="shared" si="4"/>
        <v>6197</v>
      </c>
    </row>
    <row r="7" spans="1:13">
      <c r="A7" s="35">
        <v>14</v>
      </c>
      <c r="B7" s="33" t="s">
        <v>13</v>
      </c>
      <c r="C7" s="90">
        <v>525302</v>
      </c>
      <c r="D7" s="90">
        <v>582961</v>
      </c>
      <c r="E7" s="90">
        <v>590734</v>
      </c>
      <c r="F7" s="90"/>
      <c r="G7" s="90"/>
      <c r="H7" s="90"/>
      <c r="I7" s="84">
        <f t="shared" si="0"/>
        <v>0.15550014227694173</v>
      </c>
      <c r="J7" s="84">
        <f t="shared" si="1"/>
        <v>0.12456072887596088</v>
      </c>
      <c r="K7" s="47">
        <f t="shared" si="2"/>
        <v>65432</v>
      </c>
      <c r="L7" s="34">
        <f t="shared" si="3"/>
        <v>0.27734002466864749</v>
      </c>
      <c r="M7" s="61">
        <f t="shared" si="4"/>
        <v>7773</v>
      </c>
    </row>
    <row r="8" spans="1:13">
      <c r="A8" s="35">
        <v>15</v>
      </c>
      <c r="B8" s="33" t="s">
        <v>14</v>
      </c>
      <c r="C8" s="90">
        <v>58623</v>
      </c>
      <c r="D8" s="90">
        <v>65622</v>
      </c>
      <c r="E8" s="90">
        <v>66483</v>
      </c>
      <c r="F8" s="90"/>
      <c r="G8" s="90"/>
      <c r="H8" s="90"/>
      <c r="I8" s="84">
        <f t="shared" si="0"/>
        <v>1.7500458681907454E-2</v>
      </c>
      <c r="J8" s="84">
        <f t="shared" si="1"/>
        <v>0.13407706872729133</v>
      </c>
      <c r="K8" s="47">
        <f t="shared" si="2"/>
        <v>7860</v>
      </c>
      <c r="L8" s="34">
        <f t="shared" si="3"/>
        <v>3.3315389929935955E-2</v>
      </c>
      <c r="M8" s="61">
        <f t="shared" si="4"/>
        <v>861</v>
      </c>
    </row>
    <row r="9" spans="1:13">
      <c r="A9" s="35">
        <v>16</v>
      </c>
      <c r="B9" s="33" t="s">
        <v>15</v>
      </c>
      <c r="C9" s="90">
        <v>58767</v>
      </c>
      <c r="D9" s="90">
        <v>59911</v>
      </c>
      <c r="E9" s="90">
        <v>60593</v>
      </c>
      <c r="F9" s="90"/>
      <c r="G9" s="90"/>
      <c r="H9" s="90"/>
      <c r="I9" s="84">
        <f t="shared" si="0"/>
        <v>1.5950021703485376E-2</v>
      </c>
      <c r="J9" s="84">
        <f t="shared" si="1"/>
        <v>3.1071860057515274E-2</v>
      </c>
      <c r="K9" s="47">
        <f t="shared" si="2"/>
        <v>1826</v>
      </c>
      <c r="L9" s="34">
        <f t="shared" si="3"/>
        <v>7.7396821898299047E-3</v>
      </c>
      <c r="M9" s="61">
        <f t="shared" si="4"/>
        <v>682</v>
      </c>
    </row>
    <row r="10" spans="1:13">
      <c r="A10" s="35">
        <v>17</v>
      </c>
      <c r="B10" s="33" t="s">
        <v>16</v>
      </c>
      <c r="C10" s="90">
        <v>56086</v>
      </c>
      <c r="D10" s="90">
        <v>60954</v>
      </c>
      <c r="E10" s="90">
        <v>61449</v>
      </c>
      <c r="F10" s="90"/>
      <c r="G10" s="90"/>
      <c r="H10" s="90"/>
      <c r="I10" s="84">
        <f t="shared" si="0"/>
        <v>1.6175348367921592E-2</v>
      </c>
      <c r="J10" s="84">
        <f t="shared" si="1"/>
        <v>9.5621010590878297E-2</v>
      </c>
      <c r="K10" s="47">
        <f t="shared" si="2"/>
        <v>5363</v>
      </c>
      <c r="L10" s="34">
        <f t="shared" si="3"/>
        <v>2.2731607658301085E-2</v>
      </c>
      <c r="M10" s="61">
        <f t="shared" si="4"/>
        <v>495</v>
      </c>
    </row>
    <row r="11" spans="1:13">
      <c r="A11" s="35">
        <v>18</v>
      </c>
      <c r="B11" s="33" t="s">
        <v>17</v>
      </c>
      <c r="C11" s="90">
        <v>47901</v>
      </c>
      <c r="D11" s="90">
        <v>47264</v>
      </c>
      <c r="E11" s="90">
        <v>47040</v>
      </c>
      <c r="F11" s="90"/>
      <c r="G11" s="90"/>
      <c r="H11" s="90"/>
      <c r="I11" s="84">
        <f t="shared" si="0"/>
        <v>1.2382437260606871E-2</v>
      </c>
      <c r="J11" s="84">
        <f t="shared" si="1"/>
        <v>-1.7974572555896538E-2</v>
      </c>
      <c r="K11" s="47">
        <f t="shared" si="2"/>
        <v>-861</v>
      </c>
      <c r="L11" s="34">
        <f t="shared" si="3"/>
        <v>-3.6494339350731371E-3</v>
      </c>
      <c r="M11" s="61">
        <f t="shared" si="4"/>
        <v>-224</v>
      </c>
    </row>
    <row r="12" spans="1:13">
      <c r="A12" s="35">
        <v>19</v>
      </c>
      <c r="B12" s="33" t="s">
        <v>18</v>
      </c>
      <c r="C12" s="90">
        <v>8764</v>
      </c>
      <c r="D12" s="90">
        <v>8959</v>
      </c>
      <c r="E12" s="90">
        <v>8902</v>
      </c>
      <c r="F12" s="90"/>
      <c r="G12" s="90"/>
      <c r="H12" s="90"/>
      <c r="I12" s="84">
        <f t="shared" si="0"/>
        <v>2.3432920173027715E-3</v>
      </c>
      <c r="J12" s="84">
        <f t="shared" si="1"/>
        <v>1.5746234596074851E-2</v>
      </c>
      <c r="K12" s="47">
        <f t="shared" si="2"/>
        <v>138</v>
      </c>
      <c r="L12" s="34">
        <f t="shared" si="3"/>
        <v>5.8492669342635642E-4</v>
      </c>
      <c r="M12" s="61">
        <f t="shared" si="4"/>
        <v>-57</v>
      </c>
    </row>
    <row r="13" spans="1:13">
      <c r="A13" s="35">
        <v>20</v>
      </c>
      <c r="B13" s="33" t="s">
        <v>19</v>
      </c>
      <c r="C13" s="90">
        <v>80726</v>
      </c>
      <c r="D13" s="90">
        <v>88529</v>
      </c>
      <c r="E13" s="90">
        <v>89095</v>
      </c>
      <c r="F13" s="90"/>
      <c r="G13" s="90"/>
      <c r="H13" s="90"/>
      <c r="I13" s="84">
        <f t="shared" si="0"/>
        <v>2.3452662579374346E-2</v>
      </c>
      <c r="J13" s="84">
        <f t="shared" si="1"/>
        <v>0.10367167950846072</v>
      </c>
      <c r="K13" s="47">
        <f t="shared" si="2"/>
        <v>8369</v>
      </c>
      <c r="L13" s="34">
        <f t="shared" si="3"/>
        <v>3.5472836936849113E-2</v>
      </c>
      <c r="M13" s="61">
        <f t="shared" si="4"/>
        <v>566</v>
      </c>
    </row>
    <row r="14" spans="1:13">
      <c r="A14" s="35">
        <v>21</v>
      </c>
      <c r="B14" s="33" t="s">
        <v>20</v>
      </c>
      <c r="C14" s="90">
        <v>25396</v>
      </c>
      <c r="D14" s="90">
        <v>27949</v>
      </c>
      <c r="E14" s="90">
        <v>28458</v>
      </c>
      <c r="F14" s="90"/>
      <c r="G14" s="90"/>
      <c r="H14" s="90"/>
      <c r="I14" s="84">
        <f t="shared" si="0"/>
        <v>7.4910586641656106E-3</v>
      </c>
      <c r="J14" s="84">
        <f t="shared" si="1"/>
        <v>0.12057016853047724</v>
      </c>
      <c r="K14" s="47">
        <f t="shared" si="2"/>
        <v>3062</v>
      </c>
      <c r="L14" s="34">
        <f t="shared" si="3"/>
        <v>1.297859083530075E-2</v>
      </c>
      <c r="M14" s="61">
        <f t="shared" si="4"/>
        <v>509</v>
      </c>
    </row>
    <row r="15" spans="1:13">
      <c r="A15" s="35">
        <v>22</v>
      </c>
      <c r="B15" s="33" t="s">
        <v>21</v>
      </c>
      <c r="C15" s="90">
        <v>201869</v>
      </c>
      <c r="D15" s="90">
        <v>210542</v>
      </c>
      <c r="E15" s="90">
        <v>212587</v>
      </c>
      <c r="F15" s="90"/>
      <c r="G15" s="90"/>
      <c r="H15" s="90"/>
      <c r="I15" s="84">
        <f t="shared" si="0"/>
        <v>5.5959719173482844E-2</v>
      </c>
      <c r="J15" s="84">
        <f t="shared" si="1"/>
        <v>5.3093838083113305E-2</v>
      </c>
      <c r="K15" s="47">
        <f t="shared" si="2"/>
        <v>10718</v>
      </c>
      <c r="L15" s="34">
        <f t="shared" si="3"/>
        <v>4.5429306522780349E-2</v>
      </c>
      <c r="M15" s="61">
        <f t="shared" si="4"/>
        <v>2045</v>
      </c>
    </row>
    <row r="16" spans="1:13">
      <c r="A16" s="35">
        <v>23</v>
      </c>
      <c r="B16" s="33" t="s">
        <v>22</v>
      </c>
      <c r="C16" s="90">
        <v>195018</v>
      </c>
      <c r="D16" s="90">
        <v>193163</v>
      </c>
      <c r="E16" s="90">
        <v>192496</v>
      </c>
      <c r="F16" s="90"/>
      <c r="G16" s="90"/>
      <c r="H16" s="90"/>
      <c r="I16" s="84">
        <f t="shared" si="0"/>
        <v>5.0671123361347367E-2</v>
      </c>
      <c r="J16" s="84">
        <f t="shared" si="1"/>
        <v>-1.2932139597370499E-2</v>
      </c>
      <c r="K16" s="47">
        <f t="shared" si="2"/>
        <v>-2522</v>
      </c>
      <c r="L16" s="34">
        <f t="shared" si="3"/>
        <v>-1.068974725232805E-2</v>
      </c>
      <c r="M16" s="61">
        <f t="shared" si="4"/>
        <v>-667</v>
      </c>
    </row>
    <row r="17" spans="1:16">
      <c r="A17" s="35">
        <v>24</v>
      </c>
      <c r="B17" s="33" t="s">
        <v>23</v>
      </c>
      <c r="C17" s="90">
        <v>159934</v>
      </c>
      <c r="D17" s="90">
        <v>164522</v>
      </c>
      <c r="E17" s="90">
        <v>163921</v>
      </c>
      <c r="F17" s="90"/>
      <c r="G17" s="90"/>
      <c r="H17" s="90"/>
      <c r="I17" s="84">
        <f t="shared" si="0"/>
        <v>4.3149266543281016E-2</v>
      </c>
      <c r="J17" s="84">
        <f t="shared" si="1"/>
        <v>2.4929033226205811E-2</v>
      </c>
      <c r="K17" s="47">
        <f t="shared" si="2"/>
        <v>3987</v>
      </c>
      <c r="L17" s="34">
        <f t="shared" si="3"/>
        <v>1.689929512094843E-2</v>
      </c>
      <c r="M17" s="61">
        <f t="shared" si="4"/>
        <v>-601</v>
      </c>
    </row>
    <row r="18" spans="1:16">
      <c r="A18" s="35">
        <v>25</v>
      </c>
      <c r="B18" s="33" t="s">
        <v>24</v>
      </c>
      <c r="C18" s="90">
        <v>356503</v>
      </c>
      <c r="D18" s="90">
        <v>367553</v>
      </c>
      <c r="E18" s="90">
        <v>369990</v>
      </c>
      <c r="F18" s="90"/>
      <c r="G18" s="90"/>
      <c r="H18" s="90"/>
      <c r="I18" s="84">
        <f t="shared" si="0"/>
        <v>9.7393238989199327E-2</v>
      </c>
      <c r="J18" s="84">
        <f t="shared" si="1"/>
        <v>3.7831378698075471E-2</v>
      </c>
      <c r="K18" s="47">
        <f t="shared" si="2"/>
        <v>13487</v>
      </c>
      <c r="L18" s="34">
        <f t="shared" si="3"/>
        <v>5.7165987784357025E-2</v>
      </c>
      <c r="M18" s="61">
        <f t="shared" si="4"/>
        <v>2437</v>
      </c>
    </row>
    <row r="19" spans="1:16">
      <c r="A19" s="35">
        <v>26</v>
      </c>
      <c r="B19" s="33" t="s">
        <v>25</v>
      </c>
      <c r="C19" s="90">
        <v>34799</v>
      </c>
      <c r="D19" s="90">
        <v>38633</v>
      </c>
      <c r="E19" s="90">
        <v>39105</v>
      </c>
      <c r="F19" s="90"/>
      <c r="G19" s="90"/>
      <c r="H19" s="90"/>
      <c r="I19" s="84">
        <f t="shared" si="0"/>
        <v>1.0293690669133326E-2</v>
      </c>
      <c r="J19" s="84">
        <f t="shared" si="1"/>
        <v>0.1237391879076985</v>
      </c>
      <c r="K19" s="47">
        <f t="shared" si="2"/>
        <v>4306</v>
      </c>
      <c r="L19" s="34">
        <f t="shared" si="3"/>
        <v>1.8251408274593411E-2</v>
      </c>
      <c r="M19" s="61">
        <f t="shared" si="4"/>
        <v>472</v>
      </c>
    </row>
    <row r="20" spans="1:16">
      <c r="A20" s="35">
        <v>27</v>
      </c>
      <c r="B20" s="33" t="s">
        <v>26</v>
      </c>
      <c r="C20" s="90">
        <v>142732</v>
      </c>
      <c r="D20" s="90">
        <v>150077</v>
      </c>
      <c r="E20" s="90">
        <v>151961</v>
      </c>
      <c r="F20" s="90"/>
      <c r="G20" s="90"/>
      <c r="H20" s="90"/>
      <c r="I20" s="84">
        <f t="shared" si="0"/>
        <v>4.0001010811204947E-2</v>
      </c>
      <c r="J20" s="84">
        <f t="shared" si="1"/>
        <v>6.4659641846257318E-2</v>
      </c>
      <c r="K20" s="47">
        <f t="shared" si="2"/>
        <v>9229</v>
      </c>
      <c r="L20" s="34">
        <f t="shared" si="3"/>
        <v>3.9118032272694517E-2</v>
      </c>
      <c r="M20" s="61">
        <f t="shared" si="4"/>
        <v>1884</v>
      </c>
    </row>
    <row r="21" spans="1:16">
      <c r="A21" s="35">
        <v>28</v>
      </c>
      <c r="B21" s="33" t="s">
        <v>27</v>
      </c>
      <c r="C21" s="90">
        <v>156396</v>
      </c>
      <c r="D21" s="90">
        <v>162163</v>
      </c>
      <c r="E21" s="90">
        <v>164860</v>
      </c>
      <c r="F21" s="90"/>
      <c r="G21" s="90"/>
      <c r="H21" s="90"/>
      <c r="I21" s="84">
        <f t="shared" si="0"/>
        <v>4.3396441470740829E-2</v>
      </c>
      <c r="J21" s="84">
        <f t="shared" si="1"/>
        <v>5.4119031177267962E-2</v>
      </c>
      <c r="K21" s="47">
        <f t="shared" si="2"/>
        <v>8464</v>
      </c>
      <c r="L21" s="34">
        <f t="shared" si="3"/>
        <v>3.5875503863483198E-2</v>
      </c>
      <c r="M21" s="61">
        <f t="shared" si="4"/>
        <v>2697</v>
      </c>
    </row>
    <row r="22" spans="1:16">
      <c r="A22" s="35">
        <v>29</v>
      </c>
      <c r="B22" s="33" t="s">
        <v>28</v>
      </c>
      <c r="C22" s="90">
        <v>197262</v>
      </c>
      <c r="D22" s="90">
        <v>201646</v>
      </c>
      <c r="E22" s="90">
        <v>202532</v>
      </c>
      <c r="F22" s="90"/>
      <c r="G22" s="90"/>
      <c r="H22" s="90"/>
      <c r="I22" s="84">
        <f t="shared" si="0"/>
        <v>5.33129205626112E-2</v>
      </c>
      <c r="J22" s="84">
        <f t="shared" si="1"/>
        <v>2.6715738459510703E-2</v>
      </c>
      <c r="K22" s="47">
        <f t="shared" si="2"/>
        <v>5270</v>
      </c>
      <c r="L22" s="34">
        <f t="shared" si="3"/>
        <v>2.2337417930122453E-2</v>
      </c>
      <c r="M22" s="61">
        <f t="shared" si="4"/>
        <v>886</v>
      </c>
    </row>
    <row r="23" spans="1:16">
      <c r="A23" s="35">
        <v>30</v>
      </c>
      <c r="B23" s="33" t="s">
        <v>29</v>
      </c>
      <c r="C23" s="90">
        <v>57697</v>
      </c>
      <c r="D23" s="90">
        <v>68782</v>
      </c>
      <c r="E23" s="90">
        <v>69305</v>
      </c>
      <c r="F23" s="90"/>
      <c r="G23" s="90"/>
      <c r="H23" s="90"/>
      <c r="I23" s="84">
        <f t="shared" si="0"/>
        <v>1.8243299624710017E-2</v>
      </c>
      <c r="J23" s="84">
        <f t="shared" si="1"/>
        <v>0.20118896996377628</v>
      </c>
      <c r="K23" s="47">
        <f t="shared" si="2"/>
        <v>11608</v>
      </c>
      <c r="L23" s="34">
        <f t="shared" si="3"/>
        <v>4.920165983545758E-2</v>
      </c>
      <c r="M23" s="61">
        <f t="shared" si="4"/>
        <v>523</v>
      </c>
    </row>
    <row r="24" spans="1:16">
      <c r="A24" s="35">
        <v>31</v>
      </c>
      <c r="B24" s="33" t="s">
        <v>30</v>
      </c>
      <c r="C24" s="90">
        <v>146733</v>
      </c>
      <c r="D24" s="90">
        <v>155002</v>
      </c>
      <c r="E24" s="90">
        <v>157549</v>
      </c>
      <c r="F24" s="90"/>
      <c r="G24" s="90"/>
      <c r="H24" s="90"/>
      <c r="I24" s="84">
        <f t="shared" si="0"/>
        <v>4.1471951700071258E-2</v>
      </c>
      <c r="J24" s="84">
        <f t="shared" si="1"/>
        <v>7.3712116565462435E-2</v>
      </c>
      <c r="K24" s="47">
        <f t="shared" si="2"/>
        <v>10816</v>
      </c>
      <c r="L24" s="34">
        <f t="shared" si="3"/>
        <v>4.5844689247097621E-2</v>
      </c>
      <c r="M24" s="61">
        <f t="shared" si="4"/>
        <v>2547</v>
      </c>
    </row>
    <row r="25" spans="1:16">
      <c r="A25" s="35">
        <v>32</v>
      </c>
      <c r="B25" s="33" t="s">
        <v>31</v>
      </c>
      <c r="C25" s="90">
        <v>60392</v>
      </c>
      <c r="D25" s="90">
        <v>65311</v>
      </c>
      <c r="E25" s="90">
        <v>66127</v>
      </c>
      <c r="F25" s="90"/>
      <c r="G25" s="90"/>
      <c r="H25" s="90"/>
      <c r="I25" s="84">
        <f t="shared" si="0"/>
        <v>1.7406748059782113E-2</v>
      </c>
      <c r="J25" s="84">
        <f t="shared" si="1"/>
        <v>9.4962908994568815E-2</v>
      </c>
      <c r="K25" s="47">
        <f t="shared" si="2"/>
        <v>5735</v>
      </c>
      <c r="L25" s="34">
        <f t="shared" si="3"/>
        <v>2.4308366571015611E-2</v>
      </c>
      <c r="M25" s="61">
        <f t="shared" si="4"/>
        <v>816</v>
      </c>
    </row>
    <row r="26" spans="1:16">
      <c r="A26" s="35">
        <v>33</v>
      </c>
      <c r="B26" s="33" t="s">
        <v>32</v>
      </c>
      <c r="C26" s="90">
        <v>136747</v>
      </c>
      <c r="D26" s="90">
        <v>141973</v>
      </c>
      <c r="E26" s="90">
        <v>142435</v>
      </c>
      <c r="F26" s="90"/>
      <c r="G26" s="90"/>
      <c r="H26" s="90"/>
      <c r="I26" s="84">
        <f t="shared" si="0"/>
        <v>3.7493461973098205E-2</v>
      </c>
      <c r="J26" s="84">
        <f t="shared" si="1"/>
        <v>4.1595062414531946E-2</v>
      </c>
      <c r="K26" s="47">
        <f t="shared" si="2"/>
        <v>5688</v>
      </c>
      <c r="L26" s="34">
        <f t="shared" si="3"/>
        <v>2.4109152407312432E-2</v>
      </c>
      <c r="M26" s="61">
        <f t="shared" si="4"/>
        <v>462</v>
      </c>
    </row>
    <row r="27" spans="1:16" s="102" customFormat="1">
      <c r="A27" s="175" t="s">
        <v>254</v>
      </c>
      <c r="B27" s="175"/>
      <c r="C27" s="57">
        <v>3563002</v>
      </c>
      <c r="D27" s="57">
        <v>3768441</v>
      </c>
      <c r="E27" s="57">
        <v>3798929</v>
      </c>
      <c r="F27" s="57"/>
      <c r="G27" s="57"/>
      <c r="H27" s="57"/>
      <c r="I27" s="93">
        <f t="shared" si="0"/>
        <v>1</v>
      </c>
      <c r="J27" s="93">
        <f t="shared" si="1"/>
        <v>6.6215792188721756E-2</v>
      </c>
      <c r="K27" s="90">
        <f t="shared" si="2"/>
        <v>235927</v>
      </c>
      <c r="L27" s="94">
        <f t="shared" si="3"/>
        <v>1</v>
      </c>
      <c r="M27" s="90">
        <f t="shared" si="4"/>
        <v>30488</v>
      </c>
      <c r="N27" s="103"/>
      <c r="O27" s="103"/>
      <c r="P27" s="103"/>
    </row>
    <row r="28" spans="1:16">
      <c r="I28" s="51"/>
      <c r="K28" s="14"/>
      <c r="L28" s="13"/>
    </row>
    <row r="29" spans="1:16">
      <c r="C29" s="116"/>
      <c r="D29" s="101"/>
      <c r="E29" s="116"/>
      <c r="F29" s="120"/>
      <c r="G29" s="120"/>
      <c r="H29" s="120"/>
    </row>
    <row r="30" spans="1:16">
      <c r="E30" s="151"/>
      <c r="F30" s="151"/>
    </row>
    <row r="31" spans="1:16">
      <c r="B31" s="5"/>
    </row>
    <row r="32" spans="1:16">
      <c r="B32" s="5"/>
    </row>
    <row r="33" spans="2:2">
      <c r="B33" s="5"/>
    </row>
    <row r="34" spans="2:2">
      <c r="B34" s="50"/>
    </row>
    <row r="35" spans="2:2">
      <c r="B35" s="5"/>
    </row>
    <row r="36" spans="2:2">
      <c r="B36" s="5"/>
    </row>
    <row r="37" spans="2:2">
      <c r="B37" s="5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88"/>
  <sheetViews>
    <sheetView zoomScale="60" zoomScaleNormal="60" workbookViewId="0">
      <pane ySplit="2" topLeftCell="A3" activePane="bottomLeft" state="frozen"/>
      <selection activeCell="W1" sqref="W1"/>
      <selection pane="bottomLeft" activeCell="V5" sqref="V5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9.7109375" style="3" customWidth="1"/>
    <col min="14" max="16384" width="9.140625" style="3"/>
  </cols>
  <sheetData>
    <row r="1" spans="1:13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3" ht="30">
      <c r="A2" s="86" t="s">
        <v>91</v>
      </c>
      <c r="B2" s="86" t="s">
        <v>174</v>
      </c>
      <c r="C2" s="86">
        <v>43497</v>
      </c>
      <c r="D2" s="86">
        <v>43831</v>
      </c>
      <c r="E2" s="86">
        <v>43862</v>
      </c>
      <c r="F2" s="86">
        <v>43497</v>
      </c>
      <c r="G2" s="86">
        <v>43831</v>
      </c>
      <c r="H2" s="86">
        <v>43862</v>
      </c>
      <c r="I2" s="85" t="s">
        <v>309</v>
      </c>
      <c r="J2" s="85" t="s">
        <v>304</v>
      </c>
      <c r="K2" s="85" t="s">
        <v>305</v>
      </c>
      <c r="L2" s="85" t="s">
        <v>310</v>
      </c>
      <c r="M2" s="114" t="s">
        <v>308</v>
      </c>
    </row>
    <row r="3" spans="1:13">
      <c r="A3" s="36">
        <v>1</v>
      </c>
      <c r="B3" s="96" t="s">
        <v>92</v>
      </c>
      <c r="C3" s="91">
        <v>296604</v>
      </c>
      <c r="D3" s="91">
        <v>300047</v>
      </c>
      <c r="E3" s="91">
        <v>302322</v>
      </c>
      <c r="F3" s="91"/>
      <c r="G3" s="90"/>
      <c r="H3" s="91"/>
      <c r="I3" s="93">
        <f t="shared" ref="I3:I66" si="0">E3/$E$84</f>
        <v>2.1272921787487787E-2</v>
      </c>
      <c r="J3" s="93">
        <f t="shared" ref="J3:J66" si="1">(E3-C3)/C3</f>
        <v>1.927822955860339E-2</v>
      </c>
      <c r="K3" s="90">
        <f t="shared" ref="K3:K66" si="2">E3-C3</f>
        <v>5718</v>
      </c>
      <c r="L3" s="94">
        <f>K3/$K$84</f>
        <v>1.4157004597684075E-2</v>
      </c>
      <c r="M3" s="91">
        <f t="shared" ref="M3:M66" si="3">E3-D3</f>
        <v>2275</v>
      </c>
    </row>
    <row r="4" spans="1:13">
      <c r="A4" s="36">
        <v>2</v>
      </c>
      <c r="B4" s="96" t="s">
        <v>93</v>
      </c>
      <c r="C4" s="91">
        <v>51405</v>
      </c>
      <c r="D4" s="91">
        <v>55189</v>
      </c>
      <c r="E4" s="91">
        <v>55079</v>
      </c>
      <c r="F4" s="91"/>
      <c r="G4" s="90"/>
      <c r="H4" s="91"/>
      <c r="I4" s="93">
        <f t="shared" si="0"/>
        <v>3.8756400762532659E-3</v>
      </c>
      <c r="J4" s="93">
        <f t="shared" si="1"/>
        <v>7.147164672697208E-2</v>
      </c>
      <c r="K4" s="90">
        <f t="shared" si="2"/>
        <v>3674</v>
      </c>
      <c r="L4" s="94">
        <f t="shared" ref="L4:L67" si="4">K4/$K$84</f>
        <v>9.0963334893129216E-3</v>
      </c>
      <c r="M4" s="91">
        <f t="shared" si="3"/>
        <v>-110</v>
      </c>
    </row>
    <row r="5" spans="1:13">
      <c r="A5" s="36">
        <v>3</v>
      </c>
      <c r="B5" s="96" t="s">
        <v>94</v>
      </c>
      <c r="C5" s="91">
        <v>84573</v>
      </c>
      <c r="D5" s="91">
        <v>88041</v>
      </c>
      <c r="E5" s="91">
        <v>88505</v>
      </c>
      <c r="F5" s="91"/>
      <c r="G5" s="90"/>
      <c r="H5" s="91"/>
      <c r="I5" s="93">
        <f t="shared" si="0"/>
        <v>6.2276643539061222E-3</v>
      </c>
      <c r="J5" s="93">
        <f t="shared" si="1"/>
        <v>4.6492379364572615E-2</v>
      </c>
      <c r="K5" s="90">
        <f t="shared" si="2"/>
        <v>3932</v>
      </c>
      <c r="L5" s="94">
        <f t="shared" si="4"/>
        <v>9.7351070440877541E-3</v>
      </c>
      <c r="M5" s="91">
        <f t="shared" si="3"/>
        <v>464</v>
      </c>
    </row>
    <row r="6" spans="1:13">
      <c r="A6" s="36">
        <v>4</v>
      </c>
      <c r="B6" s="96" t="s">
        <v>95</v>
      </c>
      <c r="C6" s="91">
        <v>30359</v>
      </c>
      <c r="D6" s="91">
        <v>30178</v>
      </c>
      <c r="E6" s="91">
        <v>30259</v>
      </c>
      <c r="F6" s="91"/>
      <c r="G6" s="90"/>
      <c r="H6" s="91"/>
      <c r="I6" s="93">
        <f t="shared" si="0"/>
        <v>2.1291779637856094E-3</v>
      </c>
      <c r="J6" s="93">
        <f t="shared" si="1"/>
        <v>-3.2939161368951545E-3</v>
      </c>
      <c r="K6" s="90">
        <f t="shared" si="2"/>
        <v>-100</v>
      </c>
      <c r="L6" s="94">
        <f t="shared" si="4"/>
        <v>-2.4758664913753192E-4</v>
      </c>
      <c r="M6" s="91">
        <f t="shared" si="3"/>
        <v>81</v>
      </c>
    </row>
    <row r="7" spans="1:13">
      <c r="A7" s="36">
        <v>5</v>
      </c>
      <c r="B7" s="96" t="s">
        <v>96</v>
      </c>
      <c r="C7" s="91">
        <v>38618</v>
      </c>
      <c r="D7" s="91">
        <v>38904</v>
      </c>
      <c r="E7" s="91">
        <v>38830</v>
      </c>
      <c r="F7" s="91"/>
      <c r="G7" s="90"/>
      <c r="H7" s="91"/>
      <c r="I7" s="93">
        <f t="shared" si="0"/>
        <v>2.732277350004799E-3</v>
      </c>
      <c r="J7" s="93">
        <f t="shared" si="1"/>
        <v>5.4896680304521205E-3</v>
      </c>
      <c r="K7" s="90">
        <f t="shared" si="2"/>
        <v>212</v>
      </c>
      <c r="L7" s="94">
        <f t="shared" si="4"/>
        <v>5.2488369617156763E-4</v>
      </c>
      <c r="M7" s="91">
        <f t="shared" si="3"/>
        <v>-74</v>
      </c>
    </row>
    <row r="8" spans="1:13">
      <c r="A8" s="36">
        <v>6</v>
      </c>
      <c r="B8" s="96" t="s">
        <v>97</v>
      </c>
      <c r="C8" s="91">
        <v>1091224</v>
      </c>
      <c r="D8" s="91">
        <v>1099003</v>
      </c>
      <c r="E8" s="91">
        <v>1101221</v>
      </c>
      <c r="F8" s="91"/>
      <c r="G8" s="90"/>
      <c r="H8" s="91"/>
      <c r="I8" s="93">
        <f t="shared" si="0"/>
        <v>7.7487540449385384E-2</v>
      </c>
      <c r="J8" s="93">
        <f t="shared" si="1"/>
        <v>9.1612721127834439E-3</v>
      </c>
      <c r="K8" s="90">
        <f t="shared" si="2"/>
        <v>9997</v>
      </c>
      <c r="L8" s="94">
        <f t="shared" si="4"/>
        <v>2.4751237314279063E-2</v>
      </c>
      <c r="M8" s="91">
        <f t="shared" si="3"/>
        <v>2218</v>
      </c>
    </row>
    <row r="9" spans="1:13">
      <c r="A9" s="36">
        <v>7</v>
      </c>
      <c r="B9" s="96" t="s">
        <v>98</v>
      </c>
      <c r="C9" s="91">
        <v>478795</v>
      </c>
      <c r="D9" s="91">
        <v>499213</v>
      </c>
      <c r="E9" s="91">
        <v>505072</v>
      </c>
      <c r="F9" s="91"/>
      <c r="G9" s="90"/>
      <c r="H9" s="91"/>
      <c r="I9" s="93">
        <f t="shared" si="0"/>
        <v>3.5539448512017097E-2</v>
      </c>
      <c r="J9" s="93">
        <f t="shared" si="1"/>
        <v>5.4881525496297996E-2</v>
      </c>
      <c r="K9" s="90">
        <f t="shared" si="2"/>
        <v>26277</v>
      </c>
      <c r="L9" s="94">
        <f t="shared" si="4"/>
        <v>6.5058343793869253E-2</v>
      </c>
      <c r="M9" s="91">
        <f t="shared" si="3"/>
        <v>5859</v>
      </c>
    </row>
    <row r="10" spans="1:13">
      <c r="A10" s="36">
        <v>8</v>
      </c>
      <c r="B10" s="96" t="s">
        <v>99</v>
      </c>
      <c r="C10" s="91">
        <v>26303</v>
      </c>
      <c r="D10" s="91">
        <v>25107</v>
      </c>
      <c r="E10" s="91">
        <v>24838</v>
      </c>
      <c r="F10" s="91"/>
      <c r="G10" s="90"/>
      <c r="H10" s="91"/>
      <c r="I10" s="93">
        <f t="shared" si="0"/>
        <v>1.7477286845073189E-3</v>
      </c>
      <c r="J10" s="93">
        <f t="shared" si="1"/>
        <v>-5.5697068775424859E-2</v>
      </c>
      <c r="K10" s="90">
        <f t="shared" si="2"/>
        <v>-1465</v>
      </c>
      <c r="L10" s="94">
        <f t="shared" si="4"/>
        <v>-3.6271444098648423E-3</v>
      </c>
      <c r="M10" s="91">
        <f t="shared" si="3"/>
        <v>-269</v>
      </c>
    </row>
    <row r="11" spans="1:13">
      <c r="A11" s="36">
        <v>9</v>
      </c>
      <c r="B11" s="96" t="s">
        <v>100</v>
      </c>
      <c r="C11" s="91">
        <v>146563</v>
      </c>
      <c r="D11" s="91">
        <v>148124</v>
      </c>
      <c r="E11" s="91">
        <v>149267</v>
      </c>
      <c r="F11" s="91"/>
      <c r="G11" s="90"/>
      <c r="H11" s="91"/>
      <c r="I11" s="93">
        <f t="shared" si="0"/>
        <v>1.0503189369126096E-2</v>
      </c>
      <c r="J11" s="93">
        <f t="shared" si="1"/>
        <v>1.8449404010562012E-2</v>
      </c>
      <c r="K11" s="90">
        <f t="shared" si="2"/>
        <v>2704</v>
      </c>
      <c r="L11" s="94">
        <f t="shared" si="4"/>
        <v>6.6947429926788628E-3</v>
      </c>
      <c r="M11" s="91">
        <f t="shared" si="3"/>
        <v>1143</v>
      </c>
    </row>
    <row r="12" spans="1:13">
      <c r="A12" s="36">
        <v>10</v>
      </c>
      <c r="B12" s="96" t="s">
        <v>101</v>
      </c>
      <c r="C12" s="91">
        <v>169136</v>
      </c>
      <c r="D12" s="91">
        <v>171770</v>
      </c>
      <c r="E12" s="91">
        <v>172817</v>
      </c>
      <c r="F12" s="91"/>
      <c r="G12" s="90"/>
      <c r="H12" s="91"/>
      <c r="I12" s="93">
        <f t="shared" si="0"/>
        <v>1.2160287787684248E-2</v>
      </c>
      <c r="J12" s="93">
        <f t="shared" si="1"/>
        <v>2.1763551225049665E-2</v>
      </c>
      <c r="K12" s="90">
        <f t="shared" si="2"/>
        <v>3681</v>
      </c>
      <c r="L12" s="94">
        <f t="shared" si="4"/>
        <v>9.1136645547525499E-3</v>
      </c>
      <c r="M12" s="91">
        <f t="shared" si="3"/>
        <v>1047</v>
      </c>
    </row>
    <row r="13" spans="1:13">
      <c r="A13" s="36">
        <v>11</v>
      </c>
      <c r="B13" s="96" t="s">
        <v>102</v>
      </c>
      <c r="C13" s="91">
        <v>43405</v>
      </c>
      <c r="D13" s="91">
        <v>43799</v>
      </c>
      <c r="E13" s="91">
        <v>43104</v>
      </c>
      <c r="F13" s="91"/>
      <c r="G13" s="90"/>
      <c r="H13" s="91"/>
      <c r="I13" s="93">
        <f t="shared" si="0"/>
        <v>3.0330178443112761E-3</v>
      </c>
      <c r="J13" s="93">
        <f t="shared" si="1"/>
        <v>-6.9346849441308603E-3</v>
      </c>
      <c r="K13" s="90">
        <f t="shared" si="2"/>
        <v>-301</v>
      </c>
      <c r="L13" s="94">
        <f t="shared" si="4"/>
        <v>-7.4523581390397104E-4</v>
      </c>
      <c r="M13" s="91">
        <f t="shared" si="3"/>
        <v>-695</v>
      </c>
    </row>
    <row r="14" spans="1:13">
      <c r="A14" s="36">
        <v>12</v>
      </c>
      <c r="B14" s="96" t="s">
        <v>103</v>
      </c>
      <c r="C14" s="91">
        <v>26769</v>
      </c>
      <c r="D14" s="91">
        <v>25313</v>
      </c>
      <c r="E14" s="91">
        <v>25069</v>
      </c>
      <c r="F14" s="91"/>
      <c r="G14" s="90"/>
      <c r="H14" s="91"/>
      <c r="I14" s="93">
        <f t="shared" si="0"/>
        <v>1.7639830256829848E-3</v>
      </c>
      <c r="J14" s="93">
        <f t="shared" si="1"/>
        <v>-6.3506294594493626E-2</v>
      </c>
      <c r="K14" s="90">
        <f t="shared" si="2"/>
        <v>-1700</v>
      </c>
      <c r="L14" s="94">
        <f t="shared" si="4"/>
        <v>-4.2089730353380428E-3</v>
      </c>
      <c r="M14" s="91">
        <f t="shared" si="3"/>
        <v>-244</v>
      </c>
    </row>
    <row r="15" spans="1:13">
      <c r="A15" s="36">
        <v>13</v>
      </c>
      <c r="B15" s="96" t="s">
        <v>104</v>
      </c>
      <c r="C15" s="91">
        <v>27955</v>
      </c>
      <c r="D15" s="91">
        <v>27126</v>
      </c>
      <c r="E15" s="91">
        <v>27085</v>
      </c>
      <c r="F15" s="91"/>
      <c r="G15" s="90"/>
      <c r="H15" s="91"/>
      <c r="I15" s="93">
        <f t="shared" si="0"/>
        <v>1.9058390941251605E-3</v>
      </c>
      <c r="J15" s="93">
        <f t="shared" si="1"/>
        <v>-3.1121445179753175E-2</v>
      </c>
      <c r="K15" s="90">
        <f t="shared" si="2"/>
        <v>-870</v>
      </c>
      <c r="L15" s="94">
        <f t="shared" si="4"/>
        <v>-2.1540038474965276E-3</v>
      </c>
      <c r="M15" s="91">
        <f t="shared" si="3"/>
        <v>-41</v>
      </c>
    </row>
    <row r="16" spans="1:13">
      <c r="A16" s="36">
        <v>14</v>
      </c>
      <c r="B16" s="96" t="s">
        <v>105</v>
      </c>
      <c r="C16" s="91">
        <v>56697</v>
      </c>
      <c r="D16" s="91">
        <v>57644</v>
      </c>
      <c r="E16" s="91">
        <v>57656</v>
      </c>
      <c r="F16" s="91"/>
      <c r="G16" s="90"/>
      <c r="H16" s="91"/>
      <c r="I16" s="93">
        <f t="shared" si="0"/>
        <v>4.0569709732649157E-3</v>
      </c>
      <c r="J16" s="93">
        <f t="shared" si="1"/>
        <v>1.6914475192690973E-2</v>
      </c>
      <c r="K16" s="90">
        <f t="shared" si="2"/>
        <v>959</v>
      </c>
      <c r="L16" s="94">
        <f t="shared" si="4"/>
        <v>2.3743559652289309E-3</v>
      </c>
      <c r="M16" s="91">
        <f t="shared" si="3"/>
        <v>12</v>
      </c>
    </row>
    <row r="17" spans="1:13">
      <c r="A17" s="36">
        <v>15</v>
      </c>
      <c r="B17" s="96" t="s">
        <v>106</v>
      </c>
      <c r="C17" s="91">
        <v>31908</v>
      </c>
      <c r="D17" s="91">
        <v>31601</v>
      </c>
      <c r="E17" s="91">
        <v>31318</v>
      </c>
      <c r="F17" s="91"/>
      <c r="G17" s="90"/>
      <c r="H17" s="91"/>
      <c r="I17" s="93">
        <f t="shared" si="0"/>
        <v>2.2036946187857401E-3</v>
      </c>
      <c r="J17" s="93">
        <f t="shared" si="1"/>
        <v>-1.8490660649366931E-2</v>
      </c>
      <c r="K17" s="90">
        <f t="shared" si="2"/>
        <v>-590</v>
      </c>
      <c r="L17" s="94">
        <f t="shared" si="4"/>
        <v>-1.4607612299114383E-3</v>
      </c>
      <c r="M17" s="91">
        <f t="shared" si="3"/>
        <v>-283</v>
      </c>
    </row>
    <row r="18" spans="1:13">
      <c r="A18" s="36">
        <v>16</v>
      </c>
      <c r="B18" s="96" t="s">
        <v>107</v>
      </c>
      <c r="C18" s="91">
        <v>666870</v>
      </c>
      <c r="D18" s="91">
        <v>679495</v>
      </c>
      <c r="E18" s="91">
        <v>681842</v>
      </c>
      <c r="F18" s="91"/>
      <c r="G18" s="90"/>
      <c r="H18" s="91"/>
      <c r="I18" s="93">
        <f t="shared" si="0"/>
        <v>4.7977889592633841E-2</v>
      </c>
      <c r="J18" s="93">
        <f t="shared" si="1"/>
        <v>2.2451152398518453E-2</v>
      </c>
      <c r="K18" s="90">
        <f t="shared" si="2"/>
        <v>14972</v>
      </c>
      <c r="L18" s="94">
        <f t="shared" si="4"/>
        <v>3.7068673108871276E-2</v>
      </c>
      <c r="M18" s="91">
        <f t="shared" si="3"/>
        <v>2347</v>
      </c>
    </row>
    <row r="19" spans="1:13">
      <c r="A19" s="36">
        <v>17</v>
      </c>
      <c r="B19" s="96" t="s">
        <v>108</v>
      </c>
      <c r="C19" s="91">
        <v>81797</v>
      </c>
      <c r="D19" s="91">
        <v>84110</v>
      </c>
      <c r="E19" s="91">
        <v>84915</v>
      </c>
      <c r="F19" s="91"/>
      <c r="G19" s="90"/>
      <c r="H19" s="91"/>
      <c r="I19" s="93">
        <f t="shared" si="0"/>
        <v>5.975053597106812E-3</v>
      </c>
      <c r="J19" s="93">
        <f t="shared" si="1"/>
        <v>3.8118757411641016E-2</v>
      </c>
      <c r="K19" s="90">
        <f t="shared" si="2"/>
        <v>3118</v>
      </c>
      <c r="L19" s="94">
        <f t="shared" si="4"/>
        <v>7.7197517201082451E-3</v>
      </c>
      <c r="M19" s="91">
        <f t="shared" si="3"/>
        <v>805</v>
      </c>
    </row>
    <row r="20" spans="1:13">
      <c r="A20" s="36">
        <v>18</v>
      </c>
      <c r="B20" s="96" t="s">
        <v>109</v>
      </c>
      <c r="C20" s="91">
        <v>25267</v>
      </c>
      <c r="D20" s="91">
        <v>24280</v>
      </c>
      <c r="E20" s="91">
        <v>24881</v>
      </c>
      <c r="F20" s="91"/>
      <c r="G20" s="90"/>
      <c r="H20" s="91"/>
      <c r="I20" s="93">
        <f t="shared" si="0"/>
        <v>1.7507543843798454E-3</v>
      </c>
      <c r="J20" s="93">
        <f t="shared" si="1"/>
        <v>-1.5276843313412752E-2</v>
      </c>
      <c r="K20" s="90">
        <f t="shared" si="2"/>
        <v>-386</v>
      </c>
      <c r="L20" s="94">
        <f t="shared" si="4"/>
        <v>-9.5568446567087311E-4</v>
      </c>
      <c r="M20" s="91">
        <f t="shared" si="3"/>
        <v>601</v>
      </c>
    </row>
    <row r="21" spans="1:13">
      <c r="A21" s="36">
        <v>19</v>
      </c>
      <c r="B21" s="96" t="s">
        <v>110</v>
      </c>
      <c r="C21" s="91">
        <v>55412</v>
      </c>
      <c r="D21" s="91">
        <v>55033</v>
      </c>
      <c r="E21" s="91">
        <v>55158</v>
      </c>
      <c r="F21" s="91"/>
      <c r="G21" s="90"/>
      <c r="H21" s="91"/>
      <c r="I21" s="93">
        <f t="shared" si="0"/>
        <v>3.8811989202051172E-3</v>
      </c>
      <c r="J21" s="93">
        <f t="shared" si="1"/>
        <v>-4.5838446545874538E-3</v>
      </c>
      <c r="K21" s="90">
        <f t="shared" si="2"/>
        <v>-254</v>
      </c>
      <c r="L21" s="94">
        <f t="shared" si="4"/>
        <v>-6.28870088809331E-4</v>
      </c>
      <c r="M21" s="91">
        <f t="shared" si="3"/>
        <v>125</v>
      </c>
    </row>
    <row r="22" spans="1:13">
      <c r="A22" s="36">
        <v>20</v>
      </c>
      <c r="B22" s="96" t="s">
        <v>111</v>
      </c>
      <c r="C22" s="91">
        <v>182241</v>
      </c>
      <c r="D22" s="91">
        <v>185879</v>
      </c>
      <c r="E22" s="91">
        <v>186753</v>
      </c>
      <c r="F22" s="91"/>
      <c r="G22" s="90"/>
      <c r="H22" s="91"/>
      <c r="I22" s="93">
        <f t="shared" si="0"/>
        <v>1.3140896006836111E-2</v>
      </c>
      <c r="J22" s="93">
        <f t="shared" si="1"/>
        <v>2.4758424284326799E-2</v>
      </c>
      <c r="K22" s="90">
        <f t="shared" si="2"/>
        <v>4512</v>
      </c>
      <c r="L22" s="94">
        <f t="shared" si="4"/>
        <v>1.117110960908544E-2</v>
      </c>
      <c r="M22" s="91">
        <f t="shared" si="3"/>
        <v>874</v>
      </c>
    </row>
    <row r="23" spans="1:13">
      <c r="A23" s="36">
        <v>21</v>
      </c>
      <c r="B23" s="96" t="s">
        <v>112</v>
      </c>
      <c r="C23" s="91">
        <v>145376</v>
      </c>
      <c r="D23" s="91">
        <v>149337</v>
      </c>
      <c r="E23" s="91">
        <v>149310</v>
      </c>
      <c r="F23" s="91"/>
      <c r="G23" s="90"/>
      <c r="H23" s="91"/>
      <c r="I23" s="93">
        <f t="shared" si="0"/>
        <v>1.0506215068998622E-2</v>
      </c>
      <c r="J23" s="93">
        <f t="shared" si="1"/>
        <v>2.706086286594761E-2</v>
      </c>
      <c r="K23" s="90">
        <f t="shared" si="2"/>
        <v>3934</v>
      </c>
      <c r="L23" s="94">
        <f t="shared" si="4"/>
        <v>9.7400587770705045E-3</v>
      </c>
      <c r="M23" s="91">
        <f t="shared" si="3"/>
        <v>-27</v>
      </c>
    </row>
    <row r="24" spans="1:13">
      <c r="A24" s="36">
        <v>22</v>
      </c>
      <c r="B24" s="96" t="s">
        <v>113</v>
      </c>
      <c r="C24" s="91">
        <v>58263</v>
      </c>
      <c r="D24" s="91">
        <v>59882</v>
      </c>
      <c r="E24" s="91">
        <v>60315</v>
      </c>
      <c r="F24" s="91"/>
      <c r="G24" s="90"/>
      <c r="H24" s="91"/>
      <c r="I24" s="93">
        <f t="shared" si="0"/>
        <v>4.2440718095683606E-3</v>
      </c>
      <c r="J24" s="93">
        <f t="shared" si="1"/>
        <v>3.5219607641213117E-2</v>
      </c>
      <c r="K24" s="90">
        <f t="shared" si="2"/>
        <v>2052</v>
      </c>
      <c r="L24" s="94">
        <f t="shared" si="4"/>
        <v>5.0804780403021551E-3</v>
      </c>
      <c r="M24" s="91">
        <f t="shared" si="3"/>
        <v>433</v>
      </c>
    </row>
    <row r="25" spans="1:13">
      <c r="A25" s="36">
        <v>23</v>
      </c>
      <c r="B25" s="96" t="s">
        <v>114</v>
      </c>
      <c r="C25" s="91">
        <v>64258</v>
      </c>
      <c r="D25" s="91">
        <v>48976</v>
      </c>
      <c r="E25" s="91">
        <v>60746</v>
      </c>
      <c r="F25" s="91"/>
      <c r="G25" s="90"/>
      <c r="H25" s="91"/>
      <c r="I25" s="93">
        <f t="shared" si="0"/>
        <v>4.2743991734069406E-3</v>
      </c>
      <c r="J25" s="93">
        <f t="shared" si="1"/>
        <v>-5.4654673348065612E-2</v>
      </c>
      <c r="K25" s="90">
        <f t="shared" si="2"/>
        <v>-3512</v>
      </c>
      <c r="L25" s="94">
        <f t="shared" si="4"/>
        <v>-8.6952431177101212E-3</v>
      </c>
      <c r="M25" s="91">
        <f t="shared" si="3"/>
        <v>11770</v>
      </c>
    </row>
    <row r="26" spans="1:13">
      <c r="A26" s="36">
        <v>24</v>
      </c>
      <c r="B26" s="96" t="s">
        <v>115</v>
      </c>
      <c r="C26" s="91">
        <v>28327</v>
      </c>
      <c r="D26" s="91">
        <v>27200</v>
      </c>
      <c r="E26" s="91">
        <v>26826</v>
      </c>
      <c r="F26" s="91"/>
      <c r="G26" s="90"/>
      <c r="H26" s="91"/>
      <c r="I26" s="93">
        <f t="shared" si="0"/>
        <v>1.8876145297766864E-3</v>
      </c>
      <c r="J26" s="93">
        <f t="shared" si="1"/>
        <v>-5.2988315035125501E-2</v>
      </c>
      <c r="K26" s="90">
        <f t="shared" si="2"/>
        <v>-1501</v>
      </c>
      <c r="L26" s="94">
        <f t="shared" si="4"/>
        <v>-3.7162756035543539E-3</v>
      </c>
      <c r="M26" s="91">
        <f t="shared" si="3"/>
        <v>-374</v>
      </c>
    </row>
    <row r="27" spans="1:13">
      <c r="A27" s="36">
        <v>25</v>
      </c>
      <c r="B27" s="96" t="s">
        <v>116</v>
      </c>
      <c r="C27" s="91">
        <v>79411</v>
      </c>
      <c r="D27" s="91">
        <v>78900</v>
      </c>
      <c r="E27" s="91">
        <v>77649</v>
      </c>
      <c r="F27" s="91"/>
      <c r="G27" s="90"/>
      <c r="H27" s="91"/>
      <c r="I27" s="93">
        <f t="shared" si="0"/>
        <v>5.4637806837631378E-3</v>
      </c>
      <c r="J27" s="93">
        <f t="shared" si="1"/>
        <v>-2.2188361813854505E-2</v>
      </c>
      <c r="K27" s="90">
        <f t="shared" si="2"/>
        <v>-1762</v>
      </c>
      <c r="L27" s="94">
        <f t="shared" si="4"/>
        <v>-4.362476757803312E-3</v>
      </c>
      <c r="M27" s="91">
        <f t="shared" si="3"/>
        <v>-1251</v>
      </c>
    </row>
    <row r="28" spans="1:13">
      <c r="A28" s="36">
        <v>26</v>
      </c>
      <c r="B28" s="96" t="s">
        <v>117</v>
      </c>
      <c r="C28" s="91">
        <v>162503</v>
      </c>
      <c r="D28" s="91">
        <v>166991</v>
      </c>
      <c r="E28" s="91">
        <v>168066</v>
      </c>
      <c r="F28" s="91"/>
      <c r="G28" s="90"/>
      <c r="H28" s="91"/>
      <c r="I28" s="93">
        <f t="shared" si="0"/>
        <v>1.182598313432672E-2</v>
      </c>
      <c r="J28" s="93">
        <f t="shared" si="1"/>
        <v>3.4233214156046347E-2</v>
      </c>
      <c r="K28" s="90">
        <f t="shared" si="2"/>
        <v>5563</v>
      </c>
      <c r="L28" s="94">
        <f t="shared" si="4"/>
        <v>1.3773245291520899E-2</v>
      </c>
      <c r="M28" s="91">
        <f t="shared" si="3"/>
        <v>1075</v>
      </c>
    </row>
    <row r="29" spans="1:13">
      <c r="A29" s="36">
        <v>27</v>
      </c>
      <c r="B29" s="96" t="s">
        <v>118</v>
      </c>
      <c r="C29" s="91">
        <v>288247</v>
      </c>
      <c r="D29" s="91">
        <v>298398</v>
      </c>
      <c r="E29" s="91">
        <v>300977</v>
      </c>
      <c r="F29" s="91"/>
      <c r="G29" s="90"/>
      <c r="H29" s="91"/>
      <c r="I29" s="93">
        <f t="shared" si="0"/>
        <v>2.117828071007969E-2</v>
      </c>
      <c r="J29" s="93">
        <f t="shared" si="1"/>
        <v>4.4163512543062028E-2</v>
      </c>
      <c r="K29" s="90">
        <f t="shared" si="2"/>
        <v>12730</v>
      </c>
      <c r="L29" s="94">
        <f t="shared" si="4"/>
        <v>3.1517780435207809E-2</v>
      </c>
      <c r="M29" s="91">
        <f t="shared" si="3"/>
        <v>2579</v>
      </c>
    </row>
    <row r="30" spans="1:13">
      <c r="A30" s="36">
        <v>28</v>
      </c>
      <c r="B30" s="96" t="s">
        <v>119</v>
      </c>
      <c r="C30" s="91">
        <v>52297</v>
      </c>
      <c r="D30" s="91">
        <v>53388</v>
      </c>
      <c r="E30" s="91">
        <v>52888</v>
      </c>
      <c r="F30" s="91"/>
      <c r="G30" s="90"/>
      <c r="H30" s="91"/>
      <c r="I30" s="93">
        <f t="shared" si="0"/>
        <v>3.7214701129810405E-3</v>
      </c>
      <c r="J30" s="93">
        <f t="shared" si="1"/>
        <v>1.1300839436296537E-2</v>
      </c>
      <c r="K30" s="90">
        <f t="shared" si="2"/>
        <v>591</v>
      </c>
      <c r="L30" s="94">
        <f t="shared" si="4"/>
        <v>1.4632370964028135E-3</v>
      </c>
      <c r="M30" s="91">
        <f t="shared" si="3"/>
        <v>-500</v>
      </c>
    </row>
    <row r="31" spans="1:13">
      <c r="A31" s="36">
        <v>29</v>
      </c>
      <c r="B31" s="96" t="s">
        <v>120</v>
      </c>
      <c r="C31" s="91">
        <v>14435</v>
      </c>
      <c r="D31" s="91">
        <v>13940</v>
      </c>
      <c r="E31" s="91">
        <v>13865</v>
      </c>
      <c r="F31" s="91"/>
      <c r="G31" s="90"/>
      <c r="H31" s="91"/>
      <c r="I31" s="93">
        <f t="shared" si="0"/>
        <v>9.7561229610652943E-4</v>
      </c>
      <c r="J31" s="93">
        <f t="shared" si="1"/>
        <v>-3.9487357118115692E-2</v>
      </c>
      <c r="K31" s="90">
        <f t="shared" si="2"/>
        <v>-570</v>
      </c>
      <c r="L31" s="94">
        <f t="shared" si="4"/>
        <v>-1.4112439000839318E-3</v>
      </c>
      <c r="M31" s="91">
        <f t="shared" si="3"/>
        <v>-75</v>
      </c>
    </row>
    <row r="32" spans="1:13">
      <c r="A32" s="36">
        <v>30</v>
      </c>
      <c r="B32" s="96" t="s">
        <v>121</v>
      </c>
      <c r="C32" s="91">
        <v>22033</v>
      </c>
      <c r="D32" s="91">
        <v>23751</v>
      </c>
      <c r="E32" s="91">
        <v>22977</v>
      </c>
      <c r="F32" s="91"/>
      <c r="G32" s="90"/>
      <c r="H32" s="91"/>
      <c r="I32" s="93">
        <f t="shared" si="0"/>
        <v>1.616779208628902E-3</v>
      </c>
      <c r="J32" s="93">
        <f t="shared" si="1"/>
        <v>4.2844823673580536E-2</v>
      </c>
      <c r="K32" s="90">
        <f t="shared" si="2"/>
        <v>944</v>
      </c>
      <c r="L32" s="94">
        <f t="shared" si="4"/>
        <v>2.3372179678583013E-3</v>
      </c>
      <c r="M32" s="91">
        <f t="shared" si="3"/>
        <v>-774</v>
      </c>
    </row>
    <row r="33" spans="1:13">
      <c r="A33" s="36">
        <v>31</v>
      </c>
      <c r="B33" s="96" t="s">
        <v>122</v>
      </c>
      <c r="C33" s="91">
        <v>167140</v>
      </c>
      <c r="D33" s="91">
        <v>169842</v>
      </c>
      <c r="E33" s="91">
        <v>168359</v>
      </c>
      <c r="F33" s="91"/>
      <c r="G33" s="90"/>
      <c r="H33" s="91"/>
      <c r="I33" s="93">
        <f t="shared" si="0"/>
        <v>1.1846600112527889E-2</v>
      </c>
      <c r="J33" s="93">
        <f t="shared" si="1"/>
        <v>7.2932870647361495E-3</v>
      </c>
      <c r="K33" s="90">
        <f t="shared" si="2"/>
        <v>1219</v>
      </c>
      <c r="L33" s="94">
        <f t="shared" si="4"/>
        <v>3.0180812529865138E-3</v>
      </c>
      <c r="M33" s="91">
        <f t="shared" si="3"/>
        <v>-1483</v>
      </c>
    </row>
    <row r="34" spans="1:13">
      <c r="A34" s="36">
        <v>32</v>
      </c>
      <c r="B34" s="96" t="s">
        <v>123</v>
      </c>
      <c r="C34" s="91">
        <v>56713</v>
      </c>
      <c r="D34" s="91">
        <v>57560</v>
      </c>
      <c r="E34" s="91">
        <v>57141</v>
      </c>
      <c r="F34" s="91"/>
      <c r="G34" s="90"/>
      <c r="H34" s="91"/>
      <c r="I34" s="93">
        <f t="shared" si="0"/>
        <v>4.0207329399079119E-3</v>
      </c>
      <c r="J34" s="93">
        <f t="shared" si="1"/>
        <v>7.546770581700845E-3</v>
      </c>
      <c r="K34" s="90">
        <f t="shared" si="2"/>
        <v>428</v>
      </c>
      <c r="L34" s="94">
        <f t="shared" si="4"/>
        <v>1.0596708583086366E-3</v>
      </c>
      <c r="M34" s="91">
        <f t="shared" si="3"/>
        <v>-419</v>
      </c>
    </row>
    <row r="35" spans="1:13">
      <c r="A35" s="36">
        <v>33</v>
      </c>
      <c r="B35" s="96" t="s">
        <v>124</v>
      </c>
      <c r="C35" s="91">
        <v>235245</v>
      </c>
      <c r="D35" s="91">
        <v>246359</v>
      </c>
      <c r="E35" s="91">
        <v>246632</v>
      </c>
      <c r="F35" s="91"/>
      <c r="G35" s="90"/>
      <c r="H35" s="91"/>
      <c r="I35" s="93">
        <f t="shared" si="0"/>
        <v>1.7354288626999319E-2</v>
      </c>
      <c r="J35" s="93">
        <f t="shared" si="1"/>
        <v>4.8404854513379669E-2</v>
      </c>
      <c r="K35" s="90">
        <f t="shared" si="2"/>
        <v>11387</v>
      </c>
      <c r="L35" s="94">
        <f t="shared" si="4"/>
        <v>2.8192691737290759E-2</v>
      </c>
      <c r="M35" s="91">
        <f t="shared" si="3"/>
        <v>273</v>
      </c>
    </row>
    <row r="36" spans="1:13">
      <c r="A36" s="36">
        <v>34</v>
      </c>
      <c r="B36" s="96" t="s">
        <v>125</v>
      </c>
      <c r="C36" s="91">
        <v>3953242</v>
      </c>
      <c r="D36" s="91">
        <v>4123150</v>
      </c>
      <c r="E36" s="91">
        <v>4137618</v>
      </c>
      <c r="F36" s="91"/>
      <c r="G36" s="90"/>
      <c r="H36" s="91"/>
      <c r="I36" s="93">
        <f t="shared" si="0"/>
        <v>0.29114395942240939</v>
      </c>
      <c r="J36" s="93">
        <f t="shared" si="1"/>
        <v>4.6639188797447766E-2</v>
      </c>
      <c r="K36" s="90">
        <f t="shared" si="2"/>
        <v>184376</v>
      </c>
      <c r="L36" s="94">
        <f t="shared" si="4"/>
        <v>0.45649036021381584</v>
      </c>
      <c r="M36" s="91">
        <f t="shared" si="3"/>
        <v>14468</v>
      </c>
    </row>
    <row r="37" spans="1:13">
      <c r="A37" s="36">
        <v>35</v>
      </c>
      <c r="B37" s="96" t="s">
        <v>126</v>
      </c>
      <c r="C37" s="91">
        <v>869857</v>
      </c>
      <c r="D37" s="91">
        <v>886597</v>
      </c>
      <c r="E37" s="91">
        <v>888674</v>
      </c>
      <c r="F37" s="91"/>
      <c r="G37" s="90"/>
      <c r="H37" s="91"/>
      <c r="I37" s="93">
        <f t="shared" si="0"/>
        <v>6.2531646709713229E-2</v>
      </c>
      <c r="J37" s="93">
        <f t="shared" si="1"/>
        <v>2.1632291284659433E-2</v>
      </c>
      <c r="K37" s="90">
        <f t="shared" si="2"/>
        <v>18817</v>
      </c>
      <c r="L37" s="94">
        <f t="shared" si="4"/>
        <v>4.6588379768209377E-2</v>
      </c>
      <c r="M37" s="91">
        <f t="shared" si="3"/>
        <v>2077</v>
      </c>
    </row>
    <row r="38" spans="1:13">
      <c r="A38" s="36">
        <v>36</v>
      </c>
      <c r="B38" s="96" t="s">
        <v>127</v>
      </c>
      <c r="C38" s="91">
        <v>24443</v>
      </c>
      <c r="D38" s="91">
        <v>22986</v>
      </c>
      <c r="E38" s="91">
        <v>22729</v>
      </c>
      <c r="F38" s="91"/>
      <c r="G38" s="90"/>
      <c r="H38" s="91"/>
      <c r="I38" s="93">
        <f t="shared" si="0"/>
        <v>1.5993286605268883E-3</v>
      </c>
      <c r="J38" s="93">
        <f t="shared" si="1"/>
        <v>-7.0122325410137867E-2</v>
      </c>
      <c r="K38" s="90">
        <f t="shared" si="2"/>
        <v>-1714</v>
      </c>
      <c r="L38" s="94">
        <f t="shared" si="4"/>
        <v>-4.2436351662172968E-3</v>
      </c>
      <c r="M38" s="91">
        <f t="shared" si="3"/>
        <v>-257</v>
      </c>
    </row>
    <row r="39" spans="1:13">
      <c r="A39" s="36">
        <v>37</v>
      </c>
      <c r="B39" s="96" t="s">
        <v>128</v>
      </c>
      <c r="C39" s="91">
        <v>44913</v>
      </c>
      <c r="D39" s="91">
        <v>46387</v>
      </c>
      <c r="E39" s="91">
        <v>46263</v>
      </c>
      <c r="F39" s="91"/>
      <c r="G39" s="90"/>
      <c r="H39" s="91"/>
      <c r="I39" s="93">
        <f t="shared" si="0"/>
        <v>3.2553012372720067E-3</v>
      </c>
      <c r="J39" s="93">
        <f t="shared" si="1"/>
        <v>3.0058112350544387E-2</v>
      </c>
      <c r="K39" s="90">
        <f t="shared" si="2"/>
        <v>1350</v>
      </c>
      <c r="L39" s="94">
        <f t="shared" si="4"/>
        <v>3.3424197633566809E-3</v>
      </c>
      <c r="M39" s="91">
        <f t="shared" si="3"/>
        <v>-124</v>
      </c>
    </row>
    <row r="40" spans="1:13">
      <c r="A40" s="36">
        <v>38</v>
      </c>
      <c r="B40" s="96" t="s">
        <v>129</v>
      </c>
      <c r="C40" s="91">
        <v>203707</v>
      </c>
      <c r="D40" s="91">
        <v>214979</v>
      </c>
      <c r="E40" s="91">
        <v>214751</v>
      </c>
      <c r="F40" s="91"/>
      <c r="G40" s="90"/>
      <c r="H40" s="91"/>
      <c r="I40" s="93">
        <f t="shared" si="0"/>
        <v>1.5110978449417476E-2</v>
      </c>
      <c r="J40" s="93">
        <f t="shared" si="1"/>
        <v>5.4215122700741754E-2</v>
      </c>
      <c r="K40" s="90">
        <f t="shared" si="2"/>
        <v>11044</v>
      </c>
      <c r="L40" s="94">
        <f t="shared" si="4"/>
        <v>2.7343469530749023E-2</v>
      </c>
      <c r="M40" s="91">
        <f t="shared" si="3"/>
        <v>-228</v>
      </c>
    </row>
    <row r="41" spans="1:13">
      <c r="A41" s="36">
        <v>39</v>
      </c>
      <c r="B41" s="96" t="s">
        <v>130</v>
      </c>
      <c r="C41" s="91">
        <v>66000</v>
      </c>
      <c r="D41" s="91">
        <v>67509</v>
      </c>
      <c r="E41" s="91">
        <v>67442</v>
      </c>
      <c r="F41" s="91"/>
      <c r="G41" s="90"/>
      <c r="H41" s="91"/>
      <c r="I41" s="93">
        <f t="shared" si="0"/>
        <v>4.7455639721613093E-3</v>
      </c>
      <c r="J41" s="93">
        <f t="shared" si="1"/>
        <v>2.184848484848485E-2</v>
      </c>
      <c r="K41" s="90">
        <f t="shared" si="2"/>
        <v>1442</v>
      </c>
      <c r="L41" s="94">
        <f t="shared" si="4"/>
        <v>3.5701994805632099E-3</v>
      </c>
      <c r="M41" s="91">
        <f t="shared" si="3"/>
        <v>-67</v>
      </c>
    </row>
    <row r="42" spans="1:13">
      <c r="A42" s="36">
        <v>40</v>
      </c>
      <c r="B42" s="96" t="s">
        <v>131</v>
      </c>
      <c r="C42" s="91">
        <v>24147</v>
      </c>
      <c r="D42" s="91">
        <v>23339</v>
      </c>
      <c r="E42" s="91">
        <v>23115</v>
      </c>
      <c r="F42" s="91"/>
      <c r="G42" s="90"/>
      <c r="H42" s="91"/>
      <c r="I42" s="93">
        <f t="shared" si="0"/>
        <v>1.6264895942663129E-3</v>
      </c>
      <c r="J42" s="93">
        <f t="shared" si="1"/>
        <v>-4.2738228351347995E-2</v>
      </c>
      <c r="K42" s="90">
        <f t="shared" si="2"/>
        <v>-1032</v>
      </c>
      <c r="L42" s="94">
        <f t="shared" si="4"/>
        <v>-2.5550942190993293E-3</v>
      </c>
      <c r="M42" s="91">
        <f t="shared" si="3"/>
        <v>-224</v>
      </c>
    </row>
    <row r="43" spans="1:13">
      <c r="A43" s="36">
        <v>41</v>
      </c>
      <c r="B43" s="96" t="s">
        <v>132</v>
      </c>
      <c r="C43" s="91">
        <v>488737</v>
      </c>
      <c r="D43" s="91">
        <v>499713</v>
      </c>
      <c r="E43" s="91">
        <v>501615</v>
      </c>
      <c r="F43" s="91"/>
      <c r="G43" s="90"/>
      <c r="H43" s="91"/>
      <c r="I43" s="93">
        <f t="shared" si="0"/>
        <v>3.5296196315288624E-2</v>
      </c>
      <c r="J43" s="93">
        <f t="shared" si="1"/>
        <v>2.6349549962454245E-2</v>
      </c>
      <c r="K43" s="90">
        <f t="shared" si="2"/>
        <v>12878</v>
      </c>
      <c r="L43" s="94">
        <f t="shared" si="4"/>
        <v>3.1884208675931357E-2</v>
      </c>
      <c r="M43" s="91">
        <f t="shared" si="3"/>
        <v>1902</v>
      </c>
    </row>
    <row r="44" spans="1:13">
      <c r="A44" s="36">
        <v>42</v>
      </c>
      <c r="B44" s="96" t="s">
        <v>133</v>
      </c>
      <c r="C44" s="91">
        <v>287411</v>
      </c>
      <c r="D44" s="91">
        <v>299918</v>
      </c>
      <c r="E44" s="91">
        <v>301477</v>
      </c>
      <c r="F44" s="91"/>
      <c r="G44" s="90"/>
      <c r="H44" s="91"/>
      <c r="I44" s="93">
        <f t="shared" si="0"/>
        <v>2.1213463266736975E-2</v>
      </c>
      <c r="J44" s="93">
        <f t="shared" si="1"/>
        <v>4.8940367626847961E-2</v>
      </c>
      <c r="K44" s="90">
        <f t="shared" si="2"/>
        <v>14066</v>
      </c>
      <c r="L44" s="94">
        <f t="shared" si="4"/>
        <v>3.4825538067685236E-2</v>
      </c>
      <c r="M44" s="91">
        <f t="shared" si="3"/>
        <v>1559</v>
      </c>
    </row>
    <row r="45" spans="1:13">
      <c r="A45" s="36">
        <v>43</v>
      </c>
      <c r="B45" s="96" t="s">
        <v>134</v>
      </c>
      <c r="C45" s="91">
        <v>78921</v>
      </c>
      <c r="D45" s="91">
        <v>80835</v>
      </c>
      <c r="E45" s="91">
        <v>79984</v>
      </c>
      <c r="F45" s="91"/>
      <c r="G45" s="90"/>
      <c r="H45" s="91"/>
      <c r="I45" s="93">
        <f t="shared" si="0"/>
        <v>5.6280832233526609E-3</v>
      </c>
      <c r="J45" s="93">
        <f t="shared" si="1"/>
        <v>1.3469165367899546E-2</v>
      </c>
      <c r="K45" s="90">
        <f t="shared" si="2"/>
        <v>1063</v>
      </c>
      <c r="L45" s="94">
        <f t="shared" si="4"/>
        <v>2.6318460803319644E-3</v>
      </c>
      <c r="M45" s="91">
        <f t="shared" si="3"/>
        <v>-851</v>
      </c>
    </row>
    <row r="46" spans="1:13">
      <c r="A46" s="36">
        <v>44</v>
      </c>
      <c r="B46" s="96" t="s">
        <v>135</v>
      </c>
      <c r="C46" s="91">
        <v>96810</v>
      </c>
      <c r="D46" s="91">
        <v>80079</v>
      </c>
      <c r="E46" s="91">
        <v>94588</v>
      </c>
      <c r="F46" s="91"/>
      <c r="G46" s="90"/>
      <c r="H46" s="91"/>
      <c r="I46" s="93">
        <f t="shared" si="0"/>
        <v>6.6556953381986588E-3</v>
      </c>
      <c r="J46" s="93">
        <f t="shared" si="1"/>
        <v>-2.2952174362152671E-2</v>
      </c>
      <c r="K46" s="90">
        <f t="shared" si="2"/>
        <v>-2222</v>
      </c>
      <c r="L46" s="94">
        <f t="shared" si="4"/>
        <v>-5.501375343835959E-3</v>
      </c>
      <c r="M46" s="91">
        <f t="shared" si="3"/>
        <v>14509</v>
      </c>
    </row>
    <row r="47" spans="1:13">
      <c r="A47" s="36">
        <v>45</v>
      </c>
      <c r="B47" s="96" t="s">
        <v>136</v>
      </c>
      <c r="C47" s="91">
        <v>238300</v>
      </c>
      <c r="D47" s="91">
        <v>234038</v>
      </c>
      <c r="E47" s="91">
        <v>235339</v>
      </c>
      <c r="F47" s="91"/>
      <c r="G47" s="90"/>
      <c r="H47" s="91"/>
      <c r="I47" s="93">
        <f t="shared" si="0"/>
        <v>1.6559655402337867E-2</v>
      </c>
      <c r="J47" s="93">
        <f t="shared" si="1"/>
        <v>-1.2425514057910198E-2</v>
      </c>
      <c r="K47" s="90">
        <f t="shared" si="2"/>
        <v>-2961</v>
      </c>
      <c r="L47" s="94">
        <f t="shared" si="4"/>
        <v>-7.33104068096232E-3</v>
      </c>
      <c r="M47" s="91">
        <f t="shared" si="3"/>
        <v>1301</v>
      </c>
    </row>
    <row r="48" spans="1:13">
      <c r="A48" s="36">
        <v>46</v>
      </c>
      <c r="B48" s="96" t="s">
        <v>137</v>
      </c>
      <c r="C48" s="91">
        <v>138472</v>
      </c>
      <c r="D48" s="91">
        <v>142695</v>
      </c>
      <c r="E48" s="91">
        <v>142439</v>
      </c>
      <c r="F48" s="91"/>
      <c r="G48" s="90"/>
      <c r="H48" s="91"/>
      <c r="I48" s="93">
        <f t="shared" si="0"/>
        <v>1.0022736375414204E-2</v>
      </c>
      <c r="J48" s="93">
        <f t="shared" si="1"/>
        <v>2.8648391010456988E-2</v>
      </c>
      <c r="K48" s="90">
        <f t="shared" si="2"/>
        <v>3967</v>
      </c>
      <c r="L48" s="94">
        <f t="shared" si="4"/>
        <v>9.8217623712858904E-3</v>
      </c>
      <c r="M48" s="91">
        <f t="shared" si="3"/>
        <v>-256</v>
      </c>
    </row>
    <row r="49" spans="1:13">
      <c r="A49" s="36">
        <v>47</v>
      </c>
      <c r="B49" s="96" t="s">
        <v>138</v>
      </c>
      <c r="C49" s="91">
        <v>77483</v>
      </c>
      <c r="D49" s="91">
        <v>83749</v>
      </c>
      <c r="E49" s="91">
        <v>83564</v>
      </c>
      <c r="F49" s="91"/>
      <c r="G49" s="90"/>
      <c r="H49" s="91"/>
      <c r="I49" s="93">
        <f t="shared" si="0"/>
        <v>5.8799903290188259E-3</v>
      </c>
      <c r="J49" s="93">
        <f t="shared" si="1"/>
        <v>7.8481731476581953E-2</v>
      </c>
      <c r="K49" s="90">
        <f t="shared" si="2"/>
        <v>6081</v>
      </c>
      <c r="L49" s="94">
        <f t="shared" si="4"/>
        <v>1.5055744134053315E-2</v>
      </c>
      <c r="M49" s="91">
        <f t="shared" si="3"/>
        <v>-185</v>
      </c>
    </row>
    <row r="50" spans="1:13">
      <c r="A50" s="36">
        <v>48</v>
      </c>
      <c r="B50" s="96" t="s">
        <v>139</v>
      </c>
      <c r="C50" s="91">
        <v>179845</v>
      </c>
      <c r="D50" s="91">
        <v>183001</v>
      </c>
      <c r="E50" s="91">
        <v>186767</v>
      </c>
      <c r="F50" s="91"/>
      <c r="G50" s="90"/>
      <c r="H50" s="91"/>
      <c r="I50" s="93">
        <f t="shared" si="0"/>
        <v>1.3141881118422516E-2</v>
      </c>
      <c r="J50" s="93">
        <f t="shared" si="1"/>
        <v>3.8488698601573577E-2</v>
      </c>
      <c r="K50" s="90">
        <f t="shared" si="2"/>
        <v>6922</v>
      </c>
      <c r="L50" s="94">
        <f t="shared" si="4"/>
        <v>1.7137947853299959E-2</v>
      </c>
      <c r="M50" s="91">
        <f t="shared" si="3"/>
        <v>3766</v>
      </c>
    </row>
    <row r="51" spans="1:13">
      <c r="A51" s="36">
        <v>49</v>
      </c>
      <c r="B51" s="96" t="s">
        <v>140</v>
      </c>
      <c r="C51" s="91">
        <v>25887</v>
      </c>
      <c r="D51" s="91">
        <v>28114</v>
      </c>
      <c r="E51" s="91">
        <v>28037</v>
      </c>
      <c r="F51" s="91"/>
      <c r="G51" s="90"/>
      <c r="H51" s="91"/>
      <c r="I51" s="93">
        <f t="shared" si="0"/>
        <v>1.9728266820006322E-3</v>
      </c>
      <c r="J51" s="93">
        <f t="shared" si="1"/>
        <v>8.3053269981071584E-2</v>
      </c>
      <c r="K51" s="90">
        <f t="shared" si="2"/>
        <v>2150</v>
      </c>
      <c r="L51" s="94">
        <f t="shared" si="4"/>
        <v>5.3231129564569359E-3</v>
      </c>
      <c r="M51" s="91">
        <f t="shared" si="3"/>
        <v>-77</v>
      </c>
    </row>
    <row r="52" spans="1:13">
      <c r="A52" s="36">
        <v>50</v>
      </c>
      <c r="B52" s="96" t="s">
        <v>141</v>
      </c>
      <c r="C52" s="91">
        <v>38525</v>
      </c>
      <c r="D52" s="91">
        <v>42132</v>
      </c>
      <c r="E52" s="91">
        <v>41830</v>
      </c>
      <c r="F52" s="91"/>
      <c r="G52" s="90"/>
      <c r="H52" s="91"/>
      <c r="I52" s="93">
        <f t="shared" si="0"/>
        <v>2.9433726899485125E-3</v>
      </c>
      <c r="J52" s="93">
        <f t="shared" si="1"/>
        <v>8.5788449059052557E-2</v>
      </c>
      <c r="K52" s="90">
        <f t="shared" si="2"/>
        <v>3305</v>
      </c>
      <c r="L52" s="94">
        <f t="shared" si="4"/>
        <v>8.1827387539954288E-3</v>
      </c>
      <c r="M52" s="91">
        <f t="shared" si="3"/>
        <v>-302</v>
      </c>
    </row>
    <row r="53" spans="1:13">
      <c r="A53" s="36">
        <v>51</v>
      </c>
      <c r="B53" s="96" t="s">
        <v>142</v>
      </c>
      <c r="C53" s="91">
        <v>34966</v>
      </c>
      <c r="D53" s="91">
        <v>34918</v>
      </c>
      <c r="E53" s="91">
        <v>34598</v>
      </c>
      <c r="F53" s="91"/>
      <c r="G53" s="90"/>
      <c r="H53" s="91"/>
      <c r="I53" s="93">
        <f t="shared" si="0"/>
        <v>2.4344921904575338E-3</v>
      </c>
      <c r="J53" s="93">
        <f t="shared" si="1"/>
        <v>-1.0524509523537151E-2</v>
      </c>
      <c r="K53" s="90">
        <f t="shared" si="2"/>
        <v>-368</v>
      </c>
      <c r="L53" s="94">
        <f t="shared" si="4"/>
        <v>-9.1111886882611743E-4</v>
      </c>
      <c r="M53" s="91">
        <f t="shared" si="3"/>
        <v>-320</v>
      </c>
    </row>
    <row r="54" spans="1:13">
      <c r="A54" s="36">
        <v>52</v>
      </c>
      <c r="B54" s="96" t="s">
        <v>143</v>
      </c>
      <c r="C54" s="91">
        <v>82991</v>
      </c>
      <c r="D54" s="91">
        <v>83338</v>
      </c>
      <c r="E54" s="91">
        <v>82842</v>
      </c>
      <c r="F54" s="91"/>
      <c r="G54" s="90"/>
      <c r="H54" s="91"/>
      <c r="I54" s="93">
        <f t="shared" si="0"/>
        <v>5.8291867172057055E-3</v>
      </c>
      <c r="J54" s="93">
        <f t="shared" si="1"/>
        <v>-1.7953754021520405E-3</v>
      </c>
      <c r="K54" s="90">
        <f t="shared" si="2"/>
        <v>-149</v>
      </c>
      <c r="L54" s="94">
        <f t="shared" si="4"/>
        <v>-3.6890410721492252E-4</v>
      </c>
      <c r="M54" s="91">
        <f t="shared" si="3"/>
        <v>-496</v>
      </c>
    </row>
    <row r="55" spans="1:13">
      <c r="A55" s="36">
        <v>53</v>
      </c>
      <c r="B55" s="96" t="s">
        <v>144</v>
      </c>
      <c r="C55" s="91">
        <v>45940</v>
      </c>
      <c r="D55" s="91">
        <v>45809</v>
      </c>
      <c r="E55" s="91">
        <v>44937</v>
      </c>
      <c r="F55" s="91"/>
      <c r="G55" s="90"/>
      <c r="H55" s="91"/>
      <c r="I55" s="93">
        <f t="shared" si="0"/>
        <v>3.1619970970168851E-3</v>
      </c>
      <c r="J55" s="93">
        <f t="shared" si="1"/>
        <v>-2.1832825424466695E-2</v>
      </c>
      <c r="K55" s="90">
        <f t="shared" si="2"/>
        <v>-1003</v>
      </c>
      <c r="L55" s="94">
        <f t="shared" si="4"/>
        <v>-2.4832940908494452E-3</v>
      </c>
      <c r="M55" s="91">
        <f t="shared" si="3"/>
        <v>-872</v>
      </c>
    </row>
    <row r="56" spans="1:13">
      <c r="A56" s="36">
        <v>54</v>
      </c>
      <c r="B56" s="96" t="s">
        <v>145</v>
      </c>
      <c r="C56" s="91">
        <v>173505</v>
      </c>
      <c r="D56" s="91">
        <v>177157</v>
      </c>
      <c r="E56" s="91">
        <v>178304</v>
      </c>
      <c r="F56" s="91"/>
      <c r="G56" s="90"/>
      <c r="H56" s="91"/>
      <c r="I56" s="93">
        <f t="shared" si="0"/>
        <v>1.25463811644413E-2</v>
      </c>
      <c r="J56" s="93">
        <f t="shared" si="1"/>
        <v>2.7659145269588771E-2</v>
      </c>
      <c r="K56" s="90">
        <f t="shared" si="2"/>
        <v>4799</v>
      </c>
      <c r="L56" s="94">
        <f t="shared" si="4"/>
        <v>1.1881683292110156E-2</v>
      </c>
      <c r="M56" s="91">
        <f t="shared" si="3"/>
        <v>1147</v>
      </c>
    </row>
    <row r="57" spans="1:13">
      <c r="A57" s="36">
        <v>55</v>
      </c>
      <c r="B57" s="96" t="s">
        <v>146</v>
      </c>
      <c r="C57" s="91">
        <v>161593</v>
      </c>
      <c r="D57" s="91">
        <v>165416</v>
      </c>
      <c r="E57" s="91">
        <v>165541</v>
      </c>
      <c r="F57" s="91"/>
      <c r="G57" s="90"/>
      <c r="H57" s="91"/>
      <c r="I57" s="93">
        <f t="shared" si="0"/>
        <v>1.1648311223207428E-2</v>
      </c>
      <c r="J57" s="93">
        <f t="shared" si="1"/>
        <v>2.4431751375368984E-2</v>
      </c>
      <c r="K57" s="90">
        <f t="shared" si="2"/>
        <v>3948</v>
      </c>
      <c r="L57" s="94">
        <f t="shared" si="4"/>
        <v>9.7747209079497594E-3</v>
      </c>
      <c r="M57" s="91">
        <f t="shared" si="3"/>
        <v>125</v>
      </c>
    </row>
    <row r="58" spans="1:13">
      <c r="A58" s="36">
        <v>56</v>
      </c>
      <c r="B58" s="96" t="s">
        <v>147</v>
      </c>
      <c r="C58" s="91">
        <v>29393</v>
      </c>
      <c r="D58" s="91">
        <v>29661</v>
      </c>
      <c r="E58" s="91">
        <v>28989</v>
      </c>
      <c r="F58" s="91"/>
      <c r="G58" s="90"/>
      <c r="H58" s="91"/>
      <c r="I58" s="93">
        <f t="shared" si="0"/>
        <v>2.0398142698761041E-3</v>
      </c>
      <c r="J58" s="93">
        <f t="shared" si="1"/>
        <v>-1.3744769162725819E-2</v>
      </c>
      <c r="K58" s="90">
        <f t="shared" si="2"/>
        <v>-404</v>
      </c>
      <c r="L58" s="94">
        <f t="shared" si="4"/>
        <v>-1.000250062515629E-3</v>
      </c>
      <c r="M58" s="91">
        <f t="shared" si="3"/>
        <v>-672</v>
      </c>
    </row>
    <row r="59" spans="1:13">
      <c r="A59" s="36">
        <v>57</v>
      </c>
      <c r="B59" s="96" t="s">
        <v>148</v>
      </c>
      <c r="C59" s="91">
        <v>24046</v>
      </c>
      <c r="D59" s="91">
        <v>22890</v>
      </c>
      <c r="E59" s="91">
        <v>22886</v>
      </c>
      <c r="F59" s="91"/>
      <c r="G59" s="90"/>
      <c r="H59" s="91"/>
      <c r="I59" s="93">
        <f t="shared" si="0"/>
        <v>1.610375983317276E-3</v>
      </c>
      <c r="J59" s="93">
        <f t="shared" si="1"/>
        <v>-4.8240871662646595E-2</v>
      </c>
      <c r="K59" s="90">
        <f t="shared" si="2"/>
        <v>-1160</v>
      </c>
      <c r="L59" s="94">
        <f t="shared" si="4"/>
        <v>-2.8720051299953703E-3</v>
      </c>
      <c r="M59" s="91">
        <f t="shared" si="3"/>
        <v>-4</v>
      </c>
    </row>
    <row r="60" spans="1:13">
      <c r="A60" s="36">
        <v>58</v>
      </c>
      <c r="B60" s="96" t="s">
        <v>149</v>
      </c>
      <c r="C60" s="91">
        <v>70520</v>
      </c>
      <c r="D60" s="91">
        <v>69401</v>
      </c>
      <c r="E60" s="91">
        <v>68339</v>
      </c>
      <c r="F60" s="91"/>
      <c r="G60" s="90"/>
      <c r="H60" s="91"/>
      <c r="I60" s="93">
        <f t="shared" si="0"/>
        <v>4.80868147880448E-3</v>
      </c>
      <c r="J60" s="93">
        <f t="shared" si="1"/>
        <v>-3.0927396483267158E-2</v>
      </c>
      <c r="K60" s="90">
        <f t="shared" si="2"/>
        <v>-2181</v>
      </c>
      <c r="L60" s="94">
        <f t="shared" si="4"/>
        <v>-5.3998648176895713E-3</v>
      </c>
      <c r="M60" s="91">
        <f t="shared" si="3"/>
        <v>-1062</v>
      </c>
    </row>
    <row r="61" spans="1:13">
      <c r="A61" s="36">
        <v>59</v>
      </c>
      <c r="B61" s="96" t="s">
        <v>150</v>
      </c>
      <c r="C61" s="91">
        <v>256508</v>
      </c>
      <c r="D61" s="91">
        <v>268402</v>
      </c>
      <c r="E61" s="91">
        <v>270359</v>
      </c>
      <c r="F61" s="91"/>
      <c r="G61" s="90"/>
      <c r="H61" s="91"/>
      <c r="I61" s="93">
        <f t="shared" si="0"/>
        <v>1.9023841670614151E-2</v>
      </c>
      <c r="J61" s="93">
        <f t="shared" si="1"/>
        <v>5.399831584200103E-2</v>
      </c>
      <c r="K61" s="90">
        <f t="shared" si="2"/>
        <v>13851</v>
      </c>
      <c r="L61" s="94">
        <f t="shared" si="4"/>
        <v>3.4293226772039546E-2</v>
      </c>
      <c r="M61" s="91">
        <f t="shared" si="3"/>
        <v>1957</v>
      </c>
    </row>
    <row r="62" spans="1:13">
      <c r="A62" s="36">
        <v>60</v>
      </c>
      <c r="B62" s="96" t="s">
        <v>151</v>
      </c>
      <c r="C62" s="91">
        <v>56417</v>
      </c>
      <c r="D62" s="91">
        <v>56699</v>
      </c>
      <c r="E62" s="91">
        <v>56833</v>
      </c>
      <c r="F62" s="91"/>
      <c r="G62" s="90"/>
      <c r="H62" s="91"/>
      <c r="I62" s="93">
        <f t="shared" si="0"/>
        <v>3.9990604850070237E-3</v>
      </c>
      <c r="J62" s="93">
        <f t="shared" si="1"/>
        <v>7.3736639665349093E-3</v>
      </c>
      <c r="K62" s="90">
        <f t="shared" si="2"/>
        <v>416</v>
      </c>
      <c r="L62" s="94">
        <f t="shared" si="4"/>
        <v>1.0299604604121328E-3</v>
      </c>
      <c r="M62" s="91">
        <f t="shared" si="3"/>
        <v>134</v>
      </c>
    </row>
    <row r="63" spans="1:13">
      <c r="A63" s="36">
        <v>61</v>
      </c>
      <c r="B63" s="96" t="s">
        <v>152</v>
      </c>
      <c r="C63" s="91">
        <v>115410</v>
      </c>
      <c r="D63" s="91">
        <v>115631</v>
      </c>
      <c r="E63" s="91">
        <v>113570</v>
      </c>
      <c r="F63" s="91"/>
      <c r="G63" s="90"/>
      <c r="H63" s="91"/>
      <c r="I63" s="93">
        <f t="shared" si="0"/>
        <v>7.9913659191358493E-3</v>
      </c>
      <c r="J63" s="93">
        <f t="shared" si="1"/>
        <v>-1.5943159171648905E-2</v>
      </c>
      <c r="K63" s="90">
        <f t="shared" si="2"/>
        <v>-1840</v>
      </c>
      <c r="L63" s="94">
        <f t="shared" si="4"/>
        <v>-4.5555943441305874E-3</v>
      </c>
      <c r="M63" s="91">
        <f t="shared" si="3"/>
        <v>-2061</v>
      </c>
    </row>
    <row r="64" spans="1:13">
      <c r="A64" s="36">
        <v>62</v>
      </c>
      <c r="B64" s="96" t="s">
        <v>153</v>
      </c>
      <c r="C64" s="91">
        <v>8210</v>
      </c>
      <c r="D64" s="91">
        <v>8134</v>
      </c>
      <c r="E64" s="91">
        <v>7880</v>
      </c>
      <c r="F64" s="91"/>
      <c r="G64" s="90"/>
      <c r="H64" s="91"/>
      <c r="I64" s="93">
        <f t="shared" si="0"/>
        <v>5.5447709291882091E-4</v>
      </c>
      <c r="J64" s="93">
        <f t="shared" si="1"/>
        <v>-4.0194884287454324E-2</v>
      </c>
      <c r="K64" s="90">
        <f t="shared" si="2"/>
        <v>-330</v>
      </c>
      <c r="L64" s="94">
        <f t="shared" si="4"/>
        <v>-8.1703594215385528E-4</v>
      </c>
      <c r="M64" s="91">
        <f t="shared" si="3"/>
        <v>-254</v>
      </c>
    </row>
    <row r="65" spans="1:13">
      <c r="A65" s="36">
        <v>63</v>
      </c>
      <c r="B65" s="96" t="s">
        <v>154</v>
      </c>
      <c r="C65" s="91">
        <v>136772</v>
      </c>
      <c r="D65" s="91">
        <v>144411</v>
      </c>
      <c r="E65" s="91">
        <v>144184</v>
      </c>
      <c r="F65" s="91"/>
      <c r="G65" s="90"/>
      <c r="H65" s="91"/>
      <c r="I65" s="93">
        <f t="shared" si="0"/>
        <v>1.014552349814813E-2</v>
      </c>
      <c r="J65" s="93">
        <f t="shared" si="1"/>
        <v>5.4192378557014594E-2</v>
      </c>
      <c r="K65" s="90">
        <f t="shared" si="2"/>
        <v>7412</v>
      </c>
      <c r="L65" s="94">
        <f t="shared" si="4"/>
        <v>1.8351122434073865E-2</v>
      </c>
      <c r="M65" s="91">
        <f t="shared" si="3"/>
        <v>-227</v>
      </c>
    </row>
    <row r="66" spans="1:13">
      <c r="A66" s="36">
        <v>64</v>
      </c>
      <c r="B66" s="96" t="s">
        <v>155</v>
      </c>
      <c r="C66" s="91">
        <v>59244</v>
      </c>
      <c r="D66" s="91">
        <v>62641</v>
      </c>
      <c r="E66" s="91">
        <v>62327</v>
      </c>
      <c r="F66" s="91"/>
      <c r="G66" s="90"/>
      <c r="H66" s="91"/>
      <c r="I66" s="93">
        <f t="shared" si="0"/>
        <v>4.3856464175572778E-3</v>
      </c>
      <c r="J66" s="93">
        <f t="shared" si="1"/>
        <v>5.2039025048950104E-2</v>
      </c>
      <c r="K66" s="90">
        <f t="shared" si="2"/>
        <v>3083</v>
      </c>
      <c r="L66" s="94">
        <f t="shared" si="4"/>
        <v>7.6330963929101088E-3</v>
      </c>
      <c r="M66" s="91">
        <f t="shared" si="3"/>
        <v>-314</v>
      </c>
    </row>
    <row r="67" spans="1:13">
      <c r="A67" s="36">
        <v>65</v>
      </c>
      <c r="B67" s="96" t="s">
        <v>156</v>
      </c>
      <c r="C67" s="91">
        <v>85363</v>
      </c>
      <c r="D67" s="91">
        <v>90307</v>
      </c>
      <c r="E67" s="91">
        <v>90005</v>
      </c>
      <c r="F67" s="91"/>
      <c r="G67" s="90"/>
      <c r="H67" s="91"/>
      <c r="I67" s="93">
        <f t="shared" ref="I67:I84" si="5">E67/$E$84</f>
        <v>6.333212023877979E-3</v>
      </c>
      <c r="J67" s="93">
        <f t="shared" ref="J67:J84" si="6">(E67-C67)/C67</f>
        <v>5.4379532115787874E-2</v>
      </c>
      <c r="K67" s="90">
        <f t="shared" ref="K67:K84" si="7">E67-C67</f>
        <v>4642</v>
      </c>
      <c r="L67" s="94">
        <f t="shared" si="4"/>
        <v>1.1492972252964232E-2</v>
      </c>
      <c r="M67" s="91">
        <f t="shared" ref="M67:M84" si="8">E67-D67</f>
        <v>-302</v>
      </c>
    </row>
    <row r="68" spans="1:13">
      <c r="A68" s="36">
        <v>66</v>
      </c>
      <c r="B68" s="96" t="s">
        <v>157</v>
      </c>
      <c r="C68" s="91">
        <v>37318</v>
      </c>
      <c r="D68" s="91">
        <v>38548</v>
      </c>
      <c r="E68" s="91">
        <v>37851</v>
      </c>
      <c r="F68" s="91"/>
      <c r="G68" s="90"/>
      <c r="H68" s="91"/>
      <c r="I68" s="93">
        <f t="shared" si="5"/>
        <v>2.6633899040698337E-3</v>
      </c>
      <c r="J68" s="93">
        <f t="shared" si="6"/>
        <v>1.4282651803419262E-2</v>
      </c>
      <c r="K68" s="90">
        <f t="shared" si="7"/>
        <v>533</v>
      </c>
      <c r="L68" s="94">
        <f t="shared" ref="L68:L84" si="9">K68/$K$84</f>
        <v>1.319636839903045E-3</v>
      </c>
      <c r="M68" s="91">
        <f t="shared" si="8"/>
        <v>-697</v>
      </c>
    </row>
    <row r="69" spans="1:13">
      <c r="A69" s="36">
        <v>67</v>
      </c>
      <c r="B69" s="96" t="s">
        <v>158</v>
      </c>
      <c r="C69" s="91">
        <v>84430</v>
      </c>
      <c r="D69" s="91">
        <v>86268</v>
      </c>
      <c r="E69" s="91">
        <v>86300</v>
      </c>
      <c r="F69" s="91"/>
      <c r="G69" s="90"/>
      <c r="H69" s="91"/>
      <c r="I69" s="93">
        <f t="shared" si="5"/>
        <v>6.0725092790474928E-3</v>
      </c>
      <c r="J69" s="93">
        <f t="shared" si="6"/>
        <v>2.2148525405661496E-2</v>
      </c>
      <c r="K69" s="90">
        <f t="shared" si="7"/>
        <v>1870</v>
      </c>
      <c r="L69" s="94">
        <f t="shared" si="9"/>
        <v>4.6298703388718467E-3</v>
      </c>
      <c r="M69" s="91">
        <f t="shared" si="8"/>
        <v>32</v>
      </c>
    </row>
    <row r="70" spans="1:13">
      <c r="A70" s="36">
        <v>68</v>
      </c>
      <c r="B70" s="96" t="s">
        <v>159</v>
      </c>
      <c r="C70" s="91">
        <v>48279</v>
      </c>
      <c r="D70" s="91">
        <v>48204</v>
      </c>
      <c r="E70" s="91">
        <v>48604</v>
      </c>
      <c r="F70" s="91"/>
      <c r="G70" s="90"/>
      <c r="H70" s="91"/>
      <c r="I70" s="93">
        <f t="shared" si="5"/>
        <v>3.4200259675414178E-3</v>
      </c>
      <c r="J70" s="93">
        <f t="shared" si="6"/>
        <v>6.7317052962985978E-3</v>
      </c>
      <c r="K70" s="90">
        <f t="shared" si="7"/>
        <v>325</v>
      </c>
      <c r="L70" s="94">
        <f t="shared" si="9"/>
        <v>8.0465660969697872E-4</v>
      </c>
      <c r="M70" s="91">
        <f t="shared" si="8"/>
        <v>400</v>
      </c>
    </row>
    <row r="71" spans="1:13">
      <c r="A71" s="36">
        <v>69</v>
      </c>
      <c r="B71" s="96" t="s">
        <v>160</v>
      </c>
      <c r="C71" s="91">
        <v>8611</v>
      </c>
      <c r="D71" s="91">
        <v>7901</v>
      </c>
      <c r="E71" s="91">
        <v>7693</v>
      </c>
      <c r="F71" s="91"/>
      <c r="G71" s="90"/>
      <c r="H71" s="91"/>
      <c r="I71" s="93">
        <f t="shared" si="5"/>
        <v>5.4131881672899612E-4</v>
      </c>
      <c r="J71" s="93">
        <f t="shared" si="6"/>
        <v>-0.10660782719777029</v>
      </c>
      <c r="K71" s="90">
        <f t="shared" si="7"/>
        <v>-918</v>
      </c>
      <c r="L71" s="94">
        <f t="shared" si="9"/>
        <v>-2.2728454390825428E-3</v>
      </c>
      <c r="M71" s="91">
        <f t="shared" si="8"/>
        <v>-208</v>
      </c>
    </row>
    <row r="72" spans="1:13">
      <c r="A72" s="36">
        <v>70</v>
      </c>
      <c r="B72" s="96" t="s">
        <v>161</v>
      </c>
      <c r="C72" s="91">
        <v>37787</v>
      </c>
      <c r="D72" s="91">
        <v>38280</v>
      </c>
      <c r="E72" s="91">
        <v>38761</v>
      </c>
      <c r="F72" s="91"/>
      <c r="G72" s="90"/>
      <c r="H72" s="91"/>
      <c r="I72" s="93">
        <f t="shared" si="5"/>
        <v>2.7274221571860933E-3</v>
      </c>
      <c r="J72" s="93">
        <f t="shared" si="6"/>
        <v>2.5776060549924578E-2</v>
      </c>
      <c r="K72" s="90">
        <f t="shared" si="7"/>
        <v>974</v>
      </c>
      <c r="L72" s="94">
        <f t="shared" si="9"/>
        <v>2.4114939625995606E-3</v>
      </c>
      <c r="M72" s="91">
        <f t="shared" si="8"/>
        <v>481</v>
      </c>
    </row>
    <row r="73" spans="1:13">
      <c r="A73" s="36">
        <v>71</v>
      </c>
      <c r="B73" s="96" t="s">
        <v>162</v>
      </c>
      <c r="C73" s="91">
        <v>32560</v>
      </c>
      <c r="D73" s="91">
        <v>32897</v>
      </c>
      <c r="E73" s="91">
        <v>32871</v>
      </c>
      <c r="F73" s="91"/>
      <c r="G73" s="90"/>
      <c r="H73" s="91"/>
      <c r="I73" s="93">
        <f t="shared" si="5"/>
        <v>2.3129716397632693E-3</v>
      </c>
      <c r="J73" s="93">
        <f t="shared" si="6"/>
        <v>9.5515970515970515E-3</v>
      </c>
      <c r="K73" s="90">
        <f t="shared" si="7"/>
        <v>311</v>
      </c>
      <c r="L73" s="94">
        <f t="shared" si="9"/>
        <v>7.6999447881772427E-4</v>
      </c>
      <c r="M73" s="91">
        <f t="shared" si="8"/>
        <v>-26</v>
      </c>
    </row>
    <row r="74" spans="1:13">
      <c r="A74" s="36">
        <v>72</v>
      </c>
      <c r="B74" s="96" t="s">
        <v>163</v>
      </c>
      <c r="C74" s="91">
        <v>64266</v>
      </c>
      <c r="D74" s="91">
        <v>68935</v>
      </c>
      <c r="E74" s="91">
        <v>69563</v>
      </c>
      <c r="F74" s="91"/>
      <c r="G74" s="90"/>
      <c r="H74" s="91"/>
      <c r="I74" s="93">
        <f t="shared" si="5"/>
        <v>4.8948083775015149E-3</v>
      </c>
      <c r="J74" s="93">
        <f t="shared" si="6"/>
        <v>8.2423054181059968E-2</v>
      </c>
      <c r="K74" s="90">
        <f t="shared" si="7"/>
        <v>5297</v>
      </c>
      <c r="L74" s="94">
        <f t="shared" si="9"/>
        <v>1.3114664804815065E-2</v>
      </c>
      <c r="M74" s="91">
        <f t="shared" si="8"/>
        <v>628</v>
      </c>
    </row>
    <row r="75" spans="1:13">
      <c r="A75" s="36">
        <v>73</v>
      </c>
      <c r="B75" s="96" t="s">
        <v>164</v>
      </c>
      <c r="C75" s="91">
        <v>45488</v>
      </c>
      <c r="D75" s="91">
        <v>48426</v>
      </c>
      <c r="E75" s="91">
        <v>45519</v>
      </c>
      <c r="F75" s="91"/>
      <c r="G75" s="90"/>
      <c r="H75" s="91"/>
      <c r="I75" s="93">
        <f t="shared" si="5"/>
        <v>3.2029495929659655E-3</v>
      </c>
      <c r="J75" s="93">
        <f t="shared" si="6"/>
        <v>6.8149841716496663E-4</v>
      </c>
      <c r="K75" s="90">
        <f t="shared" si="7"/>
        <v>31</v>
      </c>
      <c r="L75" s="94">
        <f t="shared" si="9"/>
        <v>7.6751861232634888E-5</v>
      </c>
      <c r="M75" s="91">
        <f t="shared" si="8"/>
        <v>-2907</v>
      </c>
    </row>
    <row r="76" spans="1:13">
      <c r="A76" s="36">
        <v>74</v>
      </c>
      <c r="B76" s="96" t="s">
        <v>165</v>
      </c>
      <c r="C76" s="91">
        <v>26180</v>
      </c>
      <c r="D76" s="91">
        <v>26835</v>
      </c>
      <c r="E76" s="91">
        <v>26655</v>
      </c>
      <c r="F76" s="91"/>
      <c r="G76" s="90"/>
      <c r="H76" s="91"/>
      <c r="I76" s="93">
        <f t="shared" si="5"/>
        <v>1.8755820953998948E-3</v>
      </c>
      <c r="J76" s="93">
        <f t="shared" si="6"/>
        <v>1.8143621084797557E-2</v>
      </c>
      <c r="K76" s="90">
        <f t="shared" si="7"/>
        <v>475</v>
      </c>
      <c r="L76" s="94">
        <f t="shared" si="9"/>
        <v>1.1760365834032765E-3</v>
      </c>
      <c r="M76" s="91">
        <f t="shared" si="8"/>
        <v>-180</v>
      </c>
    </row>
    <row r="77" spans="1:13">
      <c r="A77" s="36">
        <v>75</v>
      </c>
      <c r="B77" s="96" t="s">
        <v>166</v>
      </c>
      <c r="C77" s="91">
        <v>11091</v>
      </c>
      <c r="D77" s="91">
        <v>8880</v>
      </c>
      <c r="E77" s="91">
        <v>8578</v>
      </c>
      <c r="F77" s="91"/>
      <c r="G77" s="90"/>
      <c r="H77" s="91"/>
      <c r="I77" s="93">
        <f t="shared" si="5"/>
        <v>6.035919420123916E-4</v>
      </c>
      <c r="J77" s="93">
        <f t="shared" si="6"/>
        <v>-0.22658010999909836</v>
      </c>
      <c r="K77" s="90">
        <f t="shared" si="7"/>
        <v>-2513</v>
      </c>
      <c r="L77" s="94">
        <f t="shared" si="9"/>
        <v>-6.2218524928261765E-3</v>
      </c>
      <c r="M77" s="91">
        <f t="shared" si="8"/>
        <v>-302</v>
      </c>
    </row>
    <row r="78" spans="1:13">
      <c r="A78" s="36">
        <v>76</v>
      </c>
      <c r="B78" s="96" t="s">
        <v>167</v>
      </c>
      <c r="C78" s="91">
        <v>16463</v>
      </c>
      <c r="D78" s="91">
        <v>15656</v>
      </c>
      <c r="E78" s="91">
        <v>15454</v>
      </c>
      <c r="F78" s="91"/>
      <c r="G78" s="90"/>
      <c r="H78" s="91"/>
      <c r="I78" s="93">
        <f t="shared" si="5"/>
        <v>1.0874224611633831E-3</v>
      </c>
      <c r="J78" s="93">
        <f t="shared" si="6"/>
        <v>-6.1288950980987668E-2</v>
      </c>
      <c r="K78" s="90">
        <f t="shared" si="7"/>
        <v>-1009</v>
      </c>
      <c r="L78" s="94">
        <f t="shared" si="9"/>
        <v>-2.498149289797697E-3</v>
      </c>
      <c r="M78" s="91">
        <f t="shared" si="8"/>
        <v>-202</v>
      </c>
    </row>
    <row r="79" spans="1:13">
      <c r="A79" s="36">
        <v>77</v>
      </c>
      <c r="B79" s="96" t="s">
        <v>168</v>
      </c>
      <c r="C79" s="91">
        <v>55682</v>
      </c>
      <c r="D79" s="91">
        <v>60409</v>
      </c>
      <c r="E79" s="91">
        <v>60755</v>
      </c>
      <c r="F79" s="91"/>
      <c r="G79" s="90"/>
      <c r="H79" s="91"/>
      <c r="I79" s="93">
        <f t="shared" si="5"/>
        <v>4.2750324594267716E-3</v>
      </c>
      <c r="J79" s="93">
        <f t="shared" si="6"/>
        <v>9.1106641284436629E-2</v>
      </c>
      <c r="K79" s="90">
        <f t="shared" si="7"/>
        <v>5073</v>
      </c>
      <c r="L79" s="94">
        <f t="shared" si="9"/>
        <v>1.2560070710746994E-2</v>
      </c>
      <c r="M79" s="91">
        <f t="shared" si="8"/>
        <v>346</v>
      </c>
    </row>
    <row r="80" spans="1:13">
      <c r="A80" s="36">
        <v>78</v>
      </c>
      <c r="B80" s="96" t="s">
        <v>169</v>
      </c>
      <c r="C80" s="91">
        <v>36406</v>
      </c>
      <c r="D80" s="91">
        <v>35607</v>
      </c>
      <c r="E80" s="91">
        <v>35320</v>
      </c>
      <c r="F80" s="91"/>
      <c r="G80" s="90"/>
      <c r="H80" s="91"/>
      <c r="I80" s="93">
        <f t="shared" si="5"/>
        <v>2.4852958022706542E-3</v>
      </c>
      <c r="J80" s="93">
        <f t="shared" si="6"/>
        <v>-2.9830247761358019E-2</v>
      </c>
      <c r="K80" s="90">
        <f t="shared" si="7"/>
        <v>-1086</v>
      </c>
      <c r="L80" s="94">
        <f t="shared" si="9"/>
        <v>-2.6887910096335967E-3</v>
      </c>
      <c r="M80" s="91">
        <f t="shared" si="8"/>
        <v>-287</v>
      </c>
    </row>
    <row r="81" spans="1:13">
      <c r="A81" s="36">
        <v>79</v>
      </c>
      <c r="B81" s="96" t="s">
        <v>170</v>
      </c>
      <c r="C81" s="91">
        <v>17563</v>
      </c>
      <c r="D81" s="91">
        <v>16474</v>
      </c>
      <c r="E81" s="91">
        <v>16222</v>
      </c>
      <c r="F81" s="91"/>
      <c r="G81" s="90"/>
      <c r="H81" s="91"/>
      <c r="I81" s="93">
        <f t="shared" si="5"/>
        <v>1.1414628681889736E-3</v>
      </c>
      <c r="J81" s="93">
        <f t="shared" si="6"/>
        <v>-7.6353698115356153E-2</v>
      </c>
      <c r="K81" s="90">
        <f t="shared" si="7"/>
        <v>-1341</v>
      </c>
      <c r="L81" s="94">
        <f t="shared" si="9"/>
        <v>-3.320136964934303E-3</v>
      </c>
      <c r="M81" s="91">
        <f t="shared" si="8"/>
        <v>-252</v>
      </c>
    </row>
    <row r="82" spans="1:13">
      <c r="A82" s="36">
        <v>80</v>
      </c>
      <c r="B82" s="96" t="s">
        <v>171</v>
      </c>
      <c r="C82" s="91">
        <v>52629</v>
      </c>
      <c r="D82" s="91">
        <v>51554</v>
      </c>
      <c r="E82" s="91">
        <v>51190</v>
      </c>
      <c r="F82" s="91"/>
      <c r="G82" s="90"/>
      <c r="H82" s="91"/>
      <c r="I82" s="93">
        <f t="shared" si="5"/>
        <v>3.6019901505728986E-3</v>
      </c>
      <c r="J82" s="93">
        <f t="shared" si="6"/>
        <v>-2.7342339774648956E-2</v>
      </c>
      <c r="K82" s="90">
        <f t="shared" si="7"/>
        <v>-1439</v>
      </c>
      <c r="L82" s="94">
        <f t="shared" si="9"/>
        <v>-3.5627718810890842E-3</v>
      </c>
      <c r="M82" s="91">
        <f t="shared" si="8"/>
        <v>-364</v>
      </c>
    </row>
    <row r="83" spans="1:13">
      <c r="A83" s="36">
        <v>81</v>
      </c>
      <c r="B83" s="96" t="s">
        <v>172</v>
      </c>
      <c r="C83" s="91">
        <v>69209</v>
      </c>
      <c r="D83" s="91">
        <v>70878</v>
      </c>
      <c r="E83" s="91">
        <v>70684</v>
      </c>
      <c r="F83" s="91"/>
      <c r="G83" s="90"/>
      <c r="H83" s="91"/>
      <c r="I83" s="93">
        <f t="shared" si="5"/>
        <v>4.9736876695271491E-3</v>
      </c>
      <c r="J83" s="93">
        <f t="shared" si="6"/>
        <v>2.13122570763918E-2</v>
      </c>
      <c r="K83" s="90">
        <f t="shared" si="7"/>
        <v>1475</v>
      </c>
      <c r="L83" s="94">
        <f t="shared" si="9"/>
        <v>3.6519030747785958E-3</v>
      </c>
      <c r="M83" s="91">
        <f t="shared" si="8"/>
        <v>-194</v>
      </c>
    </row>
    <row r="84" spans="1:13" s="102" customFormat="1">
      <c r="A84" s="179" t="s">
        <v>173</v>
      </c>
      <c r="B84" s="179"/>
      <c r="C84" s="56">
        <v>13807689</v>
      </c>
      <c r="D84" s="56">
        <v>14154168</v>
      </c>
      <c r="E84" s="56">
        <v>14211588</v>
      </c>
      <c r="F84" s="56"/>
      <c r="G84" s="57"/>
      <c r="H84" s="56"/>
      <c r="I84" s="62">
        <f t="shared" si="5"/>
        <v>1</v>
      </c>
      <c r="J84" s="62">
        <f t="shared" si="6"/>
        <v>2.9251745168941738E-2</v>
      </c>
      <c r="K84" s="57">
        <f t="shared" si="7"/>
        <v>403899</v>
      </c>
      <c r="L84" s="63">
        <f t="shared" si="9"/>
        <v>1</v>
      </c>
      <c r="M84" s="57">
        <f t="shared" si="8"/>
        <v>57420</v>
      </c>
    </row>
    <row r="85" spans="1:13">
      <c r="C85" s="123"/>
      <c r="D85" s="121"/>
      <c r="E85" s="122"/>
      <c r="F85" s="133"/>
      <c r="G85" s="133"/>
      <c r="H85" s="133"/>
      <c r="L85" s="9"/>
    </row>
    <row r="86" spans="1:13">
      <c r="C86" s="119"/>
      <c r="D86" s="119"/>
      <c r="E86" s="119"/>
      <c r="F86" s="119"/>
      <c r="G86" s="119"/>
      <c r="H86" s="119"/>
    </row>
    <row r="88" spans="1:13">
      <c r="D88" s="133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4"/>
  <sheetViews>
    <sheetView zoomScale="60" zoomScaleNormal="60" workbookViewId="0">
      <pane ySplit="2" topLeftCell="A66" activePane="bottomLeft" state="frozen"/>
      <selection activeCell="W1" sqref="W1"/>
      <selection pane="bottomLeft" activeCell="Q15" sqref="Q15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3.5703125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3.140625" style="3" customWidth="1"/>
    <col min="14" max="16384" width="9.140625" style="3"/>
  </cols>
  <sheetData>
    <row r="1" spans="1:13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3" ht="30">
      <c r="A2" s="15" t="s">
        <v>91</v>
      </c>
      <c r="B2" s="15" t="s">
        <v>174</v>
      </c>
      <c r="C2" s="86">
        <v>43497</v>
      </c>
      <c r="D2" s="86">
        <v>43831</v>
      </c>
      <c r="E2" s="86">
        <v>43862</v>
      </c>
      <c r="F2" s="86">
        <v>43497</v>
      </c>
      <c r="G2" s="86">
        <v>43831</v>
      </c>
      <c r="H2" s="86">
        <v>43862</v>
      </c>
      <c r="I2" s="52" t="s">
        <v>311</v>
      </c>
      <c r="J2" s="10" t="s">
        <v>312</v>
      </c>
      <c r="K2" s="85" t="s">
        <v>313</v>
      </c>
      <c r="L2" s="85" t="s">
        <v>310</v>
      </c>
      <c r="M2" s="89" t="s">
        <v>314</v>
      </c>
    </row>
    <row r="3" spans="1:13">
      <c r="A3" s="36">
        <v>1</v>
      </c>
      <c r="B3" s="96" t="s">
        <v>92</v>
      </c>
      <c r="C3" s="48">
        <v>51143</v>
      </c>
      <c r="D3" s="48">
        <v>52128</v>
      </c>
      <c r="E3" s="48">
        <v>51925</v>
      </c>
      <c r="F3" s="48"/>
      <c r="G3" s="48"/>
      <c r="H3" s="48"/>
      <c r="I3" s="93">
        <f t="shared" ref="I3:I66" si="0">E3/$E$84</f>
        <v>2.4013748304469819E-2</v>
      </c>
      <c r="J3" s="93">
        <f t="shared" ref="J3:J66" si="1">(E3-C3)/C3</f>
        <v>1.5290460082513736E-2</v>
      </c>
      <c r="K3" s="90">
        <f t="shared" ref="K3:K66" si="2">E3-C3</f>
        <v>782</v>
      </c>
      <c r="L3" s="94">
        <f>K3/$K$84</f>
        <v>1.7042606516290727E-2</v>
      </c>
      <c r="M3" s="91">
        <f t="shared" ref="M3:M66" si="3">E3-D3</f>
        <v>-203</v>
      </c>
    </row>
    <row r="4" spans="1:13">
      <c r="A4" s="36">
        <v>2</v>
      </c>
      <c r="B4" s="96" t="s">
        <v>93</v>
      </c>
      <c r="C4" s="48">
        <v>11952</v>
      </c>
      <c r="D4" s="48">
        <v>12476</v>
      </c>
      <c r="E4" s="48">
        <v>12406</v>
      </c>
      <c r="F4" s="48"/>
      <c r="G4" s="48"/>
      <c r="H4" s="48"/>
      <c r="I4" s="93">
        <f t="shared" si="0"/>
        <v>5.7374012800241224E-3</v>
      </c>
      <c r="J4" s="93">
        <f t="shared" si="1"/>
        <v>3.7985274431057564E-2</v>
      </c>
      <c r="K4" s="90">
        <f t="shared" si="2"/>
        <v>454</v>
      </c>
      <c r="L4" s="94">
        <f t="shared" ref="L4:L67" si="4">K4/$K$84</f>
        <v>9.8943009698158439E-3</v>
      </c>
      <c r="M4" s="91">
        <f t="shared" si="3"/>
        <v>-70</v>
      </c>
    </row>
    <row r="5" spans="1:13">
      <c r="A5" s="36">
        <v>3</v>
      </c>
      <c r="B5" s="96" t="s">
        <v>94</v>
      </c>
      <c r="C5" s="48">
        <v>18534</v>
      </c>
      <c r="D5" s="48">
        <v>18933</v>
      </c>
      <c r="E5" s="48">
        <v>19164</v>
      </c>
      <c r="F5" s="48"/>
      <c r="G5" s="48"/>
      <c r="H5" s="48"/>
      <c r="I5" s="93">
        <f t="shared" si="0"/>
        <v>8.8627727011431796E-3</v>
      </c>
      <c r="J5" s="93">
        <f t="shared" si="1"/>
        <v>3.3991583036581417E-2</v>
      </c>
      <c r="K5" s="90">
        <f t="shared" si="2"/>
        <v>630</v>
      </c>
      <c r="L5" s="94">
        <f t="shared" si="4"/>
        <v>1.3729977116704805E-2</v>
      </c>
      <c r="M5" s="91">
        <f t="shared" si="3"/>
        <v>231</v>
      </c>
    </row>
    <row r="6" spans="1:13">
      <c r="A6" s="36">
        <v>4</v>
      </c>
      <c r="B6" s="96" t="s">
        <v>95</v>
      </c>
      <c r="C6" s="48">
        <v>7350</v>
      </c>
      <c r="D6" s="48">
        <v>7839</v>
      </c>
      <c r="E6" s="48">
        <v>7847</v>
      </c>
      <c r="F6" s="48"/>
      <c r="G6" s="48"/>
      <c r="H6" s="48"/>
      <c r="I6" s="93">
        <f t="shared" si="0"/>
        <v>3.6290011159398105E-3</v>
      </c>
      <c r="J6" s="93">
        <f t="shared" si="1"/>
        <v>6.761904761904762E-2</v>
      </c>
      <c r="K6" s="90">
        <f t="shared" si="2"/>
        <v>497</v>
      </c>
      <c r="L6" s="94">
        <f t="shared" si="4"/>
        <v>1.0831426392067125E-2</v>
      </c>
      <c r="M6" s="91">
        <f t="shared" si="3"/>
        <v>8</v>
      </c>
    </row>
    <row r="7" spans="1:13">
      <c r="A7" s="36">
        <v>5</v>
      </c>
      <c r="B7" s="96" t="s">
        <v>96</v>
      </c>
      <c r="C7" s="48">
        <v>7916</v>
      </c>
      <c r="D7" s="48">
        <v>8029</v>
      </c>
      <c r="E7" s="48">
        <v>7991</v>
      </c>
      <c r="F7" s="48"/>
      <c r="G7" s="48"/>
      <c r="H7" s="48"/>
      <c r="I7" s="93">
        <f t="shared" si="0"/>
        <v>3.6955967780648688E-3</v>
      </c>
      <c r="J7" s="93">
        <f t="shared" si="1"/>
        <v>9.474482061647296E-3</v>
      </c>
      <c r="K7" s="90">
        <f t="shared" si="2"/>
        <v>75</v>
      </c>
      <c r="L7" s="94">
        <f t="shared" si="4"/>
        <v>1.6345210853220007E-3</v>
      </c>
      <c r="M7" s="91">
        <f t="shared" si="3"/>
        <v>-38</v>
      </c>
    </row>
    <row r="8" spans="1:13">
      <c r="A8" s="36">
        <v>6</v>
      </c>
      <c r="B8" s="96" t="s">
        <v>97</v>
      </c>
      <c r="C8" s="48">
        <v>134859</v>
      </c>
      <c r="D8" s="48">
        <v>137133</v>
      </c>
      <c r="E8" s="48">
        <v>136810</v>
      </c>
      <c r="F8" s="48"/>
      <c r="G8" s="48"/>
      <c r="H8" s="48"/>
      <c r="I8" s="93">
        <f t="shared" si="0"/>
        <v>6.3270503717564097E-2</v>
      </c>
      <c r="J8" s="93">
        <f t="shared" si="1"/>
        <v>1.4466961789721115E-2</v>
      </c>
      <c r="K8" s="90">
        <f t="shared" si="2"/>
        <v>1951</v>
      </c>
      <c r="L8" s="94">
        <f t="shared" si="4"/>
        <v>4.2519341832842977E-2</v>
      </c>
      <c r="M8" s="91">
        <f t="shared" si="3"/>
        <v>-323</v>
      </c>
    </row>
    <row r="9" spans="1:13">
      <c r="A9" s="36">
        <v>7</v>
      </c>
      <c r="B9" s="96" t="s">
        <v>98</v>
      </c>
      <c r="C9" s="48">
        <v>91949</v>
      </c>
      <c r="D9" s="48">
        <v>95178</v>
      </c>
      <c r="E9" s="48">
        <v>95209</v>
      </c>
      <c r="F9" s="48"/>
      <c r="G9" s="48"/>
      <c r="H9" s="48"/>
      <c r="I9" s="93">
        <f t="shared" si="0"/>
        <v>4.4031294411560264E-2</v>
      </c>
      <c r="J9" s="93">
        <f t="shared" si="1"/>
        <v>3.5454436698604659E-2</v>
      </c>
      <c r="K9" s="90">
        <f t="shared" si="2"/>
        <v>3260</v>
      </c>
      <c r="L9" s="94">
        <f t="shared" si="4"/>
        <v>7.1047183175329626E-2</v>
      </c>
      <c r="M9" s="91">
        <f t="shared" si="3"/>
        <v>31</v>
      </c>
    </row>
    <row r="10" spans="1:13">
      <c r="A10" s="36">
        <v>8</v>
      </c>
      <c r="B10" s="96" t="s">
        <v>99</v>
      </c>
      <c r="C10" s="48">
        <v>4425</v>
      </c>
      <c r="D10" s="48">
        <v>4412</v>
      </c>
      <c r="E10" s="48">
        <v>4391</v>
      </c>
      <c r="F10" s="48"/>
      <c r="G10" s="48"/>
      <c r="H10" s="48"/>
      <c r="I10" s="93">
        <f t="shared" si="0"/>
        <v>2.0307052249384106E-3</v>
      </c>
      <c r="J10" s="93">
        <f t="shared" si="1"/>
        <v>-7.6836158192090396E-3</v>
      </c>
      <c r="K10" s="90">
        <f t="shared" si="2"/>
        <v>-34</v>
      </c>
      <c r="L10" s="94">
        <f t="shared" si="4"/>
        <v>-7.4098289201264035E-4</v>
      </c>
      <c r="M10" s="91">
        <f t="shared" si="3"/>
        <v>-21</v>
      </c>
    </row>
    <row r="11" spans="1:13">
      <c r="A11" s="36">
        <v>9</v>
      </c>
      <c r="B11" s="96" t="s">
        <v>100</v>
      </c>
      <c r="C11" s="48">
        <v>36211</v>
      </c>
      <c r="D11" s="48">
        <v>37164</v>
      </c>
      <c r="E11" s="48">
        <v>37050</v>
      </c>
      <c r="F11" s="48"/>
      <c r="G11" s="48"/>
      <c r="H11" s="48"/>
      <c r="I11" s="93">
        <f t="shared" si="0"/>
        <v>1.7134508900926465E-2</v>
      </c>
      <c r="J11" s="93">
        <f t="shared" si="1"/>
        <v>2.3169755046808981E-2</v>
      </c>
      <c r="K11" s="90">
        <f t="shared" si="2"/>
        <v>839</v>
      </c>
      <c r="L11" s="94">
        <f t="shared" si="4"/>
        <v>1.8284842541135448E-2</v>
      </c>
      <c r="M11" s="91">
        <f t="shared" si="3"/>
        <v>-114</v>
      </c>
    </row>
    <row r="12" spans="1:13">
      <c r="A12" s="36">
        <v>10</v>
      </c>
      <c r="B12" s="96" t="s">
        <v>101</v>
      </c>
      <c r="C12" s="48">
        <v>35417</v>
      </c>
      <c r="D12" s="48">
        <v>35968</v>
      </c>
      <c r="E12" s="48">
        <v>35935</v>
      </c>
      <c r="F12" s="48"/>
      <c r="G12" s="48"/>
      <c r="H12" s="48"/>
      <c r="I12" s="93">
        <f t="shared" si="0"/>
        <v>1.6618854989333132E-2</v>
      </c>
      <c r="J12" s="93">
        <f t="shared" si="1"/>
        <v>1.4625744698873422E-2</v>
      </c>
      <c r="K12" s="90">
        <f t="shared" si="2"/>
        <v>518</v>
      </c>
      <c r="L12" s="94">
        <f t="shared" si="4"/>
        <v>1.1289092295957285E-2</v>
      </c>
      <c r="M12" s="91">
        <f t="shared" si="3"/>
        <v>-33</v>
      </c>
    </row>
    <row r="13" spans="1:13">
      <c r="A13" s="36">
        <v>11</v>
      </c>
      <c r="B13" s="96" t="s">
        <v>102</v>
      </c>
      <c r="C13" s="48">
        <v>4172</v>
      </c>
      <c r="D13" s="48">
        <v>4306</v>
      </c>
      <c r="E13" s="48">
        <v>4266</v>
      </c>
      <c r="F13" s="48"/>
      <c r="G13" s="48"/>
      <c r="H13" s="48"/>
      <c r="I13" s="93">
        <f t="shared" si="0"/>
        <v>1.972896490454853E-3</v>
      </c>
      <c r="J13" s="93">
        <f t="shared" si="1"/>
        <v>2.2531160115052733E-2</v>
      </c>
      <c r="K13" s="90">
        <f t="shared" si="2"/>
        <v>94</v>
      </c>
      <c r="L13" s="94">
        <f t="shared" si="4"/>
        <v>2.0485997602702408E-3</v>
      </c>
      <c r="M13" s="91">
        <f t="shared" si="3"/>
        <v>-40</v>
      </c>
    </row>
    <row r="14" spans="1:13">
      <c r="A14" s="36">
        <v>12</v>
      </c>
      <c r="B14" s="96" t="s">
        <v>103</v>
      </c>
      <c r="C14" s="48">
        <v>3822</v>
      </c>
      <c r="D14" s="48">
        <v>3988</v>
      </c>
      <c r="E14" s="48">
        <v>4000</v>
      </c>
      <c r="F14" s="48"/>
      <c r="G14" s="48"/>
      <c r="H14" s="48"/>
      <c r="I14" s="93">
        <f t="shared" si="0"/>
        <v>1.8498795034738425E-3</v>
      </c>
      <c r="J14" s="93">
        <f t="shared" si="1"/>
        <v>4.6572475143903717E-2</v>
      </c>
      <c r="K14" s="90">
        <f t="shared" si="2"/>
        <v>178</v>
      </c>
      <c r="L14" s="94">
        <f t="shared" si="4"/>
        <v>3.8792633758308816E-3</v>
      </c>
      <c r="M14" s="91">
        <f t="shared" si="3"/>
        <v>12</v>
      </c>
    </row>
    <row r="15" spans="1:13">
      <c r="A15" s="36">
        <v>13</v>
      </c>
      <c r="B15" s="96" t="s">
        <v>104</v>
      </c>
      <c r="C15" s="48">
        <v>5207</v>
      </c>
      <c r="D15" s="48">
        <v>5318</v>
      </c>
      <c r="E15" s="48">
        <v>5368</v>
      </c>
      <c r="F15" s="48"/>
      <c r="G15" s="48"/>
      <c r="H15" s="48"/>
      <c r="I15" s="93">
        <f t="shared" si="0"/>
        <v>2.4825382936618967E-3</v>
      </c>
      <c r="J15" s="93">
        <f t="shared" si="1"/>
        <v>3.0919915498367583E-2</v>
      </c>
      <c r="K15" s="90">
        <f t="shared" si="2"/>
        <v>161</v>
      </c>
      <c r="L15" s="94">
        <f t="shared" si="4"/>
        <v>3.5087719298245615E-3</v>
      </c>
      <c r="M15" s="91">
        <f t="shared" si="3"/>
        <v>50</v>
      </c>
    </row>
    <row r="16" spans="1:13">
      <c r="A16" s="36">
        <v>14</v>
      </c>
      <c r="B16" s="96" t="s">
        <v>105</v>
      </c>
      <c r="C16" s="48">
        <v>6920</v>
      </c>
      <c r="D16" s="48">
        <v>6965</v>
      </c>
      <c r="E16" s="48">
        <v>6976</v>
      </c>
      <c r="F16" s="48"/>
      <c r="G16" s="48"/>
      <c r="H16" s="48"/>
      <c r="I16" s="93">
        <f t="shared" si="0"/>
        <v>3.2261898540583813E-3</v>
      </c>
      <c r="J16" s="93">
        <f t="shared" si="1"/>
        <v>8.0924855491329474E-3</v>
      </c>
      <c r="K16" s="90">
        <f t="shared" si="2"/>
        <v>56</v>
      </c>
      <c r="L16" s="94">
        <f t="shared" si="4"/>
        <v>1.2204424103737605E-3</v>
      </c>
      <c r="M16" s="91">
        <f t="shared" si="3"/>
        <v>11</v>
      </c>
    </row>
    <row r="17" spans="1:13">
      <c r="A17" s="36">
        <v>15</v>
      </c>
      <c r="B17" s="96" t="s">
        <v>106</v>
      </c>
      <c r="C17" s="48">
        <v>8852</v>
      </c>
      <c r="D17" s="48">
        <v>9040</v>
      </c>
      <c r="E17" s="48">
        <v>9055</v>
      </c>
      <c r="F17" s="48"/>
      <c r="G17" s="48"/>
      <c r="H17" s="48"/>
      <c r="I17" s="93">
        <f t="shared" si="0"/>
        <v>4.1876647259889111E-3</v>
      </c>
      <c r="J17" s="93">
        <f t="shared" si="1"/>
        <v>2.2932670582919115E-2</v>
      </c>
      <c r="K17" s="90">
        <f t="shared" si="2"/>
        <v>203</v>
      </c>
      <c r="L17" s="94">
        <f t="shared" si="4"/>
        <v>4.4241037376048821E-3</v>
      </c>
      <c r="M17" s="91">
        <f t="shared" si="3"/>
        <v>15</v>
      </c>
    </row>
    <row r="18" spans="1:13">
      <c r="A18" s="36">
        <v>16</v>
      </c>
      <c r="B18" s="96" t="s">
        <v>107</v>
      </c>
      <c r="C18" s="48">
        <v>83399</v>
      </c>
      <c r="D18" s="48">
        <v>85695</v>
      </c>
      <c r="E18" s="48">
        <v>85733</v>
      </c>
      <c r="F18" s="48"/>
      <c r="G18" s="48"/>
      <c r="H18" s="48"/>
      <c r="I18" s="93">
        <f t="shared" si="0"/>
        <v>3.9648929867830737E-2</v>
      </c>
      <c r="J18" s="93">
        <f t="shared" si="1"/>
        <v>2.798594707370592E-2</v>
      </c>
      <c r="K18" s="90">
        <f t="shared" si="2"/>
        <v>2334</v>
      </c>
      <c r="L18" s="94">
        <f t="shared" si="4"/>
        <v>5.0866296175220663E-2</v>
      </c>
      <c r="M18" s="91">
        <f t="shared" si="3"/>
        <v>38</v>
      </c>
    </row>
    <row r="19" spans="1:13">
      <c r="A19" s="36">
        <v>17</v>
      </c>
      <c r="B19" s="96" t="s">
        <v>108</v>
      </c>
      <c r="C19" s="48">
        <v>16370</v>
      </c>
      <c r="D19" s="48">
        <v>16777</v>
      </c>
      <c r="E19" s="48">
        <v>16847</v>
      </c>
      <c r="F19" s="48"/>
      <c r="G19" s="48"/>
      <c r="H19" s="48"/>
      <c r="I19" s="93">
        <f t="shared" si="0"/>
        <v>7.7912299987559558E-3</v>
      </c>
      <c r="J19" s="93">
        <f t="shared" si="1"/>
        <v>2.9138668295662799E-2</v>
      </c>
      <c r="K19" s="90">
        <f t="shared" si="2"/>
        <v>477</v>
      </c>
      <c r="L19" s="94">
        <f t="shared" si="4"/>
        <v>1.0395554102647924E-2</v>
      </c>
      <c r="M19" s="91">
        <f t="shared" si="3"/>
        <v>70</v>
      </c>
    </row>
    <row r="20" spans="1:13">
      <c r="A20" s="36">
        <v>18</v>
      </c>
      <c r="B20" s="96" t="s">
        <v>109</v>
      </c>
      <c r="C20" s="48">
        <v>3017</v>
      </c>
      <c r="D20" s="48">
        <v>3118</v>
      </c>
      <c r="E20" s="48">
        <v>3123</v>
      </c>
      <c r="F20" s="48"/>
      <c r="G20" s="48"/>
      <c r="H20" s="48"/>
      <c r="I20" s="93">
        <f t="shared" si="0"/>
        <v>1.4442934223372025E-3</v>
      </c>
      <c r="J20" s="93">
        <f t="shared" si="1"/>
        <v>3.5134239310573419E-2</v>
      </c>
      <c r="K20" s="90">
        <f t="shared" si="2"/>
        <v>106</v>
      </c>
      <c r="L20" s="94">
        <f t="shared" si="4"/>
        <v>2.3101231339217611E-3</v>
      </c>
      <c r="M20" s="91">
        <f t="shared" si="3"/>
        <v>5</v>
      </c>
    </row>
    <row r="21" spans="1:13">
      <c r="A21" s="36">
        <v>19</v>
      </c>
      <c r="B21" s="96" t="s">
        <v>110</v>
      </c>
      <c r="C21" s="48">
        <v>12218</v>
      </c>
      <c r="D21" s="48">
        <v>12492</v>
      </c>
      <c r="E21" s="48">
        <v>12513</v>
      </c>
      <c r="F21" s="48"/>
      <c r="G21" s="48"/>
      <c r="H21" s="48"/>
      <c r="I21" s="93">
        <f t="shared" si="0"/>
        <v>5.7868855567420477E-3</v>
      </c>
      <c r="J21" s="93">
        <f t="shared" si="1"/>
        <v>2.4144704534293664E-2</v>
      </c>
      <c r="K21" s="90">
        <f t="shared" si="2"/>
        <v>295</v>
      </c>
      <c r="L21" s="94">
        <f t="shared" si="4"/>
        <v>6.4291162689332024E-3</v>
      </c>
      <c r="M21" s="91">
        <f t="shared" si="3"/>
        <v>21</v>
      </c>
    </row>
    <row r="22" spans="1:13">
      <c r="A22" s="36">
        <v>20</v>
      </c>
      <c r="B22" s="96" t="s">
        <v>111</v>
      </c>
      <c r="C22" s="48">
        <v>35542</v>
      </c>
      <c r="D22" s="48">
        <v>36237</v>
      </c>
      <c r="E22" s="48">
        <v>35979</v>
      </c>
      <c r="F22" s="48"/>
      <c r="G22" s="48"/>
      <c r="H22" s="48"/>
      <c r="I22" s="93">
        <f t="shared" si="0"/>
        <v>1.6639203663871345E-2</v>
      </c>
      <c r="J22" s="93">
        <f t="shared" si="1"/>
        <v>1.2295312587924146E-2</v>
      </c>
      <c r="K22" s="90">
        <f t="shared" si="2"/>
        <v>437</v>
      </c>
      <c r="L22" s="94">
        <f t="shared" si="4"/>
        <v>9.5238095238095247E-3</v>
      </c>
      <c r="M22" s="91">
        <f t="shared" si="3"/>
        <v>-258</v>
      </c>
    </row>
    <row r="23" spans="1:13">
      <c r="A23" s="36">
        <v>21</v>
      </c>
      <c r="B23" s="96" t="s">
        <v>112</v>
      </c>
      <c r="C23" s="48">
        <v>21497</v>
      </c>
      <c r="D23" s="48">
        <v>21884</v>
      </c>
      <c r="E23" s="48">
        <v>21779</v>
      </c>
      <c r="F23" s="48"/>
      <c r="G23" s="48"/>
      <c r="H23" s="48"/>
      <c r="I23" s="93">
        <f t="shared" si="0"/>
        <v>1.0072131426539203E-2</v>
      </c>
      <c r="J23" s="93">
        <f t="shared" si="1"/>
        <v>1.3118109503651672E-2</v>
      </c>
      <c r="K23" s="90">
        <f t="shared" si="2"/>
        <v>282</v>
      </c>
      <c r="L23" s="94">
        <f t="shared" si="4"/>
        <v>6.1457992808107223E-3</v>
      </c>
      <c r="M23" s="91">
        <f t="shared" si="3"/>
        <v>-105</v>
      </c>
    </row>
    <row r="24" spans="1:13">
      <c r="A24" s="36">
        <v>22</v>
      </c>
      <c r="B24" s="96" t="s">
        <v>113</v>
      </c>
      <c r="C24" s="48">
        <v>11443</v>
      </c>
      <c r="D24" s="48">
        <v>11779</v>
      </c>
      <c r="E24" s="48">
        <v>11703</v>
      </c>
      <c r="F24" s="48"/>
      <c r="G24" s="48"/>
      <c r="H24" s="48"/>
      <c r="I24" s="93">
        <f t="shared" si="0"/>
        <v>5.4122849572885946E-3</v>
      </c>
      <c r="J24" s="93">
        <f t="shared" si="1"/>
        <v>2.2721314340644935E-2</v>
      </c>
      <c r="K24" s="90">
        <f t="shared" si="2"/>
        <v>260</v>
      </c>
      <c r="L24" s="94">
        <f t="shared" si="4"/>
        <v>5.666339762449602E-3</v>
      </c>
      <c r="M24" s="91">
        <f t="shared" si="3"/>
        <v>-76</v>
      </c>
    </row>
    <row r="25" spans="1:13">
      <c r="A25" s="36">
        <v>23</v>
      </c>
      <c r="B25" s="96" t="s">
        <v>114</v>
      </c>
      <c r="C25" s="48">
        <v>10409</v>
      </c>
      <c r="D25" s="48">
        <v>10399</v>
      </c>
      <c r="E25" s="48">
        <v>10463</v>
      </c>
      <c r="F25" s="48"/>
      <c r="G25" s="48"/>
      <c r="H25" s="48"/>
      <c r="I25" s="93">
        <f t="shared" si="0"/>
        <v>4.8388223112117035E-3</v>
      </c>
      <c r="J25" s="93">
        <f t="shared" si="1"/>
        <v>5.1878182342203864E-3</v>
      </c>
      <c r="K25" s="90">
        <f t="shared" si="2"/>
        <v>54</v>
      </c>
      <c r="L25" s="94">
        <f t="shared" si="4"/>
        <v>1.1768551814318406E-3</v>
      </c>
      <c r="M25" s="91">
        <f t="shared" si="3"/>
        <v>64</v>
      </c>
    </row>
    <row r="26" spans="1:13">
      <c r="A26" s="36">
        <v>24</v>
      </c>
      <c r="B26" s="96" t="s">
        <v>115</v>
      </c>
      <c r="C26" s="48">
        <v>4850</v>
      </c>
      <c r="D26" s="48">
        <v>4892</v>
      </c>
      <c r="E26" s="48">
        <v>4881</v>
      </c>
      <c r="F26" s="48"/>
      <c r="G26" s="48"/>
      <c r="H26" s="48"/>
      <c r="I26" s="93">
        <f t="shared" si="0"/>
        <v>2.2573154641139562E-3</v>
      </c>
      <c r="J26" s="93">
        <f t="shared" si="1"/>
        <v>6.3917525773195876E-3</v>
      </c>
      <c r="K26" s="90">
        <f t="shared" si="2"/>
        <v>31</v>
      </c>
      <c r="L26" s="94">
        <f t="shared" si="4"/>
        <v>6.7560204859976026E-4</v>
      </c>
      <c r="M26" s="91">
        <f t="shared" si="3"/>
        <v>-11</v>
      </c>
    </row>
    <row r="27" spans="1:13">
      <c r="A27" s="36">
        <v>25</v>
      </c>
      <c r="B27" s="96" t="s">
        <v>116</v>
      </c>
      <c r="C27" s="48">
        <v>13036</v>
      </c>
      <c r="D27" s="48">
        <v>13352</v>
      </c>
      <c r="E27" s="48">
        <v>13363</v>
      </c>
      <c r="F27" s="48"/>
      <c r="G27" s="48"/>
      <c r="H27" s="48"/>
      <c r="I27" s="93">
        <f t="shared" si="0"/>
        <v>6.179984951230239E-3</v>
      </c>
      <c r="J27" s="93">
        <f t="shared" si="1"/>
        <v>2.508438171218165E-2</v>
      </c>
      <c r="K27" s="90">
        <f t="shared" si="2"/>
        <v>327</v>
      </c>
      <c r="L27" s="94">
        <f t="shared" si="4"/>
        <v>7.1265119320039231E-3</v>
      </c>
      <c r="M27" s="91">
        <f t="shared" si="3"/>
        <v>11</v>
      </c>
    </row>
    <row r="28" spans="1:13">
      <c r="A28" s="36">
        <v>26</v>
      </c>
      <c r="B28" s="96" t="s">
        <v>117</v>
      </c>
      <c r="C28" s="48">
        <v>18336</v>
      </c>
      <c r="D28" s="48">
        <v>18886</v>
      </c>
      <c r="E28" s="48">
        <v>19225</v>
      </c>
      <c r="F28" s="48"/>
      <c r="G28" s="48"/>
      <c r="H28" s="48"/>
      <c r="I28" s="93">
        <f t="shared" si="0"/>
        <v>8.8909833635711557E-3</v>
      </c>
      <c r="J28" s="93">
        <f t="shared" si="1"/>
        <v>4.8483856893542759E-2</v>
      </c>
      <c r="K28" s="90">
        <f t="shared" si="2"/>
        <v>889</v>
      </c>
      <c r="L28" s="94">
        <f t="shared" si="4"/>
        <v>1.9374523264683446E-2</v>
      </c>
      <c r="M28" s="91">
        <f t="shared" si="3"/>
        <v>339</v>
      </c>
    </row>
    <row r="29" spans="1:13">
      <c r="A29" s="36">
        <v>27</v>
      </c>
      <c r="B29" s="96" t="s">
        <v>118</v>
      </c>
      <c r="C29" s="48">
        <v>48321</v>
      </c>
      <c r="D29" s="48">
        <v>50802</v>
      </c>
      <c r="E29" s="48">
        <v>50998</v>
      </c>
      <c r="F29" s="48"/>
      <c r="G29" s="48"/>
      <c r="H29" s="48"/>
      <c r="I29" s="93">
        <f t="shared" si="0"/>
        <v>2.3585038729539754E-2</v>
      </c>
      <c r="J29" s="93">
        <f t="shared" si="1"/>
        <v>5.5400343535936758E-2</v>
      </c>
      <c r="K29" s="90">
        <f t="shared" si="2"/>
        <v>2677</v>
      </c>
      <c r="L29" s="94">
        <f t="shared" si="4"/>
        <v>5.8341505938759947E-2</v>
      </c>
      <c r="M29" s="91">
        <f t="shared" si="3"/>
        <v>196</v>
      </c>
    </row>
    <row r="30" spans="1:13">
      <c r="A30" s="36">
        <v>28</v>
      </c>
      <c r="B30" s="96" t="s">
        <v>119</v>
      </c>
      <c r="C30" s="48">
        <v>10261</v>
      </c>
      <c r="D30" s="48">
        <v>10510</v>
      </c>
      <c r="E30" s="48">
        <v>10363</v>
      </c>
      <c r="F30" s="48"/>
      <c r="G30" s="48"/>
      <c r="H30" s="48"/>
      <c r="I30" s="93">
        <f t="shared" si="0"/>
        <v>4.7925753236248573E-3</v>
      </c>
      <c r="J30" s="93">
        <f t="shared" si="1"/>
        <v>9.940551603157587E-3</v>
      </c>
      <c r="K30" s="90">
        <f t="shared" si="2"/>
        <v>102</v>
      </c>
      <c r="L30" s="94">
        <f t="shared" si="4"/>
        <v>2.2229486760379207E-3</v>
      </c>
      <c r="M30" s="91">
        <f t="shared" si="3"/>
        <v>-147</v>
      </c>
    </row>
    <row r="31" spans="1:13">
      <c r="A31" s="36">
        <v>29</v>
      </c>
      <c r="B31" s="96" t="s">
        <v>120</v>
      </c>
      <c r="C31" s="48">
        <v>2433</v>
      </c>
      <c r="D31" s="48">
        <v>2591</v>
      </c>
      <c r="E31" s="48">
        <v>2614</v>
      </c>
      <c r="F31" s="48"/>
      <c r="G31" s="48"/>
      <c r="H31" s="48"/>
      <c r="I31" s="93">
        <f t="shared" si="0"/>
        <v>1.2088962555201561E-3</v>
      </c>
      <c r="J31" s="93">
        <f t="shared" si="1"/>
        <v>7.4393752568845048E-2</v>
      </c>
      <c r="K31" s="90">
        <f t="shared" si="2"/>
        <v>181</v>
      </c>
      <c r="L31" s="94">
        <f t="shared" si="4"/>
        <v>3.9446442192437618E-3</v>
      </c>
      <c r="M31" s="91">
        <f t="shared" si="3"/>
        <v>23</v>
      </c>
    </row>
    <row r="32" spans="1:13">
      <c r="A32" s="36">
        <v>30</v>
      </c>
      <c r="B32" s="96" t="s">
        <v>121</v>
      </c>
      <c r="C32" s="48">
        <v>3906</v>
      </c>
      <c r="D32" s="48">
        <v>3915</v>
      </c>
      <c r="E32" s="48">
        <v>3904</v>
      </c>
      <c r="F32" s="48"/>
      <c r="G32" s="48"/>
      <c r="H32" s="48"/>
      <c r="I32" s="93">
        <f t="shared" si="0"/>
        <v>1.8054823953904703E-3</v>
      </c>
      <c r="J32" s="93">
        <f t="shared" si="1"/>
        <v>-5.1203277009728623E-4</v>
      </c>
      <c r="K32" s="90">
        <f t="shared" si="2"/>
        <v>-2</v>
      </c>
      <c r="L32" s="94">
        <f t="shared" si="4"/>
        <v>-4.3587228941920016E-5</v>
      </c>
      <c r="M32" s="91">
        <f t="shared" si="3"/>
        <v>-11</v>
      </c>
    </row>
    <row r="33" spans="1:13">
      <c r="A33" s="36">
        <v>31</v>
      </c>
      <c r="B33" s="96" t="s">
        <v>122</v>
      </c>
      <c r="C33" s="48">
        <v>40666</v>
      </c>
      <c r="D33" s="48">
        <v>42276</v>
      </c>
      <c r="E33" s="48">
        <v>42104</v>
      </c>
      <c r="F33" s="48"/>
      <c r="G33" s="48"/>
      <c r="H33" s="48"/>
      <c r="I33" s="93">
        <f t="shared" si="0"/>
        <v>1.9471831653565665E-2</v>
      </c>
      <c r="J33" s="93">
        <f t="shared" si="1"/>
        <v>3.5361235430089018E-2</v>
      </c>
      <c r="K33" s="90">
        <f t="shared" si="2"/>
        <v>1438</v>
      </c>
      <c r="L33" s="94">
        <f t="shared" si="4"/>
        <v>3.1339217609240494E-2</v>
      </c>
      <c r="M33" s="91">
        <f t="shared" si="3"/>
        <v>-172</v>
      </c>
    </row>
    <row r="34" spans="1:13">
      <c r="A34" s="36">
        <v>32</v>
      </c>
      <c r="B34" s="96" t="s">
        <v>123</v>
      </c>
      <c r="C34" s="48">
        <v>11085</v>
      </c>
      <c r="D34" s="48">
        <v>11336</v>
      </c>
      <c r="E34" s="48">
        <v>11269</v>
      </c>
      <c r="F34" s="48"/>
      <c r="G34" s="48"/>
      <c r="H34" s="48"/>
      <c r="I34" s="93">
        <f t="shared" si="0"/>
        <v>5.2115730311616823E-3</v>
      </c>
      <c r="J34" s="93">
        <f t="shared" si="1"/>
        <v>1.6599007668019847E-2</v>
      </c>
      <c r="K34" s="90">
        <f t="shared" si="2"/>
        <v>184</v>
      </c>
      <c r="L34" s="94">
        <f t="shared" si="4"/>
        <v>4.0100250626566416E-3</v>
      </c>
      <c r="M34" s="91">
        <f t="shared" si="3"/>
        <v>-67</v>
      </c>
    </row>
    <row r="35" spans="1:13">
      <c r="A35" s="36">
        <v>33</v>
      </c>
      <c r="B35" s="96" t="s">
        <v>124</v>
      </c>
      <c r="C35" s="48">
        <v>51292</v>
      </c>
      <c r="D35" s="48">
        <v>52238</v>
      </c>
      <c r="E35" s="48">
        <v>52219</v>
      </c>
      <c r="F35" s="48"/>
      <c r="G35" s="48"/>
      <c r="H35" s="48"/>
      <c r="I35" s="93">
        <f t="shared" si="0"/>
        <v>2.4149714447975146E-2</v>
      </c>
      <c r="J35" s="93">
        <f t="shared" si="1"/>
        <v>1.8072993839195195E-2</v>
      </c>
      <c r="K35" s="90">
        <f t="shared" si="2"/>
        <v>927</v>
      </c>
      <c r="L35" s="94">
        <f t="shared" si="4"/>
        <v>2.0202680614579929E-2</v>
      </c>
      <c r="M35" s="91">
        <f t="shared" si="3"/>
        <v>-19</v>
      </c>
    </row>
    <row r="36" spans="1:13">
      <c r="A36" s="36">
        <v>34</v>
      </c>
      <c r="B36" s="96" t="s">
        <v>125</v>
      </c>
      <c r="C36" s="48">
        <v>503023</v>
      </c>
      <c r="D36" s="48">
        <v>512693</v>
      </c>
      <c r="E36" s="48">
        <v>512507</v>
      </c>
      <c r="F36" s="48"/>
      <c r="G36" s="48"/>
      <c r="H36" s="48"/>
      <c r="I36" s="93">
        <f t="shared" si="0"/>
        <v>0.23701904867171714</v>
      </c>
      <c r="J36" s="93">
        <f t="shared" si="1"/>
        <v>1.8854008663619755E-2</v>
      </c>
      <c r="K36" s="90">
        <f t="shared" si="2"/>
        <v>9484</v>
      </c>
      <c r="L36" s="94">
        <f t="shared" si="4"/>
        <v>0.20669063964258472</v>
      </c>
      <c r="M36" s="91">
        <f t="shared" si="3"/>
        <v>-186</v>
      </c>
    </row>
    <row r="37" spans="1:13">
      <c r="A37" s="36">
        <v>35</v>
      </c>
      <c r="B37" s="96" t="s">
        <v>126</v>
      </c>
      <c r="C37" s="48">
        <v>126003</v>
      </c>
      <c r="D37" s="48">
        <v>127359</v>
      </c>
      <c r="E37" s="48">
        <v>126885</v>
      </c>
      <c r="F37" s="48"/>
      <c r="G37" s="48"/>
      <c r="H37" s="48"/>
      <c r="I37" s="93">
        <f t="shared" si="0"/>
        <v>5.8680490199569627E-2</v>
      </c>
      <c r="J37" s="93">
        <f t="shared" si="1"/>
        <v>6.9998333373014927E-3</v>
      </c>
      <c r="K37" s="90">
        <f t="shared" si="2"/>
        <v>882</v>
      </c>
      <c r="L37" s="94">
        <f t="shared" si="4"/>
        <v>1.9221967963386728E-2</v>
      </c>
      <c r="M37" s="91">
        <f t="shared" si="3"/>
        <v>-474</v>
      </c>
    </row>
    <row r="38" spans="1:13">
      <c r="A38" s="36">
        <v>36</v>
      </c>
      <c r="B38" s="96" t="s">
        <v>127</v>
      </c>
      <c r="C38" s="48">
        <v>4683</v>
      </c>
      <c r="D38" s="48">
        <v>4775</v>
      </c>
      <c r="E38" s="48">
        <v>4761</v>
      </c>
      <c r="F38" s="48"/>
      <c r="G38" s="48"/>
      <c r="H38" s="48"/>
      <c r="I38" s="93">
        <f t="shared" si="0"/>
        <v>2.2018190790097408E-3</v>
      </c>
      <c r="J38" s="93">
        <f t="shared" si="1"/>
        <v>1.6655989750160152E-2</v>
      </c>
      <c r="K38" s="90">
        <f t="shared" si="2"/>
        <v>78</v>
      </c>
      <c r="L38" s="94">
        <f t="shared" si="4"/>
        <v>1.6999019287348806E-3</v>
      </c>
      <c r="M38" s="91">
        <f t="shared" si="3"/>
        <v>-14</v>
      </c>
    </row>
    <row r="39" spans="1:13">
      <c r="A39" s="36">
        <v>37</v>
      </c>
      <c r="B39" s="96" t="s">
        <v>128</v>
      </c>
      <c r="C39" s="48">
        <v>9496</v>
      </c>
      <c r="D39" s="48">
        <v>9761</v>
      </c>
      <c r="E39" s="48">
        <v>9837</v>
      </c>
      <c r="F39" s="48"/>
      <c r="G39" s="48"/>
      <c r="H39" s="48"/>
      <c r="I39" s="93">
        <f t="shared" si="0"/>
        <v>4.5493161689180474E-3</v>
      </c>
      <c r="J39" s="93">
        <f t="shared" si="1"/>
        <v>3.5909856781802862E-2</v>
      </c>
      <c r="K39" s="90">
        <f t="shared" si="2"/>
        <v>341</v>
      </c>
      <c r="L39" s="94">
        <f t="shared" si="4"/>
        <v>7.4316225345973626E-3</v>
      </c>
      <c r="M39" s="91">
        <f t="shared" si="3"/>
        <v>76</v>
      </c>
    </row>
    <row r="40" spans="1:13">
      <c r="A40" s="36">
        <v>38</v>
      </c>
      <c r="B40" s="96" t="s">
        <v>129</v>
      </c>
      <c r="C40" s="48">
        <v>32540</v>
      </c>
      <c r="D40" s="48">
        <v>33304</v>
      </c>
      <c r="E40" s="48">
        <v>33386</v>
      </c>
      <c r="F40" s="48"/>
      <c r="G40" s="48"/>
      <c r="H40" s="48"/>
      <c r="I40" s="93">
        <f t="shared" si="0"/>
        <v>1.5440019275744427E-2</v>
      </c>
      <c r="J40" s="93">
        <f t="shared" si="1"/>
        <v>2.5998770743700061E-2</v>
      </c>
      <c r="K40" s="90">
        <f t="shared" si="2"/>
        <v>846</v>
      </c>
      <c r="L40" s="94">
        <f t="shared" si="4"/>
        <v>1.8437397842432167E-2</v>
      </c>
      <c r="M40" s="91">
        <f t="shared" si="3"/>
        <v>82</v>
      </c>
    </row>
    <row r="41" spans="1:13">
      <c r="A41" s="36">
        <v>39</v>
      </c>
      <c r="B41" s="96" t="s">
        <v>130</v>
      </c>
      <c r="C41" s="48">
        <v>9612</v>
      </c>
      <c r="D41" s="48">
        <v>9837</v>
      </c>
      <c r="E41" s="48">
        <v>9829</v>
      </c>
      <c r="F41" s="48"/>
      <c r="G41" s="48"/>
      <c r="H41" s="48"/>
      <c r="I41" s="93">
        <f t="shared" si="0"/>
        <v>4.5456164099110996E-3</v>
      </c>
      <c r="J41" s="93">
        <f t="shared" si="1"/>
        <v>2.2575946733250103E-2</v>
      </c>
      <c r="K41" s="90">
        <f t="shared" si="2"/>
        <v>217</v>
      </c>
      <c r="L41" s="94">
        <f t="shared" si="4"/>
        <v>4.7292143401983216E-3</v>
      </c>
      <c r="M41" s="91">
        <f t="shared" si="3"/>
        <v>-8</v>
      </c>
    </row>
    <row r="42" spans="1:13">
      <c r="A42" s="36">
        <v>40</v>
      </c>
      <c r="B42" s="96" t="s">
        <v>131</v>
      </c>
      <c r="C42" s="48">
        <v>5201</v>
      </c>
      <c r="D42" s="48">
        <v>5313</v>
      </c>
      <c r="E42" s="48">
        <v>5298</v>
      </c>
      <c r="F42" s="48"/>
      <c r="G42" s="48"/>
      <c r="H42" s="48"/>
      <c r="I42" s="93">
        <f t="shared" si="0"/>
        <v>2.4501654023511045E-3</v>
      </c>
      <c r="J42" s="93">
        <f t="shared" si="1"/>
        <v>1.8650259565468178E-2</v>
      </c>
      <c r="K42" s="90">
        <f t="shared" si="2"/>
        <v>97</v>
      </c>
      <c r="L42" s="94">
        <f t="shared" si="4"/>
        <v>2.113980603683121E-3</v>
      </c>
      <c r="M42" s="91">
        <f t="shared" si="3"/>
        <v>-15</v>
      </c>
    </row>
    <row r="43" spans="1:13">
      <c r="A43" s="36">
        <v>41</v>
      </c>
      <c r="B43" s="96" t="s">
        <v>132</v>
      </c>
      <c r="C43" s="48">
        <v>39672</v>
      </c>
      <c r="D43" s="48">
        <v>40513</v>
      </c>
      <c r="E43" s="48">
        <v>40640</v>
      </c>
      <c r="F43" s="48"/>
      <c r="G43" s="48"/>
      <c r="H43" s="48"/>
      <c r="I43" s="93">
        <f t="shared" si="0"/>
        <v>1.879477575529424E-2</v>
      </c>
      <c r="J43" s="93">
        <f t="shared" si="1"/>
        <v>2.4400080661423674E-2</v>
      </c>
      <c r="K43" s="90">
        <f t="shared" si="2"/>
        <v>968</v>
      </c>
      <c r="L43" s="94">
        <f t="shared" si="4"/>
        <v>2.109621880788929E-2</v>
      </c>
      <c r="M43" s="91">
        <f t="shared" si="3"/>
        <v>127</v>
      </c>
    </row>
    <row r="44" spans="1:13">
      <c r="A44" s="36">
        <v>42</v>
      </c>
      <c r="B44" s="96" t="s">
        <v>133</v>
      </c>
      <c r="C44" s="48">
        <v>63719</v>
      </c>
      <c r="D44" s="48">
        <v>65744</v>
      </c>
      <c r="E44" s="48">
        <v>65810</v>
      </c>
      <c r="F44" s="48"/>
      <c r="G44" s="48"/>
      <c r="H44" s="48"/>
      <c r="I44" s="93">
        <f t="shared" si="0"/>
        <v>3.0435142530903393E-2</v>
      </c>
      <c r="J44" s="93">
        <f t="shared" si="1"/>
        <v>3.2815957563678021E-2</v>
      </c>
      <c r="K44" s="90">
        <f t="shared" si="2"/>
        <v>2091</v>
      </c>
      <c r="L44" s="94">
        <f t="shared" si="4"/>
        <v>4.5570447858777376E-2</v>
      </c>
      <c r="M44" s="91">
        <f t="shared" si="3"/>
        <v>66</v>
      </c>
    </row>
    <row r="45" spans="1:13">
      <c r="A45" s="36">
        <v>43</v>
      </c>
      <c r="B45" s="96" t="s">
        <v>134</v>
      </c>
      <c r="C45" s="48">
        <v>12491</v>
      </c>
      <c r="D45" s="48">
        <v>12655</v>
      </c>
      <c r="E45" s="48">
        <v>12521</v>
      </c>
      <c r="F45" s="48"/>
      <c r="G45" s="48"/>
      <c r="H45" s="48"/>
      <c r="I45" s="93">
        <f t="shared" si="0"/>
        <v>5.7905853157489955E-3</v>
      </c>
      <c r="J45" s="93">
        <f t="shared" si="1"/>
        <v>2.4017292450564404E-3</v>
      </c>
      <c r="K45" s="90">
        <f t="shared" si="2"/>
        <v>30</v>
      </c>
      <c r="L45" s="94">
        <f t="shared" si="4"/>
        <v>6.5380843412880026E-4</v>
      </c>
      <c r="M45" s="91">
        <f t="shared" si="3"/>
        <v>-134</v>
      </c>
    </row>
    <row r="46" spans="1:13">
      <c r="A46" s="36">
        <v>44</v>
      </c>
      <c r="B46" s="96" t="s">
        <v>135</v>
      </c>
      <c r="C46" s="48">
        <v>16106</v>
      </c>
      <c r="D46" s="48">
        <v>16199</v>
      </c>
      <c r="E46" s="48">
        <v>16117</v>
      </c>
      <c r="F46" s="48"/>
      <c r="G46" s="48"/>
      <c r="H46" s="48"/>
      <c r="I46" s="93">
        <f t="shared" si="0"/>
        <v>7.4536269893719798E-3</v>
      </c>
      <c r="J46" s="93">
        <f t="shared" si="1"/>
        <v>6.8297528871228113E-4</v>
      </c>
      <c r="K46" s="90">
        <f t="shared" si="2"/>
        <v>11</v>
      </c>
      <c r="L46" s="94">
        <f t="shared" si="4"/>
        <v>2.397297591805601E-4</v>
      </c>
      <c r="M46" s="91">
        <f t="shared" si="3"/>
        <v>-82</v>
      </c>
    </row>
    <row r="47" spans="1:13">
      <c r="A47" s="36">
        <v>45</v>
      </c>
      <c r="B47" s="96" t="s">
        <v>136</v>
      </c>
      <c r="C47" s="48">
        <v>39635</v>
      </c>
      <c r="D47" s="48">
        <v>40583</v>
      </c>
      <c r="E47" s="48">
        <v>40651</v>
      </c>
      <c r="F47" s="48"/>
      <c r="G47" s="48"/>
      <c r="H47" s="48"/>
      <c r="I47" s="93">
        <f t="shared" si="0"/>
        <v>1.8799862923928792E-2</v>
      </c>
      <c r="J47" s="93">
        <f t="shared" si="1"/>
        <v>2.5633909423489341E-2</v>
      </c>
      <c r="K47" s="90">
        <f t="shared" si="2"/>
        <v>1016</v>
      </c>
      <c r="L47" s="94">
        <f t="shared" si="4"/>
        <v>2.214231230249537E-2</v>
      </c>
      <c r="M47" s="91">
        <f t="shared" si="3"/>
        <v>68</v>
      </c>
    </row>
    <row r="48" spans="1:13">
      <c r="A48" s="36">
        <v>46</v>
      </c>
      <c r="B48" s="96" t="s">
        <v>137</v>
      </c>
      <c r="C48" s="48">
        <v>24281</v>
      </c>
      <c r="D48" s="48">
        <v>24776</v>
      </c>
      <c r="E48" s="48">
        <v>24747</v>
      </c>
      <c r="F48" s="48"/>
      <c r="G48" s="48"/>
      <c r="H48" s="48"/>
      <c r="I48" s="93">
        <f t="shared" si="0"/>
        <v>1.1444742018116795E-2</v>
      </c>
      <c r="J48" s="93">
        <f t="shared" si="1"/>
        <v>1.919196079238911E-2</v>
      </c>
      <c r="K48" s="90">
        <f t="shared" si="2"/>
        <v>466</v>
      </c>
      <c r="L48" s="94">
        <f t="shared" si="4"/>
        <v>1.0155824343467365E-2</v>
      </c>
      <c r="M48" s="91">
        <f t="shared" si="3"/>
        <v>-29</v>
      </c>
    </row>
    <row r="49" spans="1:13">
      <c r="A49" s="36">
        <v>47</v>
      </c>
      <c r="B49" s="96" t="s">
        <v>138</v>
      </c>
      <c r="C49" s="48">
        <v>11431</v>
      </c>
      <c r="D49" s="48">
        <v>11663</v>
      </c>
      <c r="E49" s="48">
        <v>11586</v>
      </c>
      <c r="F49" s="48"/>
      <c r="G49" s="48"/>
      <c r="H49" s="48"/>
      <c r="I49" s="93">
        <f t="shared" si="0"/>
        <v>5.3581759818119848E-3</v>
      </c>
      <c r="J49" s="93">
        <f t="shared" si="1"/>
        <v>1.3559618581051527E-2</v>
      </c>
      <c r="K49" s="90">
        <f t="shared" si="2"/>
        <v>155</v>
      </c>
      <c r="L49" s="94">
        <f t="shared" si="4"/>
        <v>3.3780102429988015E-3</v>
      </c>
      <c r="M49" s="91">
        <f t="shared" si="3"/>
        <v>-77</v>
      </c>
    </row>
    <row r="50" spans="1:13">
      <c r="A50" s="36">
        <v>48</v>
      </c>
      <c r="B50" s="96" t="s">
        <v>139</v>
      </c>
      <c r="C50" s="48">
        <v>38560</v>
      </c>
      <c r="D50" s="48">
        <v>39927</v>
      </c>
      <c r="E50" s="48">
        <v>39714</v>
      </c>
      <c r="F50" s="48"/>
      <c r="G50" s="48"/>
      <c r="H50" s="48"/>
      <c r="I50" s="93">
        <f t="shared" si="0"/>
        <v>1.8366528650240046E-2</v>
      </c>
      <c r="J50" s="93">
        <f t="shared" si="1"/>
        <v>2.9927385892116184E-2</v>
      </c>
      <c r="K50" s="90">
        <f t="shared" si="2"/>
        <v>1154</v>
      </c>
      <c r="L50" s="94">
        <f t="shared" si="4"/>
        <v>2.5149831099487849E-2</v>
      </c>
      <c r="M50" s="91">
        <f t="shared" si="3"/>
        <v>-213</v>
      </c>
    </row>
    <row r="51" spans="1:13">
      <c r="A51" s="36">
        <v>49</v>
      </c>
      <c r="B51" s="96" t="s">
        <v>140</v>
      </c>
      <c r="C51" s="48">
        <v>4931</v>
      </c>
      <c r="D51" s="48">
        <v>5015</v>
      </c>
      <c r="E51" s="48">
        <v>5035</v>
      </c>
      <c r="F51" s="48"/>
      <c r="G51" s="48"/>
      <c r="H51" s="48"/>
      <c r="I51" s="93">
        <f t="shared" si="0"/>
        <v>2.3285358249976991E-3</v>
      </c>
      <c r="J51" s="93">
        <f t="shared" si="1"/>
        <v>2.109105658081525E-2</v>
      </c>
      <c r="K51" s="90">
        <f t="shared" si="2"/>
        <v>104</v>
      </c>
      <c r="L51" s="94">
        <f t="shared" si="4"/>
        <v>2.2665359049798407E-3</v>
      </c>
      <c r="M51" s="91">
        <f t="shared" si="3"/>
        <v>20</v>
      </c>
    </row>
    <row r="52" spans="1:13">
      <c r="A52" s="36">
        <v>50</v>
      </c>
      <c r="B52" s="96" t="s">
        <v>141</v>
      </c>
      <c r="C52" s="48">
        <v>9544</v>
      </c>
      <c r="D52" s="48">
        <v>9806</v>
      </c>
      <c r="E52" s="48">
        <v>9845</v>
      </c>
      <c r="F52" s="48"/>
      <c r="G52" s="48"/>
      <c r="H52" s="48"/>
      <c r="I52" s="93">
        <f t="shared" si="0"/>
        <v>4.5530159279249952E-3</v>
      </c>
      <c r="J52" s="93">
        <f t="shared" si="1"/>
        <v>3.1538139145012571E-2</v>
      </c>
      <c r="K52" s="90">
        <f t="shared" si="2"/>
        <v>301</v>
      </c>
      <c r="L52" s="94">
        <f t="shared" si="4"/>
        <v>6.5598779557589628E-3</v>
      </c>
      <c r="M52" s="91">
        <f t="shared" si="3"/>
        <v>39</v>
      </c>
    </row>
    <row r="53" spans="1:13">
      <c r="A53" s="36">
        <v>51</v>
      </c>
      <c r="B53" s="96" t="s">
        <v>142</v>
      </c>
      <c r="C53" s="48">
        <v>8999</v>
      </c>
      <c r="D53" s="48">
        <v>9306</v>
      </c>
      <c r="E53" s="48">
        <v>9411</v>
      </c>
      <c r="F53" s="48"/>
      <c r="G53" s="48"/>
      <c r="H53" s="48"/>
      <c r="I53" s="93">
        <f t="shared" si="0"/>
        <v>4.3523040017980829E-3</v>
      </c>
      <c r="J53" s="93">
        <f t="shared" si="1"/>
        <v>4.5782864762751417E-2</v>
      </c>
      <c r="K53" s="90">
        <f t="shared" si="2"/>
        <v>412</v>
      </c>
      <c r="L53" s="94">
        <f t="shared" si="4"/>
        <v>8.9789691620355237E-3</v>
      </c>
      <c r="M53" s="91">
        <f t="shared" si="3"/>
        <v>105</v>
      </c>
    </row>
    <row r="54" spans="1:13">
      <c r="A54" s="36">
        <v>52</v>
      </c>
      <c r="B54" s="96" t="s">
        <v>143</v>
      </c>
      <c r="C54" s="48">
        <v>17036</v>
      </c>
      <c r="D54" s="48">
        <v>17394</v>
      </c>
      <c r="E54" s="48">
        <v>17373</v>
      </c>
      <c r="F54" s="48"/>
      <c r="G54" s="48"/>
      <c r="H54" s="48"/>
      <c r="I54" s="93">
        <f t="shared" si="0"/>
        <v>8.0344891534627656E-3</v>
      </c>
      <c r="J54" s="93">
        <f t="shared" si="1"/>
        <v>1.9781638882366753E-2</v>
      </c>
      <c r="K54" s="90">
        <f t="shared" si="2"/>
        <v>337</v>
      </c>
      <c r="L54" s="94">
        <f t="shared" si="4"/>
        <v>7.3444480767135226E-3</v>
      </c>
      <c r="M54" s="91">
        <f t="shared" si="3"/>
        <v>-21</v>
      </c>
    </row>
    <row r="55" spans="1:13">
      <c r="A55" s="36">
        <v>53</v>
      </c>
      <c r="B55" s="96" t="s">
        <v>144</v>
      </c>
      <c r="C55" s="48">
        <v>7590</v>
      </c>
      <c r="D55" s="48">
        <v>7594</v>
      </c>
      <c r="E55" s="48">
        <v>7534</v>
      </c>
      <c r="F55" s="48"/>
      <c r="G55" s="48"/>
      <c r="H55" s="48"/>
      <c r="I55" s="93">
        <f t="shared" si="0"/>
        <v>3.4842480447929824E-3</v>
      </c>
      <c r="J55" s="93">
        <f t="shared" si="1"/>
        <v>-7.3781291172595517E-3</v>
      </c>
      <c r="K55" s="90">
        <f t="shared" si="2"/>
        <v>-56</v>
      </c>
      <c r="L55" s="94">
        <f t="shared" si="4"/>
        <v>-1.2204424103737605E-3</v>
      </c>
      <c r="M55" s="91">
        <f t="shared" si="3"/>
        <v>-60</v>
      </c>
    </row>
    <row r="56" spans="1:13">
      <c r="A56" s="36">
        <v>54</v>
      </c>
      <c r="B56" s="96" t="s">
        <v>145</v>
      </c>
      <c r="C56" s="48">
        <v>26791</v>
      </c>
      <c r="D56" s="48">
        <v>27493</v>
      </c>
      <c r="E56" s="48">
        <v>27436</v>
      </c>
      <c r="F56" s="48"/>
      <c r="G56" s="48"/>
      <c r="H56" s="48"/>
      <c r="I56" s="93">
        <f t="shared" si="0"/>
        <v>1.2688323514327086E-2</v>
      </c>
      <c r="J56" s="93">
        <f t="shared" si="1"/>
        <v>2.4075249150834234E-2</v>
      </c>
      <c r="K56" s="90">
        <f t="shared" si="2"/>
        <v>645</v>
      </c>
      <c r="L56" s="94">
        <f t="shared" si="4"/>
        <v>1.4056881333769205E-2</v>
      </c>
      <c r="M56" s="91">
        <f t="shared" si="3"/>
        <v>-57</v>
      </c>
    </row>
    <row r="57" spans="1:13">
      <c r="A57" s="36">
        <v>55</v>
      </c>
      <c r="B57" s="96" t="s">
        <v>146</v>
      </c>
      <c r="C57" s="48">
        <v>30781</v>
      </c>
      <c r="D57" s="48">
        <v>31193</v>
      </c>
      <c r="E57" s="48">
        <v>31067</v>
      </c>
      <c r="F57" s="48"/>
      <c r="G57" s="48"/>
      <c r="H57" s="48"/>
      <c r="I57" s="93">
        <f t="shared" si="0"/>
        <v>1.4367551633605466E-2</v>
      </c>
      <c r="J57" s="93">
        <f t="shared" si="1"/>
        <v>9.2914460218966252E-3</v>
      </c>
      <c r="K57" s="90">
        <f t="shared" si="2"/>
        <v>286</v>
      </c>
      <c r="L57" s="94">
        <f t="shared" si="4"/>
        <v>6.2329737386945623E-3</v>
      </c>
      <c r="M57" s="91">
        <f t="shared" si="3"/>
        <v>-126</v>
      </c>
    </row>
    <row r="58" spans="1:13">
      <c r="A58" s="36">
        <v>56</v>
      </c>
      <c r="B58" s="96" t="s">
        <v>147</v>
      </c>
      <c r="C58" s="48">
        <v>3506</v>
      </c>
      <c r="D58" s="48">
        <v>3650</v>
      </c>
      <c r="E58" s="48">
        <v>3638</v>
      </c>
      <c r="F58" s="48"/>
      <c r="G58" s="48"/>
      <c r="H58" s="48"/>
      <c r="I58" s="93">
        <f t="shared" si="0"/>
        <v>1.6824654084094596E-3</v>
      </c>
      <c r="J58" s="93">
        <f t="shared" si="1"/>
        <v>3.7649743297204795E-2</v>
      </c>
      <c r="K58" s="90">
        <f t="shared" si="2"/>
        <v>132</v>
      </c>
      <c r="L58" s="94">
        <f t="shared" si="4"/>
        <v>2.876757110166721E-3</v>
      </c>
      <c r="M58" s="91">
        <f t="shared" si="3"/>
        <v>-12</v>
      </c>
    </row>
    <row r="59" spans="1:13">
      <c r="A59" s="36">
        <v>57</v>
      </c>
      <c r="B59" s="96" t="s">
        <v>148</v>
      </c>
      <c r="C59" s="48">
        <v>4686</v>
      </c>
      <c r="D59" s="48">
        <v>4811</v>
      </c>
      <c r="E59" s="48">
        <v>4853</v>
      </c>
      <c r="F59" s="48"/>
      <c r="G59" s="48"/>
      <c r="H59" s="48"/>
      <c r="I59" s="93">
        <f t="shared" si="0"/>
        <v>2.2443663075896393E-3</v>
      </c>
      <c r="J59" s="93">
        <f t="shared" si="1"/>
        <v>3.5638070849338455E-2</v>
      </c>
      <c r="K59" s="90">
        <f t="shared" si="2"/>
        <v>167</v>
      </c>
      <c r="L59" s="94">
        <f t="shared" si="4"/>
        <v>3.6395336166503214E-3</v>
      </c>
      <c r="M59" s="91">
        <f t="shared" si="3"/>
        <v>42</v>
      </c>
    </row>
    <row r="60" spans="1:13">
      <c r="A60" s="36">
        <v>58</v>
      </c>
      <c r="B60" s="96" t="s">
        <v>149</v>
      </c>
      <c r="C60" s="48">
        <v>12813</v>
      </c>
      <c r="D60" s="48">
        <v>12933</v>
      </c>
      <c r="E60" s="48">
        <v>12870</v>
      </c>
      <c r="F60" s="48"/>
      <c r="G60" s="48"/>
      <c r="H60" s="48"/>
      <c r="I60" s="93">
        <f t="shared" si="0"/>
        <v>5.9519873024270883E-3</v>
      </c>
      <c r="J60" s="93">
        <f t="shared" si="1"/>
        <v>4.4486068836338093E-3</v>
      </c>
      <c r="K60" s="90">
        <f t="shared" si="2"/>
        <v>57</v>
      </c>
      <c r="L60" s="94">
        <f t="shared" si="4"/>
        <v>1.2422360248447205E-3</v>
      </c>
      <c r="M60" s="91">
        <f t="shared" si="3"/>
        <v>-63</v>
      </c>
    </row>
    <row r="61" spans="1:13">
      <c r="A61" s="36">
        <v>59</v>
      </c>
      <c r="B61" s="96" t="s">
        <v>150</v>
      </c>
      <c r="C61" s="48">
        <v>26009</v>
      </c>
      <c r="D61" s="48">
        <v>26408</v>
      </c>
      <c r="E61" s="48">
        <v>26410</v>
      </c>
      <c r="F61" s="48"/>
      <c r="G61" s="48"/>
      <c r="H61" s="48"/>
      <c r="I61" s="93">
        <f t="shared" si="0"/>
        <v>1.2213829421686044E-2</v>
      </c>
      <c r="J61" s="93">
        <f t="shared" si="1"/>
        <v>1.5417740013072398E-2</v>
      </c>
      <c r="K61" s="90">
        <f t="shared" si="2"/>
        <v>401</v>
      </c>
      <c r="L61" s="94">
        <f t="shared" si="4"/>
        <v>8.739239402854964E-3</v>
      </c>
      <c r="M61" s="91">
        <f t="shared" si="3"/>
        <v>2</v>
      </c>
    </row>
    <row r="62" spans="1:13">
      <c r="A62" s="36">
        <v>60</v>
      </c>
      <c r="B62" s="96" t="s">
        <v>151</v>
      </c>
      <c r="C62" s="48">
        <v>12944</v>
      </c>
      <c r="D62" s="48">
        <v>13071</v>
      </c>
      <c r="E62" s="48">
        <v>13004</v>
      </c>
      <c r="F62" s="48"/>
      <c r="G62" s="48"/>
      <c r="H62" s="48"/>
      <c r="I62" s="93">
        <f t="shared" si="0"/>
        <v>6.0139582657934617E-3</v>
      </c>
      <c r="J62" s="93">
        <f t="shared" si="1"/>
        <v>4.6353522867737945E-3</v>
      </c>
      <c r="K62" s="90">
        <f t="shared" si="2"/>
        <v>60</v>
      </c>
      <c r="L62" s="94">
        <f t="shared" si="4"/>
        <v>1.3076168682576005E-3</v>
      </c>
      <c r="M62" s="91">
        <f t="shared" si="3"/>
        <v>-67</v>
      </c>
    </row>
    <row r="63" spans="1:13">
      <c r="A63" s="36">
        <v>61</v>
      </c>
      <c r="B63" s="96" t="s">
        <v>152</v>
      </c>
      <c r="C63" s="48">
        <v>18658</v>
      </c>
      <c r="D63" s="48">
        <v>18887</v>
      </c>
      <c r="E63" s="48">
        <v>18828</v>
      </c>
      <c r="F63" s="48"/>
      <c r="G63" s="48"/>
      <c r="H63" s="48"/>
      <c r="I63" s="93">
        <f t="shared" si="0"/>
        <v>8.7073828228513769E-3</v>
      </c>
      <c r="J63" s="93">
        <f t="shared" si="1"/>
        <v>9.1113731375281389E-3</v>
      </c>
      <c r="K63" s="90">
        <f t="shared" si="2"/>
        <v>170</v>
      </c>
      <c r="L63" s="94">
        <f t="shared" si="4"/>
        <v>3.7049144600632016E-3</v>
      </c>
      <c r="M63" s="91">
        <f t="shared" si="3"/>
        <v>-59</v>
      </c>
    </row>
    <row r="64" spans="1:13">
      <c r="A64" s="36">
        <v>62</v>
      </c>
      <c r="B64" s="96" t="s">
        <v>153</v>
      </c>
      <c r="C64" s="48">
        <v>1982</v>
      </c>
      <c r="D64" s="48">
        <v>2020</v>
      </c>
      <c r="E64" s="48">
        <v>1977</v>
      </c>
      <c r="F64" s="48"/>
      <c r="G64" s="48"/>
      <c r="H64" s="48"/>
      <c r="I64" s="93">
        <f t="shared" si="0"/>
        <v>9.1430294459194663E-4</v>
      </c>
      <c r="J64" s="93">
        <f t="shared" si="1"/>
        <v>-2.5227043390514633E-3</v>
      </c>
      <c r="K64" s="90">
        <f t="shared" si="2"/>
        <v>-5</v>
      </c>
      <c r="L64" s="94">
        <f t="shared" si="4"/>
        <v>-1.0896807235480004E-4</v>
      </c>
      <c r="M64" s="91">
        <f t="shared" si="3"/>
        <v>-43</v>
      </c>
    </row>
    <row r="65" spans="1:13">
      <c r="A65" s="36">
        <v>63</v>
      </c>
      <c r="B65" s="96" t="s">
        <v>154</v>
      </c>
      <c r="C65" s="48">
        <v>34183</v>
      </c>
      <c r="D65" s="48">
        <v>35633</v>
      </c>
      <c r="E65" s="48">
        <v>35823</v>
      </c>
      <c r="F65" s="48"/>
      <c r="G65" s="48"/>
      <c r="H65" s="48"/>
      <c r="I65" s="93">
        <f t="shared" si="0"/>
        <v>1.6567058363235864E-2</v>
      </c>
      <c r="J65" s="93">
        <f t="shared" si="1"/>
        <v>4.79770646227657E-2</v>
      </c>
      <c r="K65" s="90">
        <f t="shared" si="2"/>
        <v>1640</v>
      </c>
      <c r="L65" s="94">
        <f t="shared" si="4"/>
        <v>3.5741527732374413E-2</v>
      </c>
      <c r="M65" s="91">
        <f t="shared" si="3"/>
        <v>190</v>
      </c>
    </row>
    <row r="66" spans="1:13">
      <c r="A66" s="36">
        <v>64</v>
      </c>
      <c r="B66" s="96" t="s">
        <v>155</v>
      </c>
      <c r="C66" s="48">
        <v>11593</v>
      </c>
      <c r="D66" s="48">
        <v>11709</v>
      </c>
      <c r="E66" s="48">
        <v>11640</v>
      </c>
      <c r="F66" s="48"/>
      <c r="G66" s="48"/>
      <c r="H66" s="48"/>
      <c r="I66" s="93">
        <f t="shared" si="0"/>
        <v>5.3831493551088818E-3</v>
      </c>
      <c r="J66" s="93">
        <f t="shared" si="1"/>
        <v>4.0541706202018458E-3</v>
      </c>
      <c r="K66" s="90">
        <f t="shared" si="2"/>
        <v>47</v>
      </c>
      <c r="L66" s="94">
        <f t="shared" si="4"/>
        <v>1.0242998801351204E-3</v>
      </c>
      <c r="M66" s="91">
        <f t="shared" si="3"/>
        <v>-69</v>
      </c>
    </row>
    <row r="67" spans="1:13">
      <c r="A67" s="36">
        <v>65</v>
      </c>
      <c r="B67" s="96" t="s">
        <v>156</v>
      </c>
      <c r="C67" s="48">
        <v>15248</v>
      </c>
      <c r="D67" s="48">
        <v>15789</v>
      </c>
      <c r="E67" s="48">
        <v>15906</v>
      </c>
      <c r="F67" s="48"/>
      <c r="G67" s="48"/>
      <c r="H67" s="48"/>
      <c r="I67" s="93">
        <f t="shared" ref="I67:I84" si="5">E67/$E$84</f>
        <v>7.3560458455637348E-3</v>
      </c>
      <c r="J67" s="93">
        <f t="shared" ref="J67:J84" si="6">(E67-C67)/C67</f>
        <v>4.3153200419727179E-2</v>
      </c>
      <c r="K67" s="90">
        <f t="shared" ref="K67:K84" si="7">E67-C67</f>
        <v>658</v>
      </c>
      <c r="L67" s="94">
        <f t="shared" si="4"/>
        <v>1.4340198321891685E-2</v>
      </c>
      <c r="M67" s="91">
        <f t="shared" ref="M67:M84" si="8">E67-D67</f>
        <v>117</v>
      </c>
    </row>
    <row r="68" spans="1:13">
      <c r="A68" s="36">
        <v>66</v>
      </c>
      <c r="B68" s="96" t="s">
        <v>157</v>
      </c>
      <c r="C68" s="48">
        <v>10361</v>
      </c>
      <c r="D68" s="48">
        <v>10633</v>
      </c>
      <c r="E68" s="48">
        <v>10696</v>
      </c>
      <c r="F68" s="48"/>
      <c r="G68" s="48"/>
      <c r="H68" s="48"/>
      <c r="I68" s="93">
        <f t="shared" si="5"/>
        <v>4.9465777922890544E-3</v>
      </c>
      <c r="J68" s="93">
        <f t="shared" si="6"/>
        <v>3.2332786410578129E-2</v>
      </c>
      <c r="K68" s="90">
        <f t="shared" si="7"/>
        <v>335</v>
      </c>
      <c r="L68" s="94">
        <f t="shared" ref="L68:L84" si="9">K68/$K$84</f>
        <v>7.3008608477716031E-3</v>
      </c>
      <c r="M68" s="91">
        <f t="shared" si="8"/>
        <v>63</v>
      </c>
    </row>
    <row r="69" spans="1:13">
      <c r="A69" s="36">
        <v>67</v>
      </c>
      <c r="B69" s="96" t="s">
        <v>158</v>
      </c>
      <c r="C69" s="48">
        <v>10321</v>
      </c>
      <c r="D69" s="48">
        <v>10402</v>
      </c>
      <c r="E69" s="48">
        <v>10375</v>
      </c>
      <c r="F69" s="48"/>
      <c r="G69" s="48"/>
      <c r="H69" s="48"/>
      <c r="I69" s="93">
        <f t="shared" si="5"/>
        <v>4.7981249621352785E-3</v>
      </c>
      <c r="J69" s="93">
        <f t="shared" si="6"/>
        <v>5.2320511578335437E-3</v>
      </c>
      <c r="K69" s="90">
        <f t="shared" si="7"/>
        <v>54</v>
      </c>
      <c r="L69" s="94">
        <f t="shared" si="9"/>
        <v>1.1768551814318406E-3</v>
      </c>
      <c r="M69" s="91">
        <f t="shared" si="8"/>
        <v>-27</v>
      </c>
    </row>
    <row r="70" spans="1:13">
      <c r="A70" s="36">
        <v>68</v>
      </c>
      <c r="B70" s="96" t="s">
        <v>159</v>
      </c>
      <c r="C70" s="48">
        <v>11323</v>
      </c>
      <c r="D70" s="48">
        <v>11782</v>
      </c>
      <c r="E70" s="48">
        <v>11832</v>
      </c>
      <c r="F70" s="48"/>
      <c r="G70" s="48"/>
      <c r="H70" s="48"/>
      <c r="I70" s="93">
        <f t="shared" si="5"/>
        <v>5.4719435712756257E-3</v>
      </c>
      <c r="J70" s="93">
        <f t="shared" si="6"/>
        <v>4.4952751037710854E-2</v>
      </c>
      <c r="K70" s="90">
        <f t="shared" si="7"/>
        <v>509</v>
      </c>
      <c r="L70" s="94">
        <f t="shared" si="9"/>
        <v>1.1092949765718644E-2</v>
      </c>
      <c r="M70" s="91">
        <f t="shared" si="8"/>
        <v>50</v>
      </c>
    </row>
    <row r="71" spans="1:13">
      <c r="A71" s="36">
        <v>69</v>
      </c>
      <c r="B71" s="96" t="s">
        <v>160</v>
      </c>
      <c r="C71" s="48">
        <v>1599</v>
      </c>
      <c r="D71" s="48">
        <v>1658</v>
      </c>
      <c r="E71" s="48">
        <v>1631</v>
      </c>
      <c r="F71" s="48"/>
      <c r="G71" s="48"/>
      <c r="H71" s="48"/>
      <c r="I71" s="93">
        <f t="shared" si="5"/>
        <v>7.5428836754145928E-4</v>
      </c>
      <c r="J71" s="93">
        <f t="shared" si="6"/>
        <v>2.0012507817385866E-2</v>
      </c>
      <c r="K71" s="90">
        <f t="shared" si="7"/>
        <v>32</v>
      </c>
      <c r="L71" s="94">
        <f t="shared" si="9"/>
        <v>6.9739566307072025E-4</v>
      </c>
      <c r="M71" s="91">
        <f t="shared" si="8"/>
        <v>-27</v>
      </c>
    </row>
    <row r="72" spans="1:13">
      <c r="A72" s="36">
        <v>70</v>
      </c>
      <c r="B72" s="96" t="s">
        <v>161</v>
      </c>
      <c r="C72" s="48">
        <v>6912</v>
      </c>
      <c r="D72" s="48">
        <v>6960</v>
      </c>
      <c r="E72" s="48">
        <v>6903</v>
      </c>
      <c r="F72" s="48"/>
      <c r="G72" s="48"/>
      <c r="H72" s="48"/>
      <c r="I72" s="93">
        <f t="shared" si="5"/>
        <v>3.1924295531199835E-3</v>
      </c>
      <c r="J72" s="93">
        <f t="shared" si="6"/>
        <v>-1.3020833333333333E-3</v>
      </c>
      <c r="K72" s="90">
        <f t="shared" si="7"/>
        <v>-9</v>
      </c>
      <c r="L72" s="94">
        <f t="shared" si="9"/>
        <v>-1.9614253023864008E-4</v>
      </c>
      <c r="M72" s="91">
        <f t="shared" si="8"/>
        <v>-57</v>
      </c>
    </row>
    <row r="73" spans="1:13">
      <c r="A73" s="36">
        <v>71</v>
      </c>
      <c r="B73" s="96" t="s">
        <v>162</v>
      </c>
      <c r="C73" s="48">
        <v>5519</v>
      </c>
      <c r="D73" s="48">
        <v>5476</v>
      </c>
      <c r="E73" s="48">
        <v>5526</v>
      </c>
      <c r="F73" s="48"/>
      <c r="G73" s="48"/>
      <c r="H73" s="48"/>
      <c r="I73" s="93">
        <f t="shared" si="5"/>
        <v>2.5556085340491135E-3</v>
      </c>
      <c r="J73" s="93">
        <f t="shared" si="6"/>
        <v>1.2683457148034065E-3</v>
      </c>
      <c r="K73" s="90">
        <f t="shared" si="7"/>
        <v>7</v>
      </c>
      <c r="L73" s="94">
        <f t="shared" si="9"/>
        <v>1.5255530129672007E-4</v>
      </c>
      <c r="M73" s="91">
        <f t="shared" si="8"/>
        <v>50</v>
      </c>
    </row>
    <row r="74" spans="1:13">
      <c r="A74" s="36">
        <v>72</v>
      </c>
      <c r="B74" s="96" t="s">
        <v>163</v>
      </c>
      <c r="C74" s="48">
        <v>6681</v>
      </c>
      <c r="D74" s="48">
        <v>6683</v>
      </c>
      <c r="E74" s="48">
        <v>6635</v>
      </c>
      <c r="F74" s="48"/>
      <c r="G74" s="48"/>
      <c r="H74" s="48"/>
      <c r="I74" s="93">
        <f t="shared" si="5"/>
        <v>3.0684876263872363E-3</v>
      </c>
      <c r="J74" s="93">
        <f t="shared" si="6"/>
        <v>-6.8851968268223316E-3</v>
      </c>
      <c r="K74" s="90">
        <f t="shared" si="7"/>
        <v>-46</v>
      </c>
      <c r="L74" s="94">
        <f t="shared" si="9"/>
        <v>-1.0025062656641604E-3</v>
      </c>
      <c r="M74" s="91">
        <f t="shared" si="8"/>
        <v>-48</v>
      </c>
    </row>
    <row r="75" spans="1:13">
      <c r="A75" s="36">
        <v>73</v>
      </c>
      <c r="B75" s="96" t="s">
        <v>164</v>
      </c>
      <c r="C75" s="48">
        <v>5371</v>
      </c>
      <c r="D75" s="48">
        <v>5252</v>
      </c>
      <c r="E75" s="48">
        <v>5203</v>
      </c>
      <c r="F75" s="48"/>
      <c r="G75" s="48"/>
      <c r="H75" s="48"/>
      <c r="I75" s="93">
        <f t="shared" si="5"/>
        <v>2.4062307641436005E-3</v>
      </c>
      <c r="J75" s="93">
        <f t="shared" si="6"/>
        <v>-3.1279091416868368E-2</v>
      </c>
      <c r="K75" s="90">
        <f t="shared" si="7"/>
        <v>-168</v>
      </c>
      <c r="L75" s="94">
        <f t="shared" si="9"/>
        <v>-3.6613272311212816E-3</v>
      </c>
      <c r="M75" s="91">
        <f t="shared" si="8"/>
        <v>-49</v>
      </c>
    </row>
    <row r="76" spans="1:13">
      <c r="A76" s="36">
        <v>74</v>
      </c>
      <c r="B76" s="96" t="s">
        <v>165</v>
      </c>
      <c r="C76" s="48">
        <v>4196</v>
      </c>
      <c r="D76" s="48">
        <v>4249</v>
      </c>
      <c r="E76" s="48">
        <v>4240</v>
      </c>
      <c r="F76" s="48"/>
      <c r="G76" s="48"/>
      <c r="H76" s="48"/>
      <c r="I76" s="93">
        <f t="shared" si="5"/>
        <v>1.9608722736822728E-3</v>
      </c>
      <c r="J76" s="93">
        <f t="shared" si="6"/>
        <v>1.0486177311725452E-2</v>
      </c>
      <c r="K76" s="90">
        <f t="shared" si="7"/>
        <v>44</v>
      </c>
      <c r="L76" s="94">
        <f t="shared" si="9"/>
        <v>9.589190367222404E-4</v>
      </c>
      <c r="M76" s="91">
        <f t="shared" si="8"/>
        <v>-9</v>
      </c>
    </row>
    <row r="77" spans="1:13">
      <c r="A77" s="36">
        <v>75</v>
      </c>
      <c r="B77" s="96" t="s">
        <v>166</v>
      </c>
      <c r="C77" s="48">
        <v>2144</v>
      </c>
      <c r="D77" s="48">
        <v>2158</v>
      </c>
      <c r="E77" s="48">
        <v>2153</v>
      </c>
      <c r="F77" s="48"/>
      <c r="G77" s="48"/>
      <c r="H77" s="48"/>
      <c r="I77" s="93">
        <f t="shared" si="5"/>
        <v>9.9569764274479579E-4</v>
      </c>
      <c r="J77" s="93">
        <f t="shared" si="6"/>
        <v>4.1977611940298507E-3</v>
      </c>
      <c r="K77" s="90">
        <f t="shared" si="7"/>
        <v>9</v>
      </c>
      <c r="L77" s="94">
        <f t="shared" si="9"/>
        <v>1.9614253023864008E-4</v>
      </c>
      <c r="M77" s="91">
        <f t="shared" si="8"/>
        <v>-5</v>
      </c>
    </row>
    <row r="78" spans="1:13">
      <c r="A78" s="36">
        <v>76</v>
      </c>
      <c r="B78" s="96" t="s">
        <v>167</v>
      </c>
      <c r="C78" s="48">
        <v>3886</v>
      </c>
      <c r="D78" s="48">
        <v>4173</v>
      </c>
      <c r="E78" s="48">
        <v>4181</v>
      </c>
      <c r="F78" s="48"/>
      <c r="G78" s="48"/>
      <c r="H78" s="48"/>
      <c r="I78" s="93">
        <f t="shared" si="5"/>
        <v>1.9335865510060339E-3</v>
      </c>
      <c r="J78" s="93">
        <f t="shared" si="6"/>
        <v>7.5913535769428719E-2</v>
      </c>
      <c r="K78" s="90">
        <f t="shared" si="7"/>
        <v>295</v>
      </c>
      <c r="L78" s="94">
        <f t="shared" si="9"/>
        <v>6.4291162689332024E-3</v>
      </c>
      <c r="M78" s="91">
        <f t="shared" si="8"/>
        <v>8</v>
      </c>
    </row>
    <row r="79" spans="1:13">
      <c r="A79" s="36">
        <v>77</v>
      </c>
      <c r="B79" s="96" t="s">
        <v>168</v>
      </c>
      <c r="C79" s="48">
        <v>7389</v>
      </c>
      <c r="D79" s="48">
        <v>7505</v>
      </c>
      <c r="E79" s="48">
        <v>7507</v>
      </c>
      <c r="F79" s="48"/>
      <c r="G79" s="48"/>
      <c r="H79" s="48"/>
      <c r="I79" s="93">
        <f t="shared" si="5"/>
        <v>3.4717613581445339E-3</v>
      </c>
      <c r="J79" s="93">
        <f t="shared" si="6"/>
        <v>1.5969684666395995E-2</v>
      </c>
      <c r="K79" s="90">
        <f t="shared" si="7"/>
        <v>118</v>
      </c>
      <c r="L79" s="94">
        <f t="shared" si="9"/>
        <v>2.5716465075732811E-3</v>
      </c>
      <c r="M79" s="91">
        <f t="shared" si="8"/>
        <v>2</v>
      </c>
    </row>
    <row r="80" spans="1:13">
      <c r="A80" s="36">
        <v>78</v>
      </c>
      <c r="B80" s="96" t="s">
        <v>169</v>
      </c>
      <c r="C80" s="48">
        <v>4869</v>
      </c>
      <c r="D80" s="48">
        <v>4856</v>
      </c>
      <c r="E80" s="48">
        <v>4827</v>
      </c>
      <c r="F80" s="48"/>
      <c r="G80" s="48"/>
      <c r="H80" s="48"/>
      <c r="I80" s="93">
        <f t="shared" si="5"/>
        <v>2.2323420908170596E-3</v>
      </c>
      <c r="J80" s="93">
        <f t="shared" si="6"/>
        <v>-8.6260012322858896E-3</v>
      </c>
      <c r="K80" s="90">
        <f t="shared" si="7"/>
        <v>-42</v>
      </c>
      <c r="L80" s="94">
        <f t="shared" si="9"/>
        <v>-9.1533180778032041E-4</v>
      </c>
      <c r="M80" s="91">
        <f t="shared" si="8"/>
        <v>-29</v>
      </c>
    </row>
    <row r="81" spans="1:13">
      <c r="A81" s="36">
        <v>79</v>
      </c>
      <c r="B81" s="96" t="s">
        <v>170</v>
      </c>
      <c r="C81" s="48">
        <v>3851</v>
      </c>
      <c r="D81" s="48">
        <v>4306</v>
      </c>
      <c r="E81" s="48">
        <v>4285</v>
      </c>
      <c r="F81" s="48"/>
      <c r="G81" s="48"/>
      <c r="H81" s="48"/>
      <c r="I81" s="93">
        <f t="shared" si="5"/>
        <v>1.9816834180963537E-3</v>
      </c>
      <c r="J81" s="93">
        <f t="shared" si="6"/>
        <v>0.11269800051934563</v>
      </c>
      <c r="K81" s="90">
        <f t="shared" si="7"/>
        <v>434</v>
      </c>
      <c r="L81" s="94">
        <f t="shared" si="9"/>
        <v>9.4584286803966432E-3</v>
      </c>
      <c r="M81" s="91">
        <f t="shared" si="8"/>
        <v>-21</v>
      </c>
    </row>
    <row r="82" spans="1:13">
      <c r="A82" s="36">
        <v>80</v>
      </c>
      <c r="B82" s="96" t="s">
        <v>171</v>
      </c>
      <c r="C82" s="48">
        <v>11738</v>
      </c>
      <c r="D82" s="48">
        <v>12115</v>
      </c>
      <c r="E82" s="48">
        <v>12132</v>
      </c>
      <c r="F82" s="48"/>
      <c r="G82" s="48"/>
      <c r="H82" s="48"/>
      <c r="I82" s="93">
        <f t="shared" si="5"/>
        <v>5.6106845340361646E-3</v>
      </c>
      <c r="J82" s="93">
        <f t="shared" si="6"/>
        <v>3.356619526324757E-2</v>
      </c>
      <c r="K82" s="90">
        <f t="shared" si="7"/>
        <v>394</v>
      </c>
      <c r="L82" s="94">
        <f t="shared" si="9"/>
        <v>8.5866841015582434E-3</v>
      </c>
      <c r="M82" s="91">
        <f t="shared" si="8"/>
        <v>17</v>
      </c>
    </row>
    <row r="83" spans="1:13">
      <c r="A83" s="36">
        <v>81</v>
      </c>
      <c r="B83" s="96" t="s">
        <v>172</v>
      </c>
      <c r="C83" s="48">
        <v>9701</v>
      </c>
      <c r="D83" s="48">
        <v>9853</v>
      </c>
      <c r="E83" s="48">
        <v>9765</v>
      </c>
      <c r="F83" s="48"/>
      <c r="G83" s="48"/>
      <c r="H83" s="48"/>
      <c r="I83" s="93">
        <f t="shared" si="5"/>
        <v>4.516018337855518E-3</v>
      </c>
      <c r="J83" s="93">
        <f t="shared" si="6"/>
        <v>6.597258014637666E-3</v>
      </c>
      <c r="K83" s="90">
        <f t="shared" si="7"/>
        <v>64</v>
      </c>
      <c r="L83" s="94">
        <f t="shared" si="9"/>
        <v>1.3947913261414405E-3</v>
      </c>
      <c r="M83" s="91">
        <f t="shared" si="8"/>
        <v>-88</v>
      </c>
    </row>
    <row r="84" spans="1:13" s="102" customFormat="1">
      <c r="A84" s="180" t="s">
        <v>173</v>
      </c>
      <c r="B84" s="180"/>
      <c r="C84" s="56">
        <v>2116418</v>
      </c>
      <c r="D84" s="56">
        <v>2163931</v>
      </c>
      <c r="E84" s="56">
        <v>2162303</v>
      </c>
      <c r="F84" s="56"/>
      <c r="G84" s="56"/>
      <c r="H84" s="56"/>
      <c r="I84" s="93">
        <f t="shared" si="5"/>
        <v>1</v>
      </c>
      <c r="J84" s="93">
        <f t="shared" si="6"/>
        <v>2.1680499787849094E-2</v>
      </c>
      <c r="K84" s="90">
        <f t="shared" si="7"/>
        <v>45885</v>
      </c>
      <c r="L84" s="94">
        <f t="shared" si="9"/>
        <v>1</v>
      </c>
      <c r="M84" s="90">
        <f t="shared" si="8"/>
        <v>-1628</v>
      </c>
    </row>
    <row r="85" spans="1:13">
      <c r="C85" s="125"/>
      <c r="D85" s="123"/>
      <c r="E85" s="124"/>
      <c r="F85" s="133"/>
      <c r="G85" s="133"/>
      <c r="H85" s="133"/>
      <c r="L85" s="9"/>
    </row>
    <row r="86" spans="1:13">
      <c r="C86" s="125"/>
      <c r="D86" s="123"/>
      <c r="E86" s="124"/>
      <c r="F86" s="133"/>
      <c r="G86" s="133"/>
      <c r="H86" s="133"/>
    </row>
    <row r="87" spans="1:13">
      <c r="C87" s="133"/>
      <c r="E87" s="133"/>
      <c r="F87" s="133"/>
      <c r="G87" s="133"/>
      <c r="H87" s="18"/>
    </row>
    <row r="88" spans="1:13">
      <c r="C88" s="133"/>
      <c r="D88" s="133"/>
      <c r="E88" s="133"/>
      <c r="G88" s="18"/>
    </row>
    <row r="93" spans="1:13">
      <c r="C93" s="133"/>
      <c r="E93" s="133"/>
      <c r="F93" s="133"/>
    </row>
    <row r="94" spans="1:13">
      <c r="F94" s="18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85"/>
  <sheetViews>
    <sheetView zoomScale="70" zoomScaleNormal="70" workbookViewId="0">
      <pane ySplit="2" topLeftCell="A63" activePane="bottomLeft" state="frozen"/>
      <selection activeCell="W1" sqref="W1"/>
      <selection pane="bottomLeft" activeCell="V7" sqref="V7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5.140625" style="3" customWidth="1"/>
    <col min="14" max="16384" width="9.140625" style="3"/>
  </cols>
  <sheetData>
    <row r="1" spans="1:13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3" ht="30">
      <c r="A2" s="86" t="s">
        <v>91</v>
      </c>
      <c r="B2" s="86" t="s">
        <v>174</v>
      </c>
      <c r="C2" s="86">
        <v>43497</v>
      </c>
      <c r="D2" s="86">
        <v>43831</v>
      </c>
      <c r="E2" s="86">
        <v>43862</v>
      </c>
      <c r="F2" s="86">
        <v>43497</v>
      </c>
      <c r="G2" s="86">
        <v>43831</v>
      </c>
      <c r="H2" s="86">
        <v>43862</v>
      </c>
      <c r="I2" s="85" t="s">
        <v>311</v>
      </c>
      <c r="J2" s="85" t="s">
        <v>315</v>
      </c>
      <c r="K2" s="85" t="s">
        <v>316</v>
      </c>
      <c r="L2" s="85" t="s">
        <v>310</v>
      </c>
      <c r="M2" s="37" t="s">
        <v>317</v>
      </c>
    </row>
    <row r="3" spans="1:13">
      <c r="A3" s="36">
        <v>1</v>
      </c>
      <c r="B3" s="96" t="s">
        <v>92</v>
      </c>
      <c r="C3" s="49">
        <v>15295</v>
      </c>
      <c r="D3" s="49">
        <v>13571</v>
      </c>
      <c r="E3" s="49">
        <v>13237</v>
      </c>
      <c r="F3" s="49"/>
      <c r="G3" s="49"/>
      <c r="H3" s="49"/>
      <c r="I3" s="93">
        <f>E3/$E$84</f>
        <v>2.2583187749085548E-2</v>
      </c>
      <c r="J3" s="93">
        <f t="shared" ref="J3:J66" si="0">(E3-C3)/C3</f>
        <v>-0.13455377574370708</v>
      </c>
      <c r="K3" s="90">
        <f t="shared" ref="K3:K66" si="1">E3-C3</f>
        <v>-2058</v>
      </c>
      <c r="L3" s="94">
        <f>K3/$K$84</f>
        <v>2.0826586787564768E-2</v>
      </c>
      <c r="M3" s="91">
        <f t="shared" ref="M3:M66" si="2">E3-D3</f>
        <v>-334</v>
      </c>
    </row>
    <row r="4" spans="1:13">
      <c r="A4" s="36">
        <v>2</v>
      </c>
      <c r="B4" s="96" t="s">
        <v>93</v>
      </c>
      <c r="C4" s="49">
        <v>4630</v>
      </c>
      <c r="D4" s="49">
        <v>3956</v>
      </c>
      <c r="E4" s="49">
        <v>3825</v>
      </c>
      <c r="F4" s="49"/>
      <c r="G4" s="49"/>
      <c r="H4" s="49"/>
      <c r="I4" s="93">
        <f t="shared" ref="I4:I67" si="3">E4/$E$84</f>
        <v>6.5257001692416881E-3</v>
      </c>
      <c r="J4" s="93">
        <f t="shared" si="0"/>
        <v>-0.17386609071274298</v>
      </c>
      <c r="K4" s="90">
        <f t="shared" si="1"/>
        <v>-805</v>
      </c>
      <c r="L4" s="94">
        <f t="shared" ref="L4:L67" si="4">K4/$K$84</f>
        <v>8.1464540155440409E-3</v>
      </c>
      <c r="M4" s="91">
        <f t="shared" si="2"/>
        <v>-131</v>
      </c>
    </row>
    <row r="5" spans="1:13">
      <c r="A5" s="36">
        <v>3</v>
      </c>
      <c r="B5" s="96" t="s">
        <v>94</v>
      </c>
      <c r="C5" s="49">
        <v>18141</v>
      </c>
      <c r="D5" s="49">
        <v>17235</v>
      </c>
      <c r="E5" s="49">
        <v>16752</v>
      </c>
      <c r="F5" s="49"/>
      <c r="G5" s="49"/>
      <c r="H5" s="49"/>
      <c r="I5" s="93">
        <f t="shared" si="3"/>
        <v>2.8580007643173009E-2</v>
      </c>
      <c r="J5" s="93">
        <f t="shared" si="0"/>
        <v>-7.6566892674053255E-2</v>
      </c>
      <c r="K5" s="90">
        <f t="shared" si="1"/>
        <v>-1389</v>
      </c>
      <c r="L5" s="94">
        <f t="shared" si="4"/>
        <v>1.405642810880829E-2</v>
      </c>
      <c r="M5" s="91">
        <f t="shared" si="2"/>
        <v>-483</v>
      </c>
    </row>
    <row r="6" spans="1:13">
      <c r="A6" s="36">
        <v>4</v>
      </c>
      <c r="B6" s="96" t="s">
        <v>95</v>
      </c>
      <c r="C6" s="49">
        <v>3458</v>
      </c>
      <c r="D6" s="49">
        <v>2999</v>
      </c>
      <c r="E6" s="49">
        <v>2849</v>
      </c>
      <c r="F6" s="49"/>
      <c r="G6" s="49"/>
      <c r="H6" s="49"/>
      <c r="I6" s="93">
        <f t="shared" si="3"/>
        <v>4.8605803352077303E-3</v>
      </c>
      <c r="J6" s="93">
        <f t="shared" si="0"/>
        <v>-0.17611336032388664</v>
      </c>
      <c r="K6" s="90">
        <f t="shared" si="1"/>
        <v>-609</v>
      </c>
      <c r="L6" s="94">
        <f t="shared" si="4"/>
        <v>6.1629695595854924E-3</v>
      </c>
      <c r="M6" s="91">
        <f t="shared" si="2"/>
        <v>-150</v>
      </c>
    </row>
    <row r="7" spans="1:13">
      <c r="A7" s="36">
        <v>5</v>
      </c>
      <c r="B7" s="96" t="s">
        <v>96</v>
      </c>
      <c r="C7" s="49">
        <v>5101</v>
      </c>
      <c r="D7" s="49">
        <v>4406</v>
      </c>
      <c r="E7" s="49">
        <v>4278</v>
      </c>
      <c r="F7" s="49"/>
      <c r="G7" s="49"/>
      <c r="H7" s="49"/>
      <c r="I7" s="93">
        <f t="shared" si="3"/>
        <v>7.298547797128351E-3</v>
      </c>
      <c r="J7" s="93">
        <f t="shared" si="0"/>
        <v>-0.16134091354636346</v>
      </c>
      <c r="K7" s="90">
        <f t="shared" si="1"/>
        <v>-823</v>
      </c>
      <c r="L7" s="94">
        <f t="shared" si="4"/>
        <v>8.3286107512953369E-3</v>
      </c>
      <c r="M7" s="91">
        <f t="shared" si="2"/>
        <v>-128</v>
      </c>
    </row>
    <row r="8" spans="1:13">
      <c r="A8" s="36">
        <v>6</v>
      </c>
      <c r="B8" s="96" t="s">
        <v>97</v>
      </c>
      <c r="C8" s="49">
        <v>14945</v>
      </c>
      <c r="D8" s="49">
        <v>13520</v>
      </c>
      <c r="E8" s="49">
        <v>13179</v>
      </c>
      <c r="F8" s="49"/>
      <c r="G8" s="49"/>
      <c r="H8" s="49"/>
      <c r="I8" s="93">
        <f t="shared" si="3"/>
        <v>2.2484235955669597E-2</v>
      </c>
      <c r="J8" s="93">
        <f t="shared" si="0"/>
        <v>-0.11816661090665774</v>
      </c>
      <c r="K8" s="90">
        <f t="shared" si="1"/>
        <v>-1766</v>
      </c>
      <c r="L8" s="94">
        <f t="shared" si="4"/>
        <v>1.7871599740932644E-2</v>
      </c>
      <c r="M8" s="91">
        <f t="shared" si="2"/>
        <v>-341</v>
      </c>
    </row>
    <row r="9" spans="1:13">
      <c r="A9" s="36">
        <v>7</v>
      </c>
      <c r="B9" s="96" t="s">
        <v>98</v>
      </c>
      <c r="C9" s="49">
        <v>34360</v>
      </c>
      <c r="D9" s="49">
        <v>31206</v>
      </c>
      <c r="E9" s="49">
        <v>30685</v>
      </c>
      <c r="F9" s="49"/>
      <c r="G9" s="49"/>
      <c r="H9" s="49"/>
      <c r="I9" s="93">
        <f t="shared" si="3"/>
        <v>5.2350616913249985E-2</v>
      </c>
      <c r="J9" s="93">
        <f t="shared" si="0"/>
        <v>-0.1069557625145518</v>
      </c>
      <c r="K9" s="90">
        <f t="shared" si="1"/>
        <v>-3675</v>
      </c>
      <c r="L9" s="94">
        <f t="shared" si="4"/>
        <v>3.7190333549222798E-2</v>
      </c>
      <c r="M9" s="91">
        <f t="shared" si="2"/>
        <v>-521</v>
      </c>
    </row>
    <row r="10" spans="1:13">
      <c r="A10" s="36">
        <v>8</v>
      </c>
      <c r="B10" s="96" t="s">
        <v>99</v>
      </c>
      <c r="C10" s="49">
        <v>1126</v>
      </c>
      <c r="D10" s="49">
        <v>935</v>
      </c>
      <c r="E10" s="49">
        <v>930</v>
      </c>
      <c r="F10" s="49"/>
      <c r="G10" s="49"/>
      <c r="H10" s="49"/>
      <c r="I10" s="93">
        <f t="shared" si="3"/>
        <v>1.586640825462685E-3</v>
      </c>
      <c r="J10" s="93">
        <f t="shared" si="0"/>
        <v>-0.17406749555950266</v>
      </c>
      <c r="K10" s="90">
        <f t="shared" si="1"/>
        <v>-196</v>
      </c>
      <c r="L10" s="94">
        <f t="shared" si="4"/>
        <v>1.9834844559585493E-3</v>
      </c>
      <c r="M10" s="91">
        <f t="shared" si="2"/>
        <v>-5</v>
      </c>
    </row>
    <row r="11" spans="1:13">
      <c r="A11" s="36">
        <v>9</v>
      </c>
      <c r="B11" s="96" t="s">
        <v>100</v>
      </c>
      <c r="C11" s="49">
        <v>18732</v>
      </c>
      <c r="D11" s="49">
        <v>16796</v>
      </c>
      <c r="E11" s="49">
        <v>16451</v>
      </c>
      <c r="F11" s="49"/>
      <c r="G11" s="49"/>
      <c r="H11" s="49"/>
      <c r="I11" s="93">
        <f t="shared" si="3"/>
        <v>2.8066481956652289E-2</v>
      </c>
      <c r="J11" s="93">
        <f t="shared" si="0"/>
        <v>-0.12177023275677984</v>
      </c>
      <c r="K11" s="90">
        <f t="shared" si="1"/>
        <v>-2281</v>
      </c>
      <c r="L11" s="94">
        <f t="shared" si="4"/>
        <v>2.3083306347150258E-2</v>
      </c>
      <c r="M11" s="91">
        <f t="shared" si="2"/>
        <v>-345</v>
      </c>
    </row>
    <row r="12" spans="1:13">
      <c r="A12" s="36">
        <v>10</v>
      </c>
      <c r="B12" s="96" t="s">
        <v>101</v>
      </c>
      <c r="C12" s="49">
        <v>21371</v>
      </c>
      <c r="D12" s="49">
        <v>18734</v>
      </c>
      <c r="E12" s="49">
        <v>18240</v>
      </c>
      <c r="F12" s="49"/>
      <c r="G12" s="49"/>
      <c r="H12" s="49"/>
      <c r="I12" s="93">
        <f t="shared" si="3"/>
        <v>3.1118632963913304E-2</v>
      </c>
      <c r="J12" s="93">
        <f t="shared" si="0"/>
        <v>-0.14650694866875671</v>
      </c>
      <c r="K12" s="90">
        <f t="shared" si="1"/>
        <v>-3131</v>
      </c>
      <c r="L12" s="94">
        <f t="shared" si="4"/>
        <v>3.168515220207254E-2</v>
      </c>
      <c r="M12" s="91">
        <f t="shared" si="2"/>
        <v>-494</v>
      </c>
    </row>
    <row r="13" spans="1:13">
      <c r="A13" s="36">
        <v>11</v>
      </c>
      <c r="B13" s="96" t="s">
        <v>102</v>
      </c>
      <c r="C13" s="49">
        <v>2001</v>
      </c>
      <c r="D13" s="49">
        <v>1828</v>
      </c>
      <c r="E13" s="49">
        <v>1795</v>
      </c>
      <c r="F13" s="49"/>
      <c r="G13" s="49"/>
      <c r="H13" s="49"/>
      <c r="I13" s="93">
        <f t="shared" si="3"/>
        <v>3.0623873996833543E-3</v>
      </c>
      <c r="J13" s="93">
        <f t="shared" si="0"/>
        <v>-0.10294852573713144</v>
      </c>
      <c r="K13" s="90">
        <f t="shared" si="1"/>
        <v>-206</v>
      </c>
      <c r="L13" s="94">
        <f t="shared" si="4"/>
        <v>2.0846826424870467E-3</v>
      </c>
      <c r="M13" s="91">
        <f t="shared" si="2"/>
        <v>-33</v>
      </c>
    </row>
    <row r="14" spans="1:13">
      <c r="A14" s="36">
        <v>12</v>
      </c>
      <c r="B14" s="96" t="s">
        <v>103</v>
      </c>
      <c r="C14" s="49">
        <v>713</v>
      </c>
      <c r="D14" s="49">
        <v>525</v>
      </c>
      <c r="E14" s="49">
        <v>490</v>
      </c>
      <c r="F14" s="49"/>
      <c r="G14" s="49"/>
      <c r="H14" s="49"/>
      <c r="I14" s="93">
        <f t="shared" si="3"/>
        <v>8.3597204782442545E-4</v>
      </c>
      <c r="J14" s="93">
        <f t="shared" si="0"/>
        <v>-0.31276297335203368</v>
      </c>
      <c r="K14" s="90">
        <f t="shared" si="1"/>
        <v>-223</v>
      </c>
      <c r="L14" s="94">
        <f t="shared" si="4"/>
        <v>2.2567195595854924E-3</v>
      </c>
      <c r="M14" s="91">
        <f t="shared" si="2"/>
        <v>-35</v>
      </c>
    </row>
    <row r="15" spans="1:13">
      <c r="A15" s="36">
        <v>13</v>
      </c>
      <c r="B15" s="96" t="s">
        <v>104</v>
      </c>
      <c r="C15" s="49">
        <v>2854</v>
      </c>
      <c r="D15" s="49">
        <v>2183</v>
      </c>
      <c r="E15" s="49">
        <v>2059</v>
      </c>
      <c r="F15" s="49"/>
      <c r="G15" s="49"/>
      <c r="H15" s="49"/>
      <c r="I15" s="93">
        <f t="shared" si="3"/>
        <v>3.5127886662663101E-3</v>
      </c>
      <c r="J15" s="93">
        <f t="shared" si="0"/>
        <v>-0.2785564120532586</v>
      </c>
      <c r="K15" s="90">
        <f t="shared" si="1"/>
        <v>-795</v>
      </c>
      <c r="L15" s="94">
        <f t="shared" si="4"/>
        <v>8.0452558290155449E-3</v>
      </c>
      <c r="M15" s="91">
        <f t="shared" si="2"/>
        <v>-124</v>
      </c>
    </row>
    <row r="16" spans="1:13">
      <c r="A16" s="36">
        <v>14</v>
      </c>
      <c r="B16" s="96" t="s">
        <v>105</v>
      </c>
      <c r="C16" s="49">
        <v>3300</v>
      </c>
      <c r="D16" s="49">
        <v>2890</v>
      </c>
      <c r="E16" s="49">
        <v>2802</v>
      </c>
      <c r="F16" s="49"/>
      <c r="G16" s="49"/>
      <c r="H16" s="49"/>
      <c r="I16" s="93">
        <f t="shared" si="3"/>
        <v>4.7803952612327349E-3</v>
      </c>
      <c r="J16" s="93">
        <f t="shared" si="0"/>
        <v>-0.15090909090909091</v>
      </c>
      <c r="K16" s="90">
        <f t="shared" si="1"/>
        <v>-498</v>
      </c>
      <c r="L16" s="94">
        <f t="shared" si="4"/>
        <v>5.0396696891191707E-3</v>
      </c>
      <c r="M16" s="91">
        <f t="shared" si="2"/>
        <v>-88</v>
      </c>
    </row>
    <row r="17" spans="1:13">
      <c r="A17" s="36">
        <v>15</v>
      </c>
      <c r="B17" s="96" t="s">
        <v>106</v>
      </c>
      <c r="C17" s="49">
        <v>6913</v>
      </c>
      <c r="D17" s="49">
        <v>6176</v>
      </c>
      <c r="E17" s="49">
        <v>6025</v>
      </c>
      <c r="F17" s="49"/>
      <c r="G17" s="49"/>
      <c r="H17" s="49"/>
      <c r="I17" s="93">
        <f t="shared" si="3"/>
        <v>1.0279044057432987E-2</v>
      </c>
      <c r="J17" s="93">
        <f t="shared" si="0"/>
        <v>-0.12845363807319543</v>
      </c>
      <c r="K17" s="90">
        <f t="shared" si="1"/>
        <v>-888</v>
      </c>
      <c r="L17" s="94">
        <f t="shared" si="4"/>
        <v>8.9863989637305706E-3</v>
      </c>
      <c r="M17" s="91">
        <f t="shared" si="2"/>
        <v>-151</v>
      </c>
    </row>
    <row r="18" spans="1:13">
      <c r="A18" s="36">
        <v>16</v>
      </c>
      <c r="B18" s="96" t="s">
        <v>107</v>
      </c>
      <c r="C18" s="49">
        <v>17182</v>
      </c>
      <c r="D18" s="49">
        <v>15352</v>
      </c>
      <c r="E18" s="49">
        <v>15084</v>
      </c>
      <c r="F18" s="49"/>
      <c r="G18" s="49"/>
      <c r="H18" s="49"/>
      <c r="I18" s="93">
        <f t="shared" si="3"/>
        <v>2.5734290549762517E-2</v>
      </c>
      <c r="J18" s="93">
        <f t="shared" si="0"/>
        <v>-0.12210452799441275</v>
      </c>
      <c r="K18" s="90">
        <f t="shared" si="1"/>
        <v>-2098</v>
      </c>
      <c r="L18" s="94">
        <f t="shared" si="4"/>
        <v>2.1231379533678756E-2</v>
      </c>
      <c r="M18" s="91">
        <f t="shared" si="2"/>
        <v>-268</v>
      </c>
    </row>
    <row r="19" spans="1:13">
      <c r="A19" s="36">
        <v>17</v>
      </c>
      <c r="B19" s="96" t="s">
        <v>108</v>
      </c>
      <c r="C19" s="49">
        <v>10357</v>
      </c>
      <c r="D19" s="49">
        <v>9442</v>
      </c>
      <c r="E19" s="49">
        <v>9236</v>
      </c>
      <c r="F19" s="49"/>
      <c r="G19" s="49"/>
      <c r="H19" s="49"/>
      <c r="I19" s="93">
        <f t="shared" si="3"/>
        <v>1.5757220068788557E-2</v>
      </c>
      <c r="J19" s="93">
        <f t="shared" si="0"/>
        <v>-0.10823597566862991</v>
      </c>
      <c r="K19" s="90">
        <f t="shared" si="1"/>
        <v>-1121</v>
      </c>
      <c r="L19" s="94">
        <f t="shared" si="4"/>
        <v>1.134431670984456E-2</v>
      </c>
      <c r="M19" s="91">
        <f t="shared" si="2"/>
        <v>-206</v>
      </c>
    </row>
    <row r="20" spans="1:13">
      <c r="A20" s="36">
        <v>18</v>
      </c>
      <c r="B20" s="96" t="s">
        <v>109</v>
      </c>
      <c r="C20" s="49">
        <v>3508</v>
      </c>
      <c r="D20" s="49">
        <v>3027</v>
      </c>
      <c r="E20" s="49">
        <v>2940</v>
      </c>
      <c r="F20" s="49"/>
      <c r="G20" s="49"/>
      <c r="H20" s="49"/>
      <c r="I20" s="93">
        <f t="shared" si="3"/>
        <v>5.015832286946552E-3</v>
      </c>
      <c r="J20" s="93">
        <f t="shared" si="0"/>
        <v>-0.16191562143671609</v>
      </c>
      <c r="K20" s="90">
        <f t="shared" si="1"/>
        <v>-568</v>
      </c>
      <c r="L20" s="94">
        <f t="shared" si="4"/>
        <v>5.7480569948186525E-3</v>
      </c>
      <c r="M20" s="91">
        <f t="shared" si="2"/>
        <v>-87</v>
      </c>
    </row>
    <row r="21" spans="1:13">
      <c r="A21" s="36">
        <v>19</v>
      </c>
      <c r="B21" s="96" t="s">
        <v>110</v>
      </c>
      <c r="C21" s="49">
        <v>6914</v>
      </c>
      <c r="D21" s="49">
        <v>5666</v>
      </c>
      <c r="E21" s="49">
        <v>5435</v>
      </c>
      <c r="F21" s="49"/>
      <c r="G21" s="49"/>
      <c r="H21" s="49"/>
      <c r="I21" s="93">
        <f t="shared" si="3"/>
        <v>9.2724654692362286E-3</v>
      </c>
      <c r="J21" s="93">
        <f t="shared" si="0"/>
        <v>-0.21391379809083019</v>
      </c>
      <c r="K21" s="90">
        <f t="shared" si="1"/>
        <v>-1479</v>
      </c>
      <c r="L21" s="94">
        <f t="shared" si="4"/>
        <v>1.4967211787564766E-2</v>
      </c>
      <c r="M21" s="91">
        <f t="shared" si="2"/>
        <v>-231</v>
      </c>
    </row>
    <row r="22" spans="1:13">
      <c r="A22" s="36">
        <v>20</v>
      </c>
      <c r="B22" s="96" t="s">
        <v>111</v>
      </c>
      <c r="C22" s="49">
        <v>14919</v>
      </c>
      <c r="D22" s="49">
        <v>13316</v>
      </c>
      <c r="E22" s="49">
        <v>12957</v>
      </c>
      <c r="F22" s="49"/>
      <c r="G22" s="49"/>
      <c r="H22" s="49"/>
      <c r="I22" s="93">
        <f t="shared" si="3"/>
        <v>2.210548943604302E-2</v>
      </c>
      <c r="J22" s="93">
        <f t="shared" si="0"/>
        <v>-0.13151015483611503</v>
      </c>
      <c r="K22" s="90">
        <f t="shared" si="1"/>
        <v>-1962</v>
      </c>
      <c r="L22" s="94">
        <f t="shared" si="4"/>
        <v>1.9855084196891193E-2</v>
      </c>
      <c r="M22" s="91">
        <f t="shared" si="2"/>
        <v>-359</v>
      </c>
    </row>
    <row r="23" spans="1:13">
      <c r="A23" s="36">
        <v>21</v>
      </c>
      <c r="B23" s="96" t="s">
        <v>112</v>
      </c>
      <c r="C23" s="49">
        <v>6978</v>
      </c>
      <c r="D23" s="49">
        <v>6241</v>
      </c>
      <c r="E23" s="49">
        <v>5975</v>
      </c>
      <c r="F23" s="49"/>
      <c r="G23" s="49"/>
      <c r="H23" s="49"/>
      <c r="I23" s="93">
        <f t="shared" si="3"/>
        <v>1.019374078724682E-2</v>
      </c>
      <c r="J23" s="93">
        <f t="shared" si="0"/>
        <v>-0.14373746059042705</v>
      </c>
      <c r="K23" s="90">
        <f t="shared" si="1"/>
        <v>-1003</v>
      </c>
      <c r="L23" s="94">
        <f t="shared" si="4"/>
        <v>1.015017810880829E-2</v>
      </c>
      <c r="M23" s="91">
        <f t="shared" si="2"/>
        <v>-266</v>
      </c>
    </row>
    <row r="24" spans="1:13">
      <c r="A24" s="36">
        <v>22</v>
      </c>
      <c r="B24" s="96" t="s">
        <v>113</v>
      </c>
      <c r="C24" s="49">
        <v>8088</v>
      </c>
      <c r="D24" s="49">
        <v>7220</v>
      </c>
      <c r="E24" s="49">
        <v>7076</v>
      </c>
      <c r="F24" s="49"/>
      <c r="G24" s="49"/>
      <c r="H24" s="49"/>
      <c r="I24" s="93">
        <f t="shared" si="3"/>
        <v>1.2072118796746191E-2</v>
      </c>
      <c r="J24" s="93">
        <f t="shared" si="0"/>
        <v>-0.12512363996043521</v>
      </c>
      <c r="K24" s="90">
        <f t="shared" si="1"/>
        <v>-1012</v>
      </c>
      <c r="L24" s="94">
        <f t="shared" si="4"/>
        <v>1.0241256476683938E-2</v>
      </c>
      <c r="M24" s="91">
        <f t="shared" si="2"/>
        <v>-144</v>
      </c>
    </row>
    <row r="25" spans="1:13">
      <c r="A25" s="36">
        <v>23</v>
      </c>
      <c r="B25" s="96" t="s">
        <v>114</v>
      </c>
      <c r="C25" s="49">
        <v>4883</v>
      </c>
      <c r="D25" s="49">
        <v>3952</v>
      </c>
      <c r="E25" s="49">
        <v>3796</v>
      </c>
      <c r="F25" s="49"/>
      <c r="G25" s="49"/>
      <c r="H25" s="49"/>
      <c r="I25" s="93">
        <f t="shared" si="3"/>
        <v>6.4762242725337118E-3</v>
      </c>
      <c r="J25" s="93">
        <f t="shared" si="0"/>
        <v>-0.22260905181241039</v>
      </c>
      <c r="K25" s="90">
        <f t="shared" si="1"/>
        <v>-1087</v>
      </c>
      <c r="L25" s="94">
        <f t="shared" si="4"/>
        <v>1.1000242875647668E-2</v>
      </c>
      <c r="M25" s="91">
        <f t="shared" si="2"/>
        <v>-156</v>
      </c>
    </row>
    <row r="26" spans="1:13">
      <c r="A26" s="36">
        <v>24</v>
      </c>
      <c r="B26" s="96" t="s">
        <v>115</v>
      </c>
      <c r="C26" s="49">
        <v>3755</v>
      </c>
      <c r="D26" s="49">
        <v>3142</v>
      </c>
      <c r="E26" s="49">
        <v>3063</v>
      </c>
      <c r="F26" s="49"/>
      <c r="G26" s="49"/>
      <c r="H26" s="49"/>
      <c r="I26" s="93">
        <f t="shared" si="3"/>
        <v>5.22567833160452E-3</v>
      </c>
      <c r="J26" s="93">
        <f t="shared" si="0"/>
        <v>-0.18428761651131825</v>
      </c>
      <c r="K26" s="90">
        <f t="shared" si="1"/>
        <v>-692</v>
      </c>
      <c r="L26" s="94">
        <f t="shared" si="4"/>
        <v>7.0029145077720205E-3</v>
      </c>
      <c r="M26" s="91">
        <f t="shared" si="2"/>
        <v>-79</v>
      </c>
    </row>
    <row r="27" spans="1:13">
      <c r="A27" s="36">
        <v>25</v>
      </c>
      <c r="B27" s="96" t="s">
        <v>116</v>
      </c>
      <c r="C27" s="49">
        <v>7091</v>
      </c>
      <c r="D27" s="49">
        <v>6130</v>
      </c>
      <c r="E27" s="49">
        <v>5835</v>
      </c>
      <c r="F27" s="49"/>
      <c r="G27" s="49"/>
      <c r="H27" s="49"/>
      <c r="I27" s="93">
        <f t="shared" si="3"/>
        <v>9.9548916307255556E-3</v>
      </c>
      <c r="J27" s="93">
        <f t="shared" si="0"/>
        <v>-0.1771259342828938</v>
      </c>
      <c r="K27" s="90">
        <f t="shared" si="1"/>
        <v>-1256</v>
      </c>
      <c r="L27" s="94">
        <f t="shared" si="4"/>
        <v>1.2710492227979275E-2</v>
      </c>
      <c r="M27" s="91">
        <f t="shared" si="2"/>
        <v>-295</v>
      </c>
    </row>
    <row r="28" spans="1:13">
      <c r="A28" s="36">
        <v>26</v>
      </c>
      <c r="B28" s="96" t="s">
        <v>117</v>
      </c>
      <c r="C28" s="49">
        <v>6807</v>
      </c>
      <c r="D28" s="49">
        <v>6570</v>
      </c>
      <c r="E28" s="49">
        <v>6546</v>
      </c>
      <c r="F28" s="49"/>
      <c r="G28" s="49"/>
      <c r="H28" s="49"/>
      <c r="I28" s="93">
        <f t="shared" si="3"/>
        <v>1.1167904132772834E-2</v>
      </c>
      <c r="J28" s="93">
        <f t="shared" si="0"/>
        <v>-3.8342882327016305E-2</v>
      </c>
      <c r="K28" s="90">
        <f t="shared" si="1"/>
        <v>-261</v>
      </c>
      <c r="L28" s="94">
        <f t="shared" si="4"/>
        <v>2.6412726683937822E-3</v>
      </c>
      <c r="M28" s="91">
        <f t="shared" si="2"/>
        <v>-24</v>
      </c>
    </row>
    <row r="29" spans="1:13">
      <c r="A29" s="36">
        <v>27</v>
      </c>
      <c r="B29" s="96" t="s">
        <v>118</v>
      </c>
      <c r="C29" s="49">
        <v>15718</v>
      </c>
      <c r="D29" s="49">
        <v>13749</v>
      </c>
      <c r="E29" s="49">
        <v>13368</v>
      </c>
      <c r="F29" s="49"/>
      <c r="G29" s="49"/>
      <c r="H29" s="49"/>
      <c r="I29" s="93">
        <f t="shared" si="3"/>
        <v>2.2806682316973304E-2</v>
      </c>
      <c r="J29" s="93">
        <f t="shared" si="0"/>
        <v>-0.14951011579081308</v>
      </c>
      <c r="K29" s="90">
        <f t="shared" si="1"/>
        <v>-2350</v>
      </c>
      <c r="L29" s="94">
        <f t="shared" si="4"/>
        <v>2.3781573834196892E-2</v>
      </c>
      <c r="M29" s="91">
        <f t="shared" si="2"/>
        <v>-381</v>
      </c>
    </row>
    <row r="30" spans="1:13">
      <c r="A30" s="36">
        <v>28</v>
      </c>
      <c r="B30" s="96" t="s">
        <v>119</v>
      </c>
      <c r="C30" s="49">
        <v>6166</v>
      </c>
      <c r="D30" s="49">
        <v>5829</v>
      </c>
      <c r="E30" s="49">
        <v>5634</v>
      </c>
      <c r="F30" s="49"/>
      <c r="G30" s="49"/>
      <c r="H30" s="49"/>
      <c r="I30" s="93">
        <f t="shared" si="3"/>
        <v>9.6119724845771682E-3</v>
      </c>
      <c r="J30" s="93">
        <f t="shared" si="0"/>
        <v>-8.627959779435615E-2</v>
      </c>
      <c r="K30" s="90">
        <f t="shared" si="1"/>
        <v>-532</v>
      </c>
      <c r="L30" s="94">
        <f t="shared" si="4"/>
        <v>5.3837435233160622E-3</v>
      </c>
      <c r="M30" s="91">
        <f t="shared" si="2"/>
        <v>-195</v>
      </c>
    </row>
    <row r="31" spans="1:13">
      <c r="A31" s="36">
        <v>29</v>
      </c>
      <c r="B31" s="96" t="s">
        <v>120</v>
      </c>
      <c r="C31" s="49">
        <v>2375</v>
      </c>
      <c r="D31" s="49">
        <v>1880</v>
      </c>
      <c r="E31" s="49">
        <v>1817</v>
      </c>
      <c r="F31" s="49"/>
      <c r="G31" s="49"/>
      <c r="H31" s="49"/>
      <c r="I31" s="93">
        <f t="shared" si="3"/>
        <v>3.0999208385652671E-3</v>
      </c>
      <c r="J31" s="93">
        <f t="shared" si="0"/>
        <v>-0.23494736842105263</v>
      </c>
      <c r="K31" s="90">
        <f t="shared" si="1"/>
        <v>-558</v>
      </c>
      <c r="L31" s="94">
        <f t="shared" si="4"/>
        <v>5.6468588082901556E-3</v>
      </c>
      <c r="M31" s="91">
        <f t="shared" si="2"/>
        <v>-63</v>
      </c>
    </row>
    <row r="32" spans="1:13">
      <c r="A32" s="36">
        <v>30</v>
      </c>
      <c r="B32" s="96" t="s">
        <v>121</v>
      </c>
      <c r="C32" s="49">
        <v>997</v>
      </c>
      <c r="D32" s="49">
        <v>832</v>
      </c>
      <c r="E32" s="49">
        <v>796</v>
      </c>
      <c r="F32" s="49"/>
      <c r="G32" s="49"/>
      <c r="H32" s="49"/>
      <c r="I32" s="93">
        <f t="shared" si="3"/>
        <v>1.3580280613637605E-3</v>
      </c>
      <c r="J32" s="93">
        <f t="shared" si="0"/>
        <v>-0.20160481444332998</v>
      </c>
      <c r="K32" s="90">
        <f t="shared" si="1"/>
        <v>-201</v>
      </c>
      <c r="L32" s="94">
        <f t="shared" si="4"/>
        <v>2.0340835492227978E-3</v>
      </c>
      <c r="M32" s="91">
        <f t="shared" si="2"/>
        <v>-36</v>
      </c>
    </row>
    <row r="33" spans="1:13">
      <c r="A33" s="36">
        <v>31</v>
      </c>
      <c r="B33" s="96" t="s">
        <v>122</v>
      </c>
      <c r="C33" s="49">
        <v>15126</v>
      </c>
      <c r="D33" s="49">
        <v>12206</v>
      </c>
      <c r="E33" s="49">
        <v>11770</v>
      </c>
      <c r="F33" s="49"/>
      <c r="G33" s="49"/>
      <c r="H33" s="49"/>
      <c r="I33" s="93">
        <f t="shared" si="3"/>
        <v>2.0080389801823442E-2</v>
      </c>
      <c r="J33" s="93">
        <f t="shared" si="0"/>
        <v>-0.22186962845431707</v>
      </c>
      <c r="K33" s="90">
        <f t="shared" si="1"/>
        <v>-3356</v>
      </c>
      <c r="L33" s="94">
        <f t="shared" si="4"/>
        <v>3.3962111398963733E-2</v>
      </c>
      <c r="M33" s="91">
        <f t="shared" si="2"/>
        <v>-436</v>
      </c>
    </row>
    <row r="34" spans="1:13">
      <c r="A34" s="36">
        <v>32</v>
      </c>
      <c r="B34" s="96" t="s">
        <v>123</v>
      </c>
      <c r="C34" s="49">
        <v>5697</v>
      </c>
      <c r="D34" s="49">
        <v>4988</v>
      </c>
      <c r="E34" s="49">
        <v>4888</v>
      </c>
      <c r="F34" s="49"/>
      <c r="G34" s="49"/>
      <c r="H34" s="49"/>
      <c r="I34" s="93">
        <f t="shared" si="3"/>
        <v>8.3392476933995749E-3</v>
      </c>
      <c r="J34" s="93">
        <f t="shared" si="0"/>
        <v>-0.14200456380551169</v>
      </c>
      <c r="K34" s="90">
        <f t="shared" si="1"/>
        <v>-809</v>
      </c>
      <c r="L34" s="94">
        <f t="shared" si="4"/>
        <v>8.18693329015544E-3</v>
      </c>
      <c r="M34" s="91">
        <f t="shared" si="2"/>
        <v>-100</v>
      </c>
    </row>
    <row r="35" spans="1:13">
      <c r="A35" s="36">
        <v>33</v>
      </c>
      <c r="B35" s="96" t="s">
        <v>124</v>
      </c>
      <c r="C35" s="49">
        <v>26639</v>
      </c>
      <c r="D35" s="49">
        <v>23959</v>
      </c>
      <c r="E35" s="49">
        <v>23396</v>
      </c>
      <c r="F35" s="49"/>
      <c r="G35" s="49"/>
      <c r="H35" s="49"/>
      <c r="I35" s="93">
        <f t="shared" si="3"/>
        <v>3.9915106185510731E-2</v>
      </c>
      <c r="J35" s="93">
        <f t="shared" si="0"/>
        <v>-0.1217388040091595</v>
      </c>
      <c r="K35" s="90">
        <f t="shared" si="1"/>
        <v>-3243</v>
      </c>
      <c r="L35" s="94">
        <f t="shared" si="4"/>
        <v>3.2818571891191708E-2</v>
      </c>
      <c r="M35" s="91">
        <f t="shared" si="2"/>
        <v>-563</v>
      </c>
    </row>
    <row r="36" spans="1:13">
      <c r="A36" s="36">
        <v>34</v>
      </c>
      <c r="B36" s="96" t="s">
        <v>125</v>
      </c>
      <c r="C36" s="49">
        <v>4685</v>
      </c>
      <c r="D36" s="49">
        <v>4035</v>
      </c>
      <c r="E36" s="49">
        <v>3925</v>
      </c>
      <c r="F36" s="49"/>
      <c r="G36" s="49"/>
      <c r="H36" s="49"/>
      <c r="I36" s="93">
        <f t="shared" si="3"/>
        <v>6.6963067096140194E-3</v>
      </c>
      <c r="J36" s="93">
        <f t="shared" si="0"/>
        <v>-0.16221985058697971</v>
      </c>
      <c r="K36" s="90">
        <f t="shared" si="1"/>
        <v>-760</v>
      </c>
      <c r="L36" s="94">
        <f t="shared" si="4"/>
        <v>7.6910621761658027E-3</v>
      </c>
      <c r="M36" s="91">
        <f t="shared" si="2"/>
        <v>-110</v>
      </c>
    </row>
    <row r="37" spans="1:13" ht="15.75" customHeight="1">
      <c r="A37" s="36">
        <v>35</v>
      </c>
      <c r="B37" s="96" t="s">
        <v>126</v>
      </c>
      <c r="C37" s="49">
        <v>26354</v>
      </c>
      <c r="D37" s="49">
        <v>24482</v>
      </c>
      <c r="E37" s="49">
        <v>24055</v>
      </c>
      <c r="F37" s="49"/>
      <c r="G37" s="49"/>
      <c r="H37" s="49"/>
      <c r="I37" s="93">
        <f t="shared" si="3"/>
        <v>4.1039403286564392E-2</v>
      </c>
      <c r="J37" s="93">
        <f t="shared" si="0"/>
        <v>-8.7235334294604241E-2</v>
      </c>
      <c r="K37" s="90">
        <f t="shared" si="1"/>
        <v>-2299</v>
      </c>
      <c r="L37" s="94">
        <f t="shared" si="4"/>
        <v>2.3265463082901554E-2</v>
      </c>
      <c r="M37" s="91">
        <f t="shared" si="2"/>
        <v>-427</v>
      </c>
    </row>
    <row r="38" spans="1:13">
      <c r="A38" s="36">
        <v>36</v>
      </c>
      <c r="B38" s="96" t="s">
        <v>127</v>
      </c>
      <c r="C38" s="49">
        <v>4471</v>
      </c>
      <c r="D38" s="49">
        <v>4263</v>
      </c>
      <c r="E38" s="49">
        <v>4099</v>
      </c>
      <c r="F38" s="49"/>
      <c r="G38" s="49"/>
      <c r="H38" s="49"/>
      <c r="I38" s="93">
        <f t="shared" si="3"/>
        <v>6.9931620898618773E-3</v>
      </c>
      <c r="J38" s="93">
        <f t="shared" si="0"/>
        <v>-8.3202862894207114E-2</v>
      </c>
      <c r="K38" s="90">
        <f t="shared" si="1"/>
        <v>-372</v>
      </c>
      <c r="L38" s="94">
        <f t="shared" si="4"/>
        <v>3.7645725388601036E-3</v>
      </c>
      <c r="M38" s="91">
        <f t="shared" si="2"/>
        <v>-164</v>
      </c>
    </row>
    <row r="39" spans="1:13">
      <c r="A39" s="36">
        <v>37</v>
      </c>
      <c r="B39" s="96" t="s">
        <v>128</v>
      </c>
      <c r="C39" s="49">
        <v>7964</v>
      </c>
      <c r="D39" s="49">
        <v>6642</v>
      </c>
      <c r="E39" s="49">
        <v>6494</v>
      </c>
      <c r="F39" s="49"/>
      <c r="G39" s="49"/>
      <c r="H39" s="49"/>
      <c r="I39" s="93">
        <f t="shared" si="3"/>
        <v>1.1079188731779221E-2</v>
      </c>
      <c r="J39" s="93">
        <f t="shared" si="0"/>
        <v>-0.18458061275740834</v>
      </c>
      <c r="K39" s="90">
        <f t="shared" si="1"/>
        <v>-1470</v>
      </c>
      <c r="L39" s="94">
        <f t="shared" si="4"/>
        <v>1.487613341968912E-2</v>
      </c>
      <c r="M39" s="91">
        <f t="shared" si="2"/>
        <v>-148</v>
      </c>
    </row>
    <row r="40" spans="1:13">
      <c r="A40" s="36">
        <v>38</v>
      </c>
      <c r="B40" s="96" t="s">
        <v>129</v>
      </c>
      <c r="C40" s="49">
        <v>12191</v>
      </c>
      <c r="D40" s="49">
        <v>10775</v>
      </c>
      <c r="E40" s="49">
        <v>10504</v>
      </c>
      <c r="F40" s="49"/>
      <c r="G40" s="49"/>
      <c r="H40" s="49"/>
      <c r="I40" s="93">
        <f t="shared" si="3"/>
        <v>1.7920511000709724E-2</v>
      </c>
      <c r="J40" s="93">
        <f t="shared" si="0"/>
        <v>-0.13838077270117299</v>
      </c>
      <c r="K40" s="90">
        <f t="shared" si="1"/>
        <v>-1687</v>
      </c>
      <c r="L40" s="94">
        <f t="shared" si="4"/>
        <v>1.7072134067357515E-2</v>
      </c>
      <c r="M40" s="91">
        <f t="shared" si="2"/>
        <v>-271</v>
      </c>
    </row>
    <row r="41" spans="1:13">
      <c r="A41" s="36">
        <v>39</v>
      </c>
      <c r="B41" s="96" t="s">
        <v>130</v>
      </c>
      <c r="C41" s="49">
        <v>4298</v>
      </c>
      <c r="D41" s="49">
        <v>3840</v>
      </c>
      <c r="E41" s="49">
        <v>3748</v>
      </c>
      <c r="F41" s="49"/>
      <c r="G41" s="49"/>
      <c r="H41" s="49"/>
      <c r="I41" s="93">
        <f t="shared" si="3"/>
        <v>6.3943331331549925E-3</v>
      </c>
      <c r="J41" s="93">
        <f t="shared" si="0"/>
        <v>-0.12796649604467195</v>
      </c>
      <c r="K41" s="90">
        <f t="shared" si="1"/>
        <v>-550</v>
      </c>
      <c r="L41" s="94">
        <f t="shared" si="4"/>
        <v>5.5659002590673573E-3</v>
      </c>
      <c r="M41" s="91">
        <f t="shared" si="2"/>
        <v>-92</v>
      </c>
    </row>
    <row r="42" spans="1:13">
      <c r="A42" s="36">
        <v>40</v>
      </c>
      <c r="B42" s="96" t="s">
        <v>131</v>
      </c>
      <c r="C42" s="49">
        <v>3496</v>
      </c>
      <c r="D42" s="49">
        <v>2943</v>
      </c>
      <c r="E42" s="49">
        <v>2866</v>
      </c>
      <c r="F42" s="49"/>
      <c r="G42" s="49"/>
      <c r="H42" s="49"/>
      <c r="I42" s="93">
        <f t="shared" si="3"/>
        <v>4.8895834470710272E-3</v>
      </c>
      <c r="J42" s="93">
        <f t="shared" si="0"/>
        <v>-0.18020594965675057</v>
      </c>
      <c r="K42" s="90">
        <f t="shared" si="1"/>
        <v>-630</v>
      </c>
      <c r="L42" s="94">
        <f t="shared" si="4"/>
        <v>6.3754857512953369E-3</v>
      </c>
      <c r="M42" s="91">
        <f t="shared" si="2"/>
        <v>-77</v>
      </c>
    </row>
    <row r="43" spans="1:13">
      <c r="A43" s="36">
        <v>41</v>
      </c>
      <c r="B43" s="96" t="s">
        <v>132</v>
      </c>
      <c r="C43" s="49">
        <v>2464</v>
      </c>
      <c r="D43" s="49">
        <v>2060</v>
      </c>
      <c r="E43" s="49">
        <v>2027</v>
      </c>
      <c r="F43" s="49"/>
      <c r="G43" s="49"/>
      <c r="H43" s="49"/>
      <c r="I43" s="93">
        <f t="shared" si="3"/>
        <v>3.458194573347164E-3</v>
      </c>
      <c r="J43" s="93">
        <f t="shared" si="0"/>
        <v>-0.1773538961038961</v>
      </c>
      <c r="K43" s="90">
        <f t="shared" si="1"/>
        <v>-437</v>
      </c>
      <c r="L43" s="94">
        <f t="shared" si="4"/>
        <v>4.4223607512953369E-3</v>
      </c>
      <c r="M43" s="91">
        <f t="shared" si="2"/>
        <v>-33</v>
      </c>
    </row>
    <row r="44" spans="1:13">
      <c r="A44" s="36">
        <v>42</v>
      </c>
      <c r="B44" s="96" t="s">
        <v>133</v>
      </c>
      <c r="C44" s="49">
        <v>40221</v>
      </c>
      <c r="D44" s="49">
        <v>37278</v>
      </c>
      <c r="E44" s="49">
        <v>36574</v>
      </c>
      <c r="F44" s="49"/>
      <c r="G44" s="49"/>
      <c r="H44" s="49"/>
      <c r="I44" s="93">
        <f t="shared" si="3"/>
        <v>6.23976360757766E-2</v>
      </c>
      <c r="J44" s="93">
        <f t="shared" si="0"/>
        <v>-9.0674026006315106E-2</v>
      </c>
      <c r="K44" s="90">
        <f t="shared" si="1"/>
        <v>-3647</v>
      </c>
      <c r="L44" s="94">
        <f t="shared" si="4"/>
        <v>3.6906978626943004E-2</v>
      </c>
      <c r="M44" s="91">
        <f t="shared" si="2"/>
        <v>-704</v>
      </c>
    </row>
    <row r="45" spans="1:13">
      <c r="A45" s="36">
        <v>43</v>
      </c>
      <c r="B45" s="96" t="s">
        <v>134</v>
      </c>
      <c r="C45" s="49">
        <v>6668</v>
      </c>
      <c r="D45" s="49">
        <v>6168</v>
      </c>
      <c r="E45" s="49">
        <v>5912</v>
      </c>
      <c r="F45" s="49"/>
      <c r="G45" s="49"/>
      <c r="H45" s="49"/>
      <c r="I45" s="93">
        <f t="shared" si="3"/>
        <v>1.008625866681225E-2</v>
      </c>
      <c r="J45" s="93">
        <f t="shared" si="0"/>
        <v>-0.11337732453509299</v>
      </c>
      <c r="K45" s="90">
        <f t="shared" si="1"/>
        <v>-756</v>
      </c>
      <c r="L45" s="94">
        <f t="shared" si="4"/>
        <v>7.6505829015544044E-3</v>
      </c>
      <c r="M45" s="91">
        <f t="shared" si="2"/>
        <v>-256</v>
      </c>
    </row>
    <row r="46" spans="1:13">
      <c r="A46" s="36">
        <v>44</v>
      </c>
      <c r="B46" s="96" t="s">
        <v>135</v>
      </c>
      <c r="C46" s="49">
        <v>11712</v>
      </c>
      <c r="D46" s="49">
        <v>9757</v>
      </c>
      <c r="E46" s="49">
        <v>9446</v>
      </c>
      <c r="F46" s="49"/>
      <c r="G46" s="49"/>
      <c r="H46" s="49"/>
      <c r="I46" s="93">
        <f t="shared" si="3"/>
        <v>1.6115493803570455E-2</v>
      </c>
      <c r="J46" s="93">
        <f t="shared" si="0"/>
        <v>-0.19347677595628415</v>
      </c>
      <c r="K46" s="90">
        <f t="shared" si="1"/>
        <v>-2266</v>
      </c>
      <c r="L46" s="94">
        <f t="shared" si="4"/>
        <v>2.2931509067357515E-2</v>
      </c>
      <c r="M46" s="91">
        <f t="shared" si="2"/>
        <v>-311</v>
      </c>
    </row>
    <row r="47" spans="1:13">
      <c r="A47" s="36">
        <v>45</v>
      </c>
      <c r="B47" s="96" t="s">
        <v>136</v>
      </c>
      <c r="C47" s="49">
        <v>29720</v>
      </c>
      <c r="D47" s="49">
        <v>25699</v>
      </c>
      <c r="E47" s="49">
        <v>25054</v>
      </c>
      <c r="F47" s="49"/>
      <c r="G47" s="49"/>
      <c r="H47" s="49"/>
      <c r="I47" s="93">
        <f t="shared" si="3"/>
        <v>4.2743762624883989E-2</v>
      </c>
      <c r="J47" s="93">
        <f t="shared" si="0"/>
        <v>-0.15699865410497982</v>
      </c>
      <c r="K47" s="90">
        <f t="shared" si="1"/>
        <v>-4666</v>
      </c>
      <c r="L47" s="94">
        <f t="shared" si="4"/>
        <v>4.7219073834196892E-2</v>
      </c>
      <c r="M47" s="91">
        <f t="shared" si="2"/>
        <v>-645</v>
      </c>
    </row>
    <row r="48" spans="1:13">
      <c r="A48" s="36">
        <v>46</v>
      </c>
      <c r="B48" s="96" t="s">
        <v>137</v>
      </c>
      <c r="C48" s="49">
        <v>9766</v>
      </c>
      <c r="D48" s="49">
        <v>8632</v>
      </c>
      <c r="E48" s="49">
        <v>8367</v>
      </c>
      <c r="F48" s="49"/>
      <c r="G48" s="49"/>
      <c r="H48" s="49"/>
      <c r="I48" s="93">
        <f t="shared" si="3"/>
        <v>1.4274649232952994E-2</v>
      </c>
      <c r="J48" s="93">
        <f t="shared" si="0"/>
        <v>-0.14325209911939382</v>
      </c>
      <c r="K48" s="90">
        <f t="shared" si="1"/>
        <v>-1399</v>
      </c>
      <c r="L48" s="94">
        <f t="shared" si="4"/>
        <v>1.4157626295336788E-2</v>
      </c>
      <c r="M48" s="91">
        <f t="shared" si="2"/>
        <v>-265</v>
      </c>
    </row>
    <row r="49" spans="1:13">
      <c r="A49" s="36">
        <v>47</v>
      </c>
      <c r="B49" s="96" t="s">
        <v>138</v>
      </c>
      <c r="C49" s="49">
        <v>7405</v>
      </c>
      <c r="D49" s="49">
        <v>6129</v>
      </c>
      <c r="E49" s="49">
        <v>5704</v>
      </c>
      <c r="F49" s="49"/>
      <c r="G49" s="49"/>
      <c r="H49" s="49"/>
      <c r="I49" s="93">
        <f t="shared" si="3"/>
        <v>9.7313970628378002E-3</v>
      </c>
      <c r="J49" s="93">
        <f t="shared" si="0"/>
        <v>-0.22970965563808238</v>
      </c>
      <c r="K49" s="90">
        <f t="shared" si="1"/>
        <v>-1701</v>
      </c>
      <c r="L49" s="94">
        <f t="shared" si="4"/>
        <v>1.7213811528497408E-2</v>
      </c>
      <c r="M49" s="91">
        <f t="shared" si="2"/>
        <v>-425</v>
      </c>
    </row>
    <row r="50" spans="1:13">
      <c r="A50" s="36">
        <v>48</v>
      </c>
      <c r="B50" s="96" t="s">
        <v>139</v>
      </c>
      <c r="C50" s="49">
        <v>10893</v>
      </c>
      <c r="D50" s="49">
        <v>9310</v>
      </c>
      <c r="E50" s="49">
        <v>9151</v>
      </c>
      <c r="F50" s="49"/>
      <c r="G50" s="49"/>
      <c r="H50" s="49"/>
      <c r="I50" s="93">
        <f t="shared" si="3"/>
        <v>1.5612204509472075E-2</v>
      </c>
      <c r="J50" s="93">
        <f t="shared" si="0"/>
        <v>-0.15991921417424035</v>
      </c>
      <c r="K50" s="90">
        <f t="shared" si="1"/>
        <v>-1742</v>
      </c>
      <c r="L50" s="94">
        <f t="shared" si="4"/>
        <v>1.7628724093264249E-2</v>
      </c>
      <c r="M50" s="91">
        <f t="shared" si="2"/>
        <v>-159</v>
      </c>
    </row>
    <row r="51" spans="1:13">
      <c r="A51" s="36">
        <v>49</v>
      </c>
      <c r="B51" s="96" t="s">
        <v>140</v>
      </c>
      <c r="C51" s="49">
        <v>2366</v>
      </c>
      <c r="D51" s="49">
        <v>2352</v>
      </c>
      <c r="E51" s="49">
        <v>2142</v>
      </c>
      <c r="F51" s="49"/>
      <c r="G51" s="49"/>
      <c r="H51" s="49"/>
      <c r="I51" s="93">
        <f t="shared" si="3"/>
        <v>3.6543920947753454E-3</v>
      </c>
      <c r="J51" s="93">
        <f t="shared" si="0"/>
        <v>-9.4674556213017749E-2</v>
      </c>
      <c r="K51" s="90">
        <f t="shared" si="1"/>
        <v>-224</v>
      </c>
      <c r="L51" s="94">
        <f t="shared" si="4"/>
        <v>2.2668393782383418E-3</v>
      </c>
      <c r="M51" s="91">
        <f t="shared" si="2"/>
        <v>-210</v>
      </c>
    </row>
    <row r="52" spans="1:13">
      <c r="A52" s="36">
        <v>50</v>
      </c>
      <c r="B52" s="96" t="s">
        <v>141</v>
      </c>
      <c r="C52" s="49">
        <v>7298</v>
      </c>
      <c r="D52" s="49">
        <v>6464</v>
      </c>
      <c r="E52" s="49">
        <v>6281</v>
      </c>
      <c r="F52" s="49"/>
      <c r="G52" s="49"/>
      <c r="H52" s="49"/>
      <c r="I52" s="93">
        <f t="shared" si="3"/>
        <v>1.0715796800786156E-2</v>
      </c>
      <c r="J52" s="93">
        <f t="shared" si="0"/>
        <v>-0.13935324746505892</v>
      </c>
      <c r="K52" s="90">
        <f t="shared" si="1"/>
        <v>-1017</v>
      </c>
      <c r="L52" s="94">
        <f t="shared" si="4"/>
        <v>1.0291855569948187E-2</v>
      </c>
      <c r="M52" s="91">
        <f t="shared" si="2"/>
        <v>-183</v>
      </c>
    </row>
    <row r="53" spans="1:13">
      <c r="A53" s="36">
        <v>51</v>
      </c>
      <c r="B53" s="96" t="s">
        <v>142</v>
      </c>
      <c r="C53" s="49">
        <v>12810</v>
      </c>
      <c r="D53" s="49">
        <v>11467</v>
      </c>
      <c r="E53" s="49">
        <v>11245</v>
      </c>
      <c r="F53" s="49"/>
      <c r="G53" s="49"/>
      <c r="H53" s="49"/>
      <c r="I53" s="93">
        <f t="shared" si="3"/>
        <v>1.9184705464868702E-2</v>
      </c>
      <c r="J53" s="93">
        <f t="shared" si="0"/>
        <v>-0.12217017954722872</v>
      </c>
      <c r="K53" s="90">
        <f t="shared" si="1"/>
        <v>-1565</v>
      </c>
      <c r="L53" s="94">
        <f t="shared" si="4"/>
        <v>1.5837516191709845E-2</v>
      </c>
      <c r="M53" s="91">
        <f t="shared" si="2"/>
        <v>-222</v>
      </c>
    </row>
    <row r="54" spans="1:13">
      <c r="A54" s="36">
        <v>52</v>
      </c>
      <c r="B54" s="96" t="s">
        <v>143</v>
      </c>
      <c r="C54" s="49">
        <v>9566</v>
      </c>
      <c r="D54" s="49">
        <v>7628</v>
      </c>
      <c r="E54" s="49">
        <v>7277</v>
      </c>
      <c r="F54" s="49"/>
      <c r="G54" s="49"/>
      <c r="H54" s="49"/>
      <c r="I54" s="93">
        <f t="shared" si="3"/>
        <v>1.2415037942894579E-2</v>
      </c>
      <c r="J54" s="93">
        <f t="shared" si="0"/>
        <v>-0.23928496759356052</v>
      </c>
      <c r="K54" s="90">
        <f t="shared" si="1"/>
        <v>-2289</v>
      </c>
      <c r="L54" s="94">
        <f t="shared" si="4"/>
        <v>2.3164264896373056E-2</v>
      </c>
      <c r="M54" s="91">
        <f t="shared" si="2"/>
        <v>-351</v>
      </c>
    </row>
    <row r="55" spans="1:13">
      <c r="A55" s="36">
        <v>53</v>
      </c>
      <c r="B55" s="96" t="s">
        <v>144</v>
      </c>
      <c r="C55" s="49">
        <v>7576</v>
      </c>
      <c r="D55" s="49">
        <v>5561</v>
      </c>
      <c r="E55" s="49">
        <v>5405</v>
      </c>
      <c r="F55" s="49"/>
      <c r="G55" s="49"/>
      <c r="H55" s="49"/>
      <c r="I55" s="93">
        <f t="shared" si="3"/>
        <v>9.2212835071245284E-3</v>
      </c>
      <c r="J55" s="93">
        <f t="shared" si="0"/>
        <v>-0.28656282998944033</v>
      </c>
      <c r="K55" s="90">
        <f t="shared" si="1"/>
        <v>-2171</v>
      </c>
      <c r="L55" s="94">
        <f t="shared" si="4"/>
        <v>2.1970126295336789E-2</v>
      </c>
      <c r="M55" s="91">
        <f t="shared" si="2"/>
        <v>-156</v>
      </c>
    </row>
    <row r="56" spans="1:13">
      <c r="A56" s="36">
        <v>54</v>
      </c>
      <c r="B56" s="96" t="s">
        <v>145</v>
      </c>
      <c r="C56" s="49">
        <v>8245</v>
      </c>
      <c r="D56" s="49">
        <v>7122</v>
      </c>
      <c r="E56" s="49">
        <v>6903</v>
      </c>
      <c r="F56" s="49"/>
      <c r="G56" s="49"/>
      <c r="H56" s="49"/>
      <c r="I56" s="93">
        <f t="shared" si="3"/>
        <v>1.1776969481902058E-2</v>
      </c>
      <c r="J56" s="93">
        <f t="shared" si="0"/>
        <v>-0.16276531231049121</v>
      </c>
      <c r="K56" s="90">
        <f t="shared" si="1"/>
        <v>-1342</v>
      </c>
      <c r="L56" s="94">
        <f t="shared" si="4"/>
        <v>1.3580796632124352E-2</v>
      </c>
      <c r="M56" s="91">
        <f t="shared" si="2"/>
        <v>-219</v>
      </c>
    </row>
    <row r="57" spans="1:13">
      <c r="A57" s="36">
        <v>55</v>
      </c>
      <c r="B57" s="96" t="s">
        <v>146</v>
      </c>
      <c r="C57" s="49">
        <v>18495</v>
      </c>
      <c r="D57" s="49">
        <v>15514</v>
      </c>
      <c r="E57" s="49">
        <v>14863</v>
      </c>
      <c r="F57" s="49"/>
      <c r="G57" s="49"/>
      <c r="H57" s="49"/>
      <c r="I57" s="93">
        <f t="shared" si="3"/>
        <v>2.5357250095539664E-2</v>
      </c>
      <c r="J57" s="93">
        <f t="shared" si="0"/>
        <v>-0.19637739929710732</v>
      </c>
      <c r="K57" s="90">
        <f t="shared" si="1"/>
        <v>-3632</v>
      </c>
      <c r="L57" s="94">
        <f t="shared" si="4"/>
        <v>3.6755181347150258E-2</v>
      </c>
      <c r="M57" s="91">
        <f t="shared" si="2"/>
        <v>-651</v>
      </c>
    </row>
    <row r="58" spans="1:13">
      <c r="A58" s="36">
        <v>56</v>
      </c>
      <c r="B58" s="96" t="s">
        <v>147</v>
      </c>
      <c r="C58" s="49">
        <v>1577</v>
      </c>
      <c r="D58" s="49">
        <v>1187</v>
      </c>
      <c r="E58" s="49">
        <v>1149</v>
      </c>
      <c r="F58" s="49"/>
      <c r="G58" s="49"/>
      <c r="H58" s="49"/>
      <c r="I58" s="93">
        <f t="shared" si="3"/>
        <v>1.9602691488780914E-3</v>
      </c>
      <c r="J58" s="93">
        <f t="shared" si="0"/>
        <v>-0.27140139505389982</v>
      </c>
      <c r="K58" s="90">
        <f t="shared" si="1"/>
        <v>-428</v>
      </c>
      <c r="L58" s="94">
        <f t="shared" si="4"/>
        <v>4.3312823834196889E-3</v>
      </c>
      <c r="M58" s="91">
        <f t="shared" si="2"/>
        <v>-38</v>
      </c>
    </row>
    <row r="59" spans="1:13">
      <c r="A59" s="36">
        <v>57</v>
      </c>
      <c r="B59" s="96" t="s">
        <v>148</v>
      </c>
      <c r="C59" s="49">
        <v>3095</v>
      </c>
      <c r="D59" s="49">
        <v>2608</v>
      </c>
      <c r="E59" s="49">
        <v>2553</v>
      </c>
      <c r="F59" s="49"/>
      <c r="G59" s="49"/>
      <c r="H59" s="49"/>
      <c r="I59" s="93">
        <f t="shared" si="3"/>
        <v>4.3555849757056283E-3</v>
      </c>
      <c r="J59" s="93">
        <f t="shared" si="0"/>
        <v>-0.17512116316639742</v>
      </c>
      <c r="K59" s="90">
        <f t="shared" si="1"/>
        <v>-542</v>
      </c>
      <c r="L59" s="94">
        <f t="shared" si="4"/>
        <v>5.48494170984456E-3</v>
      </c>
      <c r="M59" s="91">
        <f t="shared" si="2"/>
        <v>-55</v>
      </c>
    </row>
    <row r="60" spans="1:13">
      <c r="A60" s="36">
        <v>58</v>
      </c>
      <c r="B60" s="96" t="s">
        <v>149</v>
      </c>
      <c r="C60" s="49">
        <v>13233</v>
      </c>
      <c r="D60" s="49">
        <v>11292</v>
      </c>
      <c r="E60" s="49">
        <v>11024</v>
      </c>
      <c r="F60" s="49"/>
      <c r="G60" s="49"/>
      <c r="H60" s="49"/>
      <c r="I60" s="93">
        <f t="shared" si="3"/>
        <v>1.8807665010645847E-2</v>
      </c>
      <c r="J60" s="93">
        <f t="shared" si="0"/>
        <v>-0.16693115695609462</v>
      </c>
      <c r="K60" s="90">
        <f t="shared" si="1"/>
        <v>-2209</v>
      </c>
      <c r="L60" s="94">
        <f t="shared" si="4"/>
        <v>2.2354679404145077E-2</v>
      </c>
      <c r="M60" s="91">
        <f t="shared" si="2"/>
        <v>-268</v>
      </c>
    </row>
    <row r="61" spans="1:13">
      <c r="A61" s="36">
        <v>59</v>
      </c>
      <c r="B61" s="96" t="s">
        <v>150</v>
      </c>
      <c r="C61" s="49">
        <v>6386</v>
      </c>
      <c r="D61" s="49">
        <v>5633</v>
      </c>
      <c r="E61" s="49">
        <v>5514</v>
      </c>
      <c r="F61" s="49"/>
      <c r="G61" s="49"/>
      <c r="H61" s="49"/>
      <c r="I61" s="93">
        <f t="shared" si="3"/>
        <v>9.407244636130371E-3</v>
      </c>
      <c r="J61" s="93">
        <f t="shared" si="0"/>
        <v>-0.13654870028186658</v>
      </c>
      <c r="K61" s="90">
        <f t="shared" si="1"/>
        <v>-872</v>
      </c>
      <c r="L61" s="94">
        <f t="shared" si="4"/>
        <v>8.8244818652849742E-3</v>
      </c>
      <c r="M61" s="91">
        <f t="shared" si="2"/>
        <v>-119</v>
      </c>
    </row>
    <row r="62" spans="1:13">
      <c r="A62" s="36">
        <v>60</v>
      </c>
      <c r="B62" s="96" t="s">
        <v>151</v>
      </c>
      <c r="C62" s="49">
        <v>8769</v>
      </c>
      <c r="D62" s="49">
        <v>7173</v>
      </c>
      <c r="E62" s="49">
        <v>6854</v>
      </c>
      <c r="F62" s="49"/>
      <c r="G62" s="49"/>
      <c r="H62" s="49"/>
      <c r="I62" s="93">
        <f t="shared" si="3"/>
        <v>1.1693372277119616E-2</v>
      </c>
      <c r="J62" s="93">
        <f t="shared" si="0"/>
        <v>-0.21838293990192725</v>
      </c>
      <c r="K62" s="90">
        <f t="shared" si="1"/>
        <v>-1915</v>
      </c>
      <c r="L62" s="94">
        <f t="shared" si="4"/>
        <v>1.9379452720207253E-2</v>
      </c>
      <c r="M62" s="91">
        <f t="shared" si="2"/>
        <v>-319</v>
      </c>
    </row>
    <row r="63" spans="1:13">
      <c r="A63" s="36">
        <v>61</v>
      </c>
      <c r="B63" s="96" t="s">
        <v>152</v>
      </c>
      <c r="C63" s="49">
        <v>4270</v>
      </c>
      <c r="D63" s="49">
        <v>3371</v>
      </c>
      <c r="E63" s="49">
        <v>3253</v>
      </c>
      <c r="F63" s="49"/>
      <c r="G63" s="49"/>
      <c r="H63" s="49"/>
      <c r="I63" s="93">
        <f t="shared" si="3"/>
        <v>5.5498307583119509E-3</v>
      </c>
      <c r="J63" s="93">
        <f t="shared" si="0"/>
        <v>-0.23817330210772833</v>
      </c>
      <c r="K63" s="90">
        <f t="shared" si="1"/>
        <v>-1017</v>
      </c>
      <c r="L63" s="94">
        <f t="shared" si="4"/>
        <v>1.0291855569948187E-2</v>
      </c>
      <c r="M63" s="91">
        <f t="shared" si="2"/>
        <v>-118</v>
      </c>
    </row>
    <row r="64" spans="1:13">
      <c r="A64" s="36">
        <v>62</v>
      </c>
      <c r="B64" s="96" t="s">
        <v>153</v>
      </c>
      <c r="C64" s="49">
        <v>965</v>
      </c>
      <c r="D64" s="49">
        <v>836</v>
      </c>
      <c r="E64" s="49">
        <v>836</v>
      </c>
      <c r="F64" s="49"/>
      <c r="G64" s="49"/>
      <c r="H64" s="49"/>
      <c r="I64" s="93">
        <f t="shared" si="3"/>
        <v>1.4262706775126932E-3</v>
      </c>
      <c r="J64" s="93">
        <f t="shared" si="0"/>
        <v>-0.13367875647668392</v>
      </c>
      <c r="K64" s="90">
        <f t="shared" si="1"/>
        <v>-129</v>
      </c>
      <c r="L64" s="94">
        <f t="shared" si="4"/>
        <v>1.3054566062176167E-3</v>
      </c>
      <c r="M64" s="91">
        <f t="shared" si="2"/>
        <v>0</v>
      </c>
    </row>
    <row r="65" spans="1:13">
      <c r="A65" s="36">
        <v>63</v>
      </c>
      <c r="B65" s="96" t="s">
        <v>154</v>
      </c>
      <c r="C65" s="49">
        <v>18296</v>
      </c>
      <c r="D65" s="49">
        <v>16755</v>
      </c>
      <c r="E65" s="49">
        <v>16210</v>
      </c>
      <c r="F65" s="49"/>
      <c r="G65" s="49"/>
      <c r="H65" s="49"/>
      <c r="I65" s="93">
        <f t="shared" si="3"/>
        <v>2.765532019435497E-2</v>
      </c>
      <c r="J65" s="93">
        <f t="shared" si="0"/>
        <v>-0.1140139921294272</v>
      </c>
      <c r="K65" s="90">
        <f t="shared" si="1"/>
        <v>-2086</v>
      </c>
      <c r="L65" s="94">
        <f t="shared" si="4"/>
        <v>2.1109941709844558E-2</v>
      </c>
      <c r="M65" s="91">
        <f t="shared" si="2"/>
        <v>-545</v>
      </c>
    </row>
    <row r="66" spans="1:13">
      <c r="A66" s="36">
        <v>64</v>
      </c>
      <c r="B66" s="96" t="s">
        <v>155</v>
      </c>
      <c r="C66" s="49">
        <v>6741</v>
      </c>
      <c r="D66" s="49">
        <v>6133</v>
      </c>
      <c r="E66" s="49">
        <v>5955</v>
      </c>
      <c r="F66" s="49"/>
      <c r="G66" s="49"/>
      <c r="H66" s="49"/>
      <c r="I66" s="93">
        <f t="shared" si="3"/>
        <v>1.0159619479172353E-2</v>
      </c>
      <c r="J66" s="93">
        <f t="shared" si="0"/>
        <v>-0.11659991099243436</v>
      </c>
      <c r="K66" s="90">
        <f t="shared" si="1"/>
        <v>-786</v>
      </c>
      <c r="L66" s="94">
        <f t="shared" si="4"/>
        <v>7.9541774611398969E-3</v>
      </c>
      <c r="M66" s="91">
        <f t="shared" si="2"/>
        <v>-178</v>
      </c>
    </row>
    <row r="67" spans="1:13">
      <c r="A67" s="36">
        <v>65</v>
      </c>
      <c r="B67" s="96" t="s">
        <v>156</v>
      </c>
      <c r="C67" s="49">
        <v>2518</v>
      </c>
      <c r="D67" s="49">
        <v>2264</v>
      </c>
      <c r="E67" s="49">
        <v>2038</v>
      </c>
      <c r="F67" s="49"/>
      <c r="G67" s="49"/>
      <c r="H67" s="49"/>
      <c r="I67" s="93">
        <f t="shared" si="3"/>
        <v>3.4769612927881203E-3</v>
      </c>
      <c r="J67" s="93">
        <f t="shared" ref="J67:J84" si="5">(E67-C67)/C67</f>
        <v>-0.19062748212867356</v>
      </c>
      <c r="K67" s="90">
        <f t="shared" ref="K67:K83" si="6">E67-C67</f>
        <v>-480</v>
      </c>
      <c r="L67" s="94">
        <f t="shared" si="4"/>
        <v>4.8575129533678756E-3</v>
      </c>
      <c r="M67" s="91">
        <f t="shared" ref="M67:M83" si="7">E67-D67</f>
        <v>-226</v>
      </c>
    </row>
    <row r="68" spans="1:13">
      <c r="A68" s="36">
        <v>66</v>
      </c>
      <c r="B68" s="96" t="s">
        <v>157</v>
      </c>
      <c r="C68" s="49">
        <v>11963</v>
      </c>
      <c r="D68" s="49">
        <v>10489</v>
      </c>
      <c r="E68" s="49">
        <v>10139</v>
      </c>
      <c r="F68" s="49"/>
      <c r="G68" s="49"/>
      <c r="H68" s="49"/>
      <c r="I68" s="93">
        <f t="shared" ref="I68:I83" si="8">E68/$E$84</f>
        <v>1.7297797128350712E-2</v>
      </c>
      <c r="J68" s="93">
        <f t="shared" si="5"/>
        <v>-0.15247011619159073</v>
      </c>
      <c r="K68" s="90">
        <f t="shared" si="6"/>
        <v>-1824</v>
      </c>
      <c r="L68" s="94">
        <f t="shared" ref="L68:L84" si="9">K68/$K$84</f>
        <v>1.8458549222797927E-2</v>
      </c>
      <c r="M68" s="91">
        <f t="shared" si="7"/>
        <v>-350</v>
      </c>
    </row>
    <row r="69" spans="1:13">
      <c r="A69" s="36">
        <v>67</v>
      </c>
      <c r="B69" s="96" t="s">
        <v>158</v>
      </c>
      <c r="C69" s="49">
        <v>1334</v>
      </c>
      <c r="D69" s="49">
        <v>1085</v>
      </c>
      <c r="E69" s="49">
        <v>1053</v>
      </c>
      <c r="F69" s="49"/>
      <c r="G69" s="49"/>
      <c r="H69" s="49"/>
      <c r="I69" s="93">
        <f t="shared" si="8"/>
        <v>1.796486870120653E-3</v>
      </c>
      <c r="J69" s="93">
        <f t="shared" si="5"/>
        <v>-0.21064467766116943</v>
      </c>
      <c r="K69" s="90">
        <f t="shared" si="6"/>
        <v>-281</v>
      </c>
      <c r="L69" s="94">
        <f t="shared" si="9"/>
        <v>2.8436690414507773E-3</v>
      </c>
      <c r="M69" s="91">
        <f t="shared" si="7"/>
        <v>-32</v>
      </c>
    </row>
    <row r="70" spans="1:13">
      <c r="A70" s="36">
        <v>68</v>
      </c>
      <c r="B70" s="96" t="s">
        <v>159</v>
      </c>
      <c r="C70" s="49">
        <v>9387</v>
      </c>
      <c r="D70" s="49">
        <v>8491</v>
      </c>
      <c r="E70" s="49">
        <v>8297</v>
      </c>
      <c r="F70" s="49"/>
      <c r="G70" s="49"/>
      <c r="H70" s="49"/>
      <c r="I70" s="93">
        <f t="shared" si="8"/>
        <v>1.4155224654692362E-2</v>
      </c>
      <c r="J70" s="93">
        <f t="shared" si="5"/>
        <v>-0.11611803558112282</v>
      </c>
      <c r="K70" s="90">
        <f t="shared" si="6"/>
        <v>-1090</v>
      </c>
      <c r="L70" s="94">
        <f t="shared" si="9"/>
        <v>1.1030602331606217E-2</v>
      </c>
      <c r="M70" s="91">
        <f t="shared" si="7"/>
        <v>-194</v>
      </c>
    </row>
    <row r="71" spans="1:13">
      <c r="A71" s="36">
        <v>69</v>
      </c>
      <c r="B71" s="96" t="s">
        <v>160</v>
      </c>
      <c r="C71" s="49">
        <v>1687</v>
      </c>
      <c r="D71" s="49">
        <v>1438</v>
      </c>
      <c r="E71" s="49">
        <v>1388</v>
      </c>
      <c r="F71" s="49"/>
      <c r="G71" s="49"/>
      <c r="H71" s="49"/>
      <c r="I71" s="93">
        <f t="shared" si="8"/>
        <v>2.3680187803679642E-3</v>
      </c>
      <c r="J71" s="93">
        <f t="shared" si="5"/>
        <v>-0.17723770005927683</v>
      </c>
      <c r="K71" s="90">
        <f t="shared" si="6"/>
        <v>-299</v>
      </c>
      <c r="L71" s="94">
        <f t="shared" si="9"/>
        <v>3.0258257772020724E-3</v>
      </c>
      <c r="M71" s="91">
        <f t="shared" si="7"/>
        <v>-50</v>
      </c>
    </row>
    <row r="72" spans="1:13">
      <c r="A72" s="36">
        <v>70</v>
      </c>
      <c r="B72" s="96" t="s">
        <v>161</v>
      </c>
      <c r="C72" s="49">
        <v>5513</v>
      </c>
      <c r="D72" s="49">
        <v>4947</v>
      </c>
      <c r="E72" s="49">
        <v>4861</v>
      </c>
      <c r="F72" s="49"/>
      <c r="G72" s="49"/>
      <c r="H72" s="49"/>
      <c r="I72" s="93">
        <f t="shared" si="8"/>
        <v>8.2931839274990454E-3</v>
      </c>
      <c r="J72" s="93">
        <f t="shared" si="5"/>
        <v>-0.11826591692363504</v>
      </c>
      <c r="K72" s="90">
        <f t="shared" si="6"/>
        <v>-652</v>
      </c>
      <c r="L72" s="94">
        <f t="shared" si="9"/>
        <v>6.5981217616580311E-3</v>
      </c>
      <c r="M72" s="91">
        <f t="shared" si="7"/>
        <v>-86</v>
      </c>
    </row>
    <row r="73" spans="1:13">
      <c r="A73" s="36">
        <v>71</v>
      </c>
      <c r="B73" s="96" t="s">
        <v>162</v>
      </c>
      <c r="C73" s="49">
        <v>3146</v>
      </c>
      <c r="D73" s="49">
        <v>2583</v>
      </c>
      <c r="E73" s="49">
        <v>2469</v>
      </c>
      <c r="F73" s="49"/>
      <c r="G73" s="49"/>
      <c r="H73" s="49"/>
      <c r="I73" s="93">
        <f t="shared" si="8"/>
        <v>4.2122754817928701E-3</v>
      </c>
      <c r="J73" s="93">
        <f t="shared" si="5"/>
        <v>-0.21519389701207883</v>
      </c>
      <c r="K73" s="90">
        <f t="shared" si="6"/>
        <v>-677</v>
      </c>
      <c r="L73" s="94">
        <f t="shared" si="9"/>
        <v>6.8511172279792747E-3</v>
      </c>
      <c r="M73" s="91">
        <f t="shared" si="7"/>
        <v>-114</v>
      </c>
    </row>
    <row r="74" spans="1:13">
      <c r="A74" s="36">
        <v>72</v>
      </c>
      <c r="B74" s="96" t="s">
        <v>163</v>
      </c>
      <c r="C74" s="49">
        <v>996</v>
      </c>
      <c r="D74" s="49">
        <v>715</v>
      </c>
      <c r="E74" s="49">
        <v>671</v>
      </c>
      <c r="F74" s="49"/>
      <c r="G74" s="49"/>
      <c r="H74" s="49"/>
      <c r="I74" s="93">
        <f t="shared" si="8"/>
        <v>1.1447698858983457E-3</v>
      </c>
      <c r="J74" s="93">
        <f t="shared" si="5"/>
        <v>-0.32630522088353414</v>
      </c>
      <c r="K74" s="90">
        <f t="shared" si="6"/>
        <v>-325</v>
      </c>
      <c r="L74" s="94">
        <f t="shared" si="9"/>
        <v>3.2889410621761658E-3</v>
      </c>
      <c r="M74" s="91">
        <f t="shared" si="7"/>
        <v>-44</v>
      </c>
    </row>
    <row r="75" spans="1:13">
      <c r="A75" s="36">
        <v>73</v>
      </c>
      <c r="B75" s="96" t="s">
        <v>164</v>
      </c>
      <c r="C75" s="49">
        <v>874</v>
      </c>
      <c r="D75" s="49">
        <v>817</v>
      </c>
      <c r="E75" s="49">
        <v>753</v>
      </c>
      <c r="F75" s="49"/>
      <c r="G75" s="49"/>
      <c r="H75" s="49"/>
      <c r="I75" s="93">
        <f t="shared" si="8"/>
        <v>1.2846672490036577E-3</v>
      </c>
      <c r="J75" s="93">
        <f t="shared" si="5"/>
        <v>-0.13844393592677345</v>
      </c>
      <c r="K75" s="90">
        <f t="shared" si="6"/>
        <v>-121</v>
      </c>
      <c r="L75" s="94">
        <f t="shared" si="9"/>
        <v>1.2244980569948187E-3</v>
      </c>
      <c r="M75" s="91">
        <f t="shared" si="7"/>
        <v>-64</v>
      </c>
    </row>
    <row r="76" spans="1:13">
      <c r="A76" s="36">
        <v>74</v>
      </c>
      <c r="B76" s="96" t="s">
        <v>165</v>
      </c>
      <c r="C76" s="49">
        <v>644</v>
      </c>
      <c r="D76" s="49">
        <v>487</v>
      </c>
      <c r="E76" s="49">
        <v>463</v>
      </c>
      <c r="F76" s="49"/>
      <c r="G76" s="49"/>
      <c r="H76" s="49"/>
      <c r="I76" s="93">
        <f t="shared" si="8"/>
        <v>7.8990828192389588E-4</v>
      </c>
      <c r="J76" s="93">
        <f t="shared" si="5"/>
        <v>-0.28105590062111802</v>
      </c>
      <c r="K76" s="90">
        <f t="shared" si="6"/>
        <v>-181</v>
      </c>
      <c r="L76" s="94">
        <f t="shared" si="9"/>
        <v>1.8316871761658031E-3</v>
      </c>
      <c r="M76" s="91">
        <f t="shared" si="7"/>
        <v>-24</v>
      </c>
    </row>
    <row r="77" spans="1:13">
      <c r="A77" s="36">
        <v>75</v>
      </c>
      <c r="B77" s="96" t="s">
        <v>166</v>
      </c>
      <c r="C77" s="49">
        <v>3668</v>
      </c>
      <c r="D77" s="49">
        <v>3227</v>
      </c>
      <c r="E77" s="49">
        <v>3127</v>
      </c>
      <c r="F77" s="49"/>
      <c r="G77" s="49"/>
      <c r="H77" s="49"/>
      <c r="I77" s="93">
        <f t="shared" si="8"/>
        <v>5.3348665174428123E-3</v>
      </c>
      <c r="J77" s="93">
        <f t="shared" si="5"/>
        <v>-0.14749182115594328</v>
      </c>
      <c r="K77" s="90">
        <f t="shared" si="6"/>
        <v>-541</v>
      </c>
      <c r="L77" s="94">
        <f t="shared" si="9"/>
        <v>5.4748218911917102E-3</v>
      </c>
      <c r="M77" s="91">
        <f t="shared" si="7"/>
        <v>-100</v>
      </c>
    </row>
    <row r="78" spans="1:13">
      <c r="A78" s="36">
        <v>76</v>
      </c>
      <c r="B78" s="96" t="s">
        <v>167</v>
      </c>
      <c r="C78" s="49">
        <v>1719</v>
      </c>
      <c r="D78" s="49">
        <v>1518</v>
      </c>
      <c r="E78" s="49">
        <v>1418</v>
      </c>
      <c r="F78" s="49"/>
      <c r="G78" s="49"/>
      <c r="H78" s="49"/>
      <c r="I78" s="93">
        <f t="shared" si="8"/>
        <v>2.4192007424796635E-3</v>
      </c>
      <c r="J78" s="93">
        <f t="shared" si="5"/>
        <v>-0.17510180337405468</v>
      </c>
      <c r="K78" s="90">
        <f t="shared" si="6"/>
        <v>-301</v>
      </c>
      <c r="L78" s="94">
        <f t="shared" si="9"/>
        <v>3.046065414507772E-3</v>
      </c>
      <c r="M78" s="91">
        <f t="shared" si="7"/>
        <v>-100</v>
      </c>
    </row>
    <row r="79" spans="1:13">
      <c r="A79" s="36">
        <v>77</v>
      </c>
      <c r="B79" s="96" t="s">
        <v>168</v>
      </c>
      <c r="C79" s="49">
        <v>1374</v>
      </c>
      <c r="D79" s="49">
        <v>1198</v>
      </c>
      <c r="E79" s="49">
        <v>1152</v>
      </c>
      <c r="F79" s="49"/>
      <c r="G79" s="49"/>
      <c r="H79" s="49"/>
      <c r="I79" s="93">
        <f t="shared" si="8"/>
        <v>1.9653873450892613E-3</v>
      </c>
      <c r="J79" s="93">
        <f t="shared" si="5"/>
        <v>-0.16157205240174671</v>
      </c>
      <c r="K79" s="90">
        <f t="shared" si="6"/>
        <v>-222</v>
      </c>
      <c r="L79" s="94">
        <f t="shared" si="9"/>
        <v>2.2465997409326427E-3</v>
      </c>
      <c r="M79" s="91">
        <f t="shared" si="7"/>
        <v>-46</v>
      </c>
    </row>
    <row r="80" spans="1:13">
      <c r="A80" s="36">
        <v>78</v>
      </c>
      <c r="B80" s="96" t="s">
        <v>169</v>
      </c>
      <c r="C80" s="49">
        <v>1054</v>
      </c>
      <c r="D80" s="49">
        <v>867</v>
      </c>
      <c r="E80" s="49">
        <v>835</v>
      </c>
      <c r="F80" s="49"/>
      <c r="G80" s="49"/>
      <c r="H80" s="49"/>
      <c r="I80" s="93">
        <f t="shared" si="8"/>
        <v>1.4245646121089698E-3</v>
      </c>
      <c r="J80" s="93">
        <f t="shared" si="5"/>
        <v>-0.2077798861480076</v>
      </c>
      <c r="K80" s="90">
        <f t="shared" si="6"/>
        <v>-219</v>
      </c>
      <c r="L80" s="94">
        <f t="shared" si="9"/>
        <v>2.2162402849740933E-3</v>
      </c>
      <c r="M80" s="91">
        <f t="shared" si="7"/>
        <v>-32</v>
      </c>
    </row>
    <row r="81" spans="1:13">
      <c r="A81" s="36">
        <v>79</v>
      </c>
      <c r="B81" s="96" t="s">
        <v>170</v>
      </c>
      <c r="C81" s="49">
        <v>2488</v>
      </c>
      <c r="D81" s="49">
        <v>2240</v>
      </c>
      <c r="E81" s="49">
        <v>2144</v>
      </c>
      <c r="F81" s="49"/>
      <c r="G81" s="49"/>
      <c r="H81" s="49"/>
      <c r="I81" s="93">
        <f t="shared" si="8"/>
        <v>3.6578042255827918E-3</v>
      </c>
      <c r="J81" s="93">
        <f t="shared" si="5"/>
        <v>-0.13826366559485531</v>
      </c>
      <c r="K81" s="90">
        <f t="shared" si="6"/>
        <v>-344</v>
      </c>
      <c r="L81" s="94">
        <f t="shared" si="9"/>
        <v>3.4812176165803107E-3</v>
      </c>
      <c r="M81" s="91">
        <f t="shared" si="7"/>
        <v>-96</v>
      </c>
    </row>
    <row r="82" spans="1:13">
      <c r="A82" s="36">
        <v>80</v>
      </c>
      <c r="B82" s="96" t="s">
        <v>171</v>
      </c>
      <c r="C82" s="49">
        <v>4910</v>
      </c>
      <c r="D82" s="49">
        <v>4033</v>
      </c>
      <c r="E82" s="49">
        <v>3913</v>
      </c>
      <c r="F82" s="49"/>
      <c r="G82" s="49"/>
      <c r="H82" s="49"/>
      <c r="I82" s="93">
        <f t="shared" si="8"/>
        <v>6.67583392476934E-3</v>
      </c>
      <c r="J82" s="93">
        <f t="shared" si="5"/>
        <v>-0.20305498981670062</v>
      </c>
      <c r="K82" s="90">
        <f t="shared" si="6"/>
        <v>-997</v>
      </c>
      <c r="L82" s="94">
        <f t="shared" si="9"/>
        <v>1.0089459196891191E-2</v>
      </c>
      <c r="M82" s="91">
        <f t="shared" si="7"/>
        <v>-120</v>
      </c>
    </row>
    <row r="83" spans="1:13">
      <c r="A83" s="36">
        <v>81</v>
      </c>
      <c r="B83" s="96" t="s">
        <v>172</v>
      </c>
      <c r="C83" s="49">
        <v>3549</v>
      </c>
      <c r="D83" s="49">
        <v>3014</v>
      </c>
      <c r="E83" s="49">
        <v>2824</v>
      </c>
      <c r="F83" s="49"/>
      <c r="G83" s="49"/>
      <c r="H83" s="49"/>
      <c r="I83" s="93">
        <f t="shared" si="8"/>
        <v>4.8179287001146476E-3</v>
      </c>
      <c r="J83" s="93">
        <f t="shared" si="5"/>
        <v>-0.2042828965905889</v>
      </c>
      <c r="K83" s="90">
        <f t="shared" si="6"/>
        <v>-725</v>
      </c>
      <c r="L83" s="94">
        <f t="shared" si="9"/>
        <v>7.3368685233160622E-3</v>
      </c>
      <c r="M83" s="91">
        <f t="shared" si="7"/>
        <v>-190</v>
      </c>
    </row>
    <row r="84" spans="1:13" s="102" customFormat="1">
      <c r="A84" s="180" t="s">
        <v>173</v>
      </c>
      <c r="B84" s="180"/>
      <c r="C84" s="58">
        <v>684960</v>
      </c>
      <c r="D84" s="58">
        <v>602983</v>
      </c>
      <c r="E84" s="58">
        <v>586144</v>
      </c>
      <c r="F84" s="58"/>
      <c r="G84" s="58"/>
      <c r="H84" s="58"/>
      <c r="I84" s="93">
        <f>SUM(I3:I83)</f>
        <v>1</v>
      </c>
      <c r="J84" s="93">
        <f t="shared" si="5"/>
        <v>-0.14426535856108386</v>
      </c>
      <c r="K84" s="90">
        <f>SUM(K3:K83)</f>
        <v>-98816</v>
      </c>
      <c r="L84" s="94">
        <f t="shared" si="9"/>
        <v>1</v>
      </c>
      <c r="M84" s="90">
        <f>SUM(M3:M83)</f>
        <v>-16839</v>
      </c>
    </row>
    <row r="85" spans="1:13">
      <c r="C85" s="126"/>
      <c r="D85" s="125"/>
      <c r="E85" s="127"/>
      <c r="F85" s="133"/>
      <c r="G85" s="133"/>
      <c r="H85" s="133"/>
      <c r="L85" s="9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1"/>
  <sheetViews>
    <sheetView zoomScale="50" zoomScaleNormal="50" workbookViewId="0">
      <pane ySplit="2" topLeftCell="A3" activePane="bottomLeft" state="frozen"/>
      <selection activeCell="W1" sqref="W1"/>
      <selection pane="bottomLeft" activeCell="R75" sqref="R75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7.5703125" style="3" customWidth="1"/>
    <col min="14" max="16384" width="9.140625" style="3"/>
  </cols>
  <sheetData>
    <row r="1" spans="1:13" ht="15.75" thickBot="1">
      <c r="A1" s="3" t="s">
        <v>301</v>
      </c>
      <c r="C1" s="176" t="s">
        <v>281</v>
      </c>
      <c r="D1" s="176"/>
      <c r="E1" s="177"/>
      <c r="F1" s="178" t="s">
        <v>280</v>
      </c>
      <c r="G1" s="176"/>
      <c r="H1" s="177"/>
    </row>
    <row r="2" spans="1:13" ht="30">
      <c r="A2" s="15" t="s">
        <v>91</v>
      </c>
      <c r="B2" s="15" t="s">
        <v>174</v>
      </c>
      <c r="C2" s="86">
        <v>43497</v>
      </c>
      <c r="D2" s="86">
        <v>43831</v>
      </c>
      <c r="E2" s="86">
        <v>43862</v>
      </c>
      <c r="F2" s="86">
        <v>43497</v>
      </c>
      <c r="G2" s="86">
        <v>43831</v>
      </c>
      <c r="H2" s="86">
        <v>43862</v>
      </c>
      <c r="I2" s="54" t="s">
        <v>309</v>
      </c>
      <c r="J2" s="10" t="s">
        <v>304</v>
      </c>
      <c r="K2" s="85" t="s">
        <v>305</v>
      </c>
      <c r="L2" s="85" t="s">
        <v>310</v>
      </c>
      <c r="M2" s="89" t="s">
        <v>308</v>
      </c>
    </row>
    <row r="3" spans="1:13">
      <c r="A3" s="36">
        <v>1</v>
      </c>
      <c r="B3" s="96" t="s">
        <v>92</v>
      </c>
      <c r="C3" s="25">
        <v>74468</v>
      </c>
      <c r="D3" s="25">
        <v>75063</v>
      </c>
      <c r="E3" s="25">
        <v>75456</v>
      </c>
      <c r="F3" s="25"/>
      <c r="G3" s="25"/>
      <c r="H3" s="25"/>
      <c r="I3" s="93">
        <f t="shared" ref="I3:I66" si="0">E3/$E$84</f>
        <v>2.4218459128782531E-2</v>
      </c>
      <c r="J3" s="93">
        <f t="shared" ref="J3:J66" si="1">(E3-C3)/C3</f>
        <v>1.3267443734221411E-2</v>
      </c>
      <c r="K3" s="90">
        <f t="shared" ref="K3:K66" si="2">E3-C3</f>
        <v>988</v>
      </c>
      <c r="L3" s="94">
        <f>K3/$K$84</f>
        <v>1.286106663542521E-2</v>
      </c>
      <c r="M3" s="38">
        <f t="shared" ref="M3:M66" si="3">E3-D3</f>
        <v>393</v>
      </c>
    </row>
    <row r="4" spans="1:13">
      <c r="A4" s="36">
        <v>2</v>
      </c>
      <c r="B4" s="96" t="s">
        <v>93</v>
      </c>
      <c r="C4" s="25">
        <v>23070</v>
      </c>
      <c r="D4" s="25">
        <v>23516</v>
      </c>
      <c r="E4" s="25">
        <v>23412</v>
      </c>
      <c r="F4" s="25"/>
      <c r="G4" s="25"/>
      <c r="H4" s="25"/>
      <c r="I4" s="93">
        <f t="shared" si="0"/>
        <v>7.5143469720506863E-3</v>
      </c>
      <c r="J4" s="93">
        <f t="shared" si="1"/>
        <v>1.482444733420026E-2</v>
      </c>
      <c r="K4" s="90">
        <f t="shared" si="2"/>
        <v>342</v>
      </c>
      <c r="L4" s="94">
        <f t="shared" ref="L4:L67" si="4">K4/$K$84</f>
        <v>4.4519076814933415E-3</v>
      </c>
      <c r="M4" s="38">
        <f t="shared" si="3"/>
        <v>-104</v>
      </c>
    </row>
    <row r="5" spans="1:13">
      <c r="A5" s="36">
        <v>3</v>
      </c>
      <c r="B5" s="96" t="s">
        <v>94</v>
      </c>
      <c r="C5" s="25">
        <v>27811</v>
      </c>
      <c r="D5" s="25">
        <v>27982</v>
      </c>
      <c r="E5" s="25">
        <v>27991</v>
      </c>
      <c r="F5" s="25"/>
      <c r="G5" s="25"/>
      <c r="H5" s="25"/>
      <c r="I5" s="93">
        <f t="shared" si="0"/>
        <v>8.9840289635516307E-3</v>
      </c>
      <c r="J5" s="93">
        <f t="shared" si="1"/>
        <v>6.4722591780230843E-3</v>
      </c>
      <c r="K5" s="90">
        <f t="shared" si="2"/>
        <v>180</v>
      </c>
      <c r="L5" s="94">
        <f t="shared" si="4"/>
        <v>2.3431093060491274E-3</v>
      </c>
      <c r="M5" s="38">
        <f t="shared" si="3"/>
        <v>9</v>
      </c>
    </row>
    <row r="6" spans="1:13" ht="14.25" customHeight="1">
      <c r="A6" s="36">
        <v>4</v>
      </c>
      <c r="B6" s="96" t="s">
        <v>95</v>
      </c>
      <c r="C6" s="25">
        <v>15566</v>
      </c>
      <c r="D6" s="25">
        <v>16313</v>
      </c>
      <c r="E6" s="25">
        <v>16485</v>
      </c>
      <c r="F6" s="25"/>
      <c r="G6" s="25"/>
      <c r="H6" s="25"/>
      <c r="I6" s="93">
        <f t="shared" si="0"/>
        <v>5.2910477462094468E-3</v>
      </c>
      <c r="J6" s="93">
        <f t="shared" si="1"/>
        <v>5.9038931003469096E-2</v>
      </c>
      <c r="K6" s="90">
        <f t="shared" si="2"/>
        <v>919</v>
      </c>
      <c r="L6" s="94">
        <f t="shared" si="4"/>
        <v>1.1962874734773045E-2</v>
      </c>
      <c r="M6" s="38">
        <f t="shared" si="3"/>
        <v>172</v>
      </c>
    </row>
    <row r="7" spans="1:13">
      <c r="A7" s="36">
        <v>5</v>
      </c>
      <c r="B7" s="96" t="s">
        <v>96</v>
      </c>
      <c r="C7" s="25">
        <v>16888</v>
      </c>
      <c r="D7" s="25">
        <v>16997</v>
      </c>
      <c r="E7" s="25">
        <v>17311</v>
      </c>
      <c r="F7" s="25"/>
      <c r="G7" s="25"/>
      <c r="H7" s="25"/>
      <c r="I7" s="93">
        <f t="shared" si="0"/>
        <v>5.5561618158708964E-3</v>
      </c>
      <c r="J7" s="93">
        <f t="shared" si="1"/>
        <v>2.5047370914258644E-2</v>
      </c>
      <c r="K7" s="90">
        <f t="shared" si="2"/>
        <v>423</v>
      </c>
      <c r="L7" s="94">
        <f t="shared" si="4"/>
        <v>5.5063068692154486E-3</v>
      </c>
      <c r="M7" s="38">
        <f t="shared" si="3"/>
        <v>314</v>
      </c>
    </row>
    <row r="8" spans="1:13">
      <c r="A8" s="36">
        <v>6</v>
      </c>
      <c r="B8" s="96" t="s">
        <v>97</v>
      </c>
      <c r="C8" s="25">
        <v>391658</v>
      </c>
      <c r="D8" s="25">
        <v>394550</v>
      </c>
      <c r="E8" s="25">
        <v>396053</v>
      </c>
      <c r="F8" s="25"/>
      <c r="G8" s="25"/>
      <c r="H8" s="25"/>
      <c r="I8" s="93">
        <f t="shared" si="0"/>
        <v>0.12711770294385744</v>
      </c>
      <c r="J8" s="93">
        <f t="shared" si="1"/>
        <v>1.1221524901827614E-2</v>
      </c>
      <c r="K8" s="90">
        <f t="shared" si="2"/>
        <v>4395</v>
      </c>
      <c r="L8" s="94">
        <f t="shared" si="4"/>
        <v>5.7210918889366191E-2</v>
      </c>
      <c r="M8" s="38">
        <f t="shared" si="3"/>
        <v>1503</v>
      </c>
    </row>
    <row r="9" spans="1:13">
      <c r="A9" s="36">
        <v>7</v>
      </c>
      <c r="B9" s="96" t="s">
        <v>98</v>
      </c>
      <c r="C9" s="25">
        <v>75916</v>
      </c>
      <c r="D9" s="25">
        <v>77488</v>
      </c>
      <c r="E9" s="25">
        <v>78198</v>
      </c>
      <c r="F9" s="25"/>
      <c r="G9" s="25"/>
      <c r="H9" s="25"/>
      <c r="I9" s="93">
        <f t="shared" si="0"/>
        <v>2.509853513242865E-2</v>
      </c>
      <c r="J9" s="93">
        <f t="shared" si="1"/>
        <v>3.0059539491016387E-2</v>
      </c>
      <c r="K9" s="90">
        <f t="shared" si="2"/>
        <v>2282</v>
      </c>
      <c r="L9" s="94">
        <f t="shared" si="4"/>
        <v>2.9705419091133934E-2</v>
      </c>
      <c r="M9" s="38">
        <f t="shared" si="3"/>
        <v>710</v>
      </c>
    </row>
    <row r="10" spans="1:13">
      <c r="A10" s="36">
        <v>8</v>
      </c>
      <c r="B10" s="96" t="s">
        <v>99</v>
      </c>
      <c r="C10" s="25">
        <v>9255</v>
      </c>
      <c r="D10" s="25">
        <v>9190</v>
      </c>
      <c r="E10" s="25">
        <v>9409</v>
      </c>
      <c r="F10" s="25"/>
      <c r="G10" s="25"/>
      <c r="H10" s="25"/>
      <c r="I10" s="93">
        <f t="shared" si="0"/>
        <v>3.0199252801992528E-3</v>
      </c>
      <c r="J10" s="93">
        <f t="shared" si="1"/>
        <v>1.6639654240950836E-2</v>
      </c>
      <c r="K10" s="90">
        <f t="shared" si="2"/>
        <v>154</v>
      </c>
      <c r="L10" s="94">
        <f t="shared" si="4"/>
        <v>2.0046601840642531E-3</v>
      </c>
      <c r="M10" s="38">
        <f t="shared" si="3"/>
        <v>219</v>
      </c>
    </row>
    <row r="11" spans="1:13">
      <c r="A11" s="36">
        <v>9</v>
      </c>
      <c r="B11" s="96" t="s">
        <v>100</v>
      </c>
      <c r="C11" s="25">
        <v>38775</v>
      </c>
      <c r="D11" s="25">
        <v>39033</v>
      </c>
      <c r="E11" s="25">
        <v>39454</v>
      </c>
      <c r="F11" s="25"/>
      <c r="G11" s="25"/>
      <c r="H11" s="25"/>
      <c r="I11" s="93">
        <f t="shared" si="0"/>
        <v>1.2663208843126933E-2</v>
      </c>
      <c r="J11" s="93">
        <f t="shared" si="1"/>
        <v>1.7511283043197937E-2</v>
      </c>
      <c r="K11" s="90">
        <f t="shared" si="2"/>
        <v>679</v>
      </c>
      <c r="L11" s="94">
        <f t="shared" si="4"/>
        <v>8.8387289933742081E-3</v>
      </c>
      <c r="M11" s="38">
        <f t="shared" si="3"/>
        <v>421</v>
      </c>
    </row>
    <row r="12" spans="1:13">
      <c r="A12" s="36">
        <v>10</v>
      </c>
      <c r="B12" s="96" t="s">
        <v>101</v>
      </c>
      <c r="C12" s="25">
        <v>50199</v>
      </c>
      <c r="D12" s="25">
        <v>53949</v>
      </c>
      <c r="E12" s="25">
        <v>52437</v>
      </c>
      <c r="F12" s="25"/>
      <c r="G12" s="25"/>
      <c r="H12" s="25"/>
      <c r="I12" s="93">
        <f t="shared" si="0"/>
        <v>1.6830249964694254E-2</v>
      </c>
      <c r="J12" s="93">
        <f t="shared" si="1"/>
        <v>4.4582561405605688E-2</v>
      </c>
      <c r="K12" s="90">
        <f t="shared" si="2"/>
        <v>2238</v>
      </c>
      <c r="L12" s="94">
        <f t="shared" si="4"/>
        <v>2.9132659038544149E-2</v>
      </c>
      <c r="M12" s="38">
        <f t="shared" si="3"/>
        <v>-1512</v>
      </c>
    </row>
    <row r="13" spans="1:13" ht="15.75" customHeight="1">
      <c r="A13" s="36">
        <v>11</v>
      </c>
      <c r="B13" s="96" t="s">
        <v>102</v>
      </c>
      <c r="C13" s="25">
        <v>9232</v>
      </c>
      <c r="D13" s="25">
        <v>9429</v>
      </c>
      <c r="E13" s="25">
        <v>9460</v>
      </c>
      <c r="F13" s="25"/>
      <c r="G13" s="25"/>
      <c r="H13" s="25"/>
      <c r="I13" s="93">
        <f t="shared" si="0"/>
        <v>3.0362943087134586E-3</v>
      </c>
      <c r="J13" s="93">
        <f t="shared" si="1"/>
        <v>2.4696707105719237E-2</v>
      </c>
      <c r="K13" s="90">
        <f t="shared" si="2"/>
        <v>228</v>
      </c>
      <c r="L13" s="94">
        <f t="shared" si="4"/>
        <v>2.9679384543288946E-3</v>
      </c>
      <c r="M13" s="38">
        <f t="shared" si="3"/>
        <v>31</v>
      </c>
    </row>
    <row r="14" spans="1:13">
      <c r="A14" s="36">
        <v>12</v>
      </c>
      <c r="B14" s="96" t="s">
        <v>103</v>
      </c>
      <c r="C14" s="25">
        <v>15592</v>
      </c>
      <c r="D14" s="25">
        <v>16132</v>
      </c>
      <c r="E14" s="25">
        <v>16583</v>
      </c>
      <c r="F14" s="25"/>
      <c r="G14" s="25"/>
      <c r="H14" s="25"/>
      <c r="I14" s="93">
        <f t="shared" si="0"/>
        <v>5.3225019578641945E-3</v>
      </c>
      <c r="J14" s="93">
        <f t="shared" si="1"/>
        <v>6.3558234992303744E-2</v>
      </c>
      <c r="K14" s="90">
        <f t="shared" si="2"/>
        <v>991</v>
      </c>
      <c r="L14" s="94">
        <f t="shared" si="4"/>
        <v>1.2900118457192696E-2</v>
      </c>
      <c r="M14" s="38">
        <f t="shared" si="3"/>
        <v>451</v>
      </c>
    </row>
    <row r="15" spans="1:13">
      <c r="A15" s="36">
        <v>13</v>
      </c>
      <c r="B15" s="96" t="s">
        <v>104</v>
      </c>
      <c r="C15" s="25">
        <v>14914</v>
      </c>
      <c r="D15" s="25">
        <v>15126</v>
      </c>
      <c r="E15" s="25">
        <v>15309</v>
      </c>
      <c r="F15" s="25"/>
      <c r="G15" s="25"/>
      <c r="H15" s="25"/>
      <c r="I15" s="93">
        <f t="shared" si="0"/>
        <v>4.9135972063524668E-3</v>
      </c>
      <c r="J15" s="93">
        <f t="shared" si="1"/>
        <v>2.6485181708461848E-2</v>
      </c>
      <c r="K15" s="90">
        <f t="shared" si="2"/>
        <v>395</v>
      </c>
      <c r="L15" s="94">
        <f t="shared" si="4"/>
        <v>5.1418231993855847E-3</v>
      </c>
      <c r="M15" s="38">
        <f t="shared" si="3"/>
        <v>183</v>
      </c>
    </row>
    <row r="16" spans="1:13">
      <c r="A16" s="36">
        <v>14</v>
      </c>
      <c r="B16" s="96" t="s">
        <v>105</v>
      </c>
      <c r="C16" s="25">
        <v>15634</v>
      </c>
      <c r="D16" s="25">
        <v>16151</v>
      </c>
      <c r="E16" s="25">
        <v>16458</v>
      </c>
      <c r="F16" s="25"/>
      <c r="G16" s="25"/>
      <c r="H16" s="25"/>
      <c r="I16" s="93">
        <f t="shared" si="0"/>
        <v>5.2823817899372199E-3</v>
      </c>
      <c r="J16" s="93">
        <f t="shared" si="1"/>
        <v>5.2705641550466933E-2</v>
      </c>
      <c r="K16" s="90">
        <f t="shared" si="2"/>
        <v>824</v>
      </c>
      <c r="L16" s="94">
        <f t="shared" si="4"/>
        <v>1.0726233712136005E-2</v>
      </c>
      <c r="M16" s="38">
        <f t="shared" si="3"/>
        <v>307</v>
      </c>
    </row>
    <row r="17" spans="1:13">
      <c r="A17" s="36">
        <v>15</v>
      </c>
      <c r="B17" s="96" t="s">
        <v>106</v>
      </c>
      <c r="C17" s="25">
        <v>12785</v>
      </c>
      <c r="D17" s="25">
        <v>13179</v>
      </c>
      <c r="E17" s="25">
        <v>13030</v>
      </c>
      <c r="F17" s="25"/>
      <c r="G17" s="25"/>
      <c r="H17" s="25"/>
      <c r="I17" s="93">
        <f t="shared" si="0"/>
        <v>4.1821263047078609E-3</v>
      </c>
      <c r="J17" s="93">
        <f t="shared" si="1"/>
        <v>1.9163081736409855E-2</v>
      </c>
      <c r="K17" s="90">
        <f t="shared" si="2"/>
        <v>245</v>
      </c>
      <c r="L17" s="94">
        <f t="shared" si="4"/>
        <v>3.1892321110113119E-3</v>
      </c>
      <c r="M17" s="38">
        <f t="shared" si="3"/>
        <v>-149</v>
      </c>
    </row>
    <row r="18" spans="1:13">
      <c r="A18" s="36">
        <v>16</v>
      </c>
      <c r="B18" s="96" t="s">
        <v>107</v>
      </c>
      <c r="C18" s="25">
        <v>80959</v>
      </c>
      <c r="D18" s="25">
        <v>82052</v>
      </c>
      <c r="E18" s="25">
        <v>82572</v>
      </c>
      <c r="F18" s="25"/>
      <c r="G18" s="25"/>
      <c r="H18" s="25"/>
      <c r="I18" s="93">
        <f t="shared" si="0"/>
        <v>2.6502420048529356E-2</v>
      </c>
      <c r="J18" s="93">
        <f t="shared" si="1"/>
        <v>1.9923665065032917E-2</v>
      </c>
      <c r="K18" s="90">
        <f t="shared" si="2"/>
        <v>1613</v>
      </c>
      <c r="L18" s="94">
        <f t="shared" si="4"/>
        <v>2.0996862836984678E-2</v>
      </c>
      <c r="M18" s="38">
        <f t="shared" si="3"/>
        <v>520</v>
      </c>
    </row>
    <row r="19" spans="1:13">
      <c r="A19" s="36">
        <v>17</v>
      </c>
      <c r="B19" s="96" t="s">
        <v>108</v>
      </c>
      <c r="C19" s="25">
        <v>24612</v>
      </c>
      <c r="D19" s="25">
        <v>25652</v>
      </c>
      <c r="E19" s="25">
        <v>26149</v>
      </c>
      <c r="F19" s="25"/>
      <c r="G19" s="25"/>
      <c r="H19" s="25"/>
      <c r="I19" s="93">
        <f t="shared" si="0"/>
        <v>8.3928181689797276E-3</v>
      </c>
      <c r="J19" s="93">
        <f t="shared" si="1"/>
        <v>6.2449211766617913E-2</v>
      </c>
      <c r="K19" s="90">
        <f t="shared" si="2"/>
        <v>1537</v>
      </c>
      <c r="L19" s="94">
        <f t="shared" si="4"/>
        <v>2.0007550018875046E-2</v>
      </c>
      <c r="M19" s="38">
        <f t="shared" si="3"/>
        <v>497</v>
      </c>
    </row>
    <row r="20" spans="1:13">
      <c r="A20" s="36">
        <v>18</v>
      </c>
      <c r="B20" s="96" t="s">
        <v>109</v>
      </c>
      <c r="C20" s="25">
        <v>9981</v>
      </c>
      <c r="D20" s="25">
        <v>10166</v>
      </c>
      <c r="E20" s="25">
        <v>10216</v>
      </c>
      <c r="F20" s="25"/>
      <c r="G20" s="25"/>
      <c r="H20" s="25"/>
      <c r="I20" s="93">
        <f t="shared" si="0"/>
        <v>3.2789410843358027E-3</v>
      </c>
      <c r="J20" s="93">
        <f t="shared" si="1"/>
        <v>2.3544734996493337E-2</v>
      </c>
      <c r="K20" s="90">
        <f t="shared" si="2"/>
        <v>235</v>
      </c>
      <c r="L20" s="94">
        <f t="shared" si="4"/>
        <v>3.0590593717863606E-3</v>
      </c>
      <c r="M20" s="38">
        <f t="shared" si="3"/>
        <v>50</v>
      </c>
    </row>
    <row r="21" spans="1:13">
      <c r="A21" s="36">
        <v>19</v>
      </c>
      <c r="B21" s="96" t="s">
        <v>110</v>
      </c>
      <c r="C21" s="25">
        <v>19930</v>
      </c>
      <c r="D21" s="25">
        <v>20170</v>
      </c>
      <c r="E21" s="25">
        <v>20266</v>
      </c>
      <c r="F21" s="25"/>
      <c r="G21" s="25"/>
      <c r="H21" s="25"/>
      <c r="I21" s="93">
        <f t="shared" si="0"/>
        <v>6.5046025856645828E-3</v>
      </c>
      <c r="J21" s="93">
        <f t="shared" si="1"/>
        <v>1.6859006522829904E-2</v>
      </c>
      <c r="K21" s="90">
        <f t="shared" si="2"/>
        <v>336</v>
      </c>
      <c r="L21" s="94">
        <f t="shared" si="4"/>
        <v>4.3738040379583711E-3</v>
      </c>
      <c r="M21" s="38">
        <f t="shared" si="3"/>
        <v>96</v>
      </c>
    </row>
    <row r="22" spans="1:13">
      <c r="A22" s="36">
        <v>20</v>
      </c>
      <c r="B22" s="96" t="s">
        <v>111</v>
      </c>
      <c r="C22" s="25">
        <v>37293</v>
      </c>
      <c r="D22" s="25">
        <v>37737</v>
      </c>
      <c r="E22" s="25">
        <v>37868</v>
      </c>
      <c r="F22" s="25"/>
      <c r="G22" s="25"/>
      <c r="H22" s="25"/>
      <c r="I22" s="93">
        <f t="shared" si="0"/>
        <v>1.2154164152469477E-2</v>
      </c>
      <c r="J22" s="93">
        <f t="shared" si="1"/>
        <v>1.5418443139463171E-2</v>
      </c>
      <c r="K22" s="90">
        <f t="shared" si="2"/>
        <v>575</v>
      </c>
      <c r="L22" s="94">
        <f t="shared" si="4"/>
        <v>7.484932505434712E-3</v>
      </c>
      <c r="M22" s="38">
        <f t="shared" si="3"/>
        <v>131</v>
      </c>
    </row>
    <row r="23" spans="1:13">
      <c r="A23" s="36">
        <v>21</v>
      </c>
      <c r="B23" s="96" t="s">
        <v>112</v>
      </c>
      <c r="C23" s="25">
        <v>64587</v>
      </c>
      <c r="D23" s="25">
        <v>67586</v>
      </c>
      <c r="E23" s="25">
        <v>67748</v>
      </c>
      <c r="F23" s="25"/>
      <c r="G23" s="25"/>
      <c r="H23" s="25"/>
      <c r="I23" s="93">
        <f t="shared" si="0"/>
        <v>2.1744489093733551E-2</v>
      </c>
      <c r="J23" s="93">
        <f t="shared" si="1"/>
        <v>4.8941737501354762E-2</v>
      </c>
      <c r="K23" s="90">
        <f t="shared" si="2"/>
        <v>3161</v>
      </c>
      <c r="L23" s="94">
        <f t="shared" si="4"/>
        <v>4.114760286900717E-2</v>
      </c>
      <c r="M23" s="38">
        <f t="shared" si="3"/>
        <v>162</v>
      </c>
    </row>
    <row r="24" spans="1:13">
      <c r="A24" s="36">
        <v>22</v>
      </c>
      <c r="B24" s="96" t="s">
        <v>113</v>
      </c>
      <c r="C24" s="25">
        <v>19868</v>
      </c>
      <c r="D24" s="25">
        <v>20231</v>
      </c>
      <c r="E24" s="25">
        <v>21081</v>
      </c>
      <c r="F24" s="25"/>
      <c r="G24" s="25"/>
      <c r="H24" s="25"/>
      <c r="I24" s="93">
        <f t="shared" si="0"/>
        <v>6.766186080548459E-3</v>
      </c>
      <c r="J24" s="93">
        <f t="shared" si="1"/>
        <v>6.1052949466478761E-2</v>
      </c>
      <c r="K24" s="90">
        <f t="shared" si="2"/>
        <v>1213</v>
      </c>
      <c r="L24" s="94">
        <f t="shared" si="4"/>
        <v>1.5789953267986618E-2</v>
      </c>
      <c r="M24" s="38">
        <f t="shared" si="3"/>
        <v>850</v>
      </c>
    </row>
    <row r="25" spans="1:13">
      <c r="A25" s="36">
        <v>23</v>
      </c>
      <c r="B25" s="96" t="s">
        <v>114</v>
      </c>
      <c r="C25" s="25">
        <v>29406</v>
      </c>
      <c r="D25" s="25">
        <v>30352</v>
      </c>
      <c r="E25" s="25">
        <v>30449</v>
      </c>
      <c r="F25" s="25"/>
      <c r="G25" s="25"/>
      <c r="H25" s="25"/>
      <c r="I25" s="93">
        <f t="shared" si="0"/>
        <v>9.7729519456676642E-3</v>
      </c>
      <c r="J25" s="93">
        <f t="shared" si="1"/>
        <v>3.5468951914575254E-2</v>
      </c>
      <c r="K25" s="90">
        <f t="shared" si="2"/>
        <v>1043</v>
      </c>
      <c r="L25" s="94">
        <f t="shared" si="4"/>
        <v>1.3577016701162443E-2</v>
      </c>
      <c r="M25" s="38">
        <f t="shared" si="3"/>
        <v>97</v>
      </c>
    </row>
    <row r="26" spans="1:13">
      <c r="A26" s="36">
        <v>24</v>
      </c>
      <c r="B26" s="96" t="s">
        <v>115</v>
      </c>
      <c r="C26" s="25">
        <v>13561</v>
      </c>
      <c r="D26" s="25">
        <v>13821</v>
      </c>
      <c r="E26" s="25">
        <v>14049</v>
      </c>
      <c r="F26" s="25"/>
      <c r="G26" s="25"/>
      <c r="H26" s="25"/>
      <c r="I26" s="93">
        <f t="shared" si="0"/>
        <v>4.5091859136485602E-3</v>
      </c>
      <c r="J26" s="93">
        <f t="shared" si="1"/>
        <v>3.5985546788584913E-2</v>
      </c>
      <c r="K26" s="90">
        <f t="shared" si="2"/>
        <v>488</v>
      </c>
      <c r="L26" s="94">
        <f t="shared" si="4"/>
        <v>6.3524296741776336E-3</v>
      </c>
      <c r="M26" s="38">
        <f t="shared" si="3"/>
        <v>228</v>
      </c>
    </row>
    <row r="27" spans="1:13">
      <c r="A27" s="36">
        <v>25</v>
      </c>
      <c r="B27" s="96" t="s">
        <v>116</v>
      </c>
      <c r="C27" s="25">
        <v>35352</v>
      </c>
      <c r="D27" s="25">
        <v>35513</v>
      </c>
      <c r="E27" s="25">
        <v>35879</v>
      </c>
      <c r="F27" s="25"/>
      <c r="G27" s="25"/>
      <c r="H27" s="25"/>
      <c r="I27" s="93">
        <f t="shared" si="0"/>
        <v>1.1515772040415453E-2</v>
      </c>
      <c r="J27" s="93">
        <f t="shared" si="1"/>
        <v>1.4907218827789092E-2</v>
      </c>
      <c r="K27" s="90">
        <f t="shared" si="2"/>
        <v>527</v>
      </c>
      <c r="L27" s="94">
        <f t="shared" si="4"/>
        <v>6.8601033571549447E-3</v>
      </c>
      <c r="M27" s="38">
        <f t="shared" si="3"/>
        <v>366</v>
      </c>
    </row>
    <row r="28" spans="1:13">
      <c r="A28" s="36">
        <v>26</v>
      </c>
      <c r="B28" s="96" t="s">
        <v>117</v>
      </c>
      <c r="C28" s="25">
        <v>41429</v>
      </c>
      <c r="D28" s="25">
        <v>41932</v>
      </c>
      <c r="E28" s="25">
        <v>42419</v>
      </c>
      <c r="F28" s="25"/>
      <c r="G28" s="25"/>
      <c r="H28" s="25"/>
      <c r="I28" s="93">
        <f t="shared" si="0"/>
        <v>1.3614859226354779E-2</v>
      </c>
      <c r="J28" s="93">
        <f t="shared" si="1"/>
        <v>2.3896304520987715E-2</v>
      </c>
      <c r="K28" s="90">
        <f t="shared" si="2"/>
        <v>990</v>
      </c>
      <c r="L28" s="94">
        <f t="shared" si="4"/>
        <v>1.2887101183270199E-2</v>
      </c>
      <c r="M28" s="38">
        <f t="shared" si="3"/>
        <v>487</v>
      </c>
    </row>
    <row r="29" spans="1:13">
      <c r="A29" s="36">
        <v>27</v>
      </c>
      <c r="B29" s="96" t="s">
        <v>118</v>
      </c>
      <c r="C29" s="25">
        <v>54781</v>
      </c>
      <c r="D29" s="25">
        <v>55446</v>
      </c>
      <c r="E29" s="25">
        <v>55735</v>
      </c>
      <c r="F29" s="25"/>
      <c r="G29" s="25"/>
      <c r="H29" s="25"/>
      <c r="I29" s="93">
        <f t="shared" si="0"/>
        <v>1.7888780475279559E-2</v>
      </c>
      <c r="J29" s="93">
        <f t="shared" si="1"/>
        <v>1.7414797101184716E-2</v>
      </c>
      <c r="K29" s="90">
        <f t="shared" si="2"/>
        <v>954</v>
      </c>
      <c r="L29" s="94">
        <f t="shared" si="4"/>
        <v>1.2418479322060375E-2</v>
      </c>
      <c r="M29" s="38">
        <f t="shared" si="3"/>
        <v>289</v>
      </c>
    </row>
    <row r="30" spans="1:13">
      <c r="A30" s="36">
        <v>28</v>
      </c>
      <c r="B30" s="96" t="s">
        <v>119</v>
      </c>
      <c r="C30" s="25">
        <v>17952</v>
      </c>
      <c r="D30" s="25">
        <v>18179</v>
      </c>
      <c r="E30" s="25">
        <v>18290</v>
      </c>
      <c r="F30" s="25"/>
      <c r="G30" s="25"/>
      <c r="H30" s="25"/>
      <c r="I30" s="93">
        <f t="shared" si="0"/>
        <v>5.8703829710749639E-3</v>
      </c>
      <c r="J30" s="93">
        <f t="shared" si="1"/>
        <v>1.8827985739750447E-2</v>
      </c>
      <c r="K30" s="90">
        <f t="shared" si="2"/>
        <v>338</v>
      </c>
      <c r="L30" s="94">
        <f t="shared" si="4"/>
        <v>4.3998385858033612E-3</v>
      </c>
      <c r="M30" s="38">
        <f t="shared" si="3"/>
        <v>111</v>
      </c>
    </row>
    <row r="31" spans="1:13">
      <c r="A31" s="36">
        <v>29</v>
      </c>
      <c r="B31" s="96" t="s">
        <v>120</v>
      </c>
      <c r="C31" s="25">
        <v>6747</v>
      </c>
      <c r="D31" s="25">
        <v>6759</v>
      </c>
      <c r="E31" s="25">
        <v>6750</v>
      </c>
      <c r="F31" s="25"/>
      <c r="G31" s="25"/>
      <c r="H31" s="25"/>
      <c r="I31" s="93">
        <f t="shared" si="0"/>
        <v>2.1664890680566434E-3</v>
      </c>
      <c r="J31" s="93">
        <f t="shared" si="1"/>
        <v>4.4464206313917296E-4</v>
      </c>
      <c r="K31" s="90">
        <f t="shared" si="2"/>
        <v>3</v>
      </c>
      <c r="L31" s="94">
        <f t="shared" si="4"/>
        <v>3.9051821767485456E-5</v>
      </c>
      <c r="M31" s="38">
        <f t="shared" si="3"/>
        <v>-9</v>
      </c>
    </row>
    <row r="32" spans="1:13">
      <c r="A32" s="36">
        <v>30</v>
      </c>
      <c r="B32" s="96" t="s">
        <v>121</v>
      </c>
      <c r="C32" s="25">
        <v>23545</v>
      </c>
      <c r="D32" s="25">
        <v>24354</v>
      </c>
      <c r="E32" s="25">
        <v>26057</v>
      </c>
      <c r="F32" s="25"/>
      <c r="G32" s="25"/>
      <c r="H32" s="25"/>
      <c r="I32" s="93">
        <f t="shared" si="0"/>
        <v>8.3632897253854751E-3</v>
      </c>
      <c r="J32" s="93">
        <f t="shared" si="1"/>
        <v>0.10668931832660862</v>
      </c>
      <c r="K32" s="90">
        <f t="shared" si="2"/>
        <v>2512</v>
      </c>
      <c r="L32" s="94">
        <f t="shared" si="4"/>
        <v>3.2699392093307821E-2</v>
      </c>
      <c r="M32" s="38">
        <f t="shared" si="3"/>
        <v>1703</v>
      </c>
    </row>
    <row r="33" spans="1:13">
      <c r="A33" s="36">
        <v>31</v>
      </c>
      <c r="B33" s="96" t="s">
        <v>122</v>
      </c>
      <c r="C33" s="25">
        <v>52234</v>
      </c>
      <c r="D33" s="25">
        <v>53497</v>
      </c>
      <c r="E33" s="25">
        <v>54957</v>
      </c>
      <c r="F33" s="25"/>
      <c r="G33" s="25"/>
      <c r="H33" s="25"/>
      <c r="I33" s="93">
        <f t="shared" si="0"/>
        <v>1.7639072550102067E-2</v>
      </c>
      <c r="J33" s="93">
        <f t="shared" si="1"/>
        <v>5.2130796033235061E-2</v>
      </c>
      <c r="K33" s="90">
        <f t="shared" si="2"/>
        <v>2723</v>
      </c>
      <c r="L33" s="94">
        <f t="shared" si="4"/>
        <v>3.5446036890954297E-2</v>
      </c>
      <c r="M33" s="38">
        <f t="shared" si="3"/>
        <v>1460</v>
      </c>
    </row>
    <row r="34" spans="1:13">
      <c r="A34" s="36">
        <v>32</v>
      </c>
      <c r="B34" s="96" t="s">
        <v>123</v>
      </c>
      <c r="C34" s="25">
        <v>32089</v>
      </c>
      <c r="D34" s="25">
        <v>35853</v>
      </c>
      <c r="E34" s="25">
        <v>31390</v>
      </c>
      <c r="F34" s="25"/>
      <c r="G34" s="25"/>
      <c r="H34" s="25"/>
      <c r="I34" s="93">
        <f t="shared" si="0"/>
        <v>1.007497656982193E-2</v>
      </c>
      <c r="J34" s="93">
        <f t="shared" si="1"/>
        <v>-2.1783165570756335E-2</v>
      </c>
      <c r="K34" s="90">
        <f t="shared" si="2"/>
        <v>-699</v>
      </c>
      <c r="L34" s="94">
        <f t="shared" si="4"/>
        <v>-9.0990744718241114E-3</v>
      </c>
      <c r="M34" s="38">
        <f t="shared" si="3"/>
        <v>-4463</v>
      </c>
    </row>
    <row r="35" spans="1:13">
      <c r="A35" s="36">
        <v>33</v>
      </c>
      <c r="B35" s="96" t="s">
        <v>124</v>
      </c>
      <c r="C35" s="25">
        <v>63227</v>
      </c>
      <c r="D35" s="25">
        <v>65378</v>
      </c>
      <c r="E35" s="25">
        <v>71056</v>
      </c>
      <c r="F35" s="25"/>
      <c r="G35" s="25"/>
      <c r="H35" s="25"/>
      <c r="I35" s="93">
        <f t="shared" si="0"/>
        <v>2.2806229217753014E-2</v>
      </c>
      <c r="J35" s="93">
        <f t="shared" si="1"/>
        <v>0.12382368292027141</v>
      </c>
      <c r="K35" s="90">
        <f t="shared" si="2"/>
        <v>7829</v>
      </c>
      <c r="L35" s="94">
        <f t="shared" si="4"/>
        <v>0.10191223753921454</v>
      </c>
      <c r="M35" s="38">
        <f t="shared" si="3"/>
        <v>5678</v>
      </c>
    </row>
    <row r="36" spans="1:13">
      <c r="A36" s="36">
        <v>34</v>
      </c>
      <c r="B36" s="96" t="s">
        <v>125</v>
      </c>
      <c r="C36" s="25">
        <v>347955</v>
      </c>
      <c r="D36" s="25">
        <v>356118</v>
      </c>
      <c r="E36" s="25">
        <v>354126</v>
      </c>
      <c r="F36" s="25"/>
      <c r="G36" s="25"/>
      <c r="H36" s="25"/>
      <c r="I36" s="93">
        <f t="shared" si="0"/>
        <v>0.11366075669846323</v>
      </c>
      <c r="J36" s="93">
        <f t="shared" si="1"/>
        <v>1.7735051946372375E-2</v>
      </c>
      <c r="K36" s="90">
        <f t="shared" si="2"/>
        <v>6171</v>
      </c>
      <c r="L36" s="94">
        <f t="shared" si="4"/>
        <v>8.0329597375717571E-2</v>
      </c>
      <c r="M36" s="38">
        <f t="shared" si="3"/>
        <v>-1992</v>
      </c>
    </row>
    <row r="37" spans="1:13">
      <c r="A37" s="36">
        <v>35</v>
      </c>
      <c r="B37" s="96" t="s">
        <v>126</v>
      </c>
      <c r="C37" s="25">
        <v>167294</v>
      </c>
      <c r="D37" s="25">
        <v>175115</v>
      </c>
      <c r="E37" s="25">
        <v>169712</v>
      </c>
      <c r="F37" s="25"/>
      <c r="G37" s="25"/>
      <c r="H37" s="25"/>
      <c r="I37" s="93">
        <f t="shared" si="0"/>
        <v>5.4470991513782083E-2</v>
      </c>
      <c r="J37" s="93">
        <f t="shared" si="1"/>
        <v>1.4453596662163616E-2</v>
      </c>
      <c r="K37" s="90">
        <f t="shared" si="2"/>
        <v>2418</v>
      </c>
      <c r="L37" s="94">
        <f t="shared" si="4"/>
        <v>3.1475768344593279E-2</v>
      </c>
      <c r="M37" s="38">
        <f t="shared" si="3"/>
        <v>-5403</v>
      </c>
    </row>
    <row r="38" spans="1:13">
      <c r="A38" s="36">
        <v>36</v>
      </c>
      <c r="B38" s="96" t="s">
        <v>127</v>
      </c>
      <c r="C38" s="25">
        <v>12948</v>
      </c>
      <c r="D38" s="25">
        <v>13142</v>
      </c>
      <c r="E38" s="25">
        <v>13311</v>
      </c>
      <c r="F38" s="25"/>
      <c r="G38" s="25"/>
      <c r="H38" s="25"/>
      <c r="I38" s="93">
        <f t="shared" si="0"/>
        <v>4.2723164422077001E-3</v>
      </c>
      <c r="J38" s="93">
        <f t="shared" si="1"/>
        <v>2.8035217794253938E-2</v>
      </c>
      <c r="K38" s="90">
        <f t="shared" si="2"/>
        <v>363</v>
      </c>
      <c r="L38" s="94">
        <f t="shared" si="4"/>
        <v>4.7252704338657395E-3</v>
      </c>
      <c r="M38" s="38">
        <f t="shared" si="3"/>
        <v>169</v>
      </c>
    </row>
    <row r="39" spans="1:13">
      <c r="A39" s="36">
        <v>37</v>
      </c>
      <c r="B39" s="96" t="s">
        <v>128</v>
      </c>
      <c r="C39" s="25">
        <v>19937</v>
      </c>
      <c r="D39" s="25">
        <v>22265</v>
      </c>
      <c r="E39" s="25">
        <v>19387</v>
      </c>
      <c r="F39" s="25"/>
      <c r="G39" s="25"/>
      <c r="H39" s="25"/>
      <c r="I39" s="93">
        <f t="shared" si="0"/>
        <v>6.2224775648020954E-3</v>
      </c>
      <c r="J39" s="93">
        <f t="shared" si="1"/>
        <v>-2.758689873100266E-2</v>
      </c>
      <c r="K39" s="90">
        <f t="shared" si="2"/>
        <v>-550</v>
      </c>
      <c r="L39" s="94">
        <f t="shared" si="4"/>
        <v>-7.1595006573723328E-3</v>
      </c>
      <c r="M39" s="38">
        <f t="shared" si="3"/>
        <v>-2878</v>
      </c>
    </row>
    <row r="40" spans="1:13">
      <c r="A40" s="36">
        <v>38</v>
      </c>
      <c r="B40" s="96" t="s">
        <v>129</v>
      </c>
      <c r="C40" s="25">
        <v>52355</v>
      </c>
      <c r="D40" s="25">
        <v>53719</v>
      </c>
      <c r="E40" s="25">
        <v>54052</v>
      </c>
      <c r="F40" s="25"/>
      <c r="G40" s="25"/>
      <c r="H40" s="25"/>
      <c r="I40" s="93">
        <f t="shared" si="0"/>
        <v>1.7348602534310767E-2</v>
      </c>
      <c r="J40" s="93">
        <f t="shared" si="1"/>
        <v>3.2413332059975167E-2</v>
      </c>
      <c r="K40" s="90">
        <f t="shared" si="2"/>
        <v>1697</v>
      </c>
      <c r="L40" s="94">
        <f t="shared" si="4"/>
        <v>2.2090313846474273E-2</v>
      </c>
      <c r="M40" s="38">
        <f t="shared" si="3"/>
        <v>333</v>
      </c>
    </row>
    <row r="41" spans="1:13">
      <c r="A41" s="36">
        <v>39</v>
      </c>
      <c r="B41" s="96" t="s">
        <v>130</v>
      </c>
      <c r="C41" s="25">
        <v>15221</v>
      </c>
      <c r="D41" s="25">
        <v>15925</v>
      </c>
      <c r="E41" s="25">
        <v>16498</v>
      </c>
      <c r="F41" s="25"/>
      <c r="G41" s="25"/>
      <c r="H41" s="25"/>
      <c r="I41" s="93">
        <f t="shared" si="0"/>
        <v>5.2952202436738517E-3</v>
      </c>
      <c r="J41" s="93">
        <f t="shared" si="1"/>
        <v>8.3897247224229685E-2</v>
      </c>
      <c r="K41" s="90">
        <f t="shared" si="2"/>
        <v>1277</v>
      </c>
      <c r="L41" s="94">
        <f t="shared" si="4"/>
        <v>1.6623058799026307E-2</v>
      </c>
      <c r="M41" s="38">
        <f t="shared" si="3"/>
        <v>573</v>
      </c>
    </row>
    <row r="42" spans="1:13">
      <c r="A42" s="36">
        <v>40</v>
      </c>
      <c r="B42" s="96" t="s">
        <v>131</v>
      </c>
      <c r="C42" s="25">
        <v>11840</v>
      </c>
      <c r="D42" s="25">
        <v>11877</v>
      </c>
      <c r="E42" s="25">
        <v>11968</v>
      </c>
      <c r="F42" s="25"/>
      <c r="G42" s="25"/>
      <c r="H42" s="25"/>
      <c r="I42" s="93">
        <f t="shared" si="0"/>
        <v>3.8412653580002826E-3</v>
      </c>
      <c r="J42" s="93">
        <f t="shared" si="1"/>
        <v>1.0810810810810811E-2</v>
      </c>
      <c r="K42" s="90">
        <f t="shared" si="2"/>
        <v>128</v>
      </c>
      <c r="L42" s="94">
        <f t="shared" si="4"/>
        <v>1.6662110620793793E-3</v>
      </c>
      <c r="M42" s="38">
        <f t="shared" si="3"/>
        <v>91</v>
      </c>
    </row>
    <row r="43" spans="1:13">
      <c r="A43" s="36">
        <v>41</v>
      </c>
      <c r="B43" s="96" t="s">
        <v>132</v>
      </c>
      <c r="C43" s="25">
        <v>60002</v>
      </c>
      <c r="D43" s="25">
        <v>60264</v>
      </c>
      <c r="E43" s="25">
        <v>60084</v>
      </c>
      <c r="F43" s="25"/>
      <c r="G43" s="25"/>
      <c r="H43" s="25"/>
      <c r="I43" s="93">
        <f t="shared" si="0"/>
        <v>1.9284641357794868E-2</v>
      </c>
      <c r="J43" s="93">
        <f t="shared" si="1"/>
        <v>1.366621112629579E-3</v>
      </c>
      <c r="K43" s="90">
        <f t="shared" si="2"/>
        <v>82</v>
      </c>
      <c r="L43" s="94">
        <f t="shared" si="4"/>
        <v>1.0674164616446024E-3</v>
      </c>
      <c r="M43" s="38">
        <f t="shared" si="3"/>
        <v>-180</v>
      </c>
    </row>
    <row r="44" spans="1:13">
      <c r="A44" s="36">
        <v>42</v>
      </c>
      <c r="B44" s="96" t="s">
        <v>133</v>
      </c>
      <c r="C44" s="25">
        <v>77576</v>
      </c>
      <c r="D44" s="25">
        <v>78768</v>
      </c>
      <c r="E44" s="25">
        <v>79307</v>
      </c>
      <c r="F44" s="25"/>
      <c r="G44" s="25"/>
      <c r="H44" s="25"/>
      <c r="I44" s="93">
        <f t="shared" si="0"/>
        <v>2.5454481262276771E-2</v>
      </c>
      <c r="J44" s="93">
        <f t="shared" si="1"/>
        <v>2.2313602144993297E-2</v>
      </c>
      <c r="K44" s="90">
        <f t="shared" si="2"/>
        <v>1731</v>
      </c>
      <c r="L44" s="94">
        <f t="shared" si="4"/>
        <v>2.2532901159839105E-2</v>
      </c>
      <c r="M44" s="38">
        <f t="shared" si="3"/>
        <v>539</v>
      </c>
    </row>
    <row r="45" spans="1:13">
      <c r="A45" s="36">
        <v>43</v>
      </c>
      <c r="B45" s="96" t="s">
        <v>134</v>
      </c>
      <c r="C45" s="25">
        <v>21704</v>
      </c>
      <c r="D45" s="25">
        <v>21658</v>
      </c>
      <c r="E45" s="25">
        <v>23928</v>
      </c>
      <c r="F45" s="25"/>
      <c r="G45" s="25"/>
      <c r="H45" s="25"/>
      <c r="I45" s="93">
        <f t="shared" si="0"/>
        <v>7.6799630252532385E-3</v>
      </c>
      <c r="J45" s="93">
        <f t="shared" si="1"/>
        <v>0.10246959085882787</v>
      </c>
      <c r="K45" s="90">
        <f t="shared" si="2"/>
        <v>2224</v>
      </c>
      <c r="L45" s="94">
        <f t="shared" si="4"/>
        <v>2.8950417203629217E-2</v>
      </c>
      <c r="M45" s="38">
        <f t="shared" si="3"/>
        <v>2270</v>
      </c>
    </row>
    <row r="46" spans="1:13">
      <c r="A46" s="36">
        <v>44</v>
      </c>
      <c r="B46" s="96" t="s">
        <v>135</v>
      </c>
      <c r="C46" s="25">
        <v>39507</v>
      </c>
      <c r="D46" s="25">
        <v>39792</v>
      </c>
      <c r="E46" s="25">
        <v>39890</v>
      </c>
      <c r="F46" s="25"/>
      <c r="G46" s="25"/>
      <c r="H46" s="25"/>
      <c r="I46" s="93">
        <f t="shared" si="0"/>
        <v>1.2803147988856222E-2</v>
      </c>
      <c r="J46" s="93">
        <f t="shared" si="1"/>
        <v>9.6944845217303271E-3</v>
      </c>
      <c r="K46" s="90">
        <f t="shared" si="2"/>
        <v>383</v>
      </c>
      <c r="L46" s="94">
        <f t="shared" si="4"/>
        <v>4.9856159123156428E-3</v>
      </c>
      <c r="M46" s="38">
        <f t="shared" si="3"/>
        <v>98</v>
      </c>
    </row>
    <row r="47" spans="1:13">
      <c r="A47" s="36">
        <v>45</v>
      </c>
      <c r="B47" s="96" t="s">
        <v>136</v>
      </c>
      <c r="C47" s="25">
        <v>47246</v>
      </c>
      <c r="D47" s="25">
        <v>47884</v>
      </c>
      <c r="E47" s="25">
        <v>46842</v>
      </c>
      <c r="F47" s="25"/>
      <c r="G47" s="25"/>
      <c r="H47" s="25"/>
      <c r="I47" s="93">
        <f t="shared" si="0"/>
        <v>1.5034471248282857E-2</v>
      </c>
      <c r="J47" s="93">
        <f t="shared" si="1"/>
        <v>-8.5509884434661135E-3</v>
      </c>
      <c r="K47" s="90">
        <f t="shared" si="2"/>
        <v>-404</v>
      </c>
      <c r="L47" s="94">
        <f t="shared" si="4"/>
        <v>-5.2589786646880408E-3</v>
      </c>
      <c r="M47" s="38">
        <f t="shared" si="3"/>
        <v>-1042</v>
      </c>
    </row>
    <row r="48" spans="1:13">
      <c r="A48" s="36">
        <v>46</v>
      </c>
      <c r="B48" s="96" t="s">
        <v>137</v>
      </c>
      <c r="C48" s="25">
        <v>38061</v>
      </c>
      <c r="D48" s="25">
        <v>38824</v>
      </c>
      <c r="E48" s="25">
        <v>38843</v>
      </c>
      <c r="F48" s="25"/>
      <c r="G48" s="25"/>
      <c r="H48" s="25"/>
      <c r="I48" s="93">
        <f t="shared" si="0"/>
        <v>1.246710146229988E-2</v>
      </c>
      <c r="J48" s="93">
        <f t="shared" si="1"/>
        <v>2.0545965686660887E-2</v>
      </c>
      <c r="K48" s="90">
        <f t="shared" si="2"/>
        <v>782</v>
      </c>
      <c r="L48" s="94">
        <f t="shared" si="4"/>
        <v>1.0179508207391209E-2</v>
      </c>
      <c r="M48" s="38">
        <f t="shared" si="3"/>
        <v>19</v>
      </c>
    </row>
    <row r="49" spans="1:13">
      <c r="A49" s="36">
        <v>47</v>
      </c>
      <c r="B49" s="96" t="s">
        <v>138</v>
      </c>
      <c r="C49" s="25">
        <v>29065</v>
      </c>
      <c r="D49" s="25">
        <v>29787</v>
      </c>
      <c r="E49" s="25">
        <v>29983</v>
      </c>
      <c r="F49" s="25"/>
      <c r="G49" s="25"/>
      <c r="H49" s="25"/>
      <c r="I49" s="93">
        <f t="shared" si="0"/>
        <v>9.6233839596359012E-3</v>
      </c>
      <c r="J49" s="93">
        <f t="shared" si="1"/>
        <v>3.1584379838293479E-2</v>
      </c>
      <c r="K49" s="90">
        <f t="shared" si="2"/>
        <v>918</v>
      </c>
      <c r="L49" s="94">
        <f t="shared" si="4"/>
        <v>1.1949857460850548E-2</v>
      </c>
      <c r="M49" s="38">
        <f t="shared" si="3"/>
        <v>196</v>
      </c>
    </row>
    <row r="50" spans="1:13">
      <c r="A50" s="36">
        <v>48</v>
      </c>
      <c r="B50" s="96" t="s">
        <v>139</v>
      </c>
      <c r="C50" s="25">
        <v>37956</v>
      </c>
      <c r="D50" s="25">
        <v>38272</v>
      </c>
      <c r="E50" s="25">
        <v>39194</v>
      </c>
      <c r="F50" s="25"/>
      <c r="G50" s="25"/>
      <c r="H50" s="25"/>
      <c r="I50" s="93">
        <f t="shared" si="0"/>
        <v>1.2579758893838826E-2</v>
      </c>
      <c r="J50" s="93">
        <f t="shared" si="1"/>
        <v>3.2616714089998944E-2</v>
      </c>
      <c r="K50" s="90">
        <f t="shared" si="2"/>
        <v>1238</v>
      </c>
      <c r="L50" s="94">
        <f t="shared" si="4"/>
        <v>1.6115385116048996E-2</v>
      </c>
      <c r="M50" s="38">
        <f t="shared" si="3"/>
        <v>922</v>
      </c>
    </row>
    <row r="51" spans="1:13">
      <c r="A51" s="36">
        <v>49</v>
      </c>
      <c r="B51" s="96" t="s">
        <v>140</v>
      </c>
      <c r="C51" s="25">
        <v>13289</v>
      </c>
      <c r="D51" s="25">
        <v>13443</v>
      </c>
      <c r="E51" s="25">
        <v>13517</v>
      </c>
      <c r="F51" s="25"/>
      <c r="G51" s="25"/>
      <c r="H51" s="25"/>
      <c r="I51" s="93">
        <f t="shared" si="0"/>
        <v>4.3384344789513555E-3</v>
      </c>
      <c r="J51" s="93">
        <f t="shared" si="1"/>
        <v>1.7157047181879749E-2</v>
      </c>
      <c r="K51" s="90">
        <f t="shared" si="2"/>
        <v>228</v>
      </c>
      <c r="L51" s="94">
        <f t="shared" si="4"/>
        <v>2.9679384543288946E-3</v>
      </c>
      <c r="M51" s="38">
        <f t="shared" si="3"/>
        <v>74</v>
      </c>
    </row>
    <row r="52" spans="1:13">
      <c r="A52" s="36">
        <v>50</v>
      </c>
      <c r="B52" s="96" t="s">
        <v>141</v>
      </c>
      <c r="C52" s="25">
        <v>12373</v>
      </c>
      <c r="D52" s="25">
        <v>12820</v>
      </c>
      <c r="E52" s="25">
        <v>12881</v>
      </c>
      <c r="F52" s="25"/>
      <c r="G52" s="25"/>
      <c r="H52" s="25"/>
      <c r="I52" s="93">
        <f t="shared" si="0"/>
        <v>4.134303064538907E-3</v>
      </c>
      <c r="J52" s="93">
        <f t="shared" si="1"/>
        <v>4.1057140547967351E-2</v>
      </c>
      <c r="K52" s="90">
        <f t="shared" si="2"/>
        <v>508</v>
      </c>
      <c r="L52" s="94">
        <f t="shared" si="4"/>
        <v>6.6127751526275369E-3</v>
      </c>
      <c r="M52" s="38">
        <f t="shared" si="3"/>
        <v>61</v>
      </c>
    </row>
    <row r="53" spans="1:13">
      <c r="A53" s="36">
        <v>51</v>
      </c>
      <c r="B53" s="96" t="s">
        <v>142</v>
      </c>
      <c r="C53" s="25">
        <v>14020</v>
      </c>
      <c r="D53" s="25">
        <v>14647</v>
      </c>
      <c r="E53" s="25">
        <v>14326</v>
      </c>
      <c r="F53" s="25"/>
      <c r="G53" s="25"/>
      <c r="H53" s="25"/>
      <c r="I53" s="93">
        <f t="shared" si="0"/>
        <v>4.5980922057747365E-3</v>
      </c>
      <c r="J53" s="93">
        <f t="shared" si="1"/>
        <v>2.1825962910128387E-2</v>
      </c>
      <c r="K53" s="90">
        <f t="shared" si="2"/>
        <v>306</v>
      </c>
      <c r="L53" s="94">
        <f t="shared" si="4"/>
        <v>3.9832858202835161E-3</v>
      </c>
      <c r="M53" s="38">
        <f t="shared" si="3"/>
        <v>-321</v>
      </c>
    </row>
    <row r="54" spans="1:13">
      <c r="A54" s="36">
        <v>52</v>
      </c>
      <c r="B54" s="96" t="s">
        <v>143</v>
      </c>
      <c r="C54" s="25">
        <v>25906</v>
      </c>
      <c r="D54" s="25">
        <v>26069</v>
      </c>
      <c r="E54" s="25">
        <v>26210</v>
      </c>
      <c r="F54" s="25"/>
      <c r="G54" s="25"/>
      <c r="H54" s="25"/>
      <c r="I54" s="93">
        <f t="shared" si="0"/>
        <v>8.4123968109280911E-3</v>
      </c>
      <c r="J54" s="93">
        <f t="shared" si="1"/>
        <v>1.1734733266424767E-2</v>
      </c>
      <c r="K54" s="90">
        <f t="shared" si="2"/>
        <v>304</v>
      </c>
      <c r="L54" s="94">
        <f t="shared" si="4"/>
        <v>3.9572512724385259E-3</v>
      </c>
      <c r="M54" s="38">
        <f t="shared" si="3"/>
        <v>141</v>
      </c>
    </row>
    <row r="55" spans="1:13">
      <c r="A55" s="36">
        <v>53</v>
      </c>
      <c r="B55" s="96" t="s">
        <v>144</v>
      </c>
      <c r="C55" s="25">
        <v>15362</v>
      </c>
      <c r="D55" s="25">
        <v>15417</v>
      </c>
      <c r="E55" s="25">
        <v>15394</v>
      </c>
      <c r="F55" s="25"/>
      <c r="G55" s="25"/>
      <c r="H55" s="25"/>
      <c r="I55" s="93">
        <f t="shared" si="0"/>
        <v>4.9408789205428096E-3</v>
      </c>
      <c r="J55" s="93">
        <f t="shared" si="1"/>
        <v>2.0830621012888945E-3</v>
      </c>
      <c r="K55" s="90">
        <f t="shared" si="2"/>
        <v>32</v>
      </c>
      <c r="L55" s="94">
        <f t="shared" si="4"/>
        <v>4.1655276551984483E-4</v>
      </c>
      <c r="M55" s="38">
        <f t="shared" si="3"/>
        <v>-23</v>
      </c>
    </row>
    <row r="56" spans="1:13">
      <c r="A56" s="36">
        <v>54</v>
      </c>
      <c r="B56" s="96" t="s">
        <v>145</v>
      </c>
      <c r="C56" s="25">
        <v>30273</v>
      </c>
      <c r="D56" s="25">
        <v>31571</v>
      </c>
      <c r="E56" s="25">
        <v>31714</v>
      </c>
      <c r="F56" s="25"/>
      <c r="G56" s="25"/>
      <c r="H56" s="25"/>
      <c r="I56" s="93">
        <f t="shared" si="0"/>
        <v>1.017896804508865E-2</v>
      </c>
      <c r="J56" s="93">
        <f t="shared" si="1"/>
        <v>4.7600171770224291E-2</v>
      </c>
      <c r="K56" s="90">
        <f t="shared" si="2"/>
        <v>1441</v>
      </c>
      <c r="L56" s="94">
        <f t="shared" si="4"/>
        <v>1.8757891722315512E-2</v>
      </c>
      <c r="M56" s="38">
        <f t="shared" si="3"/>
        <v>143</v>
      </c>
    </row>
    <row r="57" spans="1:13">
      <c r="A57" s="36">
        <v>55</v>
      </c>
      <c r="B57" s="96" t="s">
        <v>146</v>
      </c>
      <c r="C57" s="25">
        <v>55064</v>
      </c>
      <c r="D57" s="25">
        <v>56870</v>
      </c>
      <c r="E57" s="25">
        <v>56704</v>
      </c>
      <c r="F57" s="25"/>
      <c r="G57" s="25"/>
      <c r="H57" s="25"/>
      <c r="I57" s="93">
        <f t="shared" si="0"/>
        <v>1.8199792017049465E-2</v>
      </c>
      <c r="J57" s="93">
        <f t="shared" si="1"/>
        <v>2.9783524625889873E-2</v>
      </c>
      <c r="K57" s="90">
        <f t="shared" si="2"/>
        <v>1640</v>
      </c>
      <c r="L57" s="94">
        <f t="shared" si="4"/>
        <v>2.1348329232892049E-2</v>
      </c>
      <c r="M57" s="38">
        <f t="shared" si="3"/>
        <v>-166</v>
      </c>
    </row>
    <row r="58" spans="1:13">
      <c r="A58" s="36">
        <v>56</v>
      </c>
      <c r="B58" s="96" t="s">
        <v>147</v>
      </c>
      <c r="C58" s="25">
        <v>16181</v>
      </c>
      <c r="D58" s="25">
        <v>17057</v>
      </c>
      <c r="E58" s="25">
        <v>17373</v>
      </c>
      <c r="F58" s="25"/>
      <c r="G58" s="25"/>
      <c r="H58" s="25"/>
      <c r="I58" s="93">
        <f t="shared" si="0"/>
        <v>5.5760614191626761E-3</v>
      </c>
      <c r="J58" s="93">
        <f t="shared" si="1"/>
        <v>7.3666646066374145E-2</v>
      </c>
      <c r="K58" s="90">
        <f t="shared" si="2"/>
        <v>1192</v>
      </c>
      <c r="L58" s="94">
        <f t="shared" si="4"/>
        <v>1.551659051561422E-2</v>
      </c>
      <c r="M58" s="38">
        <f t="shared" si="3"/>
        <v>316</v>
      </c>
    </row>
    <row r="59" spans="1:13">
      <c r="A59" s="36">
        <v>57</v>
      </c>
      <c r="B59" s="96" t="s">
        <v>148</v>
      </c>
      <c r="C59" s="25">
        <v>10124</v>
      </c>
      <c r="D59" s="25">
        <v>10214</v>
      </c>
      <c r="E59" s="25">
        <v>10213</v>
      </c>
      <c r="F59" s="25"/>
      <c r="G59" s="25"/>
      <c r="H59" s="25"/>
      <c r="I59" s="93">
        <f t="shared" si="0"/>
        <v>3.2779782003055551E-3</v>
      </c>
      <c r="J59" s="93">
        <f t="shared" si="1"/>
        <v>8.7909917028842349E-3</v>
      </c>
      <c r="K59" s="90">
        <f t="shared" si="2"/>
        <v>89</v>
      </c>
      <c r="L59" s="94">
        <f t="shared" si="4"/>
        <v>1.1585373791020684E-3</v>
      </c>
      <c r="M59" s="38">
        <f t="shared" si="3"/>
        <v>-1</v>
      </c>
    </row>
    <row r="60" spans="1:13">
      <c r="A60" s="36">
        <v>58</v>
      </c>
      <c r="B60" s="96" t="s">
        <v>149</v>
      </c>
      <c r="C60" s="25">
        <v>29380</v>
      </c>
      <c r="D60" s="25">
        <v>29710</v>
      </c>
      <c r="E60" s="25">
        <v>29473</v>
      </c>
      <c r="F60" s="25"/>
      <c r="G60" s="25"/>
      <c r="H60" s="25"/>
      <c r="I60" s="93">
        <f t="shared" si="0"/>
        <v>9.4596936744938444E-3</v>
      </c>
      <c r="J60" s="93">
        <f t="shared" si="1"/>
        <v>3.1654186521443157E-3</v>
      </c>
      <c r="K60" s="90">
        <f t="shared" si="2"/>
        <v>93</v>
      </c>
      <c r="L60" s="94">
        <f t="shared" si="4"/>
        <v>1.2106064747920491E-3</v>
      </c>
      <c r="M60" s="38">
        <f t="shared" si="3"/>
        <v>-237</v>
      </c>
    </row>
    <row r="61" spans="1:13">
      <c r="A61" s="36">
        <v>59</v>
      </c>
      <c r="B61" s="96" t="s">
        <v>150</v>
      </c>
      <c r="C61" s="25">
        <v>29455</v>
      </c>
      <c r="D61" s="25">
        <v>29795</v>
      </c>
      <c r="E61" s="25">
        <v>30476</v>
      </c>
      <c r="F61" s="25"/>
      <c r="G61" s="25"/>
      <c r="H61" s="25"/>
      <c r="I61" s="93">
        <f t="shared" si="0"/>
        <v>9.7816179019398902E-3</v>
      </c>
      <c r="J61" s="93">
        <f t="shared" si="1"/>
        <v>3.4663045323374636E-2</v>
      </c>
      <c r="K61" s="90">
        <f t="shared" si="2"/>
        <v>1021</v>
      </c>
      <c r="L61" s="94">
        <f t="shared" si="4"/>
        <v>1.3290636674867549E-2</v>
      </c>
      <c r="M61" s="38">
        <f t="shared" si="3"/>
        <v>681</v>
      </c>
    </row>
    <row r="62" spans="1:13">
      <c r="A62" s="36">
        <v>60</v>
      </c>
      <c r="B62" s="96" t="s">
        <v>151</v>
      </c>
      <c r="C62" s="25">
        <v>24401</v>
      </c>
      <c r="D62" s="25">
        <v>26687</v>
      </c>
      <c r="E62" s="25">
        <v>25346</v>
      </c>
      <c r="F62" s="25"/>
      <c r="G62" s="25"/>
      <c r="H62" s="25"/>
      <c r="I62" s="93">
        <f t="shared" si="0"/>
        <v>8.1350862102168419E-3</v>
      </c>
      <c r="J62" s="93">
        <f t="shared" si="1"/>
        <v>3.8727920986844799E-2</v>
      </c>
      <c r="K62" s="90">
        <f t="shared" si="2"/>
        <v>945</v>
      </c>
      <c r="L62" s="94">
        <f t="shared" si="4"/>
        <v>1.2301323856757918E-2</v>
      </c>
      <c r="M62" s="38">
        <f t="shared" si="3"/>
        <v>-1341</v>
      </c>
    </row>
    <row r="63" spans="1:13">
      <c r="A63" s="36">
        <v>61</v>
      </c>
      <c r="B63" s="96" t="s">
        <v>152</v>
      </c>
      <c r="C63" s="25">
        <v>37708</v>
      </c>
      <c r="D63" s="25">
        <v>37724</v>
      </c>
      <c r="E63" s="25">
        <v>37994</v>
      </c>
      <c r="F63" s="25"/>
      <c r="G63" s="25"/>
      <c r="H63" s="25"/>
      <c r="I63" s="93">
        <f t="shared" si="0"/>
        <v>1.2194605281739867E-2</v>
      </c>
      <c r="J63" s="93">
        <f t="shared" si="1"/>
        <v>7.5845974329054842E-3</v>
      </c>
      <c r="K63" s="90">
        <f t="shared" si="2"/>
        <v>286</v>
      </c>
      <c r="L63" s="94">
        <f t="shared" si="4"/>
        <v>3.7229403418336132E-3</v>
      </c>
      <c r="M63" s="38">
        <f t="shared" si="3"/>
        <v>270</v>
      </c>
    </row>
    <row r="64" spans="1:13">
      <c r="A64" s="36">
        <v>62</v>
      </c>
      <c r="B64" s="96" t="s">
        <v>153</v>
      </c>
      <c r="C64" s="25">
        <v>12485</v>
      </c>
      <c r="D64" s="25">
        <v>13363</v>
      </c>
      <c r="E64" s="25">
        <v>13883</v>
      </c>
      <c r="F64" s="25"/>
      <c r="G64" s="25"/>
      <c r="H64" s="25"/>
      <c r="I64" s="93">
        <f t="shared" si="0"/>
        <v>4.4559063306415375E-3</v>
      </c>
      <c r="J64" s="93">
        <f t="shared" si="1"/>
        <v>0.1119743692430917</v>
      </c>
      <c r="K64" s="90">
        <f t="shared" si="2"/>
        <v>1398</v>
      </c>
      <c r="L64" s="94">
        <f t="shared" si="4"/>
        <v>1.8198148943648223E-2</v>
      </c>
      <c r="M64" s="38">
        <f t="shared" si="3"/>
        <v>520</v>
      </c>
    </row>
    <row r="65" spans="1:13">
      <c r="A65" s="36">
        <v>63</v>
      </c>
      <c r="B65" s="96" t="s">
        <v>154</v>
      </c>
      <c r="C65" s="25">
        <v>45957</v>
      </c>
      <c r="D65" s="25">
        <v>47368</v>
      </c>
      <c r="E65" s="25">
        <v>47325</v>
      </c>
      <c r="F65" s="25"/>
      <c r="G65" s="25"/>
      <c r="H65" s="25"/>
      <c r="I65" s="93">
        <f t="shared" si="0"/>
        <v>1.5189495577152688E-2</v>
      </c>
      <c r="J65" s="93">
        <f t="shared" si="1"/>
        <v>2.9766956067628435E-2</v>
      </c>
      <c r="K65" s="90">
        <f t="shared" si="2"/>
        <v>1368</v>
      </c>
      <c r="L65" s="94">
        <f t="shared" si="4"/>
        <v>1.7807630725973366E-2</v>
      </c>
      <c r="M65" s="38">
        <f t="shared" si="3"/>
        <v>-43</v>
      </c>
    </row>
    <row r="66" spans="1:13">
      <c r="A66" s="36">
        <v>64</v>
      </c>
      <c r="B66" s="96" t="s">
        <v>155</v>
      </c>
      <c r="C66" s="25">
        <v>13370</v>
      </c>
      <c r="D66" s="25">
        <v>13527</v>
      </c>
      <c r="E66" s="25">
        <v>13599</v>
      </c>
      <c r="F66" s="25"/>
      <c r="G66" s="25"/>
      <c r="H66" s="25"/>
      <c r="I66" s="93">
        <f t="shared" si="0"/>
        <v>4.3647533091114507E-3</v>
      </c>
      <c r="J66" s="93">
        <f t="shared" si="1"/>
        <v>1.7127898279730741E-2</v>
      </c>
      <c r="K66" s="90">
        <f t="shared" si="2"/>
        <v>229</v>
      </c>
      <c r="L66" s="94">
        <f t="shared" si="4"/>
        <v>2.9809557282513897E-3</v>
      </c>
      <c r="M66" s="38">
        <f t="shared" si="3"/>
        <v>72</v>
      </c>
    </row>
    <row r="67" spans="1:13">
      <c r="A67" s="36">
        <v>65</v>
      </c>
      <c r="B67" s="96" t="s">
        <v>156</v>
      </c>
      <c r="C67" s="25">
        <v>37157</v>
      </c>
      <c r="D67" s="25">
        <v>39088</v>
      </c>
      <c r="E67" s="25">
        <v>39432</v>
      </c>
      <c r="F67" s="25"/>
      <c r="G67" s="25"/>
      <c r="H67" s="25"/>
      <c r="I67" s="93">
        <f t="shared" ref="I67:I84" si="5">E67/$E$84</f>
        <v>1.2656147693571786E-2</v>
      </c>
      <c r="J67" s="93">
        <f t="shared" ref="J67:J84" si="6">(E67-C67)/C67</f>
        <v>6.1226686761579246E-2</v>
      </c>
      <c r="K67" s="90">
        <f t="shared" ref="K67:K84" si="7">E67-C67</f>
        <v>2275</v>
      </c>
      <c r="L67" s="94">
        <f t="shared" si="4"/>
        <v>2.961429817367647E-2</v>
      </c>
      <c r="M67" s="38">
        <f t="shared" ref="M67:M84" si="8">E67-D67</f>
        <v>344</v>
      </c>
    </row>
    <row r="68" spans="1:13">
      <c r="A68" s="36">
        <v>66</v>
      </c>
      <c r="B68" s="96" t="s">
        <v>157</v>
      </c>
      <c r="C68" s="25">
        <v>16653</v>
      </c>
      <c r="D68" s="25">
        <v>16901</v>
      </c>
      <c r="E68" s="25">
        <v>16378</v>
      </c>
      <c r="F68" s="25"/>
      <c r="G68" s="25"/>
      <c r="H68" s="25"/>
      <c r="I68" s="93">
        <f t="shared" si="5"/>
        <v>5.2567048824639561E-3</v>
      </c>
      <c r="J68" s="93">
        <f t="shared" si="6"/>
        <v>-1.6513541103705037E-2</v>
      </c>
      <c r="K68" s="90">
        <f t="shared" si="7"/>
        <v>-275</v>
      </c>
      <c r="L68" s="94">
        <f t="shared" ref="L68:L84" si="9">K68/$K$84</f>
        <v>-3.5797503286861664E-3</v>
      </c>
      <c r="M68" s="38">
        <f t="shared" si="8"/>
        <v>-523</v>
      </c>
    </row>
    <row r="69" spans="1:13">
      <c r="A69" s="36">
        <v>67</v>
      </c>
      <c r="B69" s="96" t="s">
        <v>158</v>
      </c>
      <c r="C69" s="25">
        <v>21894</v>
      </c>
      <c r="D69" s="25">
        <v>21816</v>
      </c>
      <c r="E69" s="25">
        <v>21950</v>
      </c>
      <c r="F69" s="25"/>
      <c r="G69" s="25"/>
      <c r="H69" s="25"/>
      <c r="I69" s="93">
        <f t="shared" si="5"/>
        <v>7.0451014879767881E-3</v>
      </c>
      <c r="J69" s="93">
        <f t="shared" si="6"/>
        <v>2.5577783867726319E-3</v>
      </c>
      <c r="K69" s="90">
        <f t="shared" si="7"/>
        <v>56</v>
      </c>
      <c r="L69" s="94">
        <f t="shared" si="9"/>
        <v>7.2896733965972847E-4</v>
      </c>
      <c r="M69" s="38">
        <f t="shared" si="8"/>
        <v>134</v>
      </c>
    </row>
    <row r="70" spans="1:13">
      <c r="A70" s="36">
        <v>68</v>
      </c>
      <c r="B70" s="96" t="s">
        <v>159</v>
      </c>
      <c r="C70" s="25">
        <v>13778</v>
      </c>
      <c r="D70" s="25">
        <v>14372</v>
      </c>
      <c r="E70" s="25">
        <v>13918</v>
      </c>
      <c r="F70" s="25"/>
      <c r="G70" s="25"/>
      <c r="H70" s="25"/>
      <c r="I70" s="93">
        <f t="shared" si="5"/>
        <v>4.4671399776610903E-3</v>
      </c>
      <c r="J70" s="93">
        <f t="shared" si="6"/>
        <v>1.0161126433444622E-2</v>
      </c>
      <c r="K70" s="90">
        <f t="shared" si="7"/>
        <v>140</v>
      </c>
      <c r="L70" s="94">
        <f t="shared" si="9"/>
        <v>1.8224183491493211E-3</v>
      </c>
      <c r="M70" s="38">
        <f t="shared" si="8"/>
        <v>-454</v>
      </c>
    </row>
    <row r="71" spans="1:13">
      <c r="A71" s="36">
        <v>69</v>
      </c>
      <c r="B71" s="96" t="s">
        <v>160</v>
      </c>
      <c r="C71" s="25">
        <v>5331</v>
      </c>
      <c r="D71" s="25">
        <v>5521</v>
      </c>
      <c r="E71" s="25">
        <v>5680</v>
      </c>
      <c r="F71" s="25"/>
      <c r="G71" s="25"/>
      <c r="H71" s="25"/>
      <c r="I71" s="93">
        <f t="shared" si="5"/>
        <v>1.8230604306017383E-3</v>
      </c>
      <c r="J71" s="93">
        <f t="shared" si="6"/>
        <v>6.5466141436878636E-2</v>
      </c>
      <c r="K71" s="90">
        <f t="shared" si="7"/>
        <v>349</v>
      </c>
      <c r="L71" s="94">
        <f t="shared" si="9"/>
        <v>4.5430285989508075E-3</v>
      </c>
      <c r="M71" s="38">
        <f t="shared" si="8"/>
        <v>159</v>
      </c>
    </row>
    <row r="72" spans="1:13">
      <c r="A72" s="36">
        <v>70</v>
      </c>
      <c r="B72" s="96" t="s">
        <v>161</v>
      </c>
      <c r="C72" s="25">
        <v>9690</v>
      </c>
      <c r="D72" s="25">
        <v>9952</v>
      </c>
      <c r="E72" s="25">
        <v>9949</v>
      </c>
      <c r="F72" s="25"/>
      <c r="G72" s="25"/>
      <c r="H72" s="25"/>
      <c r="I72" s="93">
        <f t="shared" si="5"/>
        <v>3.1932444056437842E-3</v>
      </c>
      <c r="J72" s="93">
        <f t="shared" si="6"/>
        <v>2.6728586171310631E-2</v>
      </c>
      <c r="K72" s="90">
        <f t="shared" si="7"/>
        <v>259</v>
      </c>
      <c r="L72" s="94">
        <f t="shared" si="9"/>
        <v>3.3714739459262443E-3</v>
      </c>
      <c r="M72" s="38">
        <f t="shared" si="8"/>
        <v>-3</v>
      </c>
    </row>
    <row r="73" spans="1:13">
      <c r="A73" s="36">
        <v>71</v>
      </c>
      <c r="B73" s="96" t="s">
        <v>162</v>
      </c>
      <c r="C73" s="25">
        <v>16128</v>
      </c>
      <c r="D73" s="25">
        <v>16176</v>
      </c>
      <c r="E73" s="25">
        <v>16252</v>
      </c>
      <c r="F73" s="25"/>
      <c r="G73" s="25"/>
      <c r="H73" s="25"/>
      <c r="I73" s="93">
        <f t="shared" si="5"/>
        <v>5.2162637531935653E-3</v>
      </c>
      <c r="J73" s="93">
        <f t="shared" si="6"/>
        <v>7.6884920634920631E-3</v>
      </c>
      <c r="K73" s="90">
        <f t="shared" si="7"/>
        <v>124</v>
      </c>
      <c r="L73" s="94">
        <f t="shared" si="9"/>
        <v>1.6141419663893988E-3</v>
      </c>
      <c r="M73" s="38">
        <f t="shared" si="8"/>
        <v>76</v>
      </c>
    </row>
    <row r="74" spans="1:13">
      <c r="A74" s="36">
        <v>72</v>
      </c>
      <c r="B74" s="96" t="s">
        <v>163</v>
      </c>
      <c r="C74" s="25">
        <v>20928</v>
      </c>
      <c r="D74" s="25">
        <v>21947</v>
      </c>
      <c r="E74" s="25">
        <v>21966</v>
      </c>
      <c r="F74" s="25"/>
      <c r="G74" s="25"/>
      <c r="H74" s="25"/>
      <c r="I74" s="93">
        <f t="shared" si="5"/>
        <v>7.0502368694714407E-3</v>
      </c>
      <c r="J74" s="93">
        <f t="shared" si="6"/>
        <v>4.959862385321101E-2</v>
      </c>
      <c r="K74" s="90">
        <f t="shared" si="7"/>
        <v>1038</v>
      </c>
      <c r="L74" s="94">
        <f t="shared" si="9"/>
        <v>1.3511930331549966E-2</v>
      </c>
      <c r="M74" s="38">
        <f t="shared" si="8"/>
        <v>19</v>
      </c>
    </row>
    <row r="75" spans="1:13">
      <c r="A75" s="36">
        <v>73</v>
      </c>
      <c r="B75" s="96" t="s">
        <v>164</v>
      </c>
      <c r="C75" s="25">
        <v>28957</v>
      </c>
      <c r="D75" s="25">
        <v>28816</v>
      </c>
      <c r="E75" s="25">
        <v>29325</v>
      </c>
      <c r="F75" s="25"/>
      <c r="G75" s="25"/>
      <c r="H75" s="25"/>
      <c r="I75" s="93">
        <f t="shared" si="5"/>
        <v>9.4121913956683057E-3</v>
      </c>
      <c r="J75" s="93">
        <f t="shared" si="6"/>
        <v>1.2708498808578236E-2</v>
      </c>
      <c r="K75" s="90">
        <f t="shared" si="7"/>
        <v>368</v>
      </c>
      <c r="L75" s="94">
        <f t="shared" si="9"/>
        <v>4.7903568034782153E-3</v>
      </c>
      <c r="M75" s="38">
        <f t="shared" si="8"/>
        <v>509</v>
      </c>
    </row>
    <row r="76" spans="1:13">
      <c r="A76" s="36">
        <v>74</v>
      </c>
      <c r="B76" s="96" t="s">
        <v>165</v>
      </c>
      <c r="C76" s="25">
        <v>8347</v>
      </c>
      <c r="D76" s="25">
        <v>8398</v>
      </c>
      <c r="E76" s="25">
        <v>8453</v>
      </c>
      <c r="F76" s="25"/>
      <c r="G76" s="25"/>
      <c r="H76" s="25"/>
      <c r="I76" s="93">
        <f t="shared" si="5"/>
        <v>2.7130862358937489E-3</v>
      </c>
      <c r="J76" s="93">
        <f t="shared" si="6"/>
        <v>1.2699173355696657E-2</v>
      </c>
      <c r="K76" s="90">
        <f t="shared" si="7"/>
        <v>106</v>
      </c>
      <c r="L76" s="94">
        <f t="shared" si="9"/>
        <v>1.379831035784486E-3</v>
      </c>
      <c r="M76" s="38">
        <f t="shared" si="8"/>
        <v>55</v>
      </c>
    </row>
    <row r="77" spans="1:13">
      <c r="A77" s="36">
        <v>75</v>
      </c>
      <c r="B77" s="96" t="s">
        <v>166</v>
      </c>
      <c r="C77" s="25">
        <v>4445</v>
      </c>
      <c r="D77" s="25">
        <v>4692</v>
      </c>
      <c r="E77" s="25">
        <v>4814</v>
      </c>
      <c r="F77" s="25"/>
      <c r="G77" s="25"/>
      <c r="H77" s="25"/>
      <c r="I77" s="93">
        <f t="shared" si="5"/>
        <v>1.5451079072036564E-3</v>
      </c>
      <c r="J77" s="93">
        <f t="shared" si="6"/>
        <v>8.3014623172103494E-2</v>
      </c>
      <c r="K77" s="90">
        <f t="shared" si="7"/>
        <v>369</v>
      </c>
      <c r="L77" s="94">
        <f t="shared" si="9"/>
        <v>4.8033740774007109E-3</v>
      </c>
      <c r="M77" s="38">
        <f t="shared" si="8"/>
        <v>122</v>
      </c>
    </row>
    <row r="78" spans="1:13">
      <c r="A78" s="36">
        <v>76</v>
      </c>
      <c r="B78" s="96" t="s">
        <v>167</v>
      </c>
      <c r="C78" s="25">
        <v>6790</v>
      </c>
      <c r="D78" s="25">
        <v>7100</v>
      </c>
      <c r="E78" s="25">
        <v>8226</v>
      </c>
      <c r="F78" s="25"/>
      <c r="G78" s="25"/>
      <c r="H78" s="25"/>
      <c r="I78" s="93">
        <f t="shared" si="5"/>
        <v>2.6402280109383627E-3</v>
      </c>
      <c r="J78" s="93">
        <f t="shared" si="6"/>
        <v>0.21148748159057437</v>
      </c>
      <c r="K78" s="90">
        <f t="shared" si="7"/>
        <v>1436</v>
      </c>
      <c r="L78" s="94">
        <f t="shared" si="9"/>
        <v>1.8692805352703037E-2</v>
      </c>
      <c r="M78" s="38">
        <f t="shared" si="8"/>
        <v>1126</v>
      </c>
    </row>
    <row r="79" spans="1:13">
      <c r="A79" s="36">
        <v>77</v>
      </c>
      <c r="B79" s="96" t="s">
        <v>168</v>
      </c>
      <c r="C79" s="25">
        <v>12098</v>
      </c>
      <c r="D79" s="25">
        <v>12684</v>
      </c>
      <c r="E79" s="25">
        <v>12549</v>
      </c>
      <c r="F79" s="25"/>
      <c r="G79" s="25"/>
      <c r="H79" s="25"/>
      <c r="I79" s="93">
        <f t="shared" si="5"/>
        <v>4.0277438985248616E-3</v>
      </c>
      <c r="J79" s="93">
        <f t="shared" si="6"/>
        <v>3.7278889072573977E-2</v>
      </c>
      <c r="K79" s="90">
        <f t="shared" si="7"/>
        <v>451</v>
      </c>
      <c r="L79" s="94">
        <f t="shared" si="9"/>
        <v>5.8707905390453135E-3</v>
      </c>
      <c r="M79" s="38">
        <f t="shared" si="8"/>
        <v>-135</v>
      </c>
    </row>
    <row r="80" spans="1:13">
      <c r="A80" s="36">
        <v>78</v>
      </c>
      <c r="B80" s="96" t="s">
        <v>169</v>
      </c>
      <c r="C80" s="25">
        <v>14438</v>
      </c>
      <c r="D80" s="25">
        <v>14960</v>
      </c>
      <c r="E80" s="25">
        <v>12838</v>
      </c>
      <c r="F80" s="25"/>
      <c r="G80" s="25"/>
      <c r="H80" s="25"/>
      <c r="I80" s="93">
        <f t="shared" si="5"/>
        <v>4.1205017267720275E-3</v>
      </c>
      <c r="J80" s="93">
        <f t="shared" si="6"/>
        <v>-0.11081867294639147</v>
      </c>
      <c r="K80" s="90">
        <f t="shared" si="7"/>
        <v>-1600</v>
      </c>
      <c r="L80" s="94">
        <f t="shared" si="9"/>
        <v>-2.0827638275992242E-2</v>
      </c>
      <c r="M80" s="38">
        <f t="shared" si="8"/>
        <v>-2122</v>
      </c>
    </row>
    <row r="81" spans="1:13">
      <c r="A81" s="36">
        <v>79</v>
      </c>
      <c r="B81" s="96" t="s">
        <v>170</v>
      </c>
      <c r="C81" s="25">
        <v>6586</v>
      </c>
      <c r="D81" s="25">
        <v>6904</v>
      </c>
      <c r="E81" s="25">
        <v>6976</v>
      </c>
      <c r="F81" s="25"/>
      <c r="G81" s="25"/>
      <c r="H81" s="25"/>
      <c r="I81" s="93">
        <f t="shared" si="5"/>
        <v>2.2390263316686139E-3</v>
      </c>
      <c r="J81" s="93">
        <f t="shared" si="6"/>
        <v>5.9216519890677194E-2</v>
      </c>
      <c r="K81" s="90">
        <f t="shared" si="7"/>
        <v>390</v>
      </c>
      <c r="L81" s="94">
        <f t="shared" si="9"/>
        <v>5.0767368297731088E-3</v>
      </c>
      <c r="M81" s="38">
        <f t="shared" si="8"/>
        <v>72</v>
      </c>
    </row>
    <row r="82" spans="1:13">
      <c r="A82" s="36">
        <v>80</v>
      </c>
      <c r="B82" s="96" t="s">
        <v>171</v>
      </c>
      <c r="C82" s="25">
        <v>19524</v>
      </c>
      <c r="D82" s="25">
        <v>20106</v>
      </c>
      <c r="E82" s="25">
        <v>20315</v>
      </c>
      <c r="F82" s="25"/>
      <c r="G82" s="25"/>
      <c r="H82" s="25"/>
      <c r="I82" s="93">
        <f t="shared" si="5"/>
        <v>6.5203296914919566E-3</v>
      </c>
      <c r="J82" s="93">
        <f t="shared" si="6"/>
        <v>4.0514238885474285E-2</v>
      </c>
      <c r="K82" s="90">
        <f t="shared" si="7"/>
        <v>791</v>
      </c>
      <c r="L82" s="94">
        <f t="shared" si="9"/>
        <v>1.0296663672693664E-2</v>
      </c>
      <c r="M82" s="38">
        <f t="shared" si="8"/>
        <v>209</v>
      </c>
    </row>
    <row r="83" spans="1:13">
      <c r="A83" s="36">
        <v>81</v>
      </c>
      <c r="B83" s="96" t="s">
        <v>172</v>
      </c>
      <c r="C83" s="25">
        <v>12744</v>
      </c>
      <c r="D83" s="25">
        <v>13021</v>
      </c>
      <c r="E83" s="25">
        <v>13089</v>
      </c>
      <c r="F83" s="25"/>
      <c r="G83" s="25"/>
      <c r="H83" s="25"/>
      <c r="I83" s="93">
        <f t="shared" si="5"/>
        <v>4.201063023969393E-3</v>
      </c>
      <c r="J83" s="93">
        <f t="shared" si="6"/>
        <v>2.7071563088512243E-2</v>
      </c>
      <c r="K83" s="90">
        <f t="shared" si="7"/>
        <v>345</v>
      </c>
      <c r="L83" s="94">
        <f t="shared" si="9"/>
        <v>4.4909595032608272E-3</v>
      </c>
      <c r="M83" s="38">
        <f t="shared" si="8"/>
        <v>68</v>
      </c>
    </row>
    <row r="84" spans="1:13" s="102" customFormat="1">
      <c r="A84" s="180" t="s">
        <v>173</v>
      </c>
      <c r="B84" s="180"/>
      <c r="C84" s="57">
        <v>3038819</v>
      </c>
      <c r="D84" s="57">
        <v>3110922</v>
      </c>
      <c r="E84" s="57">
        <v>3115640</v>
      </c>
      <c r="F84" s="57"/>
      <c r="G84" s="57"/>
      <c r="H84" s="57"/>
      <c r="I84" s="93">
        <f t="shared" si="5"/>
        <v>1</v>
      </c>
      <c r="J84" s="93">
        <f t="shared" si="6"/>
        <v>2.5279886692823758E-2</v>
      </c>
      <c r="K84" s="90">
        <f t="shared" si="7"/>
        <v>76821</v>
      </c>
      <c r="L84" s="94">
        <f t="shared" si="9"/>
        <v>1</v>
      </c>
      <c r="M84" s="104">
        <f t="shared" si="8"/>
        <v>4718</v>
      </c>
    </row>
    <row r="85" spans="1:13">
      <c r="C85" s="128"/>
      <c r="D85" s="127"/>
      <c r="E85" s="129"/>
      <c r="F85" s="133"/>
      <c r="G85" s="133"/>
      <c r="H85" s="133"/>
      <c r="L85" s="9"/>
    </row>
    <row r="86" spans="1:13">
      <c r="E86" s="8"/>
      <c r="F86" s="133"/>
    </row>
    <row r="87" spans="1:13">
      <c r="E87" s="133"/>
      <c r="F87" s="133"/>
    </row>
    <row r="91" spans="1:13">
      <c r="F91" s="174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7"/>
  <sheetViews>
    <sheetView zoomScale="60" zoomScaleNormal="60" workbookViewId="0">
      <pane ySplit="2" topLeftCell="A75" activePane="bottomLeft" state="frozen"/>
      <selection pane="bottomLeft" activeCell="Y7" sqref="Y7"/>
    </sheetView>
  </sheetViews>
  <sheetFormatPr defaultColWidth="9.140625" defaultRowHeight="15"/>
  <cols>
    <col min="1" max="1" width="13.7109375" style="3" bestFit="1" customWidth="1"/>
    <col min="2" max="2" width="34.42578125" style="3" bestFit="1" customWidth="1"/>
    <col min="3" max="3" width="12" style="3" bestFit="1" customWidth="1"/>
    <col min="4" max="8" width="12" style="3" customWidth="1"/>
    <col min="9" max="9" width="17.85546875" style="3" customWidth="1"/>
    <col min="10" max="10" width="27.140625" style="3" customWidth="1"/>
    <col min="11" max="11" width="26.42578125" style="3" customWidth="1"/>
    <col min="12" max="12" width="20.42578125" style="3" customWidth="1"/>
    <col min="13" max="13" width="23.42578125" style="3" customWidth="1"/>
    <col min="14" max="16384" width="9.140625" style="3"/>
  </cols>
  <sheetData>
    <row r="1" spans="1:13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3" ht="39.950000000000003" customHeight="1">
      <c r="A2" s="88" t="s">
        <v>1</v>
      </c>
      <c r="B2" s="87" t="s">
        <v>90</v>
      </c>
      <c r="C2" s="86">
        <v>43497</v>
      </c>
      <c r="D2" s="86">
        <v>43831</v>
      </c>
      <c r="E2" s="86">
        <v>43862</v>
      </c>
      <c r="F2" s="86">
        <v>43497</v>
      </c>
      <c r="G2" s="86">
        <v>43831</v>
      </c>
      <c r="H2" s="86">
        <v>43862</v>
      </c>
      <c r="I2" s="85" t="s">
        <v>303</v>
      </c>
      <c r="J2" s="85" t="s">
        <v>318</v>
      </c>
      <c r="K2" s="85" t="s">
        <v>319</v>
      </c>
      <c r="L2" s="85" t="s">
        <v>306</v>
      </c>
      <c r="M2" s="89" t="s">
        <v>320</v>
      </c>
    </row>
    <row r="3" spans="1:13">
      <c r="A3" s="32">
        <v>1</v>
      </c>
      <c r="B3" s="92" t="s">
        <v>2</v>
      </c>
      <c r="C3" s="91">
        <v>16896</v>
      </c>
      <c r="D3" s="91">
        <v>16804</v>
      </c>
      <c r="E3" s="91">
        <v>16878</v>
      </c>
      <c r="F3" s="91"/>
      <c r="G3" s="91"/>
      <c r="H3" s="91"/>
      <c r="I3" s="93">
        <f t="shared" ref="I3:I34" si="0">E3/$E$92</f>
        <v>8.9869620362353804E-3</v>
      </c>
      <c r="J3" s="93">
        <f t="shared" ref="J3:J66" si="1">(E3-C3)/C3</f>
        <v>-1.065340909090909E-3</v>
      </c>
      <c r="K3" s="90">
        <f t="shared" ref="K3:K66" si="2">E3-C3</f>
        <v>-18</v>
      </c>
      <c r="L3" s="94">
        <f>K3/$K$92</f>
        <v>-4.8572507960494362E-4</v>
      </c>
      <c r="M3" s="91">
        <f t="shared" ref="M3:M66" si="3">E3-D3</f>
        <v>74</v>
      </c>
    </row>
    <row r="4" spans="1:13">
      <c r="A4" s="32">
        <v>2</v>
      </c>
      <c r="B4" s="92" t="s">
        <v>3</v>
      </c>
      <c r="C4" s="91">
        <v>2442</v>
      </c>
      <c r="D4" s="91">
        <v>2515</v>
      </c>
      <c r="E4" s="91">
        <v>2354</v>
      </c>
      <c r="F4" s="91"/>
      <c r="G4" s="91"/>
      <c r="H4" s="91"/>
      <c r="I4" s="93">
        <f t="shared" si="0"/>
        <v>1.2534250878835219E-3</v>
      </c>
      <c r="J4" s="93">
        <f t="shared" si="1"/>
        <v>-3.6036036036036036E-2</v>
      </c>
      <c r="K4" s="90">
        <f t="shared" si="2"/>
        <v>-88</v>
      </c>
      <c r="L4" s="94">
        <f t="shared" ref="L4:L67" si="4">K4/$K$92</f>
        <v>-2.3746559447352798E-3</v>
      </c>
      <c r="M4" s="91">
        <f t="shared" si="3"/>
        <v>-161</v>
      </c>
    </row>
    <row r="5" spans="1:13">
      <c r="A5" s="32">
        <v>3</v>
      </c>
      <c r="B5" s="92" t="s">
        <v>4</v>
      </c>
      <c r="C5" s="91">
        <v>1157</v>
      </c>
      <c r="D5" s="91">
        <v>1181</v>
      </c>
      <c r="E5" s="91">
        <v>1201</v>
      </c>
      <c r="F5" s="91"/>
      <c r="G5" s="91"/>
      <c r="H5" s="91"/>
      <c r="I5" s="93">
        <f t="shared" si="0"/>
        <v>6.3949172920480456E-4</v>
      </c>
      <c r="J5" s="93">
        <f t="shared" si="1"/>
        <v>3.8029386343993082E-2</v>
      </c>
      <c r="K5" s="90">
        <f t="shared" si="2"/>
        <v>44</v>
      </c>
      <c r="L5" s="94">
        <f t="shared" si="4"/>
        <v>1.1873279723676399E-3</v>
      </c>
      <c r="M5" s="91">
        <f t="shared" si="3"/>
        <v>20</v>
      </c>
    </row>
    <row r="6" spans="1:13">
      <c r="A6" s="32">
        <v>5</v>
      </c>
      <c r="B6" s="92" t="s">
        <v>5</v>
      </c>
      <c r="C6" s="91">
        <v>432</v>
      </c>
      <c r="D6" s="91">
        <v>431</v>
      </c>
      <c r="E6" s="91">
        <v>428</v>
      </c>
      <c r="F6" s="91"/>
      <c r="G6" s="91"/>
      <c r="H6" s="91"/>
      <c r="I6" s="93">
        <f t="shared" si="0"/>
        <v>2.2789547052427673E-4</v>
      </c>
      <c r="J6" s="93">
        <f t="shared" si="1"/>
        <v>-9.2592592592592587E-3</v>
      </c>
      <c r="K6" s="90">
        <f t="shared" si="2"/>
        <v>-4</v>
      </c>
      <c r="L6" s="94">
        <f t="shared" si="4"/>
        <v>-1.0793890657887635E-4</v>
      </c>
      <c r="M6" s="91">
        <f t="shared" si="3"/>
        <v>-3</v>
      </c>
    </row>
    <row r="7" spans="1:13" ht="15.75" customHeight="1">
      <c r="A7" s="32">
        <v>6</v>
      </c>
      <c r="B7" s="92" t="s">
        <v>6</v>
      </c>
      <c r="C7" s="91">
        <v>31</v>
      </c>
      <c r="D7" s="91">
        <v>37</v>
      </c>
      <c r="E7" s="91">
        <v>36</v>
      </c>
      <c r="F7" s="91"/>
      <c r="G7" s="91"/>
      <c r="H7" s="91"/>
      <c r="I7" s="93">
        <f t="shared" si="0"/>
        <v>1.9168777894565332E-5</v>
      </c>
      <c r="J7" s="93">
        <f t="shared" si="1"/>
        <v>0.16129032258064516</v>
      </c>
      <c r="K7" s="90">
        <f t="shared" si="2"/>
        <v>5</v>
      </c>
      <c r="L7" s="94">
        <f t="shared" si="4"/>
        <v>1.3492363322359545E-4</v>
      </c>
      <c r="M7" s="91">
        <f t="shared" si="3"/>
        <v>-1</v>
      </c>
    </row>
    <row r="8" spans="1:13">
      <c r="A8" s="32">
        <v>7</v>
      </c>
      <c r="B8" s="92" t="s">
        <v>7</v>
      </c>
      <c r="C8" s="91">
        <v>740</v>
      </c>
      <c r="D8" s="91">
        <v>751</v>
      </c>
      <c r="E8" s="91">
        <v>746</v>
      </c>
      <c r="F8" s="91"/>
      <c r="G8" s="91"/>
      <c r="H8" s="91"/>
      <c r="I8" s="93">
        <f t="shared" si="0"/>
        <v>3.972196752596038E-4</v>
      </c>
      <c r="J8" s="93">
        <f t="shared" si="1"/>
        <v>8.1081081081081086E-3</v>
      </c>
      <c r="K8" s="90">
        <f t="shared" si="2"/>
        <v>6</v>
      </c>
      <c r="L8" s="94">
        <f t="shared" si="4"/>
        <v>1.6190835986831453E-4</v>
      </c>
      <c r="M8" s="91">
        <f t="shared" si="3"/>
        <v>-5</v>
      </c>
    </row>
    <row r="9" spans="1:13">
      <c r="A9" s="32">
        <v>8</v>
      </c>
      <c r="B9" s="92" t="s">
        <v>299</v>
      </c>
      <c r="C9" s="91">
        <v>4772</v>
      </c>
      <c r="D9" s="91">
        <v>4755</v>
      </c>
      <c r="E9" s="91">
        <v>4740</v>
      </c>
      <c r="F9" s="91"/>
      <c r="G9" s="91"/>
      <c r="H9" s="91"/>
      <c r="I9" s="93">
        <f t="shared" si="0"/>
        <v>2.523889089451102E-3</v>
      </c>
      <c r="J9" s="93">
        <f t="shared" si="1"/>
        <v>-6.7057837384744343E-3</v>
      </c>
      <c r="K9" s="90">
        <f t="shared" si="2"/>
        <v>-32</v>
      </c>
      <c r="L9" s="94">
        <f t="shared" si="4"/>
        <v>-8.635112526310108E-4</v>
      </c>
      <c r="M9" s="91">
        <f t="shared" si="3"/>
        <v>-15</v>
      </c>
    </row>
    <row r="10" spans="1:13">
      <c r="A10" s="32">
        <v>9</v>
      </c>
      <c r="B10" s="92" t="s">
        <v>8</v>
      </c>
      <c r="C10" s="91">
        <v>576</v>
      </c>
      <c r="D10" s="91">
        <v>561</v>
      </c>
      <c r="E10" s="91">
        <v>551</v>
      </c>
      <c r="F10" s="91"/>
      <c r="G10" s="91"/>
      <c r="H10" s="91"/>
      <c r="I10" s="93">
        <f t="shared" si="0"/>
        <v>2.9338879499737496E-4</v>
      </c>
      <c r="J10" s="93">
        <f t="shared" si="1"/>
        <v>-4.3402777777777776E-2</v>
      </c>
      <c r="K10" s="90">
        <f t="shared" si="2"/>
        <v>-25</v>
      </c>
      <c r="L10" s="94">
        <f t="shared" si="4"/>
        <v>-6.7461816611797721E-4</v>
      </c>
      <c r="M10" s="91">
        <f t="shared" si="3"/>
        <v>-10</v>
      </c>
    </row>
    <row r="11" spans="1:13">
      <c r="A11" s="95">
        <v>10</v>
      </c>
      <c r="B11" s="92" t="s">
        <v>9</v>
      </c>
      <c r="C11" s="90">
        <v>43122</v>
      </c>
      <c r="D11" s="90">
        <v>44592</v>
      </c>
      <c r="E11" s="91">
        <v>44901</v>
      </c>
      <c r="F11" s="91"/>
      <c r="G11" s="91"/>
      <c r="H11" s="91"/>
      <c r="I11" s="93">
        <f t="shared" si="0"/>
        <v>2.3908258228996612E-2</v>
      </c>
      <c r="J11" s="93">
        <f t="shared" si="1"/>
        <v>4.1255043829135939E-2</v>
      </c>
      <c r="K11" s="90">
        <f t="shared" si="2"/>
        <v>1779</v>
      </c>
      <c r="L11" s="94">
        <f t="shared" si="4"/>
        <v>4.800582870095526E-2</v>
      </c>
      <c r="M11" s="91">
        <f t="shared" si="3"/>
        <v>309</v>
      </c>
    </row>
    <row r="12" spans="1:13">
      <c r="A12" s="95">
        <v>11</v>
      </c>
      <c r="B12" s="92" t="s">
        <v>10</v>
      </c>
      <c r="C12" s="90">
        <v>661</v>
      </c>
      <c r="D12" s="90">
        <v>681</v>
      </c>
      <c r="E12" s="91">
        <v>681</v>
      </c>
      <c r="F12" s="91"/>
      <c r="G12" s="91"/>
      <c r="H12" s="91"/>
      <c r="I12" s="93">
        <f t="shared" si="0"/>
        <v>3.6260938183886089E-4</v>
      </c>
      <c r="J12" s="93">
        <f t="shared" si="1"/>
        <v>3.0257186081694403E-2</v>
      </c>
      <c r="K12" s="90">
        <f t="shared" si="2"/>
        <v>20</v>
      </c>
      <c r="L12" s="94">
        <f t="shared" si="4"/>
        <v>5.3969453289438179E-4</v>
      </c>
      <c r="M12" s="91">
        <f t="shared" si="3"/>
        <v>0</v>
      </c>
    </row>
    <row r="13" spans="1:13">
      <c r="A13" s="95">
        <v>12</v>
      </c>
      <c r="B13" s="92" t="s">
        <v>11</v>
      </c>
      <c r="C13" s="90">
        <v>73</v>
      </c>
      <c r="D13" s="90">
        <v>75</v>
      </c>
      <c r="E13" s="91">
        <v>76</v>
      </c>
      <c r="F13" s="91"/>
      <c r="G13" s="91"/>
      <c r="H13" s="91"/>
      <c r="I13" s="93">
        <f t="shared" si="0"/>
        <v>4.0467419999637923E-5</v>
      </c>
      <c r="J13" s="93">
        <f t="shared" si="1"/>
        <v>4.1095890410958902E-2</v>
      </c>
      <c r="K13" s="90">
        <f t="shared" si="2"/>
        <v>3</v>
      </c>
      <c r="L13" s="94">
        <f t="shared" si="4"/>
        <v>8.0954179934157266E-5</v>
      </c>
      <c r="M13" s="91">
        <f t="shared" si="3"/>
        <v>1</v>
      </c>
    </row>
    <row r="14" spans="1:13">
      <c r="A14" s="95">
        <v>13</v>
      </c>
      <c r="B14" s="92" t="s">
        <v>12</v>
      </c>
      <c r="C14" s="90">
        <v>16548</v>
      </c>
      <c r="D14" s="90">
        <v>16967</v>
      </c>
      <c r="E14" s="91">
        <v>17021</v>
      </c>
      <c r="F14" s="91"/>
      <c r="G14" s="91"/>
      <c r="H14" s="91"/>
      <c r="I14" s="93">
        <f t="shared" si="0"/>
        <v>9.0631046817610146E-3</v>
      </c>
      <c r="J14" s="93">
        <f t="shared" si="1"/>
        <v>2.858351462412376E-2</v>
      </c>
      <c r="K14" s="90">
        <f t="shared" si="2"/>
        <v>473</v>
      </c>
      <c r="L14" s="94">
        <f t="shared" si="4"/>
        <v>1.2763775702952129E-2</v>
      </c>
      <c r="M14" s="91">
        <f t="shared" si="3"/>
        <v>54</v>
      </c>
    </row>
    <row r="15" spans="1:13">
      <c r="A15" s="95">
        <v>14</v>
      </c>
      <c r="B15" s="92" t="s">
        <v>13</v>
      </c>
      <c r="C15" s="90">
        <v>32919</v>
      </c>
      <c r="D15" s="90">
        <v>34422</v>
      </c>
      <c r="E15" s="91">
        <v>34757</v>
      </c>
      <c r="F15" s="91"/>
      <c r="G15" s="91"/>
      <c r="H15" s="91"/>
      <c r="I15" s="93">
        <f t="shared" si="0"/>
        <v>1.85069225911502E-2</v>
      </c>
      <c r="J15" s="93">
        <f t="shared" si="1"/>
        <v>5.5834016829186789E-2</v>
      </c>
      <c r="K15" s="90">
        <f t="shared" si="2"/>
        <v>1838</v>
      </c>
      <c r="L15" s="94">
        <f t="shared" si="4"/>
        <v>4.9597927572993687E-2</v>
      </c>
      <c r="M15" s="91">
        <f t="shared" si="3"/>
        <v>335</v>
      </c>
    </row>
    <row r="16" spans="1:13">
      <c r="A16" s="95">
        <v>15</v>
      </c>
      <c r="B16" s="92" t="s">
        <v>14</v>
      </c>
      <c r="C16" s="90">
        <v>6224</v>
      </c>
      <c r="D16" s="90">
        <v>6503</v>
      </c>
      <c r="E16" s="91">
        <v>6567</v>
      </c>
      <c r="F16" s="91"/>
      <c r="G16" s="91"/>
      <c r="H16" s="91"/>
      <c r="I16" s="93">
        <f t="shared" si="0"/>
        <v>3.4967045676002925E-3</v>
      </c>
      <c r="J16" s="93">
        <f t="shared" si="1"/>
        <v>5.5109254498714656E-2</v>
      </c>
      <c r="K16" s="90">
        <f t="shared" si="2"/>
        <v>343</v>
      </c>
      <c r="L16" s="94">
        <f t="shared" si="4"/>
        <v>9.2557612391386476E-3</v>
      </c>
      <c r="M16" s="91">
        <f t="shared" si="3"/>
        <v>64</v>
      </c>
    </row>
    <row r="17" spans="1:13">
      <c r="A17" s="95">
        <v>16</v>
      </c>
      <c r="B17" s="92" t="s">
        <v>15</v>
      </c>
      <c r="C17" s="90">
        <v>10108</v>
      </c>
      <c r="D17" s="90">
        <v>10076</v>
      </c>
      <c r="E17" s="91">
        <v>10119</v>
      </c>
      <c r="F17" s="91"/>
      <c r="G17" s="91"/>
      <c r="H17" s="91"/>
      <c r="I17" s="93">
        <f t="shared" si="0"/>
        <v>5.3880239865307386E-3</v>
      </c>
      <c r="J17" s="93">
        <f t="shared" si="1"/>
        <v>1.0882469331222793E-3</v>
      </c>
      <c r="K17" s="90">
        <f t="shared" si="2"/>
        <v>11</v>
      </c>
      <c r="L17" s="94">
        <f t="shared" si="4"/>
        <v>2.9683199309190998E-4</v>
      </c>
      <c r="M17" s="91">
        <f t="shared" si="3"/>
        <v>43</v>
      </c>
    </row>
    <row r="18" spans="1:13">
      <c r="A18" s="95">
        <v>17</v>
      </c>
      <c r="B18" s="92" t="s">
        <v>16</v>
      </c>
      <c r="C18" s="90">
        <v>2702</v>
      </c>
      <c r="D18" s="90">
        <v>2872</v>
      </c>
      <c r="E18" s="91">
        <v>2894</v>
      </c>
      <c r="F18" s="91"/>
      <c r="G18" s="91"/>
      <c r="H18" s="91"/>
      <c r="I18" s="93">
        <f t="shared" si="0"/>
        <v>1.5409567563020019E-3</v>
      </c>
      <c r="J18" s="93">
        <f t="shared" si="1"/>
        <v>7.105847520355292E-2</v>
      </c>
      <c r="K18" s="90">
        <f t="shared" si="2"/>
        <v>192</v>
      </c>
      <c r="L18" s="94">
        <f t="shared" si="4"/>
        <v>5.181067515786065E-3</v>
      </c>
      <c r="M18" s="91">
        <f t="shared" si="3"/>
        <v>22</v>
      </c>
    </row>
    <row r="19" spans="1:13">
      <c r="A19" s="95">
        <v>18</v>
      </c>
      <c r="B19" s="92" t="s">
        <v>17</v>
      </c>
      <c r="C19" s="90">
        <v>7431</v>
      </c>
      <c r="D19" s="90">
        <v>7232</v>
      </c>
      <c r="E19" s="91">
        <v>7229</v>
      </c>
      <c r="F19" s="91"/>
      <c r="G19" s="91"/>
      <c r="H19" s="91"/>
      <c r="I19" s="93">
        <f t="shared" si="0"/>
        <v>3.8491970944392441E-3</v>
      </c>
      <c r="J19" s="93">
        <f t="shared" si="1"/>
        <v>-2.7183420804736912E-2</v>
      </c>
      <c r="K19" s="90">
        <f t="shared" si="2"/>
        <v>-202</v>
      </c>
      <c r="L19" s="94">
        <f t="shared" si="4"/>
        <v>-5.4509147822332559E-3</v>
      </c>
      <c r="M19" s="91">
        <f t="shared" si="3"/>
        <v>-3</v>
      </c>
    </row>
    <row r="20" spans="1:13">
      <c r="A20" s="95">
        <v>19</v>
      </c>
      <c r="B20" s="92" t="s">
        <v>18</v>
      </c>
      <c r="C20" s="90">
        <v>251</v>
      </c>
      <c r="D20" s="90">
        <v>245</v>
      </c>
      <c r="E20" s="91">
        <v>247</v>
      </c>
      <c r="F20" s="91"/>
      <c r="G20" s="91"/>
      <c r="H20" s="91"/>
      <c r="I20" s="93">
        <f t="shared" si="0"/>
        <v>1.3151911499882326E-4</v>
      </c>
      <c r="J20" s="93">
        <f t="shared" si="1"/>
        <v>-1.5936254980079681E-2</v>
      </c>
      <c r="K20" s="90">
        <f t="shared" si="2"/>
        <v>-4</v>
      </c>
      <c r="L20" s="94">
        <f t="shared" si="4"/>
        <v>-1.0793890657887635E-4</v>
      </c>
      <c r="M20" s="91">
        <f t="shared" si="3"/>
        <v>2</v>
      </c>
    </row>
    <row r="21" spans="1:13">
      <c r="A21" s="95">
        <v>20</v>
      </c>
      <c r="B21" s="92" t="s">
        <v>19</v>
      </c>
      <c r="C21" s="90">
        <v>4762</v>
      </c>
      <c r="D21" s="90">
        <v>5116</v>
      </c>
      <c r="E21" s="91">
        <v>5155</v>
      </c>
      <c r="F21" s="91"/>
      <c r="G21" s="91"/>
      <c r="H21" s="91"/>
      <c r="I21" s="93">
        <f t="shared" si="0"/>
        <v>2.7448625012912301E-3</v>
      </c>
      <c r="J21" s="93">
        <f t="shared" si="1"/>
        <v>8.2528349433011336E-2</v>
      </c>
      <c r="K21" s="90">
        <f t="shared" si="2"/>
        <v>393</v>
      </c>
      <c r="L21" s="94">
        <f t="shared" si="4"/>
        <v>1.0604997571374602E-2</v>
      </c>
      <c r="M21" s="91">
        <f t="shared" si="3"/>
        <v>39</v>
      </c>
    </row>
    <row r="22" spans="1:13">
      <c r="A22" s="95">
        <v>21</v>
      </c>
      <c r="B22" s="92" t="s">
        <v>20</v>
      </c>
      <c r="C22" s="90">
        <v>459</v>
      </c>
      <c r="D22" s="90">
        <v>526</v>
      </c>
      <c r="E22" s="91">
        <v>541</v>
      </c>
      <c r="F22" s="91"/>
      <c r="G22" s="91"/>
      <c r="H22" s="91"/>
      <c r="I22" s="93">
        <f t="shared" si="0"/>
        <v>2.8806413447110681E-4</v>
      </c>
      <c r="J22" s="93">
        <f t="shared" si="1"/>
        <v>0.1786492374727669</v>
      </c>
      <c r="K22" s="90">
        <f t="shared" si="2"/>
        <v>82</v>
      </c>
      <c r="L22" s="94">
        <f t="shared" si="4"/>
        <v>2.2127475848669653E-3</v>
      </c>
      <c r="M22" s="91">
        <f t="shared" si="3"/>
        <v>15</v>
      </c>
    </row>
    <row r="23" spans="1:13">
      <c r="A23" s="95">
        <v>22</v>
      </c>
      <c r="B23" s="92" t="s">
        <v>21</v>
      </c>
      <c r="C23" s="90">
        <v>13232</v>
      </c>
      <c r="D23" s="90">
        <v>13320</v>
      </c>
      <c r="E23" s="91">
        <v>13371</v>
      </c>
      <c r="F23" s="91"/>
      <c r="G23" s="91"/>
      <c r="H23" s="91"/>
      <c r="I23" s="93">
        <f t="shared" si="0"/>
        <v>7.1196035896731406E-3</v>
      </c>
      <c r="J23" s="93">
        <f t="shared" si="1"/>
        <v>1.050483675937122E-2</v>
      </c>
      <c r="K23" s="90">
        <f t="shared" si="2"/>
        <v>139</v>
      </c>
      <c r="L23" s="94">
        <f t="shared" si="4"/>
        <v>3.7508770036159536E-3</v>
      </c>
      <c r="M23" s="91">
        <f t="shared" si="3"/>
        <v>51</v>
      </c>
    </row>
    <row r="24" spans="1:13">
      <c r="A24" s="95">
        <v>23</v>
      </c>
      <c r="B24" s="92" t="s">
        <v>22</v>
      </c>
      <c r="C24" s="90">
        <v>13603</v>
      </c>
      <c r="D24" s="90">
        <v>13404</v>
      </c>
      <c r="E24" s="91">
        <v>13419</v>
      </c>
      <c r="F24" s="91"/>
      <c r="G24" s="91"/>
      <c r="H24" s="91"/>
      <c r="I24" s="93">
        <f t="shared" si="0"/>
        <v>7.1451619601992271E-3</v>
      </c>
      <c r="J24" s="93">
        <f t="shared" si="1"/>
        <v>-1.3526427993824891E-2</v>
      </c>
      <c r="K24" s="90">
        <f t="shared" si="2"/>
        <v>-184</v>
      </c>
      <c r="L24" s="94">
        <f t="shared" si="4"/>
        <v>-4.9651897026283124E-3</v>
      </c>
      <c r="M24" s="91">
        <f t="shared" si="3"/>
        <v>15</v>
      </c>
    </row>
    <row r="25" spans="1:13">
      <c r="A25" s="95">
        <v>24</v>
      </c>
      <c r="B25" s="92" t="s">
        <v>23</v>
      </c>
      <c r="C25" s="90">
        <v>6552</v>
      </c>
      <c r="D25" s="90">
        <v>6535</v>
      </c>
      <c r="E25" s="91">
        <v>6542</v>
      </c>
      <c r="F25" s="91"/>
      <c r="G25" s="91"/>
      <c r="H25" s="91"/>
      <c r="I25" s="93">
        <f t="shared" si="0"/>
        <v>3.4833929162846225E-3</v>
      </c>
      <c r="J25" s="93">
        <f t="shared" si="1"/>
        <v>-1.5262515262515263E-3</v>
      </c>
      <c r="K25" s="90">
        <f t="shared" si="2"/>
        <v>-10</v>
      </c>
      <c r="L25" s="94">
        <f t="shared" si="4"/>
        <v>-2.698472664471909E-4</v>
      </c>
      <c r="M25" s="91">
        <f t="shared" si="3"/>
        <v>7</v>
      </c>
    </row>
    <row r="26" spans="1:13">
      <c r="A26" s="95">
        <v>25</v>
      </c>
      <c r="B26" s="92" t="s">
        <v>24</v>
      </c>
      <c r="C26" s="90">
        <v>34712</v>
      </c>
      <c r="D26" s="90">
        <v>34821</v>
      </c>
      <c r="E26" s="91">
        <v>34921</v>
      </c>
      <c r="F26" s="91"/>
      <c r="G26" s="91"/>
      <c r="H26" s="91"/>
      <c r="I26" s="93">
        <f t="shared" si="0"/>
        <v>1.8594247023780999E-2</v>
      </c>
      <c r="J26" s="93">
        <f t="shared" si="1"/>
        <v>6.0209725743258814E-3</v>
      </c>
      <c r="K26" s="90">
        <f t="shared" si="2"/>
        <v>209</v>
      </c>
      <c r="L26" s="94">
        <f t="shared" si="4"/>
        <v>5.6398078687462895E-3</v>
      </c>
      <c r="M26" s="91">
        <f t="shared" si="3"/>
        <v>100</v>
      </c>
    </row>
    <row r="27" spans="1:13">
      <c r="A27" s="95">
        <v>26</v>
      </c>
      <c r="B27" s="92" t="s">
        <v>25</v>
      </c>
      <c r="C27" s="90">
        <v>1798</v>
      </c>
      <c r="D27" s="90">
        <v>1959</v>
      </c>
      <c r="E27" s="91">
        <v>1992</v>
      </c>
      <c r="F27" s="91"/>
      <c r="G27" s="91"/>
      <c r="H27" s="91"/>
      <c r="I27" s="93">
        <f t="shared" si="0"/>
        <v>1.0606723768326149E-3</v>
      </c>
      <c r="J27" s="93">
        <f t="shared" si="1"/>
        <v>0.10789766407119021</v>
      </c>
      <c r="K27" s="90">
        <f t="shared" si="2"/>
        <v>194</v>
      </c>
      <c r="L27" s="94">
        <f t="shared" si="4"/>
        <v>5.2350369690755032E-3</v>
      </c>
      <c r="M27" s="91">
        <f t="shared" si="3"/>
        <v>33</v>
      </c>
    </row>
    <row r="28" spans="1:13">
      <c r="A28" s="95">
        <v>27</v>
      </c>
      <c r="B28" s="92" t="s">
        <v>26</v>
      </c>
      <c r="C28" s="90">
        <v>6276</v>
      </c>
      <c r="D28" s="90">
        <v>6511</v>
      </c>
      <c r="E28" s="91">
        <v>6529</v>
      </c>
      <c r="F28" s="91"/>
      <c r="G28" s="91"/>
      <c r="H28" s="91"/>
      <c r="I28" s="93">
        <f t="shared" si="0"/>
        <v>3.4764708576004739E-3</v>
      </c>
      <c r="J28" s="93">
        <f t="shared" si="1"/>
        <v>4.0312300828553221E-2</v>
      </c>
      <c r="K28" s="90">
        <f t="shared" si="2"/>
        <v>253</v>
      </c>
      <c r="L28" s="94">
        <f t="shared" si="4"/>
        <v>6.8271358411139292E-3</v>
      </c>
      <c r="M28" s="91">
        <f t="shared" si="3"/>
        <v>18</v>
      </c>
    </row>
    <row r="29" spans="1:13">
      <c r="A29" s="95">
        <v>28</v>
      </c>
      <c r="B29" s="92" t="s">
        <v>27</v>
      </c>
      <c r="C29" s="90">
        <v>11766</v>
      </c>
      <c r="D29" s="90">
        <v>12380</v>
      </c>
      <c r="E29" s="91">
        <v>12497</v>
      </c>
      <c r="F29" s="91"/>
      <c r="G29" s="91"/>
      <c r="H29" s="91"/>
      <c r="I29" s="93">
        <f t="shared" si="0"/>
        <v>6.6542282596773038E-3</v>
      </c>
      <c r="J29" s="93">
        <f t="shared" si="1"/>
        <v>6.2128165901750805E-2</v>
      </c>
      <c r="K29" s="90">
        <f t="shared" si="2"/>
        <v>731</v>
      </c>
      <c r="L29" s="94">
        <f t="shared" si="4"/>
        <v>1.9725835177289656E-2</v>
      </c>
      <c r="M29" s="91">
        <f t="shared" si="3"/>
        <v>117</v>
      </c>
    </row>
    <row r="30" spans="1:13">
      <c r="A30" s="95">
        <v>29</v>
      </c>
      <c r="B30" s="92" t="s">
        <v>28</v>
      </c>
      <c r="C30" s="90">
        <v>3764</v>
      </c>
      <c r="D30" s="90">
        <v>3941</v>
      </c>
      <c r="E30" s="91">
        <v>3968</v>
      </c>
      <c r="F30" s="91"/>
      <c r="G30" s="91"/>
      <c r="H30" s="91"/>
      <c r="I30" s="93">
        <f t="shared" si="0"/>
        <v>2.112825296823201E-3</v>
      </c>
      <c r="J30" s="93">
        <f t="shared" si="1"/>
        <v>5.4197662061636558E-2</v>
      </c>
      <c r="K30" s="90">
        <f t="shared" si="2"/>
        <v>204</v>
      </c>
      <c r="L30" s="94">
        <f t="shared" si="4"/>
        <v>5.504884235522694E-3</v>
      </c>
      <c r="M30" s="91">
        <f t="shared" si="3"/>
        <v>27</v>
      </c>
    </row>
    <row r="31" spans="1:13">
      <c r="A31" s="95">
        <v>30</v>
      </c>
      <c r="B31" s="92" t="s">
        <v>29</v>
      </c>
      <c r="C31" s="90">
        <v>1168</v>
      </c>
      <c r="D31" s="90">
        <v>1233</v>
      </c>
      <c r="E31" s="91">
        <v>1241</v>
      </c>
      <c r="F31" s="91"/>
      <c r="G31" s="91"/>
      <c r="H31" s="91"/>
      <c r="I31" s="93">
        <f t="shared" si="0"/>
        <v>6.6079037130987713E-4</v>
      </c>
      <c r="J31" s="93">
        <f t="shared" si="1"/>
        <v>6.25E-2</v>
      </c>
      <c r="K31" s="90">
        <f t="shared" si="2"/>
        <v>73</v>
      </c>
      <c r="L31" s="94">
        <f t="shared" si="4"/>
        <v>1.9698850450644936E-3</v>
      </c>
      <c r="M31" s="91">
        <f t="shared" si="3"/>
        <v>8</v>
      </c>
    </row>
    <row r="32" spans="1:13">
      <c r="A32" s="95">
        <v>31</v>
      </c>
      <c r="B32" s="92" t="s">
        <v>30</v>
      </c>
      <c r="C32" s="90">
        <v>21301</v>
      </c>
      <c r="D32" s="90">
        <v>21540</v>
      </c>
      <c r="E32" s="91">
        <v>21697</v>
      </c>
      <c r="F32" s="91"/>
      <c r="G32" s="91"/>
      <c r="H32" s="91"/>
      <c r="I32" s="93">
        <f t="shared" si="0"/>
        <v>1.1552915943844E-2</v>
      </c>
      <c r="J32" s="93">
        <f t="shared" si="1"/>
        <v>1.8590676494061313E-2</v>
      </c>
      <c r="K32" s="90">
        <f t="shared" si="2"/>
        <v>396</v>
      </c>
      <c r="L32" s="94">
        <f t="shared" si="4"/>
        <v>1.0685951751308759E-2</v>
      </c>
      <c r="M32" s="91">
        <f t="shared" si="3"/>
        <v>157</v>
      </c>
    </row>
    <row r="33" spans="1:13">
      <c r="A33" s="95">
        <v>32</v>
      </c>
      <c r="B33" s="92" t="s">
        <v>31</v>
      </c>
      <c r="C33" s="90">
        <v>6976</v>
      </c>
      <c r="D33" s="90">
        <v>7256</v>
      </c>
      <c r="E33" s="91">
        <v>7323</v>
      </c>
      <c r="F33" s="91"/>
      <c r="G33" s="91"/>
      <c r="H33" s="91"/>
      <c r="I33" s="93">
        <f t="shared" si="0"/>
        <v>3.8992489033861646E-3</v>
      </c>
      <c r="J33" s="93">
        <f t="shared" si="1"/>
        <v>4.9741972477064217E-2</v>
      </c>
      <c r="K33" s="90">
        <f t="shared" si="2"/>
        <v>347</v>
      </c>
      <c r="L33" s="94">
        <f t="shared" si="4"/>
        <v>9.363700145717524E-3</v>
      </c>
      <c r="M33" s="91">
        <f t="shared" si="3"/>
        <v>67</v>
      </c>
    </row>
    <row r="34" spans="1:13">
      <c r="A34" s="95">
        <v>33</v>
      </c>
      <c r="B34" s="92" t="s">
        <v>32</v>
      </c>
      <c r="C34" s="90">
        <v>18709</v>
      </c>
      <c r="D34" s="90">
        <v>18815</v>
      </c>
      <c r="E34" s="91">
        <v>18904</v>
      </c>
      <c r="F34" s="91"/>
      <c r="G34" s="91"/>
      <c r="H34" s="91"/>
      <c r="I34" s="93">
        <f t="shared" si="0"/>
        <v>1.0065738258857307E-2</v>
      </c>
      <c r="J34" s="93">
        <f t="shared" si="1"/>
        <v>1.0422791170025121E-2</v>
      </c>
      <c r="K34" s="90">
        <f t="shared" si="2"/>
        <v>195</v>
      </c>
      <c r="L34" s="94">
        <f t="shared" si="4"/>
        <v>5.2620216957202223E-3</v>
      </c>
      <c r="M34" s="91">
        <f t="shared" si="3"/>
        <v>89</v>
      </c>
    </row>
    <row r="35" spans="1:13">
      <c r="A35" s="95">
        <v>35</v>
      </c>
      <c r="B35" s="92" t="s">
        <v>33</v>
      </c>
      <c r="C35" s="91">
        <v>13228</v>
      </c>
      <c r="D35" s="91">
        <v>11526</v>
      </c>
      <c r="E35" s="91">
        <v>11283</v>
      </c>
      <c r="F35" s="91"/>
      <c r="G35" s="91"/>
      <c r="H35" s="91"/>
      <c r="I35" s="93">
        <f t="shared" ref="I35:I66" si="5">E35/$E$92</f>
        <v>6.0078144717883508E-3</v>
      </c>
      <c r="J35" s="93">
        <f t="shared" si="1"/>
        <v>-0.14703658905352282</v>
      </c>
      <c r="K35" s="90">
        <f t="shared" si="2"/>
        <v>-1945</v>
      </c>
      <c r="L35" s="94">
        <f t="shared" si="4"/>
        <v>-5.2485293323978631E-2</v>
      </c>
      <c r="M35" s="91">
        <f t="shared" si="3"/>
        <v>-243</v>
      </c>
    </row>
    <row r="36" spans="1:13">
      <c r="A36" s="95">
        <v>36</v>
      </c>
      <c r="B36" s="92" t="s">
        <v>34</v>
      </c>
      <c r="C36" s="91">
        <v>726</v>
      </c>
      <c r="D36" s="91">
        <v>657</v>
      </c>
      <c r="E36" s="91">
        <v>652</v>
      </c>
      <c r="F36" s="91"/>
      <c r="G36" s="91"/>
      <c r="H36" s="91"/>
      <c r="I36" s="93">
        <f t="shared" si="5"/>
        <v>3.4716786631268322E-4</v>
      </c>
      <c r="J36" s="93">
        <f t="shared" si="1"/>
        <v>-0.10192837465564739</v>
      </c>
      <c r="K36" s="90">
        <f t="shared" si="2"/>
        <v>-74</v>
      </c>
      <c r="L36" s="94">
        <f t="shared" si="4"/>
        <v>-1.9968697717092127E-3</v>
      </c>
      <c r="M36" s="91">
        <f t="shared" si="3"/>
        <v>-5</v>
      </c>
    </row>
    <row r="37" spans="1:13">
      <c r="A37" s="95">
        <v>37</v>
      </c>
      <c r="B37" s="92" t="s">
        <v>35</v>
      </c>
      <c r="C37" s="91">
        <v>512</v>
      </c>
      <c r="D37" s="91">
        <v>488</v>
      </c>
      <c r="E37" s="91">
        <v>491</v>
      </c>
      <c r="F37" s="91"/>
      <c r="G37" s="91"/>
      <c r="H37" s="91"/>
      <c r="I37" s="93">
        <f t="shared" si="5"/>
        <v>2.6144083183976606E-4</v>
      </c>
      <c r="J37" s="93">
        <f t="shared" si="1"/>
        <v>-4.1015625E-2</v>
      </c>
      <c r="K37" s="90">
        <f t="shared" si="2"/>
        <v>-21</v>
      </c>
      <c r="L37" s="94">
        <f t="shared" si="4"/>
        <v>-5.6667925953910088E-4</v>
      </c>
      <c r="M37" s="91">
        <f t="shared" si="3"/>
        <v>3</v>
      </c>
    </row>
    <row r="38" spans="1:13">
      <c r="A38" s="95">
        <v>38</v>
      </c>
      <c r="B38" s="92" t="s">
        <v>36</v>
      </c>
      <c r="C38" s="91">
        <v>3753</v>
      </c>
      <c r="D38" s="91">
        <v>3853</v>
      </c>
      <c r="E38" s="91">
        <v>3889</v>
      </c>
      <c r="F38" s="91"/>
      <c r="G38" s="91"/>
      <c r="H38" s="91"/>
      <c r="I38" s="93">
        <f t="shared" si="5"/>
        <v>2.0707604786656827E-3</v>
      </c>
      <c r="J38" s="93">
        <f t="shared" si="1"/>
        <v>3.6237676525446308E-2</v>
      </c>
      <c r="K38" s="90">
        <f t="shared" si="2"/>
        <v>136</v>
      </c>
      <c r="L38" s="94">
        <f t="shared" si="4"/>
        <v>3.6699228236817959E-3</v>
      </c>
      <c r="M38" s="91">
        <f t="shared" si="3"/>
        <v>36</v>
      </c>
    </row>
    <row r="39" spans="1:13">
      <c r="A39" s="95">
        <v>39</v>
      </c>
      <c r="B39" s="92" t="s">
        <v>37</v>
      </c>
      <c r="C39" s="91">
        <v>100</v>
      </c>
      <c r="D39" s="91">
        <v>87</v>
      </c>
      <c r="E39" s="91">
        <v>87</v>
      </c>
      <c r="F39" s="91"/>
      <c r="G39" s="91"/>
      <c r="H39" s="91"/>
      <c r="I39" s="93">
        <f t="shared" si="5"/>
        <v>4.6324546578532887E-5</v>
      </c>
      <c r="J39" s="93">
        <f t="shared" si="1"/>
        <v>-0.13</v>
      </c>
      <c r="K39" s="90">
        <f t="shared" si="2"/>
        <v>-13</v>
      </c>
      <c r="L39" s="94">
        <f t="shared" si="4"/>
        <v>-3.5080144638134815E-4</v>
      </c>
      <c r="M39" s="91">
        <f t="shared" si="3"/>
        <v>0</v>
      </c>
    </row>
    <row r="40" spans="1:13">
      <c r="A40" s="95">
        <v>41</v>
      </c>
      <c r="B40" s="92" t="s">
        <v>38</v>
      </c>
      <c r="C40" s="91">
        <v>101419</v>
      </c>
      <c r="D40" s="91">
        <v>83038</v>
      </c>
      <c r="E40" s="91">
        <v>83960</v>
      </c>
      <c r="F40" s="91"/>
      <c r="G40" s="91"/>
      <c r="H40" s="91"/>
      <c r="I40" s="93">
        <f t="shared" si="5"/>
        <v>4.4705849778547371E-2</v>
      </c>
      <c r="J40" s="93">
        <f t="shared" si="1"/>
        <v>-0.17214723079501867</v>
      </c>
      <c r="K40" s="90">
        <f t="shared" si="2"/>
        <v>-17459</v>
      </c>
      <c r="L40" s="94">
        <f t="shared" si="4"/>
        <v>-0.47112634249015056</v>
      </c>
      <c r="M40" s="91">
        <f t="shared" si="3"/>
        <v>922</v>
      </c>
    </row>
    <row r="41" spans="1:13">
      <c r="A41" s="95">
        <v>42</v>
      </c>
      <c r="B41" s="92" t="s">
        <v>39</v>
      </c>
      <c r="C41" s="91">
        <v>11973</v>
      </c>
      <c r="D41" s="91">
        <v>10492</v>
      </c>
      <c r="E41" s="91">
        <v>10407</v>
      </c>
      <c r="F41" s="91"/>
      <c r="G41" s="91"/>
      <c r="H41" s="91"/>
      <c r="I41" s="93">
        <f t="shared" si="5"/>
        <v>5.5413742096872614E-3</v>
      </c>
      <c r="J41" s="93">
        <f t="shared" si="1"/>
        <v>-0.13079428714607869</v>
      </c>
      <c r="K41" s="90">
        <f t="shared" si="2"/>
        <v>-1566</v>
      </c>
      <c r="L41" s="94">
        <f t="shared" si="4"/>
        <v>-4.2258081925630096E-2</v>
      </c>
      <c r="M41" s="91">
        <f t="shared" si="3"/>
        <v>-85</v>
      </c>
    </row>
    <row r="42" spans="1:13">
      <c r="A42" s="95">
        <v>43</v>
      </c>
      <c r="B42" s="92" t="s">
        <v>40</v>
      </c>
      <c r="C42" s="91">
        <v>53557</v>
      </c>
      <c r="D42" s="91">
        <v>51993</v>
      </c>
      <c r="E42" s="91">
        <v>52043</v>
      </c>
      <c r="F42" s="91"/>
      <c r="G42" s="91"/>
      <c r="H42" s="91"/>
      <c r="I42" s="93">
        <f t="shared" si="5"/>
        <v>2.7711130776857322E-2</v>
      </c>
      <c r="J42" s="93">
        <f t="shared" si="1"/>
        <v>-2.8268947103086431E-2</v>
      </c>
      <c r="K42" s="90">
        <f t="shared" si="2"/>
        <v>-1514</v>
      </c>
      <c r="L42" s="94">
        <f t="shared" si="4"/>
        <v>-4.0854876140104704E-2</v>
      </c>
      <c r="M42" s="91">
        <f t="shared" si="3"/>
        <v>50</v>
      </c>
    </row>
    <row r="43" spans="1:13">
      <c r="A43" s="95">
        <v>45</v>
      </c>
      <c r="B43" s="92" t="s">
        <v>41</v>
      </c>
      <c r="C43" s="91">
        <v>55709</v>
      </c>
      <c r="D43" s="91">
        <v>59433</v>
      </c>
      <c r="E43" s="91">
        <v>60000</v>
      </c>
      <c r="F43" s="91"/>
      <c r="G43" s="91"/>
      <c r="H43" s="91"/>
      <c r="I43" s="93">
        <f t="shared" si="5"/>
        <v>3.1947963157608887E-2</v>
      </c>
      <c r="J43" s="93">
        <f t="shared" si="1"/>
        <v>7.702525624225888E-2</v>
      </c>
      <c r="K43" s="90">
        <f t="shared" si="2"/>
        <v>4291</v>
      </c>
      <c r="L43" s="94">
        <f t="shared" si="4"/>
        <v>0.11579146203248961</v>
      </c>
      <c r="M43" s="91">
        <f t="shared" si="3"/>
        <v>567</v>
      </c>
    </row>
    <row r="44" spans="1:13">
      <c r="A44" s="95">
        <v>46</v>
      </c>
      <c r="B44" s="92" t="s">
        <v>42</v>
      </c>
      <c r="C44" s="91">
        <v>139476</v>
      </c>
      <c r="D44" s="91">
        <v>143408</v>
      </c>
      <c r="E44" s="91">
        <v>144281</v>
      </c>
      <c r="F44" s="91"/>
      <c r="G44" s="91"/>
      <c r="H44" s="91"/>
      <c r="I44" s="93">
        <f t="shared" si="5"/>
        <v>7.6824734539049463E-2</v>
      </c>
      <c r="J44" s="93">
        <f t="shared" si="1"/>
        <v>3.4450371390059936E-2</v>
      </c>
      <c r="K44" s="90">
        <f t="shared" si="2"/>
        <v>4805</v>
      </c>
      <c r="L44" s="94">
        <f t="shared" si="4"/>
        <v>0.12966161152787523</v>
      </c>
      <c r="M44" s="91">
        <f t="shared" si="3"/>
        <v>873</v>
      </c>
    </row>
    <row r="45" spans="1:13">
      <c r="A45" s="95">
        <v>47</v>
      </c>
      <c r="B45" s="92" t="s">
        <v>43</v>
      </c>
      <c r="C45" s="91">
        <v>318708</v>
      </c>
      <c r="D45" s="91">
        <v>327610</v>
      </c>
      <c r="E45" s="91">
        <v>328801</v>
      </c>
      <c r="F45" s="91"/>
      <c r="G45" s="91"/>
      <c r="H45" s="91"/>
      <c r="I45" s="93">
        <f t="shared" si="5"/>
        <v>0.17507537056974934</v>
      </c>
      <c r="J45" s="93">
        <f t="shared" si="1"/>
        <v>3.1668486514301493E-2</v>
      </c>
      <c r="K45" s="90">
        <f t="shared" si="2"/>
        <v>10093</v>
      </c>
      <c r="L45" s="94">
        <f t="shared" si="4"/>
        <v>0.27235684602514976</v>
      </c>
      <c r="M45" s="91">
        <f t="shared" si="3"/>
        <v>1191</v>
      </c>
    </row>
    <row r="46" spans="1:13">
      <c r="A46" s="95">
        <v>49</v>
      </c>
      <c r="B46" s="92" t="s">
        <v>44</v>
      </c>
      <c r="C46" s="91">
        <v>128187</v>
      </c>
      <c r="D46" s="91">
        <v>141078</v>
      </c>
      <c r="E46" s="91">
        <v>142136</v>
      </c>
      <c r="F46" s="91"/>
      <c r="G46" s="91"/>
      <c r="H46" s="91"/>
      <c r="I46" s="93">
        <f t="shared" si="5"/>
        <v>7.568259485616495E-2</v>
      </c>
      <c r="J46" s="93">
        <f t="shared" si="1"/>
        <v>0.10881758680677447</v>
      </c>
      <c r="K46" s="90">
        <f t="shared" si="2"/>
        <v>13949</v>
      </c>
      <c r="L46" s="94">
        <f t="shared" si="4"/>
        <v>0.37640995196718657</v>
      </c>
      <c r="M46" s="91">
        <f t="shared" si="3"/>
        <v>1058</v>
      </c>
    </row>
    <row r="47" spans="1:13">
      <c r="A47" s="95">
        <v>50</v>
      </c>
      <c r="B47" s="92" t="s">
        <v>45</v>
      </c>
      <c r="C47" s="91">
        <v>2539</v>
      </c>
      <c r="D47" s="91">
        <v>2691</v>
      </c>
      <c r="E47" s="91">
        <v>2698</v>
      </c>
      <c r="F47" s="91"/>
      <c r="G47" s="91"/>
      <c r="H47" s="91"/>
      <c r="I47" s="93">
        <f t="shared" si="5"/>
        <v>1.4365934099871463E-3</v>
      </c>
      <c r="J47" s="93">
        <f t="shared" si="1"/>
        <v>6.2623079952737304E-2</v>
      </c>
      <c r="K47" s="90">
        <f t="shared" si="2"/>
        <v>159</v>
      </c>
      <c r="L47" s="94">
        <f t="shared" si="4"/>
        <v>4.2905715365103353E-3</v>
      </c>
      <c r="M47" s="91">
        <f t="shared" si="3"/>
        <v>7</v>
      </c>
    </row>
    <row r="48" spans="1:13">
      <c r="A48" s="95">
        <v>51</v>
      </c>
      <c r="B48" s="92" t="s">
        <v>46</v>
      </c>
      <c r="C48" s="91">
        <v>293</v>
      </c>
      <c r="D48" s="91">
        <v>321</v>
      </c>
      <c r="E48" s="91">
        <v>322</v>
      </c>
      <c r="F48" s="91"/>
      <c r="G48" s="91"/>
      <c r="H48" s="91"/>
      <c r="I48" s="93">
        <f t="shared" si="5"/>
        <v>1.7145406894583437E-4</v>
      </c>
      <c r="J48" s="93">
        <f t="shared" si="1"/>
        <v>9.8976109215017066E-2</v>
      </c>
      <c r="K48" s="90">
        <f t="shared" si="2"/>
        <v>29</v>
      </c>
      <c r="L48" s="94">
        <f t="shared" si="4"/>
        <v>7.8255707269685355E-4</v>
      </c>
      <c r="M48" s="91">
        <f t="shared" si="3"/>
        <v>1</v>
      </c>
    </row>
    <row r="49" spans="1:13">
      <c r="A49" s="95">
        <v>52</v>
      </c>
      <c r="B49" s="92" t="s">
        <v>47</v>
      </c>
      <c r="C49" s="91">
        <v>18511</v>
      </c>
      <c r="D49" s="91">
        <v>18833</v>
      </c>
      <c r="E49" s="91">
        <v>18842</v>
      </c>
      <c r="F49" s="91"/>
      <c r="G49" s="91"/>
      <c r="H49" s="91"/>
      <c r="I49" s="93">
        <f t="shared" si="5"/>
        <v>1.0032725363594444E-2</v>
      </c>
      <c r="J49" s="93">
        <f t="shared" si="1"/>
        <v>1.788125979147534E-2</v>
      </c>
      <c r="K49" s="90">
        <f t="shared" si="2"/>
        <v>331</v>
      </c>
      <c r="L49" s="94">
        <f t="shared" si="4"/>
        <v>8.9319445194020186E-3</v>
      </c>
      <c r="M49" s="91">
        <f t="shared" si="3"/>
        <v>9</v>
      </c>
    </row>
    <row r="50" spans="1:13">
      <c r="A50" s="95">
        <v>53</v>
      </c>
      <c r="B50" s="92" t="s">
        <v>48</v>
      </c>
      <c r="C50" s="91">
        <v>3059</v>
      </c>
      <c r="D50" s="91">
        <v>3252</v>
      </c>
      <c r="E50" s="91">
        <v>3334</v>
      </c>
      <c r="F50" s="91"/>
      <c r="G50" s="91"/>
      <c r="H50" s="91"/>
      <c r="I50" s="93">
        <f t="shared" si="5"/>
        <v>1.7752418194578005E-3</v>
      </c>
      <c r="J50" s="93">
        <f t="shared" si="1"/>
        <v>8.9898659692710034E-2</v>
      </c>
      <c r="K50" s="90">
        <f t="shared" si="2"/>
        <v>275</v>
      </c>
      <c r="L50" s="94">
        <f t="shared" si="4"/>
        <v>7.4207998272977499E-3</v>
      </c>
      <c r="M50" s="91">
        <f t="shared" si="3"/>
        <v>82</v>
      </c>
    </row>
    <row r="51" spans="1:13">
      <c r="A51" s="95">
        <v>55</v>
      </c>
      <c r="B51" s="92" t="s">
        <v>49</v>
      </c>
      <c r="C51" s="91">
        <v>18397</v>
      </c>
      <c r="D51" s="91">
        <v>19401</v>
      </c>
      <c r="E51" s="91">
        <v>19485</v>
      </c>
      <c r="F51" s="91"/>
      <c r="G51" s="91"/>
      <c r="H51" s="91"/>
      <c r="I51" s="93">
        <f t="shared" si="5"/>
        <v>1.0375101035433485E-2</v>
      </c>
      <c r="J51" s="93">
        <f t="shared" si="1"/>
        <v>5.9140077186497796E-2</v>
      </c>
      <c r="K51" s="90">
        <f t="shared" si="2"/>
        <v>1088</v>
      </c>
      <c r="L51" s="94">
        <f t="shared" si="4"/>
        <v>2.9359382589454367E-2</v>
      </c>
      <c r="M51" s="91">
        <f t="shared" si="3"/>
        <v>84</v>
      </c>
    </row>
    <row r="52" spans="1:13">
      <c r="A52" s="95">
        <v>56</v>
      </c>
      <c r="B52" s="92" t="s">
        <v>50</v>
      </c>
      <c r="C52" s="91">
        <v>120184</v>
      </c>
      <c r="D52" s="91">
        <v>127188</v>
      </c>
      <c r="E52" s="91">
        <v>127678</v>
      </c>
      <c r="F52" s="91"/>
      <c r="G52" s="91"/>
      <c r="H52" s="91"/>
      <c r="I52" s="93">
        <f t="shared" si="5"/>
        <v>6.7984200667286457E-2</v>
      </c>
      <c r="J52" s="93">
        <f t="shared" si="1"/>
        <v>6.2354389935432339E-2</v>
      </c>
      <c r="K52" s="90">
        <f t="shared" si="2"/>
        <v>7494</v>
      </c>
      <c r="L52" s="94">
        <f t="shared" si="4"/>
        <v>0.20222354147552485</v>
      </c>
      <c r="M52" s="91">
        <f t="shared" si="3"/>
        <v>490</v>
      </c>
    </row>
    <row r="53" spans="1:13">
      <c r="A53" s="95">
        <v>58</v>
      </c>
      <c r="B53" s="92" t="s">
        <v>51</v>
      </c>
      <c r="C53" s="91">
        <v>2679</v>
      </c>
      <c r="D53" s="91">
        <v>2731</v>
      </c>
      <c r="E53" s="91">
        <v>2743</v>
      </c>
      <c r="F53" s="91"/>
      <c r="G53" s="91"/>
      <c r="H53" s="91"/>
      <c r="I53" s="93">
        <f t="shared" si="5"/>
        <v>1.4605543823553529E-3</v>
      </c>
      <c r="J53" s="93">
        <f t="shared" si="1"/>
        <v>2.3889511011571482E-2</v>
      </c>
      <c r="K53" s="90">
        <f t="shared" si="2"/>
        <v>64</v>
      </c>
      <c r="L53" s="94">
        <f t="shared" si="4"/>
        <v>1.7270225052620216E-3</v>
      </c>
      <c r="M53" s="91">
        <f t="shared" si="3"/>
        <v>12</v>
      </c>
    </row>
    <row r="54" spans="1:13">
      <c r="A54" s="95">
        <v>59</v>
      </c>
      <c r="B54" s="92" t="s">
        <v>52</v>
      </c>
      <c r="C54" s="91">
        <v>2141</v>
      </c>
      <c r="D54" s="91">
        <v>2186</v>
      </c>
      <c r="E54" s="91">
        <v>2219</v>
      </c>
      <c r="F54" s="91"/>
      <c r="G54" s="91"/>
      <c r="H54" s="91"/>
      <c r="I54" s="93">
        <f t="shared" si="5"/>
        <v>1.1815421707789019E-3</v>
      </c>
      <c r="J54" s="93">
        <f t="shared" si="1"/>
        <v>3.6431574030826717E-2</v>
      </c>
      <c r="K54" s="90">
        <f t="shared" si="2"/>
        <v>78</v>
      </c>
      <c r="L54" s="94">
        <f t="shared" si="4"/>
        <v>2.104808678288089E-3</v>
      </c>
      <c r="M54" s="91">
        <f t="shared" si="3"/>
        <v>33</v>
      </c>
    </row>
    <row r="55" spans="1:13">
      <c r="A55" s="95">
        <v>60</v>
      </c>
      <c r="B55" s="92" t="s">
        <v>53</v>
      </c>
      <c r="C55" s="91">
        <v>731</v>
      </c>
      <c r="D55" s="91">
        <v>721</v>
      </c>
      <c r="E55" s="91">
        <v>715</v>
      </c>
      <c r="F55" s="91"/>
      <c r="G55" s="91"/>
      <c r="H55" s="91"/>
      <c r="I55" s="93">
        <f t="shared" si="5"/>
        <v>3.8071322762817258E-4</v>
      </c>
      <c r="J55" s="93">
        <f t="shared" si="1"/>
        <v>-2.188782489740082E-2</v>
      </c>
      <c r="K55" s="90">
        <f t="shared" si="2"/>
        <v>-16</v>
      </c>
      <c r="L55" s="94">
        <f t="shared" si="4"/>
        <v>-4.317556263155054E-4</v>
      </c>
      <c r="M55" s="91">
        <f t="shared" si="3"/>
        <v>-6</v>
      </c>
    </row>
    <row r="56" spans="1:13">
      <c r="A56" s="95">
        <v>61</v>
      </c>
      <c r="B56" s="92" t="s">
        <v>54</v>
      </c>
      <c r="C56" s="91">
        <v>3001</v>
      </c>
      <c r="D56" s="91">
        <v>3040</v>
      </c>
      <c r="E56" s="91">
        <v>3031</v>
      </c>
      <c r="F56" s="91"/>
      <c r="G56" s="91"/>
      <c r="H56" s="91"/>
      <c r="I56" s="93">
        <f t="shared" si="5"/>
        <v>1.6139046055118757E-3</v>
      </c>
      <c r="J56" s="93">
        <f t="shared" si="1"/>
        <v>9.9966677774075315E-3</v>
      </c>
      <c r="K56" s="90">
        <f t="shared" si="2"/>
        <v>30</v>
      </c>
      <c r="L56" s="94">
        <f t="shared" si="4"/>
        <v>8.0954179934157264E-4</v>
      </c>
      <c r="M56" s="91">
        <f t="shared" si="3"/>
        <v>-9</v>
      </c>
    </row>
    <row r="57" spans="1:13">
      <c r="A57" s="95">
        <v>62</v>
      </c>
      <c r="B57" s="92" t="s">
        <v>55</v>
      </c>
      <c r="C57" s="91">
        <v>9556</v>
      </c>
      <c r="D57" s="91">
        <v>10705</v>
      </c>
      <c r="E57" s="91">
        <v>10898</v>
      </c>
      <c r="F57" s="91"/>
      <c r="G57" s="91"/>
      <c r="H57" s="91"/>
      <c r="I57" s="93">
        <f t="shared" si="5"/>
        <v>5.8028150415270277E-3</v>
      </c>
      <c r="J57" s="93">
        <f t="shared" si="1"/>
        <v>0.14043532858936794</v>
      </c>
      <c r="K57" s="90">
        <f t="shared" si="2"/>
        <v>1342</v>
      </c>
      <c r="L57" s="94">
        <f t="shared" si="4"/>
        <v>3.6213503157213014E-2</v>
      </c>
      <c r="M57" s="91">
        <f t="shared" si="3"/>
        <v>193</v>
      </c>
    </row>
    <row r="58" spans="1:13">
      <c r="A58" s="95">
        <v>63</v>
      </c>
      <c r="B58" s="92" t="s">
        <v>56</v>
      </c>
      <c r="C58" s="91">
        <v>1869</v>
      </c>
      <c r="D58" s="91">
        <v>1914</v>
      </c>
      <c r="E58" s="91">
        <v>1937</v>
      </c>
      <c r="F58" s="91"/>
      <c r="G58" s="91"/>
      <c r="H58" s="91"/>
      <c r="I58" s="93">
        <f t="shared" si="5"/>
        <v>1.0313867439381403E-3</v>
      </c>
      <c r="J58" s="93">
        <f t="shared" si="1"/>
        <v>3.6383092562867841E-2</v>
      </c>
      <c r="K58" s="90">
        <f t="shared" si="2"/>
        <v>68</v>
      </c>
      <c r="L58" s="94">
        <f t="shared" si="4"/>
        <v>1.8349614118408979E-3</v>
      </c>
      <c r="M58" s="91">
        <f t="shared" si="3"/>
        <v>23</v>
      </c>
    </row>
    <row r="59" spans="1:13">
      <c r="A59" s="95">
        <v>64</v>
      </c>
      <c r="B59" s="92" t="s">
        <v>57</v>
      </c>
      <c r="C59" s="91">
        <v>7121</v>
      </c>
      <c r="D59" s="91">
        <v>7049</v>
      </c>
      <c r="E59" s="91">
        <v>7038</v>
      </c>
      <c r="F59" s="91"/>
      <c r="G59" s="91"/>
      <c r="H59" s="91"/>
      <c r="I59" s="93">
        <f t="shared" si="5"/>
        <v>3.7474960783875225E-3</v>
      </c>
      <c r="J59" s="93">
        <f t="shared" si="1"/>
        <v>-1.1655666338997332E-2</v>
      </c>
      <c r="K59" s="90">
        <f t="shared" si="2"/>
        <v>-83</v>
      </c>
      <c r="L59" s="94">
        <f t="shared" si="4"/>
        <v>-2.2397323115116844E-3</v>
      </c>
      <c r="M59" s="91">
        <f t="shared" si="3"/>
        <v>-11</v>
      </c>
    </row>
    <row r="60" spans="1:13">
      <c r="A60" s="95">
        <v>65</v>
      </c>
      <c r="B60" s="92" t="s">
        <v>58</v>
      </c>
      <c r="C60" s="91">
        <v>3619</v>
      </c>
      <c r="D60" s="91">
        <v>3503</v>
      </c>
      <c r="E60" s="91">
        <v>3516</v>
      </c>
      <c r="F60" s="91"/>
      <c r="G60" s="91"/>
      <c r="H60" s="91"/>
      <c r="I60" s="93">
        <f t="shared" si="5"/>
        <v>1.8721506410358808E-3</v>
      </c>
      <c r="J60" s="93">
        <f t="shared" si="1"/>
        <v>-2.8460900801326332E-2</v>
      </c>
      <c r="K60" s="90">
        <f t="shared" si="2"/>
        <v>-103</v>
      </c>
      <c r="L60" s="94">
        <f t="shared" si="4"/>
        <v>-2.7794268444060661E-3</v>
      </c>
      <c r="M60" s="91">
        <f t="shared" si="3"/>
        <v>13</v>
      </c>
    </row>
    <row r="61" spans="1:13">
      <c r="A61" s="95">
        <v>66</v>
      </c>
      <c r="B61" s="92" t="s">
        <v>59</v>
      </c>
      <c r="C61" s="91">
        <v>12216</v>
      </c>
      <c r="D61" s="91">
        <v>12562</v>
      </c>
      <c r="E61" s="91">
        <v>12610</v>
      </c>
      <c r="F61" s="91"/>
      <c r="G61" s="91"/>
      <c r="H61" s="91"/>
      <c r="I61" s="93">
        <f t="shared" si="5"/>
        <v>6.7143969236241347E-3</v>
      </c>
      <c r="J61" s="93">
        <f t="shared" si="1"/>
        <v>3.2252783235101508E-2</v>
      </c>
      <c r="K61" s="90">
        <f t="shared" si="2"/>
        <v>394</v>
      </c>
      <c r="L61" s="94">
        <f t="shared" si="4"/>
        <v>1.0631982298019321E-2</v>
      </c>
      <c r="M61" s="91">
        <f t="shared" si="3"/>
        <v>48</v>
      </c>
    </row>
    <row r="62" spans="1:13">
      <c r="A62" s="95">
        <v>68</v>
      </c>
      <c r="B62" s="92" t="s">
        <v>60</v>
      </c>
      <c r="C62" s="91">
        <v>63457</v>
      </c>
      <c r="D62" s="91">
        <v>67224</v>
      </c>
      <c r="E62" s="91">
        <v>68358</v>
      </c>
      <c r="F62" s="91"/>
      <c r="G62" s="91"/>
      <c r="H62" s="91"/>
      <c r="I62" s="93">
        <f t="shared" si="5"/>
        <v>3.6398314425463804E-2</v>
      </c>
      <c r="J62" s="93">
        <f t="shared" si="1"/>
        <v>7.7233402146335312E-2</v>
      </c>
      <c r="K62" s="90">
        <f t="shared" si="2"/>
        <v>4901</v>
      </c>
      <c r="L62" s="94">
        <f t="shared" si="4"/>
        <v>0.13225214528576826</v>
      </c>
      <c r="M62" s="91">
        <f t="shared" si="3"/>
        <v>1134</v>
      </c>
    </row>
    <row r="63" spans="1:13">
      <c r="A63" s="95">
        <v>69</v>
      </c>
      <c r="B63" s="92" t="s">
        <v>61</v>
      </c>
      <c r="C63" s="91">
        <v>51425</v>
      </c>
      <c r="D63" s="91">
        <v>52810</v>
      </c>
      <c r="E63" s="91">
        <v>52918</v>
      </c>
      <c r="F63" s="91"/>
      <c r="G63" s="91"/>
      <c r="H63" s="91"/>
      <c r="I63" s="93">
        <f t="shared" si="5"/>
        <v>2.8177038572905783E-2</v>
      </c>
      <c r="J63" s="93">
        <f t="shared" si="1"/>
        <v>2.9032571706368498E-2</v>
      </c>
      <c r="K63" s="90">
        <f t="shared" si="2"/>
        <v>1493</v>
      </c>
      <c r="L63" s="94">
        <f t="shared" si="4"/>
        <v>4.0288196880565598E-2</v>
      </c>
      <c r="M63" s="91">
        <f t="shared" si="3"/>
        <v>108</v>
      </c>
    </row>
    <row r="64" spans="1:13">
      <c r="A64" s="95">
        <v>70</v>
      </c>
      <c r="B64" s="92" t="s">
        <v>62</v>
      </c>
      <c r="C64" s="91">
        <v>19593</v>
      </c>
      <c r="D64" s="91">
        <v>19136</v>
      </c>
      <c r="E64" s="91">
        <v>19068</v>
      </c>
      <c r="F64" s="91"/>
      <c r="G64" s="91"/>
      <c r="H64" s="91"/>
      <c r="I64" s="93">
        <f t="shared" si="5"/>
        <v>1.0153062691488104E-2</v>
      </c>
      <c r="J64" s="93">
        <f t="shared" si="1"/>
        <v>-2.6795284030010719E-2</v>
      </c>
      <c r="K64" s="90">
        <f t="shared" si="2"/>
        <v>-525</v>
      </c>
      <c r="L64" s="94">
        <f t="shared" si="4"/>
        <v>-1.4166981488477521E-2</v>
      </c>
      <c r="M64" s="91">
        <f t="shared" si="3"/>
        <v>-68</v>
      </c>
    </row>
    <row r="65" spans="1:13">
      <c r="A65" s="95">
        <v>71</v>
      </c>
      <c r="B65" s="92" t="s">
        <v>63</v>
      </c>
      <c r="C65" s="91">
        <v>24205</v>
      </c>
      <c r="D65" s="91">
        <v>23739</v>
      </c>
      <c r="E65" s="91">
        <v>23748</v>
      </c>
      <c r="F65" s="91"/>
      <c r="G65" s="91"/>
      <c r="H65" s="91"/>
      <c r="I65" s="93">
        <f t="shared" si="5"/>
        <v>1.2645003817781598E-2</v>
      </c>
      <c r="J65" s="93">
        <f t="shared" si="1"/>
        <v>-1.8880396612270194E-2</v>
      </c>
      <c r="K65" s="90">
        <f t="shared" si="2"/>
        <v>-457</v>
      </c>
      <c r="L65" s="94">
        <f t="shared" si="4"/>
        <v>-1.2332020076636623E-2</v>
      </c>
      <c r="M65" s="91">
        <f t="shared" si="3"/>
        <v>9</v>
      </c>
    </row>
    <row r="66" spans="1:13">
      <c r="A66" s="95">
        <v>72</v>
      </c>
      <c r="B66" s="92" t="s">
        <v>64</v>
      </c>
      <c r="C66" s="91">
        <v>921</v>
      </c>
      <c r="D66" s="91">
        <v>939</v>
      </c>
      <c r="E66" s="91">
        <v>957</v>
      </c>
      <c r="F66" s="91"/>
      <c r="G66" s="91"/>
      <c r="H66" s="91"/>
      <c r="I66" s="93">
        <f t="shared" si="5"/>
        <v>5.0957001236386177E-4</v>
      </c>
      <c r="J66" s="93">
        <f t="shared" si="1"/>
        <v>3.9087947882736153E-2</v>
      </c>
      <c r="K66" s="90">
        <f t="shared" si="2"/>
        <v>36</v>
      </c>
      <c r="L66" s="94">
        <f t="shared" si="4"/>
        <v>9.7145015920988725E-4</v>
      </c>
      <c r="M66" s="91">
        <f t="shared" si="3"/>
        <v>18</v>
      </c>
    </row>
    <row r="67" spans="1:13">
      <c r="A67" s="95">
        <v>73</v>
      </c>
      <c r="B67" s="92" t="s">
        <v>65</v>
      </c>
      <c r="C67" s="91">
        <v>7190</v>
      </c>
      <c r="D67" s="91">
        <v>7076</v>
      </c>
      <c r="E67" s="91">
        <v>7088</v>
      </c>
      <c r="F67" s="91"/>
      <c r="G67" s="91"/>
      <c r="H67" s="91"/>
      <c r="I67" s="93">
        <f t="shared" ref="I67:I92" si="6">E67/$E$92</f>
        <v>3.774119381018863E-3</v>
      </c>
      <c r="J67" s="93">
        <f t="shared" ref="J67:J90" si="7">(E67-C67)/C67</f>
        <v>-1.4186369958275382E-2</v>
      </c>
      <c r="K67" s="90">
        <f t="shared" ref="K67:K90" si="8">E67-C67</f>
        <v>-102</v>
      </c>
      <c r="L67" s="94">
        <f t="shared" si="4"/>
        <v>-2.752442117761347E-3</v>
      </c>
      <c r="M67" s="91">
        <f t="shared" ref="M67:M90" si="9">E67-D67</f>
        <v>12</v>
      </c>
    </row>
    <row r="68" spans="1:13">
      <c r="A68" s="95">
        <v>74</v>
      </c>
      <c r="B68" s="92" t="s">
        <v>66</v>
      </c>
      <c r="C68" s="91">
        <v>8858</v>
      </c>
      <c r="D68" s="91">
        <v>9043</v>
      </c>
      <c r="E68" s="91">
        <v>9041</v>
      </c>
      <c r="F68" s="91"/>
      <c r="G68" s="91"/>
      <c r="H68" s="91"/>
      <c r="I68" s="93">
        <f t="shared" si="6"/>
        <v>4.8140255817990321E-3</v>
      </c>
      <c r="J68" s="93">
        <f t="shared" si="7"/>
        <v>2.0659291036351321E-2</v>
      </c>
      <c r="K68" s="90">
        <f t="shared" si="8"/>
        <v>183</v>
      </c>
      <c r="L68" s="94">
        <f t="shared" ref="L68:L92" si="10">K68/$K$92</f>
        <v>4.9382049759835933E-3</v>
      </c>
      <c r="M68" s="91">
        <f t="shared" si="9"/>
        <v>-2</v>
      </c>
    </row>
    <row r="69" spans="1:13">
      <c r="A69" s="95">
        <v>75</v>
      </c>
      <c r="B69" s="92" t="s">
        <v>67</v>
      </c>
      <c r="C69" s="91">
        <v>2789</v>
      </c>
      <c r="D69" s="91">
        <v>2998</v>
      </c>
      <c r="E69" s="91">
        <v>3012</v>
      </c>
      <c r="F69" s="91"/>
      <c r="G69" s="91"/>
      <c r="H69" s="91"/>
      <c r="I69" s="93">
        <f t="shared" si="6"/>
        <v>1.6037877505119661E-3</v>
      </c>
      <c r="J69" s="93">
        <f t="shared" si="7"/>
        <v>7.9956973825743988E-2</v>
      </c>
      <c r="K69" s="90">
        <f t="shared" si="8"/>
        <v>223</v>
      </c>
      <c r="L69" s="94">
        <f t="shared" si="10"/>
        <v>6.0175940417723566E-3</v>
      </c>
      <c r="M69" s="91">
        <f t="shared" si="9"/>
        <v>14</v>
      </c>
    </row>
    <row r="70" spans="1:13">
      <c r="A70" s="95">
        <v>77</v>
      </c>
      <c r="B70" s="92" t="s">
        <v>68</v>
      </c>
      <c r="C70" s="91">
        <v>5649</v>
      </c>
      <c r="D70" s="91">
        <v>5747</v>
      </c>
      <c r="E70" s="91">
        <v>5782</v>
      </c>
      <c r="F70" s="91"/>
      <c r="G70" s="91"/>
      <c r="H70" s="91"/>
      <c r="I70" s="93">
        <f t="shared" si="6"/>
        <v>3.0787187162882429E-3</v>
      </c>
      <c r="J70" s="93">
        <f t="shared" si="7"/>
        <v>2.3543990086741014E-2</v>
      </c>
      <c r="K70" s="90">
        <f t="shared" si="8"/>
        <v>133</v>
      </c>
      <c r="L70" s="94">
        <f t="shared" si="10"/>
        <v>3.5889686437476386E-3</v>
      </c>
      <c r="M70" s="91">
        <f t="shared" si="9"/>
        <v>35</v>
      </c>
    </row>
    <row r="71" spans="1:13">
      <c r="A71" s="95">
        <v>78</v>
      </c>
      <c r="B71" s="92" t="s">
        <v>69</v>
      </c>
      <c r="C71" s="91">
        <v>2049</v>
      </c>
      <c r="D71" s="91">
        <v>2206</v>
      </c>
      <c r="E71" s="91">
        <v>2219</v>
      </c>
      <c r="F71" s="91"/>
      <c r="G71" s="91"/>
      <c r="H71" s="91"/>
      <c r="I71" s="93">
        <f t="shared" si="6"/>
        <v>1.1815421707789019E-3</v>
      </c>
      <c r="J71" s="93">
        <f t="shared" si="7"/>
        <v>8.2967301122498782E-2</v>
      </c>
      <c r="K71" s="90">
        <f t="shared" si="8"/>
        <v>170</v>
      </c>
      <c r="L71" s="94">
        <f t="shared" si="10"/>
        <v>4.5874035296022452E-3</v>
      </c>
      <c r="M71" s="91">
        <f t="shared" si="9"/>
        <v>13</v>
      </c>
    </row>
    <row r="72" spans="1:13">
      <c r="A72" s="95">
        <v>79</v>
      </c>
      <c r="B72" s="92" t="s">
        <v>70</v>
      </c>
      <c r="C72" s="91">
        <v>8555</v>
      </c>
      <c r="D72" s="91">
        <v>9028</v>
      </c>
      <c r="E72" s="91">
        <v>9063</v>
      </c>
      <c r="F72" s="91"/>
      <c r="G72" s="91"/>
      <c r="H72" s="91"/>
      <c r="I72" s="93">
        <f t="shared" si="6"/>
        <v>4.8257398349568223E-3</v>
      </c>
      <c r="J72" s="93">
        <f t="shared" si="7"/>
        <v>5.9380479251899473E-2</v>
      </c>
      <c r="K72" s="90">
        <f t="shared" si="8"/>
        <v>508</v>
      </c>
      <c r="L72" s="94">
        <f t="shared" si="10"/>
        <v>1.3708241135517297E-2</v>
      </c>
      <c r="M72" s="91">
        <f t="shared" si="9"/>
        <v>35</v>
      </c>
    </row>
    <row r="73" spans="1:13">
      <c r="A73" s="95">
        <v>80</v>
      </c>
      <c r="B73" s="92" t="s">
        <v>71</v>
      </c>
      <c r="C73" s="91">
        <v>22565</v>
      </c>
      <c r="D73" s="91">
        <v>22455</v>
      </c>
      <c r="E73" s="91">
        <v>22481</v>
      </c>
      <c r="F73" s="91"/>
      <c r="G73" s="91"/>
      <c r="H73" s="91"/>
      <c r="I73" s="93">
        <f t="shared" si="6"/>
        <v>1.1970369329103423E-2</v>
      </c>
      <c r="J73" s="93">
        <f t="shared" si="7"/>
        <v>-3.7225792155993797E-3</v>
      </c>
      <c r="K73" s="90">
        <f t="shared" si="8"/>
        <v>-84</v>
      </c>
      <c r="L73" s="94">
        <f t="shared" si="10"/>
        <v>-2.2667170381564035E-3</v>
      </c>
      <c r="M73" s="91">
        <f t="shared" si="9"/>
        <v>26</v>
      </c>
    </row>
    <row r="74" spans="1:13">
      <c r="A74" s="95">
        <v>81</v>
      </c>
      <c r="B74" s="92" t="s">
        <v>72</v>
      </c>
      <c r="C74" s="91">
        <v>47728</v>
      </c>
      <c r="D74" s="91">
        <v>42038</v>
      </c>
      <c r="E74" s="91">
        <v>41718</v>
      </c>
      <c r="F74" s="91"/>
      <c r="G74" s="91"/>
      <c r="H74" s="91"/>
      <c r="I74" s="93">
        <f t="shared" si="6"/>
        <v>2.2213418783485459E-2</v>
      </c>
      <c r="J74" s="93">
        <f t="shared" si="7"/>
        <v>-0.12592189071404628</v>
      </c>
      <c r="K74" s="90">
        <f t="shared" si="8"/>
        <v>-6010</v>
      </c>
      <c r="L74" s="94">
        <f t="shared" si="10"/>
        <v>-0.16217820713476172</v>
      </c>
      <c r="M74" s="91">
        <f t="shared" si="9"/>
        <v>-320</v>
      </c>
    </row>
    <row r="75" spans="1:13">
      <c r="A75" s="95">
        <v>82</v>
      </c>
      <c r="B75" s="92" t="s">
        <v>73</v>
      </c>
      <c r="C75" s="91">
        <v>48152</v>
      </c>
      <c r="D75" s="91">
        <v>45093</v>
      </c>
      <c r="E75" s="91">
        <v>44908</v>
      </c>
      <c r="F75" s="91"/>
      <c r="G75" s="91"/>
      <c r="H75" s="91"/>
      <c r="I75" s="93">
        <f t="shared" si="6"/>
        <v>2.3911985491364997E-2</v>
      </c>
      <c r="J75" s="93">
        <f t="shared" si="7"/>
        <v>-6.7369995015783349E-2</v>
      </c>
      <c r="K75" s="90">
        <f t="shared" si="8"/>
        <v>-3244</v>
      </c>
      <c r="L75" s="94">
        <f t="shared" si="10"/>
        <v>-8.753845323546873E-2</v>
      </c>
      <c r="M75" s="91">
        <f t="shared" si="9"/>
        <v>-185</v>
      </c>
    </row>
    <row r="76" spans="1:13">
      <c r="A76" s="95">
        <v>84</v>
      </c>
      <c r="B76" s="92" t="s">
        <v>74</v>
      </c>
      <c r="C76" s="91">
        <v>4587</v>
      </c>
      <c r="D76" s="91">
        <v>4680</v>
      </c>
      <c r="E76" s="91">
        <v>4757</v>
      </c>
      <c r="F76" s="91"/>
      <c r="G76" s="91"/>
      <c r="H76" s="91"/>
      <c r="I76" s="93">
        <f t="shared" si="6"/>
        <v>2.532941012345758E-3</v>
      </c>
      <c r="J76" s="93">
        <f t="shared" si="7"/>
        <v>3.7061260082842815E-2</v>
      </c>
      <c r="K76" s="90">
        <f t="shared" si="8"/>
        <v>170</v>
      </c>
      <c r="L76" s="94">
        <f t="shared" si="10"/>
        <v>4.5874035296022452E-3</v>
      </c>
      <c r="M76" s="91">
        <f t="shared" si="9"/>
        <v>77</v>
      </c>
    </row>
    <row r="77" spans="1:13">
      <c r="A77" s="95">
        <v>85</v>
      </c>
      <c r="B77" s="92" t="s">
        <v>75</v>
      </c>
      <c r="C77" s="91">
        <v>36695</v>
      </c>
      <c r="D77" s="91">
        <v>38236</v>
      </c>
      <c r="E77" s="91">
        <v>38684</v>
      </c>
      <c r="F77" s="91"/>
      <c r="G77" s="91"/>
      <c r="H77" s="91"/>
      <c r="I77" s="93">
        <f t="shared" si="6"/>
        <v>2.0597916779815702E-2</v>
      </c>
      <c r="J77" s="93">
        <f t="shared" si="7"/>
        <v>5.4203569968660582E-2</v>
      </c>
      <c r="K77" s="90">
        <f t="shared" si="8"/>
        <v>1989</v>
      </c>
      <c r="L77" s="94">
        <f t="shared" si="10"/>
        <v>5.3672621296346271E-2</v>
      </c>
      <c r="M77" s="91">
        <f t="shared" si="9"/>
        <v>448</v>
      </c>
    </row>
    <row r="78" spans="1:13">
      <c r="A78" s="95">
        <v>86</v>
      </c>
      <c r="B78" s="92" t="s">
        <v>76</v>
      </c>
      <c r="C78" s="91">
        <v>27057</v>
      </c>
      <c r="D78" s="91">
        <v>29569</v>
      </c>
      <c r="E78" s="91">
        <v>29959</v>
      </c>
      <c r="F78" s="91"/>
      <c r="G78" s="91"/>
      <c r="H78" s="91"/>
      <c r="I78" s="93">
        <f t="shared" si="6"/>
        <v>1.5952150470646746E-2</v>
      </c>
      <c r="J78" s="93">
        <f t="shared" si="7"/>
        <v>0.10725505414495325</v>
      </c>
      <c r="K78" s="90">
        <f t="shared" si="8"/>
        <v>2902</v>
      </c>
      <c r="L78" s="94">
        <f t="shared" si="10"/>
        <v>7.83096767229748E-2</v>
      </c>
      <c r="M78" s="91">
        <f t="shared" si="9"/>
        <v>390</v>
      </c>
    </row>
    <row r="79" spans="1:13">
      <c r="A79" s="95">
        <v>87</v>
      </c>
      <c r="B79" s="92" t="s">
        <v>77</v>
      </c>
      <c r="C79" s="91">
        <v>1650</v>
      </c>
      <c r="D79" s="91">
        <v>1642</v>
      </c>
      <c r="E79" s="91">
        <v>1644</v>
      </c>
      <c r="F79" s="91"/>
      <c r="G79" s="91"/>
      <c r="H79" s="91"/>
      <c r="I79" s="93">
        <f t="shared" si="6"/>
        <v>8.7537419051848353E-4</v>
      </c>
      <c r="J79" s="93">
        <f t="shared" si="7"/>
        <v>-3.6363636363636364E-3</v>
      </c>
      <c r="K79" s="90">
        <f t="shared" si="8"/>
        <v>-6</v>
      </c>
      <c r="L79" s="94">
        <f t="shared" si="10"/>
        <v>-1.6190835986831453E-4</v>
      </c>
      <c r="M79" s="91">
        <f t="shared" si="9"/>
        <v>2</v>
      </c>
    </row>
    <row r="80" spans="1:13">
      <c r="A80" s="95">
        <v>88</v>
      </c>
      <c r="B80" s="92" t="s">
        <v>78</v>
      </c>
      <c r="C80" s="91">
        <v>5231</v>
      </c>
      <c r="D80" s="91">
        <v>5361</v>
      </c>
      <c r="E80" s="91">
        <v>5430</v>
      </c>
      <c r="F80" s="91"/>
      <c r="G80" s="91"/>
      <c r="H80" s="91"/>
      <c r="I80" s="93">
        <f t="shared" si="6"/>
        <v>2.8912906657636043E-3</v>
      </c>
      <c r="J80" s="93">
        <f t="shared" si="7"/>
        <v>3.804243930414835E-2</v>
      </c>
      <c r="K80" s="90">
        <f t="shared" si="8"/>
        <v>199</v>
      </c>
      <c r="L80" s="94">
        <f t="shared" si="10"/>
        <v>5.3699606022990986E-3</v>
      </c>
      <c r="M80" s="91">
        <f t="shared" si="9"/>
        <v>69</v>
      </c>
    </row>
    <row r="81" spans="1:13">
      <c r="A81" s="95">
        <v>90</v>
      </c>
      <c r="B81" s="92" t="s">
        <v>79</v>
      </c>
      <c r="C81" s="91">
        <v>1427</v>
      </c>
      <c r="D81" s="91">
        <v>1469</v>
      </c>
      <c r="E81" s="91">
        <v>1467</v>
      </c>
      <c r="F81" s="91"/>
      <c r="G81" s="91"/>
      <c r="H81" s="91"/>
      <c r="I81" s="93">
        <f t="shared" si="6"/>
        <v>7.8112769920353725E-4</v>
      </c>
      <c r="J81" s="93">
        <f t="shared" si="7"/>
        <v>2.8030833917309039E-2</v>
      </c>
      <c r="K81" s="90">
        <f t="shared" si="8"/>
        <v>40</v>
      </c>
      <c r="L81" s="94">
        <f t="shared" si="10"/>
        <v>1.0793890657887636E-3</v>
      </c>
      <c r="M81" s="91">
        <f t="shared" si="9"/>
        <v>-2</v>
      </c>
    </row>
    <row r="82" spans="1:13">
      <c r="A82" s="95">
        <v>91</v>
      </c>
      <c r="B82" s="92" t="s">
        <v>80</v>
      </c>
      <c r="C82" s="91">
        <v>541</v>
      </c>
      <c r="D82" s="91">
        <v>537</v>
      </c>
      <c r="E82" s="91">
        <v>793</v>
      </c>
      <c r="F82" s="91"/>
      <c r="G82" s="91"/>
      <c r="H82" s="91"/>
      <c r="I82" s="93">
        <f t="shared" si="6"/>
        <v>4.2224557973306409E-4</v>
      </c>
      <c r="J82" s="93">
        <f t="shared" si="7"/>
        <v>0.46580406654343809</v>
      </c>
      <c r="K82" s="90">
        <f t="shared" si="8"/>
        <v>252</v>
      </c>
      <c r="L82" s="94">
        <f t="shared" si="10"/>
        <v>6.8001511144692101E-3</v>
      </c>
      <c r="M82" s="91">
        <f t="shared" si="9"/>
        <v>256</v>
      </c>
    </row>
    <row r="83" spans="1:13">
      <c r="A83" s="95">
        <v>92</v>
      </c>
      <c r="B83" s="92" t="s">
        <v>81</v>
      </c>
      <c r="C83" s="91">
        <v>2962</v>
      </c>
      <c r="D83" s="91">
        <v>2756</v>
      </c>
      <c r="E83" s="91">
        <v>2729</v>
      </c>
      <c r="F83" s="91"/>
      <c r="G83" s="91"/>
      <c r="H83" s="91"/>
      <c r="I83" s="93">
        <f t="shared" si="6"/>
        <v>1.4530998576185775E-3</v>
      </c>
      <c r="J83" s="93">
        <f t="shared" si="7"/>
        <v>-7.8663065496286294E-2</v>
      </c>
      <c r="K83" s="90">
        <f t="shared" si="8"/>
        <v>-233</v>
      </c>
      <c r="L83" s="94">
        <f t="shared" si="10"/>
        <v>-6.2874413082195475E-3</v>
      </c>
      <c r="M83" s="91">
        <f t="shared" si="9"/>
        <v>-27</v>
      </c>
    </row>
    <row r="84" spans="1:13">
      <c r="A84" s="95">
        <v>93</v>
      </c>
      <c r="B84" s="92" t="s">
        <v>82</v>
      </c>
      <c r="C84" s="91">
        <v>8583</v>
      </c>
      <c r="D84" s="91">
        <v>9327</v>
      </c>
      <c r="E84" s="91">
        <v>9387</v>
      </c>
      <c r="F84" s="91"/>
      <c r="G84" s="91"/>
      <c r="H84" s="91"/>
      <c r="I84" s="93">
        <f t="shared" si="6"/>
        <v>4.9982588360079107E-3</v>
      </c>
      <c r="J84" s="93">
        <f t="shared" si="7"/>
        <v>9.3673540720027967E-2</v>
      </c>
      <c r="K84" s="90">
        <f t="shared" si="8"/>
        <v>804</v>
      </c>
      <c r="L84" s="94">
        <f t="shared" si="10"/>
        <v>2.1695720222354147E-2</v>
      </c>
      <c r="M84" s="91">
        <f t="shared" si="9"/>
        <v>60</v>
      </c>
    </row>
    <row r="85" spans="1:13">
      <c r="A85" s="95">
        <v>94</v>
      </c>
      <c r="B85" s="92" t="s">
        <v>83</v>
      </c>
      <c r="C85" s="91">
        <v>11168</v>
      </c>
      <c r="D85" s="91">
        <v>12014</v>
      </c>
      <c r="E85" s="91">
        <v>12018</v>
      </c>
      <c r="F85" s="91"/>
      <c r="G85" s="91"/>
      <c r="H85" s="91"/>
      <c r="I85" s="93">
        <f t="shared" si="6"/>
        <v>6.3991770204690603E-3</v>
      </c>
      <c r="J85" s="93">
        <f t="shared" si="7"/>
        <v>7.6110315186246419E-2</v>
      </c>
      <c r="K85" s="90">
        <f t="shared" si="8"/>
        <v>850</v>
      </c>
      <c r="L85" s="94">
        <f t="shared" si="10"/>
        <v>2.2937017648011225E-2</v>
      </c>
      <c r="M85" s="91">
        <f t="shared" si="9"/>
        <v>4</v>
      </c>
    </row>
    <row r="86" spans="1:13">
      <c r="A86" s="95">
        <v>95</v>
      </c>
      <c r="B86" s="92" t="s">
        <v>84</v>
      </c>
      <c r="C86" s="91">
        <v>11654</v>
      </c>
      <c r="D86" s="91">
        <v>11786</v>
      </c>
      <c r="E86" s="91">
        <v>11864</v>
      </c>
      <c r="F86" s="91"/>
      <c r="G86" s="91"/>
      <c r="H86" s="91"/>
      <c r="I86" s="93">
        <f t="shared" si="6"/>
        <v>6.3171772483645305E-3</v>
      </c>
      <c r="J86" s="93">
        <f t="shared" si="7"/>
        <v>1.8019564098163722E-2</v>
      </c>
      <c r="K86" s="90">
        <f t="shared" si="8"/>
        <v>210</v>
      </c>
      <c r="L86" s="94">
        <f t="shared" si="10"/>
        <v>5.6667925953910086E-3</v>
      </c>
      <c r="M86" s="91">
        <f t="shared" si="9"/>
        <v>78</v>
      </c>
    </row>
    <row r="87" spans="1:13">
      <c r="A87" s="95">
        <v>96</v>
      </c>
      <c r="B87" s="92" t="s">
        <v>85</v>
      </c>
      <c r="C87" s="91">
        <v>31879</v>
      </c>
      <c r="D87" s="91">
        <v>33975</v>
      </c>
      <c r="E87" s="91">
        <v>34079</v>
      </c>
      <c r="F87" s="91"/>
      <c r="G87" s="91"/>
      <c r="H87" s="91"/>
      <c r="I87" s="93">
        <f t="shared" si="6"/>
        <v>1.8145910607469222E-2</v>
      </c>
      <c r="J87" s="93">
        <f t="shared" si="7"/>
        <v>6.9010947645785622E-2</v>
      </c>
      <c r="K87" s="90">
        <f t="shared" si="8"/>
        <v>2200</v>
      </c>
      <c r="L87" s="94">
        <f t="shared" si="10"/>
        <v>5.9366398618381999E-2</v>
      </c>
      <c r="M87" s="91">
        <f t="shared" si="9"/>
        <v>104</v>
      </c>
    </row>
    <row r="88" spans="1:13">
      <c r="A88" s="95">
        <v>97</v>
      </c>
      <c r="B88" s="92" t="s">
        <v>86</v>
      </c>
      <c r="C88" s="91">
        <v>11395</v>
      </c>
      <c r="D88" s="91">
        <v>8092</v>
      </c>
      <c r="E88" s="91">
        <v>7451</v>
      </c>
      <c r="F88" s="91"/>
      <c r="G88" s="91"/>
      <c r="H88" s="91"/>
      <c r="I88" s="93">
        <f t="shared" si="6"/>
        <v>3.9674045581223972E-3</v>
      </c>
      <c r="J88" s="93">
        <f t="shared" si="7"/>
        <v>-0.34611671785870995</v>
      </c>
      <c r="K88" s="90">
        <f t="shared" si="8"/>
        <v>-3944</v>
      </c>
      <c r="L88" s="94">
        <f t="shared" si="10"/>
        <v>-0.10642776188677208</v>
      </c>
      <c r="M88" s="91">
        <f t="shared" si="9"/>
        <v>-641</v>
      </c>
    </row>
    <row r="89" spans="1:13">
      <c r="A89" s="95">
        <v>98</v>
      </c>
      <c r="B89" s="92" t="s">
        <v>87</v>
      </c>
      <c r="C89" s="91">
        <v>371</v>
      </c>
      <c r="D89" s="91">
        <v>307</v>
      </c>
      <c r="E89" s="91">
        <v>302</v>
      </c>
      <c r="F89" s="91"/>
      <c r="G89" s="91"/>
      <c r="H89" s="91"/>
      <c r="I89" s="93">
        <f t="shared" si="6"/>
        <v>1.6080474789329806E-4</v>
      </c>
      <c r="J89" s="93">
        <f t="shared" si="7"/>
        <v>-0.18598382749326145</v>
      </c>
      <c r="K89" s="90">
        <f t="shared" si="8"/>
        <v>-69</v>
      </c>
      <c r="L89" s="94">
        <f t="shared" si="10"/>
        <v>-1.8619461384856172E-3</v>
      </c>
      <c r="M89" s="91">
        <f t="shared" si="9"/>
        <v>-5</v>
      </c>
    </row>
    <row r="90" spans="1:13">
      <c r="A90" s="95">
        <v>99</v>
      </c>
      <c r="B90" s="92" t="s">
        <v>88</v>
      </c>
      <c r="C90" s="91">
        <v>445</v>
      </c>
      <c r="D90" s="91">
        <v>446</v>
      </c>
      <c r="E90" s="91">
        <v>447</v>
      </c>
      <c r="F90" s="91"/>
      <c r="G90" s="91"/>
      <c r="H90" s="91"/>
      <c r="I90" s="93">
        <f t="shared" si="6"/>
        <v>2.380123255241862E-4</v>
      </c>
      <c r="J90" s="93">
        <f t="shared" si="7"/>
        <v>4.4943820224719105E-3</v>
      </c>
      <c r="K90" s="90">
        <f t="shared" si="8"/>
        <v>2</v>
      </c>
      <c r="L90" s="94">
        <f t="shared" si="10"/>
        <v>5.3969453289438175E-5</v>
      </c>
      <c r="M90" s="91">
        <f t="shared" si="9"/>
        <v>1</v>
      </c>
    </row>
    <row r="91" spans="1:13">
      <c r="A91" s="95"/>
      <c r="B91" s="92" t="s">
        <v>285</v>
      </c>
      <c r="C91" s="91">
        <v>46788</v>
      </c>
      <c r="D91" s="91">
        <v>50438</v>
      </c>
      <c r="E91" s="91">
        <v>52060</v>
      </c>
      <c r="F91" s="91"/>
      <c r="G91" s="91"/>
      <c r="H91" s="91"/>
      <c r="I91" s="93">
        <f>E91/$E$92</f>
        <v>2.7720182699751978E-2</v>
      </c>
      <c r="J91" s="93">
        <f>(E91-C91)/C91</f>
        <v>0.11267846456356331</v>
      </c>
      <c r="K91" s="90">
        <f>E91-C91</f>
        <v>5272</v>
      </c>
      <c r="L91" s="94">
        <f>K91/$K$92</f>
        <v>0.14226347887095903</v>
      </c>
      <c r="M91" s="91">
        <f>E91-D91</f>
        <v>1622</v>
      </c>
    </row>
    <row r="92" spans="1:13" s="102" customFormat="1">
      <c r="A92" s="175" t="s">
        <v>89</v>
      </c>
      <c r="B92" s="175"/>
      <c r="C92" s="57">
        <v>1840996</v>
      </c>
      <c r="D92" s="57">
        <v>1867984</v>
      </c>
      <c r="E92" s="57">
        <v>1878054</v>
      </c>
      <c r="F92" s="57"/>
      <c r="G92" s="57"/>
      <c r="H92" s="57"/>
      <c r="I92" s="93">
        <f t="shared" si="6"/>
        <v>1</v>
      </c>
      <c r="J92" s="93">
        <f>(E92-C92)/C92</f>
        <v>2.0129321302164698E-2</v>
      </c>
      <c r="K92" s="90">
        <f>E92-C92</f>
        <v>37058</v>
      </c>
      <c r="L92" s="94">
        <f t="shared" si="10"/>
        <v>1</v>
      </c>
      <c r="M92" s="90">
        <f>E92-D92</f>
        <v>10070</v>
      </c>
    </row>
    <row r="93" spans="1:13">
      <c r="C93" s="118"/>
      <c r="D93" s="118"/>
      <c r="E93" s="121"/>
      <c r="F93" s="133"/>
      <c r="G93" s="133"/>
      <c r="H93" s="133"/>
    </row>
    <row r="94" spans="1:13">
      <c r="C94" s="119"/>
      <c r="D94" s="117"/>
      <c r="E94" s="120"/>
      <c r="F94" s="120"/>
      <c r="G94" s="120"/>
      <c r="H94" s="120"/>
    </row>
    <row r="95" spans="1:13">
      <c r="C95" s="118"/>
      <c r="D95" s="118"/>
      <c r="E95" s="121"/>
      <c r="F95" s="133"/>
      <c r="G95" s="133"/>
      <c r="H95" s="133"/>
    </row>
    <row r="96" spans="1:13">
      <c r="C96" s="118"/>
      <c r="D96" s="118"/>
      <c r="E96" s="121"/>
      <c r="F96" s="133"/>
      <c r="G96" s="133"/>
      <c r="H96" s="133"/>
    </row>
    <row r="97" spans="3:8">
      <c r="C97" s="118"/>
      <c r="D97" s="119"/>
      <c r="E97" s="119"/>
      <c r="F97" s="133"/>
      <c r="G97" s="133"/>
      <c r="H97" s="133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44"/>
  <sheetViews>
    <sheetView zoomScale="60" zoomScaleNormal="60" workbookViewId="0">
      <pane ySplit="2" topLeftCell="A66" activePane="bottomLeft" state="frozen"/>
      <selection pane="bottomLeft" activeCell="W6" sqref="W6"/>
    </sheetView>
  </sheetViews>
  <sheetFormatPr defaultColWidth="9.140625" defaultRowHeight="15"/>
  <cols>
    <col min="1" max="1" width="12.7109375" style="3" bestFit="1" customWidth="1"/>
    <col min="2" max="2" width="16.42578125" style="3" bestFit="1" customWidth="1"/>
    <col min="3" max="8" width="12" style="3" customWidth="1"/>
    <col min="9" max="9" width="19.140625" style="3" customWidth="1"/>
    <col min="10" max="11" width="33.140625" style="3" customWidth="1"/>
    <col min="12" max="12" width="18.42578125" style="3" customWidth="1"/>
    <col min="13" max="13" width="33.140625" style="3" customWidth="1"/>
    <col min="14" max="16384" width="9.140625" style="3"/>
  </cols>
  <sheetData>
    <row r="1" spans="1:13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3" ht="30">
      <c r="A2" s="86" t="s">
        <v>91</v>
      </c>
      <c r="B2" s="86" t="s">
        <v>174</v>
      </c>
      <c r="C2" s="86">
        <v>43497</v>
      </c>
      <c r="D2" s="86">
        <v>43831</v>
      </c>
      <c r="E2" s="86">
        <v>43862</v>
      </c>
      <c r="F2" s="86">
        <v>43497</v>
      </c>
      <c r="G2" s="86">
        <v>43831</v>
      </c>
      <c r="H2" s="86">
        <v>43862</v>
      </c>
      <c r="I2" s="85" t="s">
        <v>311</v>
      </c>
      <c r="J2" s="85" t="s">
        <v>318</v>
      </c>
      <c r="K2" s="85" t="s">
        <v>319</v>
      </c>
      <c r="L2" s="85" t="s">
        <v>310</v>
      </c>
      <c r="M2" s="89" t="s">
        <v>320</v>
      </c>
    </row>
    <row r="3" spans="1:13">
      <c r="A3" s="36">
        <v>1</v>
      </c>
      <c r="B3" s="96" t="s">
        <v>92</v>
      </c>
      <c r="C3" s="91">
        <v>40586</v>
      </c>
      <c r="D3" s="91">
        <v>41508</v>
      </c>
      <c r="E3" s="91">
        <v>41663</v>
      </c>
      <c r="F3" s="91"/>
      <c r="G3" s="91"/>
      <c r="H3" s="91"/>
      <c r="I3" s="93">
        <f t="shared" ref="I3:I66" si="0">E3/$E$84</f>
        <v>2.2184133150590982E-2</v>
      </c>
      <c r="J3" s="93">
        <f t="shared" ref="J3:J66" si="1">(E3-C3)/C3</f>
        <v>2.6536244025033264E-2</v>
      </c>
      <c r="K3" s="90">
        <f t="shared" ref="K3:K66" si="2">E3-C3</f>
        <v>1077</v>
      </c>
      <c r="L3" s="94">
        <f>K3/$K$84</f>
        <v>2.9062550596362459E-2</v>
      </c>
      <c r="M3" s="91">
        <f t="shared" ref="M3:M66" si="3">E3-D3</f>
        <v>155</v>
      </c>
    </row>
    <row r="4" spans="1:13">
      <c r="A4" s="36">
        <v>2</v>
      </c>
      <c r="B4" s="96" t="s">
        <v>93</v>
      </c>
      <c r="C4" s="91">
        <v>7310</v>
      </c>
      <c r="D4" s="91">
        <v>7735</v>
      </c>
      <c r="E4" s="91">
        <v>7753</v>
      </c>
      <c r="F4" s="91"/>
      <c r="G4" s="91"/>
      <c r="H4" s="91"/>
      <c r="I4" s="93">
        <f t="shared" si="0"/>
        <v>4.1282093060156953E-3</v>
      </c>
      <c r="J4" s="93">
        <f t="shared" si="1"/>
        <v>6.0601915184678522E-2</v>
      </c>
      <c r="K4" s="90">
        <f t="shared" si="2"/>
        <v>443</v>
      </c>
      <c r="L4" s="94">
        <f t="shared" ref="L4:L67" si="4">K4/$K$84</f>
        <v>1.1954233903610556E-2</v>
      </c>
      <c r="M4" s="91">
        <f t="shared" si="3"/>
        <v>18</v>
      </c>
    </row>
    <row r="5" spans="1:13">
      <c r="A5" s="36">
        <v>3</v>
      </c>
      <c r="B5" s="96" t="s">
        <v>94</v>
      </c>
      <c r="C5" s="91">
        <v>12938</v>
      </c>
      <c r="D5" s="91">
        <v>12984</v>
      </c>
      <c r="E5" s="91">
        <v>12986</v>
      </c>
      <c r="F5" s="91"/>
      <c r="G5" s="91"/>
      <c r="H5" s="91"/>
      <c r="I5" s="93">
        <f t="shared" si="0"/>
        <v>6.9146041594118166E-3</v>
      </c>
      <c r="J5" s="93">
        <f t="shared" si="1"/>
        <v>3.7100015458339775E-3</v>
      </c>
      <c r="K5" s="90">
        <f t="shared" si="2"/>
        <v>48</v>
      </c>
      <c r="L5" s="94">
        <f t="shared" si="4"/>
        <v>1.2952668789465163E-3</v>
      </c>
      <c r="M5" s="91">
        <f t="shared" si="3"/>
        <v>2</v>
      </c>
    </row>
    <row r="6" spans="1:13">
      <c r="A6" s="36">
        <v>4</v>
      </c>
      <c r="B6" s="96" t="s">
        <v>95</v>
      </c>
      <c r="C6" s="91">
        <v>2779</v>
      </c>
      <c r="D6" s="91">
        <v>2765</v>
      </c>
      <c r="E6" s="91">
        <v>2764</v>
      </c>
      <c r="F6" s="91"/>
      <c r="G6" s="91"/>
      <c r="H6" s="91"/>
      <c r="I6" s="93">
        <f t="shared" si="0"/>
        <v>1.4717361694605161E-3</v>
      </c>
      <c r="J6" s="93">
        <f t="shared" si="1"/>
        <v>-5.3976250449802084E-3</v>
      </c>
      <c r="K6" s="90">
        <f t="shared" si="2"/>
        <v>-15</v>
      </c>
      <c r="L6" s="94">
        <f t="shared" si="4"/>
        <v>-4.0477089967078632E-4</v>
      </c>
      <c r="M6" s="91">
        <f t="shared" si="3"/>
        <v>-1</v>
      </c>
    </row>
    <row r="7" spans="1:13">
      <c r="A7" s="36">
        <v>5</v>
      </c>
      <c r="B7" s="96" t="s">
        <v>96</v>
      </c>
      <c r="C7" s="91">
        <v>6059</v>
      </c>
      <c r="D7" s="91">
        <v>6199</v>
      </c>
      <c r="E7" s="91">
        <v>6234</v>
      </c>
      <c r="F7" s="91"/>
      <c r="G7" s="91"/>
      <c r="H7" s="91"/>
      <c r="I7" s="93">
        <f t="shared" si="0"/>
        <v>3.3193933720755634E-3</v>
      </c>
      <c r="J7" s="93">
        <f t="shared" si="1"/>
        <v>2.8882653903284369E-2</v>
      </c>
      <c r="K7" s="90">
        <f t="shared" si="2"/>
        <v>175</v>
      </c>
      <c r="L7" s="94">
        <f t="shared" si="4"/>
        <v>4.7223271628258406E-3</v>
      </c>
      <c r="M7" s="91">
        <f t="shared" si="3"/>
        <v>35</v>
      </c>
    </row>
    <row r="8" spans="1:13">
      <c r="A8" s="36">
        <v>6</v>
      </c>
      <c r="B8" s="96" t="s">
        <v>97</v>
      </c>
      <c r="C8" s="91">
        <v>142562</v>
      </c>
      <c r="D8" s="91">
        <v>143035</v>
      </c>
      <c r="E8" s="91">
        <v>143180</v>
      </c>
      <c r="F8" s="91"/>
      <c r="G8" s="91"/>
      <c r="H8" s="91"/>
      <c r="I8" s="93">
        <f t="shared" si="0"/>
        <v>7.6238489415107344E-2</v>
      </c>
      <c r="J8" s="93">
        <f t="shared" si="1"/>
        <v>4.3349560191355344E-3</v>
      </c>
      <c r="K8" s="90">
        <f t="shared" si="2"/>
        <v>618</v>
      </c>
      <c r="L8" s="94">
        <f t="shared" si="4"/>
        <v>1.6676561066436398E-2</v>
      </c>
      <c r="M8" s="91">
        <f t="shared" si="3"/>
        <v>145</v>
      </c>
    </row>
    <row r="9" spans="1:13">
      <c r="A9" s="36">
        <v>7</v>
      </c>
      <c r="B9" s="96" t="s">
        <v>98</v>
      </c>
      <c r="C9" s="91">
        <v>70961</v>
      </c>
      <c r="D9" s="91">
        <v>73761</v>
      </c>
      <c r="E9" s="91">
        <v>74202</v>
      </c>
      <c r="F9" s="91"/>
      <c r="G9" s="91"/>
      <c r="H9" s="91"/>
      <c r="I9" s="93">
        <f t="shared" si="0"/>
        <v>3.9510046037014912E-2</v>
      </c>
      <c r="J9" s="93">
        <f t="shared" si="1"/>
        <v>4.5672975296289511E-2</v>
      </c>
      <c r="K9" s="90">
        <f t="shared" si="2"/>
        <v>3241</v>
      </c>
      <c r="L9" s="94">
        <f t="shared" si="4"/>
        <v>8.7457499055534571E-2</v>
      </c>
      <c r="M9" s="91">
        <f t="shared" si="3"/>
        <v>441</v>
      </c>
    </row>
    <row r="10" spans="1:13">
      <c r="A10" s="36">
        <v>8</v>
      </c>
      <c r="B10" s="96" t="s">
        <v>99</v>
      </c>
      <c r="C10" s="91">
        <v>3836</v>
      </c>
      <c r="D10" s="91">
        <v>3918</v>
      </c>
      <c r="E10" s="91">
        <v>3867</v>
      </c>
      <c r="F10" s="91"/>
      <c r="G10" s="91"/>
      <c r="H10" s="91"/>
      <c r="I10" s="93">
        <f t="shared" si="0"/>
        <v>2.0590462255078929E-3</v>
      </c>
      <c r="J10" s="93">
        <f t="shared" si="1"/>
        <v>8.0813347236704906E-3</v>
      </c>
      <c r="K10" s="90">
        <f t="shared" si="2"/>
        <v>31</v>
      </c>
      <c r="L10" s="94">
        <f t="shared" si="4"/>
        <v>8.3652652598629172E-4</v>
      </c>
      <c r="M10" s="91">
        <f t="shared" si="3"/>
        <v>-51</v>
      </c>
    </row>
    <row r="11" spans="1:13">
      <c r="A11" s="36">
        <v>9</v>
      </c>
      <c r="B11" s="96" t="s">
        <v>100</v>
      </c>
      <c r="C11" s="91">
        <v>27109</v>
      </c>
      <c r="D11" s="91">
        <v>27070</v>
      </c>
      <c r="E11" s="91">
        <v>27277</v>
      </c>
      <c r="F11" s="91"/>
      <c r="G11" s="91"/>
      <c r="H11" s="91"/>
      <c r="I11" s="93">
        <f t="shared" si="0"/>
        <v>1.4524076517501627E-2</v>
      </c>
      <c r="J11" s="93">
        <f t="shared" si="1"/>
        <v>6.197203880630049E-3</v>
      </c>
      <c r="K11" s="90">
        <f t="shared" si="2"/>
        <v>168</v>
      </c>
      <c r="L11" s="94">
        <f t="shared" si="4"/>
        <v>4.533434076312807E-3</v>
      </c>
      <c r="M11" s="91">
        <f t="shared" si="3"/>
        <v>207</v>
      </c>
    </row>
    <row r="12" spans="1:13">
      <c r="A12" s="36">
        <v>10</v>
      </c>
      <c r="B12" s="96" t="s">
        <v>101</v>
      </c>
      <c r="C12" s="91">
        <v>29205</v>
      </c>
      <c r="D12" s="91">
        <v>29378</v>
      </c>
      <c r="E12" s="91">
        <v>29612</v>
      </c>
      <c r="F12" s="91"/>
      <c r="G12" s="91"/>
      <c r="H12" s="91"/>
      <c r="I12" s="93">
        <f t="shared" si="0"/>
        <v>1.5767384750385239E-2</v>
      </c>
      <c r="J12" s="93">
        <f t="shared" si="1"/>
        <v>1.3935969868173258E-2</v>
      </c>
      <c r="K12" s="90">
        <f t="shared" si="2"/>
        <v>407</v>
      </c>
      <c r="L12" s="94">
        <f t="shared" si="4"/>
        <v>1.0982783744400669E-2</v>
      </c>
      <c r="M12" s="91">
        <f t="shared" si="3"/>
        <v>234</v>
      </c>
    </row>
    <row r="13" spans="1:13">
      <c r="A13" s="36">
        <v>11</v>
      </c>
      <c r="B13" s="96" t="s">
        <v>102</v>
      </c>
      <c r="C13" s="91">
        <v>4617</v>
      </c>
      <c r="D13" s="91">
        <v>4636</v>
      </c>
      <c r="E13" s="91">
        <v>4601</v>
      </c>
      <c r="F13" s="91"/>
      <c r="G13" s="91"/>
      <c r="H13" s="91"/>
      <c r="I13" s="93">
        <f t="shared" si="0"/>
        <v>2.4498763081359748E-3</v>
      </c>
      <c r="J13" s="93">
        <f t="shared" si="1"/>
        <v>-3.4654537578514186E-3</v>
      </c>
      <c r="K13" s="90">
        <f t="shared" si="2"/>
        <v>-16</v>
      </c>
      <c r="L13" s="94">
        <f t="shared" si="4"/>
        <v>-4.317556263155054E-4</v>
      </c>
      <c r="M13" s="91">
        <f t="shared" si="3"/>
        <v>-35</v>
      </c>
    </row>
    <row r="14" spans="1:13">
      <c r="A14" s="36">
        <v>12</v>
      </c>
      <c r="B14" s="96" t="s">
        <v>103</v>
      </c>
      <c r="C14" s="91">
        <v>2525</v>
      </c>
      <c r="D14" s="91">
        <v>2554</v>
      </c>
      <c r="E14" s="91">
        <v>2563</v>
      </c>
      <c r="F14" s="91"/>
      <c r="G14" s="91"/>
      <c r="H14" s="91"/>
      <c r="I14" s="93">
        <f t="shared" si="0"/>
        <v>1.3647104928825263E-3</v>
      </c>
      <c r="J14" s="93">
        <f t="shared" si="1"/>
        <v>1.5049504950495049E-2</v>
      </c>
      <c r="K14" s="90">
        <f t="shared" si="2"/>
        <v>38</v>
      </c>
      <c r="L14" s="94">
        <f t="shared" si="4"/>
        <v>1.0254196124993254E-3</v>
      </c>
      <c r="M14" s="91">
        <f t="shared" si="3"/>
        <v>9</v>
      </c>
    </row>
    <row r="15" spans="1:13">
      <c r="A15" s="36">
        <v>13</v>
      </c>
      <c r="B15" s="96" t="s">
        <v>104</v>
      </c>
      <c r="C15" s="91">
        <v>2648</v>
      </c>
      <c r="D15" s="91">
        <v>2607</v>
      </c>
      <c r="E15" s="91">
        <v>2629</v>
      </c>
      <c r="F15" s="91"/>
      <c r="G15" s="91"/>
      <c r="H15" s="91"/>
      <c r="I15" s="93">
        <f t="shared" si="0"/>
        <v>1.3998532523558961E-3</v>
      </c>
      <c r="J15" s="93">
        <f t="shared" si="1"/>
        <v>-7.1752265861027191E-3</v>
      </c>
      <c r="K15" s="90">
        <f t="shared" si="2"/>
        <v>-19</v>
      </c>
      <c r="L15" s="94">
        <f t="shared" si="4"/>
        <v>-5.1270980624966271E-4</v>
      </c>
      <c r="M15" s="91">
        <f t="shared" si="3"/>
        <v>22</v>
      </c>
    </row>
    <row r="16" spans="1:13">
      <c r="A16" s="36">
        <v>14</v>
      </c>
      <c r="B16" s="96" t="s">
        <v>105</v>
      </c>
      <c r="C16" s="91">
        <v>7078</v>
      </c>
      <c r="D16" s="91">
        <v>7008</v>
      </c>
      <c r="E16" s="91">
        <v>6977</v>
      </c>
      <c r="F16" s="91"/>
      <c r="G16" s="91"/>
      <c r="H16" s="91"/>
      <c r="I16" s="93">
        <f t="shared" si="0"/>
        <v>3.7150156491772869E-3</v>
      </c>
      <c r="J16" s="93">
        <f t="shared" si="1"/>
        <v>-1.4269567674484318E-2</v>
      </c>
      <c r="K16" s="90">
        <f t="shared" si="2"/>
        <v>-101</v>
      </c>
      <c r="L16" s="94">
        <f t="shared" si="4"/>
        <v>-2.7254573911166279E-3</v>
      </c>
      <c r="M16" s="91">
        <f t="shared" si="3"/>
        <v>-31</v>
      </c>
    </row>
    <row r="17" spans="1:13">
      <c r="A17" s="36">
        <v>15</v>
      </c>
      <c r="B17" s="96" t="s">
        <v>106</v>
      </c>
      <c r="C17" s="91">
        <v>5982</v>
      </c>
      <c r="D17" s="91">
        <v>5812</v>
      </c>
      <c r="E17" s="91">
        <v>5820</v>
      </c>
      <c r="F17" s="91"/>
      <c r="G17" s="91"/>
      <c r="H17" s="91"/>
      <c r="I17" s="93">
        <f t="shared" si="0"/>
        <v>3.098952426288062E-3</v>
      </c>
      <c r="J17" s="93">
        <f t="shared" si="1"/>
        <v>-2.7081243731193579E-2</v>
      </c>
      <c r="K17" s="90">
        <f t="shared" si="2"/>
        <v>-162</v>
      </c>
      <c r="L17" s="94">
        <f t="shared" si="4"/>
        <v>-4.3715257164444925E-3</v>
      </c>
      <c r="M17" s="91">
        <f t="shared" si="3"/>
        <v>8</v>
      </c>
    </row>
    <row r="18" spans="1:13">
      <c r="A18" s="36">
        <v>16</v>
      </c>
      <c r="B18" s="96" t="s">
        <v>107</v>
      </c>
      <c r="C18" s="91">
        <v>76750</v>
      </c>
      <c r="D18" s="91">
        <v>77645</v>
      </c>
      <c r="E18" s="91">
        <v>78145</v>
      </c>
      <c r="F18" s="91"/>
      <c r="G18" s="91"/>
      <c r="H18" s="91"/>
      <c r="I18" s="93">
        <f t="shared" si="0"/>
        <v>4.1609559682522439E-2</v>
      </c>
      <c r="J18" s="93">
        <f t="shared" si="1"/>
        <v>1.8175895765472311E-2</v>
      </c>
      <c r="K18" s="90">
        <f t="shared" si="2"/>
        <v>1395</v>
      </c>
      <c r="L18" s="94">
        <f t="shared" si="4"/>
        <v>3.7643693669383131E-2</v>
      </c>
      <c r="M18" s="91">
        <f t="shared" si="3"/>
        <v>500</v>
      </c>
    </row>
    <row r="19" spans="1:13">
      <c r="A19" s="36">
        <v>17</v>
      </c>
      <c r="B19" s="96" t="s">
        <v>108</v>
      </c>
      <c r="C19" s="91">
        <v>14067</v>
      </c>
      <c r="D19" s="91">
        <v>14091</v>
      </c>
      <c r="E19" s="91">
        <v>14131</v>
      </c>
      <c r="F19" s="91"/>
      <c r="G19" s="91"/>
      <c r="H19" s="91"/>
      <c r="I19" s="93">
        <f t="shared" si="0"/>
        <v>7.5242777896695192E-3</v>
      </c>
      <c r="J19" s="93">
        <f t="shared" si="1"/>
        <v>4.5496552214402504E-3</v>
      </c>
      <c r="K19" s="90">
        <f t="shared" si="2"/>
        <v>64</v>
      </c>
      <c r="L19" s="94">
        <f t="shared" si="4"/>
        <v>1.7270225052620216E-3</v>
      </c>
      <c r="M19" s="91">
        <f t="shared" si="3"/>
        <v>40</v>
      </c>
    </row>
    <row r="20" spans="1:13">
      <c r="A20" s="36">
        <v>18</v>
      </c>
      <c r="B20" s="96" t="s">
        <v>109</v>
      </c>
      <c r="C20" s="91">
        <v>2982</v>
      </c>
      <c r="D20" s="91">
        <v>2961</v>
      </c>
      <c r="E20" s="91">
        <v>2948</v>
      </c>
      <c r="F20" s="91"/>
      <c r="G20" s="91"/>
      <c r="H20" s="91"/>
      <c r="I20" s="93">
        <f t="shared" si="0"/>
        <v>1.5697099231438501E-3</v>
      </c>
      <c r="J20" s="93">
        <f t="shared" si="1"/>
        <v>-1.1401743796109993E-2</v>
      </c>
      <c r="K20" s="90">
        <f t="shared" si="2"/>
        <v>-34</v>
      </c>
      <c r="L20" s="94">
        <f t="shared" si="4"/>
        <v>-9.1748070592044897E-4</v>
      </c>
      <c r="M20" s="91">
        <f t="shared" si="3"/>
        <v>-13</v>
      </c>
    </row>
    <row r="21" spans="1:13">
      <c r="A21" s="36">
        <v>19</v>
      </c>
      <c r="B21" s="96" t="s">
        <v>110</v>
      </c>
      <c r="C21" s="91">
        <v>8476</v>
      </c>
      <c r="D21" s="91">
        <v>8640</v>
      </c>
      <c r="E21" s="91">
        <v>8556</v>
      </c>
      <c r="F21" s="91"/>
      <c r="G21" s="91"/>
      <c r="H21" s="91"/>
      <c r="I21" s="93">
        <f t="shared" si="0"/>
        <v>4.5557795462750272E-3</v>
      </c>
      <c r="J21" s="93">
        <f t="shared" si="1"/>
        <v>9.4384143463898066E-3</v>
      </c>
      <c r="K21" s="90">
        <f t="shared" si="2"/>
        <v>80</v>
      </c>
      <c r="L21" s="94">
        <f t="shared" si="4"/>
        <v>2.1587781315775272E-3</v>
      </c>
      <c r="M21" s="91">
        <f t="shared" si="3"/>
        <v>-84</v>
      </c>
    </row>
    <row r="22" spans="1:13">
      <c r="A22" s="36">
        <v>20</v>
      </c>
      <c r="B22" s="96" t="s">
        <v>111</v>
      </c>
      <c r="C22" s="91">
        <v>25182</v>
      </c>
      <c r="D22" s="91">
        <v>25517</v>
      </c>
      <c r="E22" s="91">
        <v>25683</v>
      </c>
      <c r="F22" s="91"/>
      <c r="G22" s="91"/>
      <c r="H22" s="91"/>
      <c r="I22" s="93">
        <f t="shared" si="0"/>
        <v>1.3675325629614484E-2</v>
      </c>
      <c r="J22" s="93">
        <f t="shared" si="1"/>
        <v>1.9895163211817966E-2</v>
      </c>
      <c r="K22" s="90">
        <f t="shared" si="2"/>
        <v>501</v>
      </c>
      <c r="L22" s="94">
        <f t="shared" si="4"/>
        <v>1.3519348049004263E-2</v>
      </c>
      <c r="M22" s="91">
        <f t="shared" si="3"/>
        <v>166</v>
      </c>
    </row>
    <row r="23" spans="1:13">
      <c r="A23" s="36">
        <v>21</v>
      </c>
      <c r="B23" s="96" t="s">
        <v>112</v>
      </c>
      <c r="C23" s="91">
        <v>16269</v>
      </c>
      <c r="D23" s="91">
        <v>17011</v>
      </c>
      <c r="E23" s="91">
        <v>17034</v>
      </c>
      <c r="F23" s="91"/>
      <c r="G23" s="91"/>
      <c r="H23" s="91"/>
      <c r="I23" s="93">
        <f t="shared" si="0"/>
        <v>9.0700267404451636E-3</v>
      </c>
      <c r="J23" s="93">
        <f t="shared" si="1"/>
        <v>4.7021943573667714E-2</v>
      </c>
      <c r="K23" s="90">
        <f t="shared" si="2"/>
        <v>765</v>
      </c>
      <c r="L23" s="94">
        <f t="shared" si="4"/>
        <v>2.0643315883210105E-2</v>
      </c>
      <c r="M23" s="91">
        <f t="shared" si="3"/>
        <v>23</v>
      </c>
    </row>
    <row r="24" spans="1:13">
      <c r="A24" s="36">
        <v>22</v>
      </c>
      <c r="B24" s="96" t="s">
        <v>113</v>
      </c>
      <c r="C24" s="91">
        <v>9528</v>
      </c>
      <c r="D24" s="91">
        <v>9628</v>
      </c>
      <c r="E24" s="91">
        <v>9648</v>
      </c>
      <c r="F24" s="91"/>
      <c r="G24" s="91"/>
      <c r="H24" s="91"/>
      <c r="I24" s="93">
        <f t="shared" si="0"/>
        <v>5.1372324757435091E-3</v>
      </c>
      <c r="J24" s="93">
        <f t="shared" si="1"/>
        <v>1.2594458438287154E-2</v>
      </c>
      <c r="K24" s="90">
        <f t="shared" si="2"/>
        <v>120</v>
      </c>
      <c r="L24" s="94">
        <f t="shared" si="4"/>
        <v>3.2381671973662905E-3</v>
      </c>
      <c r="M24" s="91">
        <f t="shared" si="3"/>
        <v>20</v>
      </c>
    </row>
    <row r="25" spans="1:13">
      <c r="A25" s="36">
        <v>23</v>
      </c>
      <c r="B25" s="96" t="s">
        <v>114</v>
      </c>
      <c r="C25" s="91">
        <v>8016</v>
      </c>
      <c r="D25" s="91">
        <v>5282</v>
      </c>
      <c r="E25" s="91">
        <v>7670</v>
      </c>
      <c r="F25" s="91"/>
      <c r="G25" s="91"/>
      <c r="H25" s="91"/>
      <c r="I25" s="93">
        <f t="shared" si="0"/>
        <v>4.0840146236476695E-3</v>
      </c>
      <c r="J25" s="93">
        <f t="shared" si="1"/>
        <v>-4.3163672654690621E-2</v>
      </c>
      <c r="K25" s="90">
        <f t="shared" si="2"/>
        <v>-346</v>
      </c>
      <c r="L25" s="94">
        <f t="shared" si="4"/>
        <v>-9.3367154190728049E-3</v>
      </c>
      <c r="M25" s="91">
        <f t="shared" si="3"/>
        <v>2388</v>
      </c>
    </row>
    <row r="26" spans="1:13">
      <c r="A26" s="36">
        <v>24</v>
      </c>
      <c r="B26" s="96" t="s">
        <v>115</v>
      </c>
      <c r="C26" s="91">
        <v>3670</v>
      </c>
      <c r="D26" s="91">
        <v>3765</v>
      </c>
      <c r="E26" s="91">
        <v>3723</v>
      </c>
      <c r="F26" s="91"/>
      <c r="G26" s="91"/>
      <c r="H26" s="91"/>
      <c r="I26" s="93">
        <f t="shared" si="0"/>
        <v>1.9823711139296315E-3</v>
      </c>
      <c r="J26" s="93">
        <f t="shared" si="1"/>
        <v>1.444141689373297E-2</v>
      </c>
      <c r="K26" s="90">
        <f t="shared" si="2"/>
        <v>53</v>
      </c>
      <c r="L26" s="94">
        <f t="shared" si="4"/>
        <v>1.4301905121701117E-3</v>
      </c>
      <c r="M26" s="91">
        <f t="shared" si="3"/>
        <v>-42</v>
      </c>
    </row>
    <row r="27" spans="1:13">
      <c r="A27" s="36">
        <v>25</v>
      </c>
      <c r="B27" s="96" t="s">
        <v>116</v>
      </c>
      <c r="C27" s="91">
        <v>10125</v>
      </c>
      <c r="D27" s="91">
        <v>10111</v>
      </c>
      <c r="E27" s="91">
        <v>10077</v>
      </c>
      <c r="F27" s="91"/>
      <c r="G27" s="91"/>
      <c r="H27" s="91"/>
      <c r="I27" s="93">
        <f t="shared" si="0"/>
        <v>5.3656604123204126E-3</v>
      </c>
      <c r="J27" s="93">
        <f t="shared" si="1"/>
        <v>-4.7407407407407407E-3</v>
      </c>
      <c r="K27" s="90">
        <f t="shared" si="2"/>
        <v>-48</v>
      </c>
      <c r="L27" s="94">
        <f t="shared" si="4"/>
        <v>-1.2952668789465163E-3</v>
      </c>
      <c r="M27" s="91">
        <f t="shared" si="3"/>
        <v>-34</v>
      </c>
    </row>
    <row r="28" spans="1:13">
      <c r="A28" s="36">
        <v>26</v>
      </c>
      <c r="B28" s="96" t="s">
        <v>117</v>
      </c>
      <c r="C28" s="91">
        <v>20241</v>
      </c>
      <c r="D28" s="91">
        <v>20504</v>
      </c>
      <c r="E28" s="91">
        <v>20545</v>
      </c>
      <c r="F28" s="91"/>
      <c r="G28" s="91"/>
      <c r="H28" s="91"/>
      <c r="I28" s="93">
        <f t="shared" si="0"/>
        <v>1.0939515051217909E-2</v>
      </c>
      <c r="J28" s="93">
        <f t="shared" si="1"/>
        <v>1.501902079936762E-2</v>
      </c>
      <c r="K28" s="90">
        <f t="shared" si="2"/>
        <v>304</v>
      </c>
      <c r="L28" s="94">
        <f t="shared" si="4"/>
        <v>8.2033568999946033E-3</v>
      </c>
      <c r="M28" s="91">
        <f t="shared" si="3"/>
        <v>41</v>
      </c>
    </row>
    <row r="29" spans="1:13">
      <c r="A29" s="36">
        <v>27</v>
      </c>
      <c r="B29" s="96" t="s">
        <v>118</v>
      </c>
      <c r="C29" s="91">
        <v>33281</v>
      </c>
      <c r="D29" s="91">
        <v>33522</v>
      </c>
      <c r="E29" s="91">
        <v>33693</v>
      </c>
      <c r="F29" s="91"/>
      <c r="G29" s="91"/>
      <c r="H29" s="91"/>
      <c r="I29" s="93">
        <f t="shared" si="0"/>
        <v>1.794037871115527E-2</v>
      </c>
      <c r="J29" s="93">
        <f t="shared" si="1"/>
        <v>1.2379435714071092E-2</v>
      </c>
      <c r="K29" s="90">
        <f t="shared" si="2"/>
        <v>412</v>
      </c>
      <c r="L29" s="94">
        <f t="shared" si="4"/>
        <v>1.1117707377624264E-2</v>
      </c>
      <c r="M29" s="91">
        <f t="shared" si="3"/>
        <v>171</v>
      </c>
    </row>
    <row r="30" spans="1:13">
      <c r="A30" s="36">
        <v>28</v>
      </c>
      <c r="B30" s="96" t="s">
        <v>119</v>
      </c>
      <c r="C30" s="91">
        <v>8880</v>
      </c>
      <c r="D30" s="91">
        <v>9240</v>
      </c>
      <c r="E30" s="91">
        <v>9165</v>
      </c>
      <c r="F30" s="91"/>
      <c r="G30" s="91"/>
      <c r="H30" s="91"/>
      <c r="I30" s="93">
        <f t="shared" si="0"/>
        <v>4.8800513723247577E-3</v>
      </c>
      <c r="J30" s="93">
        <f t="shared" si="1"/>
        <v>3.2094594594594593E-2</v>
      </c>
      <c r="K30" s="90">
        <f t="shared" si="2"/>
        <v>285</v>
      </c>
      <c r="L30" s="94">
        <f t="shared" si="4"/>
        <v>7.6906470937449407E-3</v>
      </c>
      <c r="M30" s="91">
        <f t="shared" si="3"/>
        <v>-75</v>
      </c>
    </row>
    <row r="31" spans="1:13">
      <c r="A31" s="36">
        <v>29</v>
      </c>
      <c r="B31" s="96" t="s">
        <v>120</v>
      </c>
      <c r="C31" s="91">
        <v>2126</v>
      </c>
      <c r="D31" s="91">
        <v>2116</v>
      </c>
      <c r="E31" s="91">
        <v>2104</v>
      </c>
      <c r="F31" s="91"/>
      <c r="G31" s="91"/>
      <c r="H31" s="91"/>
      <c r="I31" s="93">
        <f t="shared" si="0"/>
        <v>1.1203085747268182E-3</v>
      </c>
      <c r="J31" s="93">
        <f t="shared" si="1"/>
        <v>-1.0348071495766699E-2</v>
      </c>
      <c r="K31" s="90">
        <f t="shared" si="2"/>
        <v>-22</v>
      </c>
      <c r="L31" s="94">
        <f t="shared" si="4"/>
        <v>-5.9366398618381996E-4</v>
      </c>
      <c r="M31" s="91">
        <f t="shared" si="3"/>
        <v>-12</v>
      </c>
    </row>
    <row r="32" spans="1:13">
      <c r="A32" s="36">
        <v>30</v>
      </c>
      <c r="B32" s="96" t="s">
        <v>121</v>
      </c>
      <c r="C32" s="91">
        <v>1348</v>
      </c>
      <c r="D32" s="91">
        <v>1355</v>
      </c>
      <c r="E32" s="91">
        <v>1335</v>
      </c>
      <c r="F32" s="91"/>
      <c r="G32" s="91"/>
      <c r="H32" s="91"/>
      <c r="I32" s="93">
        <f t="shared" si="0"/>
        <v>7.1084218025679771E-4</v>
      </c>
      <c r="J32" s="93">
        <f t="shared" si="1"/>
        <v>-9.6439169139465875E-3</v>
      </c>
      <c r="K32" s="90">
        <f t="shared" si="2"/>
        <v>-13</v>
      </c>
      <c r="L32" s="94">
        <f t="shared" si="4"/>
        <v>-3.5080144638134815E-4</v>
      </c>
      <c r="M32" s="91">
        <f t="shared" si="3"/>
        <v>-20</v>
      </c>
    </row>
    <row r="33" spans="1:13">
      <c r="A33" s="36">
        <v>31</v>
      </c>
      <c r="B33" s="96" t="s">
        <v>122</v>
      </c>
      <c r="C33" s="91">
        <v>23343</v>
      </c>
      <c r="D33" s="91">
        <v>24079</v>
      </c>
      <c r="E33" s="91">
        <v>23999</v>
      </c>
      <c r="F33" s="91"/>
      <c r="G33" s="91"/>
      <c r="H33" s="91"/>
      <c r="I33" s="93">
        <f t="shared" si="0"/>
        <v>1.2778652796990928E-2</v>
      </c>
      <c r="J33" s="93">
        <f t="shared" si="1"/>
        <v>2.8102643190678147E-2</v>
      </c>
      <c r="K33" s="90">
        <f t="shared" si="2"/>
        <v>656</v>
      </c>
      <c r="L33" s="94">
        <f t="shared" si="4"/>
        <v>1.7701980678935723E-2</v>
      </c>
      <c r="M33" s="91">
        <f t="shared" si="3"/>
        <v>-80</v>
      </c>
    </row>
    <row r="34" spans="1:13">
      <c r="A34" s="36">
        <v>32</v>
      </c>
      <c r="B34" s="96" t="s">
        <v>123</v>
      </c>
      <c r="C34" s="91">
        <v>8976</v>
      </c>
      <c r="D34" s="91">
        <v>9146</v>
      </c>
      <c r="E34" s="91">
        <v>9160</v>
      </c>
      <c r="F34" s="91"/>
      <c r="G34" s="91"/>
      <c r="H34" s="91"/>
      <c r="I34" s="93">
        <f t="shared" si="0"/>
        <v>4.8773890420616235E-3</v>
      </c>
      <c r="J34" s="93">
        <f t="shared" si="1"/>
        <v>2.0499108734402853E-2</v>
      </c>
      <c r="K34" s="90">
        <f t="shared" si="2"/>
        <v>184</v>
      </c>
      <c r="L34" s="94">
        <f t="shared" si="4"/>
        <v>4.9651897026283124E-3</v>
      </c>
      <c r="M34" s="91">
        <f t="shared" si="3"/>
        <v>14</v>
      </c>
    </row>
    <row r="35" spans="1:13">
      <c r="A35" s="36">
        <v>33</v>
      </c>
      <c r="B35" s="96" t="s">
        <v>124</v>
      </c>
      <c r="C35" s="91">
        <v>37456</v>
      </c>
      <c r="D35" s="91">
        <v>37371</v>
      </c>
      <c r="E35" s="91">
        <v>37485</v>
      </c>
      <c r="F35" s="91"/>
      <c r="G35" s="91"/>
      <c r="H35" s="91"/>
      <c r="I35" s="93">
        <f t="shared" si="0"/>
        <v>1.9959489982716152E-2</v>
      </c>
      <c r="J35" s="93">
        <f t="shared" si="1"/>
        <v>7.7424177701836822E-4</v>
      </c>
      <c r="K35" s="90">
        <f t="shared" si="2"/>
        <v>29</v>
      </c>
      <c r="L35" s="94">
        <f t="shared" si="4"/>
        <v>7.8255707269685355E-4</v>
      </c>
      <c r="M35" s="91">
        <f t="shared" si="3"/>
        <v>114</v>
      </c>
    </row>
    <row r="36" spans="1:13">
      <c r="A36" s="36">
        <v>34</v>
      </c>
      <c r="B36" s="96" t="s">
        <v>125</v>
      </c>
      <c r="C36" s="91">
        <v>523530</v>
      </c>
      <c r="D36" s="91">
        <v>535601</v>
      </c>
      <c r="E36" s="91">
        <v>538437</v>
      </c>
      <c r="F36" s="91"/>
      <c r="G36" s="91"/>
      <c r="H36" s="91"/>
      <c r="I36" s="93">
        <f t="shared" si="0"/>
        <v>0.28669942397822429</v>
      </c>
      <c r="J36" s="93">
        <f t="shared" si="1"/>
        <v>2.8474012950547245E-2</v>
      </c>
      <c r="K36" s="90">
        <f t="shared" si="2"/>
        <v>14907</v>
      </c>
      <c r="L36" s="94">
        <f t="shared" si="4"/>
        <v>0.40226132009282745</v>
      </c>
      <c r="M36" s="91">
        <f t="shared" si="3"/>
        <v>2836</v>
      </c>
    </row>
    <row r="37" spans="1:13">
      <c r="A37" s="36">
        <v>35</v>
      </c>
      <c r="B37" s="96" t="s">
        <v>126</v>
      </c>
      <c r="C37" s="91">
        <v>129057</v>
      </c>
      <c r="D37" s="91">
        <v>130609</v>
      </c>
      <c r="E37" s="91">
        <v>131075</v>
      </c>
      <c r="F37" s="91"/>
      <c r="G37" s="91"/>
      <c r="H37" s="91"/>
      <c r="I37" s="93">
        <f t="shared" si="0"/>
        <v>6.9792987848059748E-2</v>
      </c>
      <c r="J37" s="93">
        <f t="shared" si="1"/>
        <v>1.5636501700798871E-2</v>
      </c>
      <c r="K37" s="90">
        <f t="shared" si="2"/>
        <v>2018</v>
      </c>
      <c r="L37" s="94">
        <f t="shared" si="4"/>
        <v>5.4455178369043122E-2</v>
      </c>
      <c r="M37" s="91">
        <f t="shared" si="3"/>
        <v>466</v>
      </c>
    </row>
    <row r="38" spans="1:13">
      <c r="A38" s="36">
        <v>36</v>
      </c>
      <c r="B38" s="96" t="s">
        <v>127</v>
      </c>
      <c r="C38" s="91">
        <v>2928</v>
      </c>
      <c r="D38" s="91">
        <v>2885</v>
      </c>
      <c r="E38" s="91">
        <v>2838</v>
      </c>
      <c r="F38" s="91"/>
      <c r="G38" s="91"/>
      <c r="H38" s="91"/>
      <c r="I38" s="93">
        <f t="shared" si="0"/>
        <v>1.5111386573549003E-3</v>
      </c>
      <c r="J38" s="93">
        <f t="shared" si="1"/>
        <v>-3.0737704918032786E-2</v>
      </c>
      <c r="K38" s="90">
        <f t="shared" si="2"/>
        <v>-90</v>
      </c>
      <c r="L38" s="94">
        <f t="shared" si="4"/>
        <v>-2.428625398024718E-3</v>
      </c>
      <c r="M38" s="91">
        <f t="shared" si="3"/>
        <v>-47</v>
      </c>
    </row>
    <row r="39" spans="1:13">
      <c r="A39" s="36">
        <v>37</v>
      </c>
      <c r="B39" s="96" t="s">
        <v>128</v>
      </c>
      <c r="C39" s="91">
        <v>7463</v>
      </c>
      <c r="D39" s="91">
        <v>7607</v>
      </c>
      <c r="E39" s="91">
        <v>7529</v>
      </c>
      <c r="F39" s="91"/>
      <c r="G39" s="91"/>
      <c r="H39" s="91"/>
      <c r="I39" s="93">
        <f t="shared" si="0"/>
        <v>4.0089369102272888E-3</v>
      </c>
      <c r="J39" s="93">
        <f t="shared" si="1"/>
        <v>8.8436285676001605E-3</v>
      </c>
      <c r="K39" s="90">
        <f t="shared" si="2"/>
        <v>66</v>
      </c>
      <c r="L39" s="94">
        <f t="shared" si="4"/>
        <v>1.7809919585514598E-3</v>
      </c>
      <c r="M39" s="91">
        <f t="shared" si="3"/>
        <v>-78</v>
      </c>
    </row>
    <row r="40" spans="1:13">
      <c r="A40" s="36">
        <v>38</v>
      </c>
      <c r="B40" s="96" t="s">
        <v>129</v>
      </c>
      <c r="C40" s="91">
        <v>30826</v>
      </c>
      <c r="D40" s="91">
        <v>31976</v>
      </c>
      <c r="E40" s="91">
        <v>31884</v>
      </c>
      <c r="F40" s="91"/>
      <c r="G40" s="91"/>
      <c r="H40" s="91"/>
      <c r="I40" s="93">
        <f t="shared" si="0"/>
        <v>1.6977147621953362E-2</v>
      </c>
      <c r="J40" s="93">
        <f t="shared" si="1"/>
        <v>3.4321676506844874E-2</v>
      </c>
      <c r="K40" s="90">
        <f t="shared" si="2"/>
        <v>1058</v>
      </c>
      <c r="L40" s="94">
        <f t="shared" si="4"/>
        <v>2.8549840790112795E-2</v>
      </c>
      <c r="M40" s="91">
        <f t="shared" si="3"/>
        <v>-92</v>
      </c>
    </row>
    <row r="41" spans="1:13">
      <c r="A41" s="36">
        <v>39</v>
      </c>
      <c r="B41" s="96" t="s">
        <v>130</v>
      </c>
      <c r="C41" s="91">
        <v>8219</v>
      </c>
      <c r="D41" s="91">
        <v>8309</v>
      </c>
      <c r="E41" s="91">
        <v>8291</v>
      </c>
      <c r="F41" s="91"/>
      <c r="G41" s="91"/>
      <c r="H41" s="91"/>
      <c r="I41" s="93">
        <f t="shared" si="0"/>
        <v>4.4146760423289209E-3</v>
      </c>
      <c r="J41" s="93">
        <f t="shared" si="1"/>
        <v>8.7601898041124223E-3</v>
      </c>
      <c r="K41" s="90">
        <f t="shared" si="2"/>
        <v>72</v>
      </c>
      <c r="L41" s="94">
        <f t="shared" si="4"/>
        <v>1.9429003184197745E-3</v>
      </c>
      <c r="M41" s="91">
        <f t="shared" si="3"/>
        <v>-18</v>
      </c>
    </row>
    <row r="42" spans="1:13">
      <c r="A42" s="36">
        <v>40</v>
      </c>
      <c r="B42" s="96" t="s">
        <v>131</v>
      </c>
      <c r="C42" s="91">
        <v>3750</v>
      </c>
      <c r="D42" s="91">
        <v>3722</v>
      </c>
      <c r="E42" s="91">
        <v>3721</v>
      </c>
      <c r="F42" s="91"/>
      <c r="G42" s="91"/>
      <c r="H42" s="91"/>
      <c r="I42" s="93">
        <f t="shared" si="0"/>
        <v>1.981306181824378E-3</v>
      </c>
      <c r="J42" s="93">
        <f t="shared" si="1"/>
        <v>-7.7333333333333334E-3</v>
      </c>
      <c r="K42" s="90">
        <f t="shared" si="2"/>
        <v>-29</v>
      </c>
      <c r="L42" s="94">
        <f t="shared" si="4"/>
        <v>-7.8255707269685355E-4</v>
      </c>
      <c r="M42" s="91">
        <f t="shared" si="3"/>
        <v>-1</v>
      </c>
    </row>
    <row r="43" spans="1:13">
      <c r="A43" s="36">
        <v>41</v>
      </c>
      <c r="B43" s="96" t="s">
        <v>132</v>
      </c>
      <c r="C43" s="91">
        <v>45798</v>
      </c>
      <c r="D43" s="91">
        <v>46058</v>
      </c>
      <c r="E43" s="91">
        <v>46311</v>
      </c>
      <c r="F43" s="91"/>
      <c r="G43" s="91"/>
      <c r="H43" s="91"/>
      <c r="I43" s="93">
        <f t="shared" si="0"/>
        <v>2.465903536320042E-2</v>
      </c>
      <c r="J43" s="93">
        <f t="shared" si="1"/>
        <v>1.1201362504912878E-2</v>
      </c>
      <c r="K43" s="90">
        <f t="shared" si="2"/>
        <v>513</v>
      </c>
      <c r="L43" s="94">
        <f t="shared" si="4"/>
        <v>1.3843164768740892E-2</v>
      </c>
      <c r="M43" s="91">
        <f t="shared" si="3"/>
        <v>253</v>
      </c>
    </row>
    <row r="44" spans="1:13">
      <c r="A44" s="36">
        <v>42</v>
      </c>
      <c r="B44" s="96" t="s">
        <v>133</v>
      </c>
      <c r="C44" s="91">
        <v>44666</v>
      </c>
      <c r="D44" s="91">
        <v>45541</v>
      </c>
      <c r="E44" s="91">
        <v>45655</v>
      </c>
      <c r="F44" s="91"/>
      <c r="G44" s="91"/>
      <c r="H44" s="91"/>
      <c r="I44" s="93">
        <f t="shared" si="0"/>
        <v>2.4309737632677228E-2</v>
      </c>
      <c r="J44" s="93">
        <f t="shared" si="1"/>
        <v>2.2142121524201853E-2</v>
      </c>
      <c r="K44" s="90">
        <f t="shared" si="2"/>
        <v>989</v>
      </c>
      <c r="L44" s="94">
        <f t="shared" si="4"/>
        <v>2.6687894651627179E-2</v>
      </c>
      <c r="M44" s="91">
        <f t="shared" si="3"/>
        <v>114</v>
      </c>
    </row>
    <row r="45" spans="1:13">
      <c r="A45" s="36">
        <v>43</v>
      </c>
      <c r="B45" s="96" t="s">
        <v>134</v>
      </c>
      <c r="C45" s="91">
        <v>10359</v>
      </c>
      <c r="D45" s="91">
        <v>10480</v>
      </c>
      <c r="E45" s="91">
        <v>10397</v>
      </c>
      <c r="F45" s="91"/>
      <c r="G45" s="91"/>
      <c r="H45" s="91"/>
      <c r="I45" s="93">
        <f t="shared" si="0"/>
        <v>5.5360495491609931E-3</v>
      </c>
      <c r="J45" s="93">
        <f t="shared" si="1"/>
        <v>3.6683077517134857E-3</v>
      </c>
      <c r="K45" s="90">
        <f t="shared" si="2"/>
        <v>38</v>
      </c>
      <c r="L45" s="94">
        <f t="shared" si="4"/>
        <v>1.0254196124993254E-3</v>
      </c>
      <c r="M45" s="91">
        <f t="shared" si="3"/>
        <v>-83</v>
      </c>
    </row>
    <row r="46" spans="1:13">
      <c r="A46" s="36">
        <v>44</v>
      </c>
      <c r="B46" s="96" t="s">
        <v>135</v>
      </c>
      <c r="C46" s="91">
        <v>12336</v>
      </c>
      <c r="D46" s="91">
        <v>9905</v>
      </c>
      <c r="E46" s="91">
        <v>12200</v>
      </c>
      <c r="F46" s="91"/>
      <c r="G46" s="91"/>
      <c r="H46" s="91"/>
      <c r="I46" s="93">
        <f t="shared" si="0"/>
        <v>6.4960858420471399E-3</v>
      </c>
      <c r="J46" s="93">
        <f t="shared" si="1"/>
        <v>-1.1024643320363165E-2</v>
      </c>
      <c r="K46" s="90">
        <f t="shared" si="2"/>
        <v>-136</v>
      </c>
      <c r="L46" s="94">
        <f t="shared" si="4"/>
        <v>-3.6699228236817959E-3</v>
      </c>
      <c r="M46" s="91">
        <f t="shared" si="3"/>
        <v>2295</v>
      </c>
    </row>
    <row r="47" spans="1:13">
      <c r="A47" s="36">
        <v>45</v>
      </c>
      <c r="B47" s="96" t="s">
        <v>136</v>
      </c>
      <c r="C47" s="91">
        <v>27546</v>
      </c>
      <c r="D47" s="91">
        <v>27336</v>
      </c>
      <c r="E47" s="91">
        <v>27479</v>
      </c>
      <c r="F47" s="91"/>
      <c r="G47" s="91"/>
      <c r="H47" s="91"/>
      <c r="I47" s="93">
        <f t="shared" si="0"/>
        <v>1.4631634660132243E-2</v>
      </c>
      <c r="J47" s="93">
        <f t="shared" si="1"/>
        <v>-2.4322950700646192E-3</v>
      </c>
      <c r="K47" s="90">
        <f t="shared" si="2"/>
        <v>-67</v>
      </c>
      <c r="L47" s="94">
        <f t="shared" si="4"/>
        <v>-1.8079766851961789E-3</v>
      </c>
      <c r="M47" s="91">
        <f t="shared" si="3"/>
        <v>143</v>
      </c>
    </row>
    <row r="48" spans="1:13">
      <c r="A48" s="36">
        <v>46</v>
      </c>
      <c r="B48" s="96" t="s">
        <v>137</v>
      </c>
      <c r="C48" s="91">
        <v>15792</v>
      </c>
      <c r="D48" s="91">
        <v>16216</v>
      </c>
      <c r="E48" s="91">
        <v>16146</v>
      </c>
      <c r="F48" s="91"/>
      <c r="G48" s="91"/>
      <c r="H48" s="91"/>
      <c r="I48" s="93">
        <f t="shared" si="0"/>
        <v>8.5971968857125516E-3</v>
      </c>
      <c r="J48" s="93">
        <f t="shared" si="1"/>
        <v>2.2416413373860182E-2</v>
      </c>
      <c r="K48" s="90">
        <f t="shared" si="2"/>
        <v>354</v>
      </c>
      <c r="L48" s="94">
        <f t="shared" si="4"/>
        <v>9.5525932322305575E-3</v>
      </c>
      <c r="M48" s="91">
        <f t="shared" si="3"/>
        <v>-70</v>
      </c>
    </row>
    <row r="49" spans="1:13">
      <c r="A49" s="36">
        <v>47</v>
      </c>
      <c r="B49" s="96" t="s">
        <v>138</v>
      </c>
      <c r="C49" s="91">
        <v>6205</v>
      </c>
      <c r="D49" s="91">
        <v>6854</v>
      </c>
      <c r="E49" s="91">
        <v>6882</v>
      </c>
      <c r="F49" s="91"/>
      <c r="G49" s="91"/>
      <c r="H49" s="91"/>
      <c r="I49" s="93">
        <f t="shared" si="0"/>
        <v>3.6644313741777393E-3</v>
      </c>
      <c r="J49" s="93">
        <f t="shared" si="1"/>
        <v>0.10910556003223207</v>
      </c>
      <c r="K49" s="90">
        <f t="shared" si="2"/>
        <v>677</v>
      </c>
      <c r="L49" s="94">
        <f t="shared" si="4"/>
        <v>1.8268659938474822E-2</v>
      </c>
      <c r="M49" s="91">
        <f t="shared" si="3"/>
        <v>28</v>
      </c>
    </row>
    <row r="50" spans="1:13">
      <c r="A50" s="36">
        <v>48</v>
      </c>
      <c r="B50" s="96" t="s">
        <v>139</v>
      </c>
      <c r="C50" s="91">
        <v>34878</v>
      </c>
      <c r="D50" s="91">
        <v>35981</v>
      </c>
      <c r="E50" s="91">
        <v>36249</v>
      </c>
      <c r="F50" s="91"/>
      <c r="G50" s="91"/>
      <c r="H50" s="91"/>
      <c r="I50" s="93">
        <f t="shared" si="0"/>
        <v>1.9301361941669409E-2</v>
      </c>
      <c r="J50" s="93">
        <f t="shared" si="1"/>
        <v>3.9308446585239978E-2</v>
      </c>
      <c r="K50" s="90">
        <f t="shared" si="2"/>
        <v>1371</v>
      </c>
      <c r="L50" s="94">
        <f t="shared" si="4"/>
        <v>3.6996060229909873E-2</v>
      </c>
      <c r="M50" s="91">
        <f t="shared" si="3"/>
        <v>268</v>
      </c>
    </row>
    <row r="51" spans="1:13">
      <c r="A51" s="36">
        <v>49</v>
      </c>
      <c r="B51" s="96" t="s">
        <v>140</v>
      </c>
      <c r="C51" s="91">
        <v>2317</v>
      </c>
      <c r="D51" s="91">
        <v>2309</v>
      </c>
      <c r="E51" s="91">
        <v>2289</v>
      </c>
      <c r="F51" s="91"/>
      <c r="G51" s="91"/>
      <c r="H51" s="91"/>
      <c r="I51" s="93">
        <f t="shared" si="0"/>
        <v>1.2188147944627791E-3</v>
      </c>
      <c r="J51" s="93">
        <f t="shared" si="1"/>
        <v>-1.2084592145015106E-2</v>
      </c>
      <c r="K51" s="90">
        <f t="shared" si="2"/>
        <v>-28</v>
      </c>
      <c r="L51" s="94">
        <f t="shared" si="4"/>
        <v>-7.5557234605213447E-4</v>
      </c>
      <c r="M51" s="91">
        <f t="shared" si="3"/>
        <v>-20</v>
      </c>
    </row>
    <row r="52" spans="1:13">
      <c r="A52" s="36">
        <v>50</v>
      </c>
      <c r="B52" s="96" t="s">
        <v>141</v>
      </c>
      <c r="C52" s="91">
        <v>6471</v>
      </c>
      <c r="D52" s="91">
        <v>6847</v>
      </c>
      <c r="E52" s="91">
        <v>6843</v>
      </c>
      <c r="F52" s="91"/>
      <c r="G52" s="91"/>
      <c r="H52" s="91"/>
      <c r="I52" s="93">
        <f t="shared" si="0"/>
        <v>3.6436651981252934E-3</v>
      </c>
      <c r="J52" s="93">
        <f t="shared" si="1"/>
        <v>5.7487250811312007E-2</v>
      </c>
      <c r="K52" s="90">
        <f t="shared" si="2"/>
        <v>372</v>
      </c>
      <c r="L52" s="94">
        <f t="shared" si="4"/>
        <v>1.0038318311835501E-2</v>
      </c>
      <c r="M52" s="91">
        <f t="shared" si="3"/>
        <v>-4</v>
      </c>
    </row>
    <row r="53" spans="1:13">
      <c r="A53" s="36">
        <v>51</v>
      </c>
      <c r="B53" s="96" t="s">
        <v>142</v>
      </c>
      <c r="C53" s="91">
        <v>5922</v>
      </c>
      <c r="D53" s="91">
        <v>6052</v>
      </c>
      <c r="E53" s="91">
        <v>6066</v>
      </c>
      <c r="F53" s="91"/>
      <c r="G53" s="91"/>
      <c r="H53" s="91"/>
      <c r="I53" s="93">
        <f t="shared" si="0"/>
        <v>3.2299390752342583E-3</v>
      </c>
      <c r="J53" s="93">
        <f t="shared" si="1"/>
        <v>2.4316109422492401E-2</v>
      </c>
      <c r="K53" s="90">
        <f t="shared" si="2"/>
        <v>144</v>
      </c>
      <c r="L53" s="94">
        <f t="shared" si="4"/>
        <v>3.885800636839549E-3</v>
      </c>
      <c r="M53" s="91">
        <f t="shared" si="3"/>
        <v>14</v>
      </c>
    </row>
    <row r="54" spans="1:13">
      <c r="A54" s="36">
        <v>52</v>
      </c>
      <c r="B54" s="96" t="s">
        <v>143</v>
      </c>
      <c r="C54" s="91">
        <v>13133</v>
      </c>
      <c r="D54" s="91">
        <v>13372</v>
      </c>
      <c r="E54" s="91">
        <v>13270</v>
      </c>
      <c r="F54" s="91"/>
      <c r="G54" s="91"/>
      <c r="H54" s="91"/>
      <c r="I54" s="93">
        <f t="shared" si="0"/>
        <v>7.0658245183578324E-3</v>
      </c>
      <c r="J54" s="93">
        <f t="shared" si="1"/>
        <v>1.0431736846112845E-2</v>
      </c>
      <c r="K54" s="90">
        <f t="shared" si="2"/>
        <v>137</v>
      </c>
      <c r="L54" s="94">
        <f t="shared" si="4"/>
        <v>3.6969075503265154E-3</v>
      </c>
      <c r="M54" s="91">
        <f t="shared" si="3"/>
        <v>-102</v>
      </c>
    </row>
    <row r="55" spans="1:13">
      <c r="A55" s="36">
        <v>53</v>
      </c>
      <c r="B55" s="96" t="s">
        <v>144</v>
      </c>
      <c r="C55" s="91">
        <v>7344</v>
      </c>
      <c r="D55" s="91">
        <v>7667</v>
      </c>
      <c r="E55" s="91">
        <v>7631</v>
      </c>
      <c r="F55" s="91"/>
      <c r="G55" s="91"/>
      <c r="H55" s="91"/>
      <c r="I55" s="93">
        <f t="shared" si="0"/>
        <v>4.0632484475952232E-3</v>
      </c>
      <c r="J55" s="93">
        <f t="shared" si="1"/>
        <v>3.9079520697167754E-2</v>
      </c>
      <c r="K55" s="90">
        <f t="shared" si="2"/>
        <v>287</v>
      </c>
      <c r="L55" s="94">
        <f t="shared" si="4"/>
        <v>7.7446165470343789E-3</v>
      </c>
      <c r="M55" s="91">
        <f t="shared" si="3"/>
        <v>-36</v>
      </c>
    </row>
    <row r="56" spans="1:13">
      <c r="A56" s="36">
        <v>54</v>
      </c>
      <c r="B56" s="96" t="s">
        <v>145</v>
      </c>
      <c r="C56" s="91">
        <v>22104</v>
      </c>
      <c r="D56" s="91">
        <v>22687</v>
      </c>
      <c r="E56" s="91">
        <v>22749</v>
      </c>
      <c r="F56" s="91"/>
      <c r="G56" s="91"/>
      <c r="H56" s="91"/>
      <c r="I56" s="93">
        <f t="shared" si="0"/>
        <v>1.2113070231207409E-2</v>
      </c>
      <c r="J56" s="93">
        <f t="shared" si="1"/>
        <v>2.9180238870792616E-2</v>
      </c>
      <c r="K56" s="90">
        <f t="shared" si="2"/>
        <v>645</v>
      </c>
      <c r="L56" s="94">
        <f t="shared" si="4"/>
        <v>1.7405148685843811E-2</v>
      </c>
      <c r="M56" s="91">
        <f t="shared" si="3"/>
        <v>62</v>
      </c>
    </row>
    <row r="57" spans="1:13">
      <c r="A57" s="36">
        <v>55</v>
      </c>
      <c r="B57" s="96" t="s">
        <v>146</v>
      </c>
      <c r="C57" s="91">
        <v>25675</v>
      </c>
      <c r="D57" s="91">
        <v>25834</v>
      </c>
      <c r="E57" s="91">
        <v>25934</v>
      </c>
      <c r="F57" s="91"/>
      <c r="G57" s="91"/>
      <c r="H57" s="91"/>
      <c r="I57" s="93">
        <f t="shared" si="0"/>
        <v>1.3808974608823814E-2</v>
      </c>
      <c r="J57" s="93">
        <f t="shared" si="1"/>
        <v>1.008763388510224E-2</v>
      </c>
      <c r="K57" s="90">
        <f t="shared" si="2"/>
        <v>259</v>
      </c>
      <c r="L57" s="94">
        <f t="shared" si="4"/>
        <v>6.9890442009822437E-3</v>
      </c>
      <c r="M57" s="91">
        <f t="shared" si="3"/>
        <v>100</v>
      </c>
    </row>
    <row r="58" spans="1:13">
      <c r="A58" s="36">
        <v>56</v>
      </c>
      <c r="B58" s="96" t="s">
        <v>147</v>
      </c>
      <c r="C58" s="91">
        <v>2388</v>
      </c>
      <c r="D58" s="91">
        <v>2412</v>
      </c>
      <c r="E58" s="91">
        <v>2402</v>
      </c>
      <c r="F58" s="91"/>
      <c r="G58" s="91"/>
      <c r="H58" s="91"/>
      <c r="I58" s="93">
        <f t="shared" si="0"/>
        <v>1.2789834584096091E-3</v>
      </c>
      <c r="J58" s="93">
        <f t="shared" si="1"/>
        <v>5.8626465661641538E-3</v>
      </c>
      <c r="K58" s="90">
        <f t="shared" si="2"/>
        <v>14</v>
      </c>
      <c r="L58" s="94">
        <f t="shared" si="4"/>
        <v>3.7778617302606723E-4</v>
      </c>
      <c r="M58" s="91">
        <f t="shared" si="3"/>
        <v>-10</v>
      </c>
    </row>
    <row r="59" spans="1:13">
      <c r="A59" s="36">
        <v>57</v>
      </c>
      <c r="B59" s="96" t="s">
        <v>148</v>
      </c>
      <c r="C59" s="91">
        <v>4122</v>
      </c>
      <c r="D59" s="91">
        <v>4041</v>
      </c>
      <c r="E59" s="91">
        <v>4065</v>
      </c>
      <c r="F59" s="91"/>
      <c r="G59" s="91"/>
      <c r="H59" s="91"/>
      <c r="I59" s="93">
        <f t="shared" si="0"/>
        <v>2.1644745039280022E-3</v>
      </c>
      <c r="J59" s="93">
        <f t="shared" si="1"/>
        <v>-1.3828238719068414E-2</v>
      </c>
      <c r="K59" s="90">
        <f t="shared" si="2"/>
        <v>-57</v>
      </c>
      <c r="L59" s="94">
        <f t="shared" si="4"/>
        <v>-1.538129418748988E-3</v>
      </c>
      <c r="M59" s="91">
        <f t="shared" si="3"/>
        <v>24</v>
      </c>
    </row>
    <row r="60" spans="1:13">
      <c r="A60" s="36">
        <v>58</v>
      </c>
      <c r="B60" s="96" t="s">
        <v>149</v>
      </c>
      <c r="C60" s="91">
        <v>9620</v>
      </c>
      <c r="D60" s="91">
        <v>9749</v>
      </c>
      <c r="E60" s="91">
        <v>9667</v>
      </c>
      <c r="F60" s="91"/>
      <c r="G60" s="91"/>
      <c r="H60" s="91"/>
      <c r="I60" s="93">
        <f t="shared" si="0"/>
        <v>5.1473493307434186E-3</v>
      </c>
      <c r="J60" s="93">
        <f t="shared" si="1"/>
        <v>4.8856548856548859E-3</v>
      </c>
      <c r="K60" s="90">
        <f t="shared" si="2"/>
        <v>47</v>
      </c>
      <c r="L60" s="94">
        <f t="shared" si="4"/>
        <v>1.2682821523017972E-3</v>
      </c>
      <c r="M60" s="91">
        <f t="shared" si="3"/>
        <v>-82</v>
      </c>
    </row>
    <row r="61" spans="1:13">
      <c r="A61" s="36">
        <v>59</v>
      </c>
      <c r="B61" s="96" t="s">
        <v>150</v>
      </c>
      <c r="C61" s="91">
        <v>23818</v>
      </c>
      <c r="D61" s="91">
        <v>23792</v>
      </c>
      <c r="E61" s="91">
        <v>23899</v>
      </c>
      <c r="F61" s="91"/>
      <c r="G61" s="91"/>
      <c r="H61" s="91"/>
      <c r="I61" s="93">
        <f t="shared" si="0"/>
        <v>1.2725406191728246E-2</v>
      </c>
      <c r="J61" s="93">
        <f t="shared" si="1"/>
        <v>3.4007893190024351E-3</v>
      </c>
      <c r="K61" s="90">
        <f t="shared" si="2"/>
        <v>81</v>
      </c>
      <c r="L61" s="94">
        <f t="shared" si="4"/>
        <v>2.1857628582222463E-3</v>
      </c>
      <c r="M61" s="91">
        <f t="shared" si="3"/>
        <v>107</v>
      </c>
    </row>
    <row r="62" spans="1:13">
      <c r="A62" s="36">
        <v>60</v>
      </c>
      <c r="B62" s="96" t="s">
        <v>151</v>
      </c>
      <c r="C62" s="91">
        <v>8582</v>
      </c>
      <c r="D62" s="91">
        <v>8762</v>
      </c>
      <c r="E62" s="91">
        <v>8732</v>
      </c>
      <c r="F62" s="91"/>
      <c r="G62" s="91"/>
      <c r="H62" s="91"/>
      <c r="I62" s="93">
        <f t="shared" si="0"/>
        <v>4.6494935715373463E-3</v>
      </c>
      <c r="J62" s="93">
        <f t="shared" si="1"/>
        <v>1.7478443253320906E-2</v>
      </c>
      <c r="K62" s="90">
        <f t="shared" si="2"/>
        <v>150</v>
      </c>
      <c r="L62" s="94">
        <f t="shared" si="4"/>
        <v>4.0477089967078635E-3</v>
      </c>
      <c r="M62" s="91">
        <f t="shared" si="3"/>
        <v>-30</v>
      </c>
    </row>
    <row r="63" spans="1:13">
      <c r="A63" s="36">
        <v>61</v>
      </c>
      <c r="B63" s="96" t="s">
        <v>152</v>
      </c>
      <c r="C63" s="91">
        <v>19213</v>
      </c>
      <c r="D63" s="91">
        <v>19651</v>
      </c>
      <c r="E63" s="91">
        <v>19421</v>
      </c>
      <c r="F63" s="91"/>
      <c r="G63" s="91"/>
      <c r="H63" s="91"/>
      <c r="I63" s="93">
        <f t="shared" si="0"/>
        <v>1.034102320806537E-2</v>
      </c>
      <c r="J63" s="93">
        <f t="shared" si="1"/>
        <v>1.0826003226981731E-2</v>
      </c>
      <c r="K63" s="90">
        <f t="shared" si="2"/>
        <v>208</v>
      </c>
      <c r="L63" s="94">
        <f t="shared" si="4"/>
        <v>5.6128231421015704E-3</v>
      </c>
      <c r="M63" s="91">
        <f t="shared" si="3"/>
        <v>-230</v>
      </c>
    </row>
    <row r="64" spans="1:13">
      <c r="A64" s="36">
        <v>62</v>
      </c>
      <c r="B64" s="96" t="s">
        <v>153</v>
      </c>
      <c r="C64" s="91">
        <v>1215</v>
      </c>
      <c r="D64" s="91">
        <v>1296</v>
      </c>
      <c r="E64" s="91">
        <v>1285</v>
      </c>
      <c r="F64" s="91"/>
      <c r="G64" s="91"/>
      <c r="H64" s="91"/>
      <c r="I64" s="93">
        <f t="shared" si="0"/>
        <v>6.8421887762545701E-4</v>
      </c>
      <c r="J64" s="93">
        <f t="shared" si="1"/>
        <v>5.7613168724279837E-2</v>
      </c>
      <c r="K64" s="90">
        <f t="shared" si="2"/>
        <v>70</v>
      </c>
      <c r="L64" s="94">
        <f t="shared" si="4"/>
        <v>1.8889308651303363E-3</v>
      </c>
      <c r="M64" s="91">
        <f t="shared" si="3"/>
        <v>-11</v>
      </c>
    </row>
    <row r="65" spans="1:13">
      <c r="A65" s="36">
        <v>63</v>
      </c>
      <c r="B65" s="96" t="s">
        <v>154</v>
      </c>
      <c r="C65" s="91">
        <v>13549</v>
      </c>
      <c r="D65" s="91">
        <v>13807</v>
      </c>
      <c r="E65" s="91">
        <v>13833</v>
      </c>
      <c r="F65" s="91"/>
      <c r="G65" s="91"/>
      <c r="H65" s="91"/>
      <c r="I65" s="93">
        <f t="shared" si="0"/>
        <v>7.365602905986729E-3</v>
      </c>
      <c r="J65" s="93">
        <f t="shared" si="1"/>
        <v>2.0960956528157059E-2</v>
      </c>
      <c r="K65" s="90">
        <f t="shared" si="2"/>
        <v>284</v>
      </c>
      <c r="L65" s="94">
        <f t="shared" si="4"/>
        <v>7.6636623671002217E-3</v>
      </c>
      <c r="M65" s="91">
        <f t="shared" si="3"/>
        <v>26</v>
      </c>
    </row>
    <row r="66" spans="1:13">
      <c r="A66" s="36">
        <v>64</v>
      </c>
      <c r="B66" s="96" t="s">
        <v>155</v>
      </c>
      <c r="C66" s="91">
        <v>9030</v>
      </c>
      <c r="D66" s="91">
        <v>9298</v>
      </c>
      <c r="E66" s="91">
        <v>9327</v>
      </c>
      <c r="F66" s="91"/>
      <c r="G66" s="91"/>
      <c r="H66" s="91"/>
      <c r="I66" s="93">
        <f t="shared" si="0"/>
        <v>4.9663108728503014E-3</v>
      </c>
      <c r="J66" s="93">
        <f t="shared" si="1"/>
        <v>3.2890365448504981E-2</v>
      </c>
      <c r="K66" s="90">
        <f t="shared" si="2"/>
        <v>297</v>
      </c>
      <c r="L66" s="94">
        <f t="shared" si="4"/>
        <v>8.0144638134815697E-3</v>
      </c>
      <c r="M66" s="91">
        <f t="shared" si="3"/>
        <v>29</v>
      </c>
    </row>
    <row r="67" spans="1:13">
      <c r="A67" s="36">
        <v>65</v>
      </c>
      <c r="B67" s="96" t="s">
        <v>156</v>
      </c>
      <c r="C67" s="91">
        <v>9038</v>
      </c>
      <c r="D67" s="91">
        <v>9276</v>
      </c>
      <c r="E67" s="91">
        <v>9337</v>
      </c>
      <c r="F67" s="91"/>
      <c r="G67" s="91"/>
      <c r="H67" s="91"/>
      <c r="I67" s="93">
        <f t="shared" ref="I67:I84" si="5">E67/$E$84</f>
        <v>4.9716355333765698E-3</v>
      </c>
      <c r="J67" s="93">
        <f t="shared" ref="J67:J84" si="6">(E67-C67)/C67</f>
        <v>3.3082540385040937E-2</v>
      </c>
      <c r="K67" s="90">
        <f t="shared" ref="K67:K84" si="7">E67-C67</f>
        <v>299</v>
      </c>
      <c r="L67" s="94">
        <f t="shared" si="4"/>
        <v>8.0684332667710079E-3</v>
      </c>
      <c r="M67" s="91">
        <f t="shared" ref="M67:M84" si="8">E67-D67</f>
        <v>61</v>
      </c>
    </row>
    <row r="68" spans="1:13">
      <c r="A68" s="36">
        <v>66</v>
      </c>
      <c r="B68" s="96" t="s">
        <v>157</v>
      </c>
      <c r="C68" s="91">
        <v>5700</v>
      </c>
      <c r="D68" s="91">
        <v>5902</v>
      </c>
      <c r="E68" s="91">
        <v>5835</v>
      </c>
      <c r="F68" s="91"/>
      <c r="G68" s="91"/>
      <c r="H68" s="91"/>
      <c r="I68" s="93">
        <f t="shared" si="5"/>
        <v>3.1069394170774641E-3</v>
      </c>
      <c r="J68" s="93">
        <f t="shared" si="6"/>
        <v>2.368421052631579E-2</v>
      </c>
      <c r="K68" s="90">
        <f t="shared" si="7"/>
        <v>135</v>
      </c>
      <c r="L68" s="94">
        <f t="shared" ref="L68:L84" si="9">K68/$K$84</f>
        <v>3.6429380970370768E-3</v>
      </c>
      <c r="M68" s="91">
        <f t="shared" si="8"/>
        <v>-67</v>
      </c>
    </row>
    <row r="69" spans="1:13">
      <c r="A69" s="36">
        <v>67</v>
      </c>
      <c r="B69" s="96" t="s">
        <v>158</v>
      </c>
      <c r="C69" s="91">
        <v>10918</v>
      </c>
      <c r="D69" s="91">
        <v>11066</v>
      </c>
      <c r="E69" s="91">
        <v>11060</v>
      </c>
      <c r="F69" s="91"/>
      <c r="G69" s="91"/>
      <c r="H69" s="91"/>
      <c r="I69" s="93">
        <f t="shared" si="5"/>
        <v>5.8890745420525714E-3</v>
      </c>
      <c r="J69" s="93">
        <f t="shared" si="6"/>
        <v>1.3006045063198388E-2</v>
      </c>
      <c r="K69" s="90">
        <f t="shared" si="7"/>
        <v>142</v>
      </c>
      <c r="L69" s="94">
        <f t="shared" si="9"/>
        <v>3.8318311835501108E-3</v>
      </c>
      <c r="M69" s="91">
        <f t="shared" si="8"/>
        <v>-6</v>
      </c>
    </row>
    <row r="70" spans="1:13">
      <c r="A70" s="36">
        <v>68</v>
      </c>
      <c r="B70" s="96" t="s">
        <v>159</v>
      </c>
      <c r="C70" s="91">
        <v>7127</v>
      </c>
      <c r="D70" s="91">
        <v>7360</v>
      </c>
      <c r="E70" s="91">
        <v>7371</v>
      </c>
      <c r="F70" s="91"/>
      <c r="G70" s="91"/>
      <c r="H70" s="91"/>
      <c r="I70" s="93">
        <f t="shared" si="5"/>
        <v>3.924807273912252E-3</v>
      </c>
      <c r="J70" s="93">
        <f t="shared" si="6"/>
        <v>3.423600392872176E-2</v>
      </c>
      <c r="K70" s="90">
        <f t="shared" si="7"/>
        <v>244</v>
      </c>
      <c r="L70" s="94">
        <f t="shared" si="9"/>
        <v>6.5842733013114574E-3</v>
      </c>
      <c r="M70" s="91">
        <f t="shared" si="8"/>
        <v>11</v>
      </c>
    </row>
    <row r="71" spans="1:13">
      <c r="A71" s="36">
        <v>69</v>
      </c>
      <c r="B71" s="96" t="s">
        <v>160</v>
      </c>
      <c r="C71" s="91">
        <v>1188</v>
      </c>
      <c r="D71" s="91">
        <v>1179</v>
      </c>
      <c r="E71" s="91">
        <v>1171</v>
      </c>
      <c r="F71" s="91"/>
      <c r="G71" s="91"/>
      <c r="H71" s="91"/>
      <c r="I71" s="93">
        <f t="shared" si="5"/>
        <v>6.2351774762600014E-4</v>
      </c>
      <c r="J71" s="93">
        <f t="shared" si="6"/>
        <v>-1.4309764309764311E-2</v>
      </c>
      <c r="K71" s="90">
        <f t="shared" si="7"/>
        <v>-17</v>
      </c>
      <c r="L71" s="94">
        <f t="shared" si="9"/>
        <v>-4.5874035296022449E-4</v>
      </c>
      <c r="M71" s="91">
        <f t="shared" si="8"/>
        <v>-8</v>
      </c>
    </row>
    <row r="72" spans="1:13">
      <c r="A72" s="36">
        <v>70</v>
      </c>
      <c r="B72" s="96" t="s">
        <v>161</v>
      </c>
      <c r="C72" s="91">
        <v>4437</v>
      </c>
      <c r="D72" s="91">
        <v>4561</v>
      </c>
      <c r="E72" s="91">
        <v>4535</v>
      </c>
      <c r="F72" s="91"/>
      <c r="G72" s="91"/>
      <c r="H72" s="91"/>
      <c r="I72" s="93">
        <f t="shared" si="5"/>
        <v>2.414733548662605E-3</v>
      </c>
      <c r="J72" s="93">
        <f t="shared" si="6"/>
        <v>2.2086995717827362E-2</v>
      </c>
      <c r="K72" s="90">
        <f t="shared" si="7"/>
        <v>98</v>
      </c>
      <c r="L72" s="94">
        <f t="shared" si="9"/>
        <v>2.6445032111824707E-3</v>
      </c>
      <c r="M72" s="91">
        <f t="shared" si="8"/>
        <v>-26</v>
      </c>
    </row>
    <row r="73" spans="1:13">
      <c r="A73" s="36">
        <v>71</v>
      </c>
      <c r="B73" s="96" t="s">
        <v>162</v>
      </c>
      <c r="C73" s="91">
        <v>4622</v>
      </c>
      <c r="D73" s="91">
        <v>4664</v>
      </c>
      <c r="E73" s="91">
        <v>4643</v>
      </c>
      <c r="F73" s="91"/>
      <c r="G73" s="91"/>
      <c r="H73" s="91"/>
      <c r="I73" s="93">
        <f t="shared" si="5"/>
        <v>2.4722398823463008E-3</v>
      </c>
      <c r="J73" s="93">
        <f t="shared" si="6"/>
        <v>4.5434876676763306E-3</v>
      </c>
      <c r="K73" s="90">
        <f t="shared" si="7"/>
        <v>21</v>
      </c>
      <c r="L73" s="94">
        <f t="shared" si="9"/>
        <v>5.6667925953910088E-4</v>
      </c>
      <c r="M73" s="91">
        <f t="shared" si="8"/>
        <v>-21</v>
      </c>
    </row>
    <row r="74" spans="1:13">
      <c r="A74" s="36">
        <v>72</v>
      </c>
      <c r="B74" s="96" t="s">
        <v>163</v>
      </c>
      <c r="C74" s="91">
        <v>4650</v>
      </c>
      <c r="D74" s="91">
        <v>5138</v>
      </c>
      <c r="E74" s="91">
        <v>5156</v>
      </c>
      <c r="F74" s="91"/>
      <c r="G74" s="91"/>
      <c r="H74" s="91"/>
      <c r="I74" s="93">
        <f t="shared" si="5"/>
        <v>2.7453949673438569E-3</v>
      </c>
      <c r="J74" s="93">
        <f t="shared" si="6"/>
        <v>0.10881720430107526</v>
      </c>
      <c r="K74" s="90">
        <f t="shared" si="7"/>
        <v>506</v>
      </c>
      <c r="L74" s="94">
        <f t="shared" si="9"/>
        <v>1.3654271682227858E-2</v>
      </c>
      <c r="M74" s="91">
        <f t="shared" si="8"/>
        <v>18</v>
      </c>
    </row>
    <row r="75" spans="1:13">
      <c r="A75" s="36">
        <v>73</v>
      </c>
      <c r="B75" s="96" t="s">
        <v>164</v>
      </c>
      <c r="C75" s="91">
        <v>2791</v>
      </c>
      <c r="D75" s="91">
        <v>2971</v>
      </c>
      <c r="E75" s="91">
        <v>2950</v>
      </c>
      <c r="F75" s="91"/>
      <c r="G75" s="91"/>
      <c r="H75" s="91"/>
      <c r="I75" s="93">
        <f t="shared" si="5"/>
        <v>1.5707748552491036E-3</v>
      </c>
      <c r="J75" s="93">
        <f t="shared" si="6"/>
        <v>5.696882837692583E-2</v>
      </c>
      <c r="K75" s="90">
        <f t="shared" si="7"/>
        <v>159</v>
      </c>
      <c r="L75" s="94">
        <f t="shared" si="9"/>
        <v>4.2905715365103353E-3</v>
      </c>
      <c r="M75" s="91">
        <f t="shared" si="8"/>
        <v>-21</v>
      </c>
    </row>
    <row r="76" spans="1:13">
      <c r="A76" s="36">
        <v>74</v>
      </c>
      <c r="B76" s="96" t="s">
        <v>165</v>
      </c>
      <c r="C76" s="91">
        <v>4051</v>
      </c>
      <c r="D76" s="91">
        <v>4131</v>
      </c>
      <c r="E76" s="91">
        <v>4133</v>
      </c>
      <c r="F76" s="91"/>
      <c r="G76" s="91"/>
      <c r="H76" s="91"/>
      <c r="I76" s="93">
        <f t="shared" si="5"/>
        <v>2.2006821955066255E-3</v>
      </c>
      <c r="J76" s="93">
        <f t="shared" si="6"/>
        <v>2.0241915576400888E-2</v>
      </c>
      <c r="K76" s="90">
        <f t="shared" si="7"/>
        <v>82</v>
      </c>
      <c r="L76" s="94">
        <f t="shared" si="9"/>
        <v>2.2127475848669653E-3</v>
      </c>
      <c r="M76" s="91">
        <f t="shared" si="8"/>
        <v>2</v>
      </c>
    </row>
    <row r="77" spans="1:13">
      <c r="A77" s="36">
        <v>75</v>
      </c>
      <c r="B77" s="96" t="s">
        <v>166</v>
      </c>
      <c r="C77" s="91">
        <v>1238</v>
      </c>
      <c r="D77" s="91">
        <v>1239</v>
      </c>
      <c r="E77" s="91">
        <v>1232</v>
      </c>
      <c r="F77" s="91"/>
      <c r="G77" s="91"/>
      <c r="H77" s="91"/>
      <c r="I77" s="93">
        <f t="shared" si="5"/>
        <v>6.5599817683623584E-4</v>
      </c>
      <c r="J77" s="93">
        <f t="shared" si="6"/>
        <v>-4.8465266558966073E-3</v>
      </c>
      <c r="K77" s="90">
        <f t="shared" si="7"/>
        <v>-6</v>
      </c>
      <c r="L77" s="94">
        <f t="shared" si="9"/>
        <v>-1.6190835986831453E-4</v>
      </c>
      <c r="M77" s="91">
        <f t="shared" si="8"/>
        <v>-7</v>
      </c>
    </row>
    <row r="78" spans="1:13">
      <c r="A78" s="36">
        <v>76</v>
      </c>
      <c r="B78" s="96" t="s">
        <v>167</v>
      </c>
      <c r="C78" s="91">
        <v>2033</v>
      </c>
      <c r="D78" s="91">
        <v>2120</v>
      </c>
      <c r="E78" s="91">
        <v>2126</v>
      </c>
      <c r="F78" s="91"/>
      <c r="G78" s="91"/>
      <c r="H78" s="91"/>
      <c r="I78" s="93">
        <f t="shared" si="5"/>
        <v>1.1320228278846082E-3</v>
      </c>
      <c r="J78" s="93">
        <f t="shared" si="6"/>
        <v>4.5745204131824889E-2</v>
      </c>
      <c r="K78" s="90">
        <f t="shared" si="7"/>
        <v>93</v>
      </c>
      <c r="L78" s="94">
        <f t="shared" si="9"/>
        <v>2.5095795779588753E-3</v>
      </c>
      <c r="M78" s="91">
        <f t="shared" si="8"/>
        <v>6</v>
      </c>
    </row>
    <row r="79" spans="1:13">
      <c r="A79" s="36">
        <v>77</v>
      </c>
      <c r="B79" s="96" t="s">
        <v>168</v>
      </c>
      <c r="C79" s="91">
        <v>6954</v>
      </c>
      <c r="D79" s="91">
        <v>7000</v>
      </c>
      <c r="E79" s="91">
        <v>7055</v>
      </c>
      <c r="F79" s="91"/>
      <c r="G79" s="91"/>
      <c r="H79" s="91"/>
      <c r="I79" s="93">
        <f t="shared" si="5"/>
        <v>3.7565480012821781E-3</v>
      </c>
      <c r="J79" s="93">
        <f t="shared" si="6"/>
        <v>1.4524014955421341E-2</v>
      </c>
      <c r="K79" s="90">
        <f t="shared" si="7"/>
        <v>101</v>
      </c>
      <c r="L79" s="94">
        <f t="shared" si="9"/>
        <v>2.7254573911166279E-3</v>
      </c>
      <c r="M79" s="91">
        <f t="shared" si="8"/>
        <v>55</v>
      </c>
    </row>
    <row r="80" spans="1:13">
      <c r="A80" s="36">
        <v>78</v>
      </c>
      <c r="B80" s="96" t="s">
        <v>169</v>
      </c>
      <c r="C80" s="91">
        <v>4974</v>
      </c>
      <c r="D80" s="91">
        <v>5036</v>
      </c>
      <c r="E80" s="91">
        <v>5027</v>
      </c>
      <c r="F80" s="91"/>
      <c r="G80" s="91"/>
      <c r="H80" s="91"/>
      <c r="I80" s="93">
        <f t="shared" si="5"/>
        <v>2.676706846554998E-3</v>
      </c>
      <c r="J80" s="93">
        <f t="shared" si="6"/>
        <v>1.0655408122235626E-2</v>
      </c>
      <c r="K80" s="90">
        <f t="shared" si="7"/>
        <v>53</v>
      </c>
      <c r="L80" s="94">
        <f t="shared" si="9"/>
        <v>1.4301905121701117E-3</v>
      </c>
      <c r="M80" s="91">
        <f t="shared" si="8"/>
        <v>-9</v>
      </c>
    </row>
    <row r="81" spans="1:13">
      <c r="A81" s="36">
        <v>79</v>
      </c>
      <c r="B81" s="96" t="s">
        <v>170</v>
      </c>
      <c r="C81" s="91">
        <v>1655</v>
      </c>
      <c r="D81" s="91">
        <v>1671</v>
      </c>
      <c r="E81" s="91">
        <v>1690</v>
      </c>
      <c r="F81" s="91"/>
      <c r="G81" s="91"/>
      <c r="H81" s="91"/>
      <c r="I81" s="93">
        <f t="shared" si="5"/>
        <v>8.9986762893931702E-4</v>
      </c>
      <c r="J81" s="93">
        <f t="shared" si="6"/>
        <v>2.1148036253776436E-2</v>
      </c>
      <c r="K81" s="90">
        <f t="shared" si="7"/>
        <v>35</v>
      </c>
      <c r="L81" s="94">
        <f t="shared" si="9"/>
        <v>9.4446543256516816E-4</v>
      </c>
      <c r="M81" s="91">
        <f t="shared" si="8"/>
        <v>19</v>
      </c>
    </row>
    <row r="82" spans="1:13">
      <c r="A82" s="36">
        <v>80</v>
      </c>
      <c r="B82" s="96" t="s">
        <v>171</v>
      </c>
      <c r="C82" s="91">
        <v>6878</v>
      </c>
      <c r="D82" s="91">
        <v>6993</v>
      </c>
      <c r="E82" s="91">
        <v>6952</v>
      </c>
      <c r="F82" s="91"/>
      <c r="G82" s="91"/>
      <c r="H82" s="91"/>
      <c r="I82" s="93">
        <f t="shared" si="5"/>
        <v>3.7017039978616165E-3</v>
      </c>
      <c r="J82" s="93">
        <f t="shared" si="6"/>
        <v>1.0758941552776969E-2</v>
      </c>
      <c r="K82" s="90">
        <f t="shared" si="7"/>
        <v>74</v>
      </c>
      <c r="L82" s="94">
        <f t="shared" si="9"/>
        <v>1.9968697717092127E-3</v>
      </c>
      <c r="M82" s="91">
        <f t="shared" si="8"/>
        <v>-41</v>
      </c>
    </row>
    <row r="83" spans="1:13">
      <c r="A83" s="36">
        <v>81</v>
      </c>
      <c r="B83" s="96" t="s">
        <v>172</v>
      </c>
      <c r="C83" s="91">
        <v>7975</v>
      </c>
      <c r="D83" s="91">
        <v>8067</v>
      </c>
      <c r="E83" s="91">
        <v>8045</v>
      </c>
      <c r="F83" s="91"/>
      <c r="G83" s="91"/>
      <c r="H83" s="91"/>
      <c r="I83" s="93">
        <f t="shared" si="5"/>
        <v>4.2836893933827251E-3</v>
      </c>
      <c r="J83" s="93">
        <f t="shared" si="6"/>
        <v>8.7774294670846398E-3</v>
      </c>
      <c r="K83" s="90">
        <f t="shared" si="7"/>
        <v>70</v>
      </c>
      <c r="L83" s="94">
        <f t="shared" si="9"/>
        <v>1.8889308651303363E-3</v>
      </c>
      <c r="M83" s="91">
        <f t="shared" si="8"/>
        <v>-22</v>
      </c>
    </row>
    <row r="84" spans="1:13" s="102" customFormat="1">
      <c r="A84" s="180" t="s">
        <v>173</v>
      </c>
      <c r="B84" s="180"/>
      <c r="C84" s="59">
        <v>1840996</v>
      </c>
      <c r="D84" s="59">
        <v>1867984</v>
      </c>
      <c r="E84" s="59">
        <v>1878054</v>
      </c>
      <c r="F84" s="59"/>
      <c r="G84" s="59"/>
      <c r="H84" s="59"/>
      <c r="I84" s="93">
        <f t="shared" si="5"/>
        <v>1</v>
      </c>
      <c r="J84" s="93">
        <f t="shared" si="6"/>
        <v>2.0129321302164698E-2</v>
      </c>
      <c r="K84" s="90">
        <f t="shared" si="7"/>
        <v>37058</v>
      </c>
      <c r="L84" s="94">
        <f t="shared" si="9"/>
        <v>1</v>
      </c>
      <c r="M84" s="90">
        <f t="shared" si="8"/>
        <v>10070</v>
      </c>
    </row>
    <row r="85" spans="1:13">
      <c r="C85" s="130"/>
      <c r="D85" s="130"/>
      <c r="E85" s="131"/>
      <c r="F85" s="133"/>
      <c r="G85" s="133"/>
      <c r="H85" s="133"/>
      <c r="I85" s="51"/>
      <c r="L85" s="9"/>
    </row>
    <row r="86" spans="1:13">
      <c r="C86" s="119"/>
      <c r="D86" s="119"/>
      <c r="E86" s="119"/>
      <c r="F86" s="119"/>
      <c r="G86" s="119"/>
      <c r="H86" s="119"/>
      <c r="L86" s="9"/>
    </row>
    <row r="87" spans="1:13">
      <c r="C87" s="130"/>
      <c r="D87" s="130"/>
      <c r="E87" s="131"/>
      <c r="F87" s="133"/>
      <c r="G87" s="133"/>
      <c r="H87" s="133"/>
      <c r="L87" s="9"/>
    </row>
    <row r="88" spans="1:13">
      <c r="C88" s="130"/>
      <c r="D88" s="130"/>
      <c r="E88" s="131"/>
      <c r="F88" s="133"/>
      <c r="G88" s="133"/>
      <c r="H88" s="133"/>
      <c r="L88" s="9"/>
    </row>
    <row r="89" spans="1:13">
      <c r="C89" s="130"/>
      <c r="D89" s="130"/>
      <c r="E89" s="131"/>
      <c r="F89" s="133"/>
      <c r="G89" s="133"/>
      <c r="H89" s="133"/>
      <c r="L89" s="9"/>
    </row>
    <row r="90" spans="1:13">
      <c r="C90" s="130"/>
      <c r="D90" s="130"/>
      <c r="E90" s="131"/>
      <c r="F90" s="133"/>
      <c r="G90" s="133"/>
      <c r="H90" s="133"/>
      <c r="L90" s="9"/>
    </row>
    <row r="91" spans="1:13">
      <c r="C91" s="130"/>
      <c r="D91" s="130"/>
      <c r="E91" s="131"/>
      <c r="F91" s="133"/>
      <c r="G91" s="133"/>
      <c r="H91" s="133"/>
    </row>
    <row r="92" spans="1:13">
      <c r="C92" s="130"/>
      <c r="D92" s="130"/>
      <c r="E92" s="131"/>
      <c r="F92" s="133"/>
      <c r="G92" s="133"/>
      <c r="H92" s="133"/>
    </row>
    <row r="93" spans="1:13">
      <c r="C93" s="130"/>
      <c r="D93" s="130"/>
      <c r="E93" s="131"/>
      <c r="F93" s="133"/>
      <c r="G93" s="133"/>
      <c r="H93" s="133"/>
    </row>
    <row r="94" spans="1:13">
      <c r="C94" s="130"/>
      <c r="D94" s="130"/>
      <c r="E94" s="131"/>
      <c r="F94" s="133"/>
      <c r="G94" s="133"/>
      <c r="H94" s="133"/>
    </row>
    <row r="95" spans="1:13">
      <c r="C95" s="130"/>
      <c r="D95" s="130"/>
      <c r="E95" s="131"/>
      <c r="F95" s="133"/>
      <c r="G95" s="133"/>
      <c r="H95" s="133"/>
    </row>
    <row r="96" spans="1:13">
      <c r="C96" s="130"/>
      <c r="D96" s="130"/>
      <c r="E96" s="131"/>
      <c r="F96" s="133"/>
      <c r="G96" s="133"/>
      <c r="H96" s="133"/>
    </row>
    <row r="97" spans="3:9">
      <c r="C97" s="130"/>
      <c r="D97" s="130"/>
      <c r="E97" s="131"/>
      <c r="F97" s="133"/>
      <c r="G97" s="133"/>
      <c r="H97" s="133"/>
    </row>
    <row r="98" spans="3:9">
      <c r="C98" s="130"/>
      <c r="D98" s="130"/>
      <c r="E98" s="131"/>
      <c r="F98" s="133"/>
      <c r="G98" s="133"/>
      <c r="H98" s="133"/>
    </row>
    <row r="99" spans="3:9">
      <c r="C99" s="130"/>
      <c r="D99" s="130"/>
      <c r="E99" s="131"/>
      <c r="F99" s="133"/>
      <c r="G99" s="133"/>
      <c r="H99" s="133"/>
    </row>
    <row r="100" spans="3:9">
      <c r="C100" s="130"/>
      <c r="D100" s="130"/>
      <c r="E100" s="131"/>
      <c r="F100" s="133"/>
      <c r="G100" s="133"/>
      <c r="H100" s="133"/>
    </row>
    <row r="101" spans="3:9">
      <c r="C101" s="130"/>
      <c r="D101" s="130"/>
      <c r="E101" s="131"/>
      <c r="F101" s="133"/>
      <c r="G101" s="133"/>
      <c r="H101" s="133"/>
    </row>
    <row r="102" spans="3:9">
      <c r="C102" s="130"/>
      <c r="D102" s="130"/>
      <c r="E102" s="131"/>
      <c r="F102" s="133"/>
      <c r="G102" s="133"/>
      <c r="H102" s="133"/>
      <c r="I102" s="8"/>
    </row>
    <row r="103" spans="3:9">
      <c r="C103" s="130"/>
      <c r="D103" s="130"/>
      <c r="E103" s="131"/>
      <c r="F103" s="133"/>
      <c r="G103" s="133"/>
      <c r="H103" s="133"/>
    </row>
    <row r="104" spans="3:9">
      <c r="C104" s="130"/>
      <c r="D104" s="130"/>
      <c r="E104" s="131"/>
      <c r="F104" s="133"/>
      <c r="G104" s="133"/>
      <c r="H104" s="133"/>
    </row>
    <row r="105" spans="3:9">
      <c r="C105" s="130"/>
      <c r="D105" s="130"/>
      <c r="E105" s="131"/>
      <c r="F105" s="133"/>
      <c r="G105" s="133"/>
      <c r="H105" s="133"/>
    </row>
    <row r="106" spans="3:9">
      <c r="C106" s="130"/>
      <c r="D106" s="130"/>
      <c r="E106" s="131"/>
      <c r="F106" s="133"/>
      <c r="G106" s="133"/>
      <c r="H106" s="133"/>
    </row>
    <row r="107" spans="3:9">
      <c r="C107" s="130"/>
      <c r="D107" s="130"/>
      <c r="E107" s="131"/>
      <c r="F107" s="133"/>
      <c r="G107" s="133"/>
      <c r="H107" s="133"/>
    </row>
    <row r="108" spans="3:9">
      <c r="C108" s="130"/>
      <c r="D108" s="130"/>
      <c r="E108" s="131"/>
      <c r="F108" s="133"/>
      <c r="G108" s="133"/>
      <c r="H108" s="133"/>
    </row>
    <row r="109" spans="3:9">
      <c r="C109" s="130"/>
      <c r="D109" s="130"/>
      <c r="E109" s="131"/>
      <c r="F109" s="133"/>
      <c r="G109" s="133"/>
      <c r="H109" s="133"/>
    </row>
    <row r="110" spans="3:9">
      <c r="C110" s="130"/>
      <c r="D110" s="130"/>
      <c r="E110" s="131"/>
      <c r="F110" s="133"/>
      <c r="G110" s="133"/>
      <c r="H110" s="133"/>
    </row>
    <row r="111" spans="3:9">
      <c r="C111" s="130"/>
      <c r="D111" s="130"/>
      <c r="E111" s="131"/>
      <c r="F111" s="133"/>
      <c r="G111" s="133"/>
      <c r="H111" s="133"/>
    </row>
    <row r="112" spans="3:9">
      <c r="C112" s="130"/>
      <c r="D112" s="130"/>
      <c r="E112" s="131"/>
      <c r="F112" s="133"/>
      <c r="G112" s="133"/>
      <c r="H112" s="133"/>
    </row>
    <row r="113" spans="3:8">
      <c r="C113" s="130"/>
      <c r="D113" s="130"/>
      <c r="E113" s="131"/>
      <c r="F113" s="133"/>
      <c r="G113" s="133"/>
      <c r="H113" s="133"/>
    </row>
    <row r="114" spans="3:8">
      <c r="C114" s="130"/>
      <c r="D114" s="130"/>
      <c r="E114" s="131"/>
      <c r="F114" s="133"/>
      <c r="G114" s="133"/>
      <c r="H114" s="133"/>
    </row>
    <row r="115" spans="3:8">
      <c r="C115" s="130"/>
      <c r="D115" s="130"/>
      <c r="E115" s="131"/>
      <c r="F115" s="133"/>
      <c r="G115" s="133"/>
      <c r="H115" s="133"/>
    </row>
    <row r="116" spans="3:8">
      <c r="C116" s="130"/>
      <c r="D116" s="130"/>
      <c r="E116" s="131"/>
      <c r="F116" s="133"/>
      <c r="G116" s="133"/>
      <c r="H116" s="133"/>
    </row>
    <row r="117" spans="3:8">
      <c r="C117" s="130"/>
      <c r="D117" s="130"/>
      <c r="E117" s="131"/>
      <c r="F117" s="133"/>
      <c r="G117" s="133"/>
      <c r="H117" s="133"/>
    </row>
    <row r="118" spans="3:8">
      <c r="C118" s="130"/>
      <c r="D118" s="130"/>
      <c r="E118" s="131"/>
      <c r="F118" s="133"/>
      <c r="G118" s="133"/>
      <c r="H118" s="133"/>
    </row>
    <row r="119" spans="3:8">
      <c r="C119" s="130"/>
      <c r="D119" s="130"/>
      <c r="E119" s="131"/>
      <c r="F119" s="133"/>
      <c r="G119" s="133"/>
      <c r="H119" s="133"/>
    </row>
    <row r="120" spans="3:8">
      <c r="C120" s="130"/>
      <c r="D120" s="130"/>
      <c r="E120" s="131"/>
      <c r="F120" s="133"/>
      <c r="G120" s="133"/>
      <c r="H120" s="133"/>
    </row>
    <row r="121" spans="3:8">
      <c r="C121" s="130"/>
      <c r="D121" s="130"/>
      <c r="E121" s="131"/>
      <c r="F121" s="133"/>
      <c r="G121" s="133"/>
      <c r="H121" s="133"/>
    </row>
    <row r="122" spans="3:8">
      <c r="C122" s="130"/>
      <c r="D122" s="130"/>
      <c r="E122" s="131"/>
      <c r="F122" s="133"/>
      <c r="G122" s="133"/>
      <c r="H122" s="133"/>
    </row>
    <row r="123" spans="3:8">
      <c r="C123" s="130"/>
      <c r="D123" s="130"/>
      <c r="E123" s="131"/>
      <c r="F123" s="133"/>
      <c r="G123" s="133"/>
      <c r="H123" s="133"/>
    </row>
    <row r="124" spans="3:8">
      <c r="C124" s="130"/>
      <c r="D124" s="130"/>
      <c r="E124" s="131"/>
      <c r="F124" s="133"/>
      <c r="G124" s="133"/>
      <c r="H124" s="133"/>
    </row>
    <row r="125" spans="3:8">
      <c r="C125" s="130"/>
      <c r="D125" s="130"/>
      <c r="E125" s="131"/>
      <c r="F125" s="133"/>
      <c r="G125" s="133"/>
      <c r="H125" s="133"/>
    </row>
    <row r="126" spans="3:8">
      <c r="C126" s="130"/>
      <c r="D126" s="130"/>
      <c r="E126" s="131"/>
      <c r="F126" s="133"/>
      <c r="G126" s="133"/>
      <c r="H126" s="133"/>
    </row>
    <row r="127" spans="3:8">
      <c r="C127" s="130"/>
      <c r="D127" s="130"/>
      <c r="E127" s="131"/>
      <c r="F127" s="133"/>
      <c r="G127" s="133"/>
      <c r="H127" s="133"/>
    </row>
    <row r="128" spans="3:8">
      <c r="C128" s="130"/>
      <c r="D128" s="130"/>
      <c r="E128" s="131"/>
      <c r="F128" s="133"/>
      <c r="G128" s="133"/>
      <c r="H128" s="133"/>
    </row>
    <row r="129" spans="3:8">
      <c r="C129" s="130"/>
      <c r="D129" s="130"/>
      <c r="E129" s="131"/>
      <c r="F129" s="133"/>
      <c r="G129" s="133"/>
      <c r="H129" s="133"/>
    </row>
    <row r="130" spans="3:8">
      <c r="C130" s="130"/>
      <c r="D130" s="130"/>
      <c r="E130" s="131"/>
      <c r="F130" s="133"/>
      <c r="G130" s="133"/>
      <c r="H130" s="133"/>
    </row>
    <row r="131" spans="3:8">
      <c r="C131" s="130"/>
      <c r="D131" s="130"/>
      <c r="E131" s="131"/>
      <c r="F131" s="133"/>
      <c r="G131" s="133"/>
      <c r="H131" s="133"/>
    </row>
    <row r="132" spans="3:8">
      <c r="C132" s="130"/>
      <c r="D132" s="130"/>
      <c r="E132" s="131"/>
      <c r="F132" s="133"/>
      <c r="G132" s="133"/>
      <c r="H132" s="133"/>
    </row>
    <row r="133" spans="3:8">
      <c r="C133" s="130"/>
      <c r="D133" s="130"/>
      <c r="E133" s="131"/>
      <c r="F133" s="133"/>
      <c r="G133" s="133"/>
      <c r="H133" s="133"/>
    </row>
    <row r="134" spans="3:8">
      <c r="C134" s="130"/>
      <c r="D134" s="130"/>
      <c r="E134" s="131"/>
      <c r="F134" s="133"/>
      <c r="G134" s="133"/>
      <c r="H134" s="133"/>
    </row>
    <row r="135" spans="3:8">
      <c r="C135" s="130"/>
      <c r="D135" s="130"/>
      <c r="E135" s="131"/>
      <c r="F135" s="133"/>
      <c r="G135" s="133"/>
      <c r="H135" s="133"/>
    </row>
    <row r="136" spans="3:8">
      <c r="C136" s="130"/>
      <c r="D136" s="130"/>
      <c r="E136" s="131"/>
      <c r="F136" s="133"/>
      <c r="G136" s="133"/>
      <c r="H136" s="133"/>
    </row>
    <row r="137" spans="3:8">
      <c r="C137" s="130"/>
      <c r="D137" s="130"/>
      <c r="E137" s="131"/>
      <c r="F137" s="133"/>
      <c r="G137" s="133"/>
      <c r="H137" s="133"/>
    </row>
    <row r="138" spans="3:8">
      <c r="C138" s="130"/>
      <c r="D138" s="130"/>
      <c r="E138" s="131"/>
      <c r="F138" s="133"/>
      <c r="G138" s="133"/>
      <c r="H138" s="133"/>
    </row>
    <row r="139" spans="3:8">
      <c r="C139" s="130"/>
      <c r="D139" s="130"/>
      <c r="E139" s="131"/>
      <c r="F139" s="133"/>
      <c r="G139" s="133"/>
      <c r="H139" s="133"/>
    </row>
    <row r="140" spans="3:8">
      <c r="C140" s="130"/>
      <c r="D140" s="130"/>
      <c r="E140" s="131"/>
      <c r="F140" s="133"/>
      <c r="G140" s="133"/>
      <c r="H140" s="133"/>
    </row>
    <row r="141" spans="3:8">
      <c r="C141" s="130"/>
      <c r="D141" s="130"/>
      <c r="E141" s="131"/>
      <c r="F141" s="133"/>
      <c r="G141" s="133"/>
      <c r="H141" s="133"/>
    </row>
    <row r="142" spans="3:8">
      <c r="C142" s="130"/>
      <c r="D142" s="130"/>
      <c r="E142" s="131"/>
      <c r="F142" s="133"/>
      <c r="G142" s="133"/>
      <c r="H142" s="133"/>
    </row>
    <row r="143" spans="3:8">
      <c r="C143" s="130"/>
      <c r="D143" s="130"/>
      <c r="E143" s="131"/>
      <c r="F143" s="133"/>
      <c r="G143" s="133"/>
      <c r="H143" s="133"/>
    </row>
    <row r="144" spans="3:8">
      <c r="C144" s="12"/>
      <c r="D144" s="12"/>
      <c r="E144" s="12"/>
      <c r="F144" s="12"/>
      <c r="G144" s="12"/>
      <c r="H144" s="12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7"/>
  <sheetViews>
    <sheetView zoomScale="60" zoomScaleNormal="60" workbookViewId="0">
      <pane ySplit="2" topLeftCell="A3" activePane="bottomLeft" state="frozen"/>
      <selection activeCell="W1" sqref="W1"/>
      <selection pane="bottomLeft" activeCell="Z13" sqref="Z13"/>
    </sheetView>
  </sheetViews>
  <sheetFormatPr defaultColWidth="9.140625" defaultRowHeight="15"/>
  <cols>
    <col min="1" max="1" width="13.7109375" style="3" bestFit="1" customWidth="1"/>
    <col min="2" max="2" width="34.42578125" style="3" bestFit="1" customWidth="1"/>
    <col min="3" max="8" width="12" style="3" customWidth="1"/>
    <col min="9" max="9" width="33.140625" style="3" customWidth="1"/>
    <col min="10" max="10" width="28.42578125" style="3" customWidth="1"/>
    <col min="11" max="11" width="28.28515625" style="3" customWidth="1"/>
    <col min="12" max="12" width="20.28515625" style="3" customWidth="1"/>
    <col min="13" max="13" width="32.42578125" style="3" customWidth="1"/>
    <col min="14" max="16384" width="9.140625" style="3"/>
  </cols>
  <sheetData>
    <row r="1" spans="1:13" ht="15.75" thickBot="1">
      <c r="A1" s="3" t="s">
        <v>1</v>
      </c>
      <c r="C1" s="176" t="s">
        <v>281</v>
      </c>
      <c r="D1" s="176"/>
      <c r="E1" s="177"/>
      <c r="F1" s="178" t="s">
        <v>280</v>
      </c>
      <c r="G1" s="176"/>
      <c r="H1" s="177"/>
    </row>
    <row r="2" spans="1:13" ht="30">
      <c r="A2" s="88" t="s">
        <v>1</v>
      </c>
      <c r="B2" s="87" t="s">
        <v>90</v>
      </c>
      <c r="C2" s="86">
        <v>43497</v>
      </c>
      <c r="D2" s="86">
        <v>43831</v>
      </c>
      <c r="E2" s="86">
        <v>43862</v>
      </c>
      <c r="F2" s="86">
        <v>43497</v>
      </c>
      <c r="G2" s="86">
        <v>43831</v>
      </c>
      <c r="H2" s="86">
        <v>43862</v>
      </c>
      <c r="I2" s="85" t="s">
        <v>321</v>
      </c>
      <c r="J2" s="85" t="s">
        <v>304</v>
      </c>
      <c r="K2" s="85" t="s">
        <v>305</v>
      </c>
      <c r="L2" s="85" t="s">
        <v>306</v>
      </c>
      <c r="M2" s="89" t="s">
        <v>308</v>
      </c>
    </row>
    <row r="3" spans="1:13">
      <c r="A3" s="32">
        <v>1</v>
      </c>
      <c r="B3" s="92" t="s">
        <v>2</v>
      </c>
      <c r="C3" s="91">
        <v>32643</v>
      </c>
      <c r="D3" s="91">
        <v>32702</v>
      </c>
      <c r="E3" s="91">
        <v>32604</v>
      </c>
      <c r="F3" s="91"/>
      <c r="G3" s="91"/>
      <c r="H3" s="91"/>
      <c r="I3" s="93">
        <f t="shared" ref="I3:I66" si="0">E3/$E$92</f>
        <v>7.3289155434870567E-3</v>
      </c>
      <c r="J3" s="93">
        <f t="shared" ref="J3:J66" si="1">(E3-C3)/C3</f>
        <v>-1.1947431302270011E-3</v>
      </c>
      <c r="K3" s="90">
        <f t="shared" ref="K3:K66" si="2">E3-C3</f>
        <v>-39</v>
      </c>
      <c r="L3" s="94">
        <f>K3/$K$92</f>
        <v>-2.135020912256115E-4</v>
      </c>
      <c r="M3" s="91">
        <f t="shared" ref="M3:M66" si="3">E3-D3</f>
        <v>-98</v>
      </c>
    </row>
    <row r="4" spans="1:13">
      <c r="A4" s="32">
        <v>2</v>
      </c>
      <c r="B4" s="92" t="s">
        <v>3</v>
      </c>
      <c r="C4" s="91">
        <v>5790</v>
      </c>
      <c r="D4" s="91">
        <v>2870</v>
      </c>
      <c r="E4" s="91">
        <v>2872</v>
      </c>
      <c r="F4" s="91"/>
      <c r="G4" s="91"/>
      <c r="H4" s="91"/>
      <c r="I4" s="93">
        <f t="shared" si="0"/>
        <v>6.4558475772588718E-4</v>
      </c>
      <c r="J4" s="93">
        <f t="shared" si="1"/>
        <v>-0.50397236614853191</v>
      </c>
      <c r="K4" s="90">
        <f t="shared" si="2"/>
        <v>-2918</v>
      </c>
      <c r="L4" s="94">
        <f t="shared" ref="L4:L67" si="4">K4/$K$92</f>
        <v>-1.5974335953752163E-2</v>
      </c>
      <c r="M4" s="91">
        <f t="shared" si="3"/>
        <v>2</v>
      </c>
    </row>
    <row r="5" spans="1:13">
      <c r="A5" s="32">
        <v>3</v>
      </c>
      <c r="B5" s="92" t="s">
        <v>4</v>
      </c>
      <c r="C5" s="91">
        <v>1313</v>
      </c>
      <c r="D5" s="91">
        <v>1367</v>
      </c>
      <c r="E5" s="91">
        <v>1357</v>
      </c>
      <c r="F5" s="91"/>
      <c r="G5" s="91"/>
      <c r="H5" s="91"/>
      <c r="I5" s="93">
        <f t="shared" si="0"/>
        <v>3.0503430230989867E-4</v>
      </c>
      <c r="J5" s="93">
        <f t="shared" si="1"/>
        <v>3.3511043412033509E-2</v>
      </c>
      <c r="K5" s="90">
        <f t="shared" si="2"/>
        <v>44</v>
      </c>
      <c r="L5" s="94">
        <f t="shared" si="4"/>
        <v>2.4087415420325398E-4</v>
      </c>
      <c r="M5" s="91">
        <f t="shared" si="3"/>
        <v>-10</v>
      </c>
    </row>
    <row r="6" spans="1:13">
      <c r="A6" s="32">
        <v>5</v>
      </c>
      <c r="B6" s="92" t="s">
        <v>5</v>
      </c>
      <c r="C6" s="91">
        <v>582</v>
      </c>
      <c r="D6" s="91">
        <v>575</v>
      </c>
      <c r="E6" s="91">
        <v>556</v>
      </c>
      <c r="F6" s="91"/>
      <c r="G6" s="91"/>
      <c r="H6" s="91"/>
      <c r="I6" s="93">
        <f t="shared" si="0"/>
        <v>1.2498089320877204E-4</v>
      </c>
      <c r="J6" s="93">
        <f t="shared" si="1"/>
        <v>-4.4673539518900345E-2</v>
      </c>
      <c r="K6" s="90">
        <f t="shared" si="2"/>
        <v>-26</v>
      </c>
      <c r="L6" s="94">
        <f t="shared" si="4"/>
        <v>-1.4233472748374098E-4</v>
      </c>
      <c r="M6" s="91">
        <f t="shared" si="3"/>
        <v>-19</v>
      </c>
    </row>
    <row r="7" spans="1:13">
      <c r="A7" s="32">
        <v>6</v>
      </c>
      <c r="B7" s="92" t="s">
        <v>6</v>
      </c>
      <c r="C7" s="91">
        <v>107</v>
      </c>
      <c r="D7" s="91">
        <v>97</v>
      </c>
      <c r="E7" s="91">
        <v>95</v>
      </c>
      <c r="F7" s="91"/>
      <c r="G7" s="91"/>
      <c r="H7" s="91"/>
      <c r="I7" s="93">
        <f t="shared" si="0"/>
        <v>2.1354649019484432E-5</v>
      </c>
      <c r="J7" s="93">
        <f t="shared" si="1"/>
        <v>-0.11214953271028037</v>
      </c>
      <c r="K7" s="90">
        <f t="shared" si="2"/>
        <v>-12</v>
      </c>
      <c r="L7" s="94">
        <f t="shared" si="4"/>
        <v>-6.5692951146341993E-5</v>
      </c>
      <c r="M7" s="91">
        <f t="shared" si="3"/>
        <v>-2</v>
      </c>
    </row>
    <row r="8" spans="1:13">
      <c r="A8" s="32">
        <v>7</v>
      </c>
      <c r="B8" s="92" t="s">
        <v>7</v>
      </c>
      <c r="C8" s="91">
        <v>1216</v>
      </c>
      <c r="D8" s="91">
        <v>1240</v>
      </c>
      <c r="E8" s="91">
        <v>1264</v>
      </c>
      <c r="F8" s="91"/>
      <c r="G8" s="91"/>
      <c r="H8" s="91"/>
      <c r="I8" s="93">
        <f t="shared" si="0"/>
        <v>2.8412922484871917E-4</v>
      </c>
      <c r="J8" s="93">
        <f t="shared" si="1"/>
        <v>3.9473684210526314E-2</v>
      </c>
      <c r="K8" s="90">
        <f t="shared" si="2"/>
        <v>48</v>
      </c>
      <c r="L8" s="94">
        <f t="shared" si="4"/>
        <v>2.6277180458536797E-4</v>
      </c>
      <c r="M8" s="91">
        <f t="shared" si="3"/>
        <v>24</v>
      </c>
    </row>
    <row r="9" spans="1:13">
      <c r="A9" s="32">
        <v>8</v>
      </c>
      <c r="B9" s="92" t="s">
        <v>300</v>
      </c>
      <c r="C9" s="91">
        <v>3463</v>
      </c>
      <c r="D9" s="91">
        <v>3633</v>
      </c>
      <c r="E9" s="91">
        <v>3680</v>
      </c>
      <c r="F9" s="91"/>
      <c r="G9" s="91"/>
      <c r="H9" s="91"/>
      <c r="I9" s="93">
        <f t="shared" si="0"/>
        <v>8.2721166728108109E-4</v>
      </c>
      <c r="J9" s="93">
        <f t="shared" si="1"/>
        <v>6.2662431417845804E-2</v>
      </c>
      <c r="K9" s="90">
        <f t="shared" si="2"/>
        <v>217</v>
      </c>
      <c r="L9" s="94">
        <f t="shared" si="4"/>
        <v>1.1879475332296845E-3</v>
      </c>
      <c r="M9" s="91">
        <f t="shared" si="3"/>
        <v>47</v>
      </c>
    </row>
    <row r="10" spans="1:13">
      <c r="A10" s="32">
        <v>9</v>
      </c>
      <c r="B10" s="92" t="s">
        <v>8</v>
      </c>
      <c r="C10" s="91">
        <v>574</v>
      </c>
      <c r="D10" s="91">
        <v>517</v>
      </c>
      <c r="E10" s="91">
        <v>555</v>
      </c>
      <c r="F10" s="91"/>
      <c r="G10" s="91"/>
      <c r="H10" s="91"/>
      <c r="I10" s="93">
        <f t="shared" si="0"/>
        <v>1.2475610742961957E-4</v>
      </c>
      <c r="J10" s="93">
        <f t="shared" si="1"/>
        <v>-3.3101045296167246E-2</v>
      </c>
      <c r="K10" s="90">
        <f t="shared" si="2"/>
        <v>-19</v>
      </c>
      <c r="L10" s="94">
        <f t="shared" si="4"/>
        <v>-1.0401383931504149E-4</v>
      </c>
      <c r="M10" s="91">
        <f t="shared" si="3"/>
        <v>38</v>
      </c>
    </row>
    <row r="11" spans="1:13">
      <c r="A11" s="95">
        <v>10</v>
      </c>
      <c r="B11" s="92" t="s">
        <v>9</v>
      </c>
      <c r="C11" s="90">
        <v>136626</v>
      </c>
      <c r="D11" s="90">
        <v>149185</v>
      </c>
      <c r="E11" s="90">
        <v>149223</v>
      </c>
      <c r="F11" s="90"/>
      <c r="G11" s="90"/>
      <c r="H11" s="90"/>
      <c r="I11" s="93">
        <f t="shared" si="0"/>
        <v>3.3543208322468689E-2</v>
      </c>
      <c r="J11" s="93">
        <f t="shared" si="1"/>
        <v>9.2200606033990606E-2</v>
      </c>
      <c r="K11" s="90">
        <f t="shared" si="2"/>
        <v>12597</v>
      </c>
      <c r="L11" s="94">
        <f t="shared" si="4"/>
        <v>6.8961175465872507E-2</v>
      </c>
      <c r="M11" s="91">
        <f t="shared" si="3"/>
        <v>38</v>
      </c>
    </row>
    <row r="12" spans="1:13">
      <c r="A12" s="95">
        <v>11</v>
      </c>
      <c r="B12" s="92" t="s">
        <v>10</v>
      </c>
      <c r="C12" s="90">
        <v>2591</v>
      </c>
      <c r="D12" s="90">
        <v>2649</v>
      </c>
      <c r="E12" s="90">
        <v>2695</v>
      </c>
      <c r="F12" s="90"/>
      <c r="G12" s="90"/>
      <c r="H12" s="90"/>
      <c r="I12" s="93">
        <f t="shared" si="0"/>
        <v>6.0579767481590047E-4</v>
      </c>
      <c r="J12" s="93">
        <f t="shared" si="1"/>
        <v>4.0138942493245851E-2</v>
      </c>
      <c r="K12" s="90">
        <f t="shared" si="2"/>
        <v>104</v>
      </c>
      <c r="L12" s="94">
        <f t="shared" si="4"/>
        <v>5.6933890993496393E-4</v>
      </c>
      <c r="M12" s="91">
        <f t="shared" si="3"/>
        <v>46</v>
      </c>
    </row>
    <row r="13" spans="1:13">
      <c r="A13" s="95">
        <v>12</v>
      </c>
      <c r="B13" s="92" t="s">
        <v>11</v>
      </c>
      <c r="C13" s="90">
        <v>1186</v>
      </c>
      <c r="D13" s="90">
        <v>1214</v>
      </c>
      <c r="E13" s="90">
        <v>1412</v>
      </c>
      <c r="F13" s="90"/>
      <c r="G13" s="90"/>
      <c r="H13" s="90"/>
      <c r="I13" s="93">
        <f t="shared" si="0"/>
        <v>3.1739752016328438E-4</v>
      </c>
      <c r="J13" s="93">
        <f t="shared" si="1"/>
        <v>0.1905564924114671</v>
      </c>
      <c r="K13" s="90">
        <f t="shared" si="2"/>
        <v>226</v>
      </c>
      <c r="L13" s="94">
        <f t="shared" si="4"/>
        <v>1.237217246589441E-3</v>
      </c>
      <c r="M13" s="91">
        <f t="shared" si="3"/>
        <v>198</v>
      </c>
    </row>
    <row r="14" spans="1:13">
      <c r="A14" s="95">
        <v>13</v>
      </c>
      <c r="B14" s="92" t="s">
        <v>12</v>
      </c>
      <c r="C14" s="90">
        <v>114575</v>
      </c>
      <c r="D14" s="90">
        <v>117243</v>
      </c>
      <c r="E14" s="90">
        <v>117798</v>
      </c>
      <c r="F14" s="90"/>
      <c r="G14" s="90"/>
      <c r="H14" s="90"/>
      <c r="I14" s="93">
        <f t="shared" si="0"/>
        <v>2.647931521260239E-2</v>
      </c>
      <c r="J14" s="93">
        <f t="shared" si="1"/>
        <v>2.8130045821514293E-2</v>
      </c>
      <c r="K14" s="90">
        <f t="shared" si="2"/>
        <v>3223</v>
      </c>
      <c r="L14" s="94">
        <f t="shared" si="4"/>
        <v>1.7644031795388353E-2</v>
      </c>
      <c r="M14" s="91">
        <f t="shared" si="3"/>
        <v>555</v>
      </c>
    </row>
    <row r="15" spans="1:13">
      <c r="A15" s="95">
        <v>14</v>
      </c>
      <c r="B15" s="92" t="s">
        <v>13</v>
      </c>
      <c r="C15" s="90">
        <v>270576</v>
      </c>
      <c r="D15" s="90">
        <v>299166</v>
      </c>
      <c r="E15" s="90">
        <v>302979</v>
      </c>
      <c r="F15" s="90"/>
      <c r="G15" s="90"/>
      <c r="H15" s="90"/>
      <c r="I15" s="93">
        <f t="shared" si="0"/>
        <v>6.8105370581835509E-2</v>
      </c>
      <c r="J15" s="93">
        <f t="shared" si="1"/>
        <v>0.11975563242859677</v>
      </c>
      <c r="K15" s="90">
        <f t="shared" si="2"/>
        <v>32403</v>
      </c>
      <c r="L15" s="94">
        <f t="shared" si="4"/>
        <v>0.17738739133290998</v>
      </c>
      <c r="M15" s="91">
        <f t="shared" si="3"/>
        <v>3813</v>
      </c>
    </row>
    <row r="16" spans="1:13">
      <c r="A16" s="95">
        <v>15</v>
      </c>
      <c r="B16" s="92" t="s">
        <v>14</v>
      </c>
      <c r="C16" s="90">
        <v>14117</v>
      </c>
      <c r="D16" s="90">
        <v>15516</v>
      </c>
      <c r="E16" s="90">
        <v>15720</v>
      </c>
      <c r="F16" s="90"/>
      <c r="G16" s="90"/>
      <c r="H16" s="90"/>
      <c r="I16" s="93">
        <f t="shared" si="0"/>
        <v>3.5336324482767921E-3</v>
      </c>
      <c r="J16" s="93">
        <f t="shared" si="1"/>
        <v>0.11355103775589714</v>
      </c>
      <c r="K16" s="90">
        <f t="shared" si="2"/>
        <v>1603</v>
      </c>
      <c r="L16" s="94">
        <f t="shared" si="4"/>
        <v>8.7754833906321852E-3</v>
      </c>
      <c r="M16" s="91">
        <f t="shared" si="3"/>
        <v>204</v>
      </c>
    </row>
    <row r="17" spans="1:13">
      <c r="A17" s="95">
        <v>16</v>
      </c>
      <c r="B17" s="92" t="s">
        <v>15</v>
      </c>
      <c r="C17" s="90">
        <v>7889</v>
      </c>
      <c r="D17" s="90">
        <v>8050</v>
      </c>
      <c r="E17" s="90">
        <v>8088</v>
      </c>
      <c r="F17" s="90"/>
      <c r="G17" s="90"/>
      <c r="H17" s="90"/>
      <c r="I17" s="93">
        <f t="shared" si="0"/>
        <v>1.8180673817851586E-3</v>
      </c>
      <c r="J17" s="93">
        <f t="shared" si="1"/>
        <v>2.5224996831030549E-2</v>
      </c>
      <c r="K17" s="90">
        <f t="shared" si="2"/>
        <v>199</v>
      </c>
      <c r="L17" s="94">
        <f t="shared" si="4"/>
        <v>1.0894081065101714E-3</v>
      </c>
      <c r="M17" s="91">
        <f t="shared" si="3"/>
        <v>38</v>
      </c>
    </row>
    <row r="18" spans="1:13">
      <c r="A18" s="95">
        <v>17</v>
      </c>
      <c r="B18" s="92" t="s">
        <v>16</v>
      </c>
      <c r="C18" s="90">
        <v>10502</v>
      </c>
      <c r="D18" s="90">
        <v>11424</v>
      </c>
      <c r="E18" s="90">
        <v>11477</v>
      </c>
      <c r="F18" s="90"/>
      <c r="G18" s="90"/>
      <c r="H18" s="90"/>
      <c r="I18" s="93">
        <f t="shared" si="0"/>
        <v>2.5798663873328716E-3</v>
      </c>
      <c r="J18" s="93">
        <f t="shared" si="1"/>
        <v>9.2839459150637973E-2</v>
      </c>
      <c r="K18" s="90">
        <f t="shared" si="2"/>
        <v>975</v>
      </c>
      <c r="L18" s="94">
        <f t="shared" si="4"/>
        <v>5.3375522806402877E-3</v>
      </c>
      <c r="M18" s="91">
        <f t="shared" si="3"/>
        <v>53</v>
      </c>
    </row>
    <row r="19" spans="1:13">
      <c r="A19" s="95">
        <v>18</v>
      </c>
      <c r="B19" s="92" t="s">
        <v>17</v>
      </c>
      <c r="C19" s="90">
        <v>11490</v>
      </c>
      <c r="D19" s="90">
        <v>11248</v>
      </c>
      <c r="E19" s="90">
        <v>11228</v>
      </c>
      <c r="F19" s="90"/>
      <c r="G19" s="90"/>
      <c r="H19" s="90"/>
      <c r="I19" s="93">
        <f t="shared" si="0"/>
        <v>2.5238947283239073E-3</v>
      </c>
      <c r="J19" s="93">
        <f t="shared" si="1"/>
        <v>-2.2802436901653612E-2</v>
      </c>
      <c r="K19" s="90">
        <f t="shared" si="2"/>
        <v>-262</v>
      </c>
      <c r="L19" s="94">
        <f t="shared" si="4"/>
        <v>-1.4342961000284669E-3</v>
      </c>
      <c r="M19" s="91">
        <f t="shared" si="3"/>
        <v>-20</v>
      </c>
    </row>
    <row r="20" spans="1:13">
      <c r="A20" s="95">
        <v>19</v>
      </c>
      <c r="B20" s="92" t="s">
        <v>18</v>
      </c>
      <c r="C20" s="90">
        <v>1039</v>
      </c>
      <c r="D20" s="90">
        <v>1095</v>
      </c>
      <c r="E20" s="90">
        <v>1105</v>
      </c>
      <c r="F20" s="90"/>
      <c r="G20" s="90"/>
      <c r="H20" s="90"/>
      <c r="I20" s="93">
        <f t="shared" si="0"/>
        <v>2.483882859634768E-4</v>
      </c>
      <c r="J20" s="93">
        <f t="shared" si="1"/>
        <v>6.3522617901828685E-2</v>
      </c>
      <c r="K20" s="90">
        <f t="shared" si="2"/>
        <v>66</v>
      </c>
      <c r="L20" s="94">
        <f t="shared" si="4"/>
        <v>3.6131123130488097E-4</v>
      </c>
      <c r="M20" s="91">
        <f t="shared" si="3"/>
        <v>10</v>
      </c>
    </row>
    <row r="21" spans="1:13">
      <c r="A21" s="95">
        <v>20</v>
      </c>
      <c r="B21" s="92" t="s">
        <v>19</v>
      </c>
      <c r="C21" s="90">
        <v>18694</v>
      </c>
      <c r="D21" s="90">
        <v>20782</v>
      </c>
      <c r="E21" s="90">
        <v>20996</v>
      </c>
      <c r="F21" s="90"/>
      <c r="G21" s="90"/>
      <c r="H21" s="90"/>
      <c r="I21" s="93">
        <f t="shared" si="0"/>
        <v>4.7196022190852116E-3</v>
      </c>
      <c r="J21" s="93">
        <f t="shared" si="1"/>
        <v>0.12314111479619129</v>
      </c>
      <c r="K21" s="90">
        <f t="shared" si="2"/>
        <v>2302</v>
      </c>
      <c r="L21" s="94">
        <f t="shared" si="4"/>
        <v>1.2602097794906607E-2</v>
      </c>
      <c r="M21" s="91">
        <f t="shared" si="3"/>
        <v>214</v>
      </c>
    </row>
    <row r="22" spans="1:13">
      <c r="A22" s="95">
        <v>21</v>
      </c>
      <c r="B22" s="92" t="s">
        <v>20</v>
      </c>
      <c r="C22" s="90">
        <v>9718</v>
      </c>
      <c r="D22" s="90">
        <v>10554</v>
      </c>
      <c r="E22" s="90">
        <v>10778</v>
      </c>
      <c r="F22" s="90"/>
      <c r="G22" s="90"/>
      <c r="H22" s="90"/>
      <c r="I22" s="93">
        <f t="shared" si="0"/>
        <v>2.4227411277052968E-3</v>
      </c>
      <c r="J22" s="93">
        <f t="shared" si="1"/>
        <v>0.10907594155175962</v>
      </c>
      <c r="K22" s="90">
        <f t="shared" si="2"/>
        <v>1060</v>
      </c>
      <c r="L22" s="94">
        <f t="shared" si="4"/>
        <v>5.8028773512602098E-3</v>
      </c>
      <c r="M22" s="91">
        <f t="shared" si="3"/>
        <v>224</v>
      </c>
    </row>
    <row r="23" spans="1:13">
      <c r="A23" s="95">
        <v>22</v>
      </c>
      <c r="B23" s="92" t="s">
        <v>21</v>
      </c>
      <c r="C23" s="90">
        <v>42917</v>
      </c>
      <c r="D23" s="90">
        <v>43495</v>
      </c>
      <c r="E23" s="90">
        <v>44026</v>
      </c>
      <c r="F23" s="90"/>
      <c r="G23" s="90"/>
      <c r="H23" s="90"/>
      <c r="I23" s="93">
        <f t="shared" si="0"/>
        <v>9.8964187129665423E-3</v>
      </c>
      <c r="J23" s="93">
        <f t="shared" si="1"/>
        <v>2.5840575995526249E-2</v>
      </c>
      <c r="K23" s="90">
        <f t="shared" si="2"/>
        <v>1109</v>
      </c>
      <c r="L23" s="94">
        <f t="shared" si="4"/>
        <v>6.0711235684411061E-3</v>
      </c>
      <c r="M23" s="91">
        <f t="shared" si="3"/>
        <v>531</v>
      </c>
    </row>
    <row r="24" spans="1:13">
      <c r="A24" s="95">
        <v>23</v>
      </c>
      <c r="B24" s="92" t="s">
        <v>22</v>
      </c>
      <c r="C24" s="90">
        <v>26590</v>
      </c>
      <c r="D24" s="90">
        <v>27064</v>
      </c>
      <c r="E24" s="90">
        <v>26955</v>
      </c>
      <c r="F24" s="90"/>
      <c r="G24" s="90"/>
      <c r="H24" s="90"/>
      <c r="I24" s="93">
        <f t="shared" si="0"/>
        <v>6.0591006770547668E-3</v>
      </c>
      <c r="J24" s="93">
        <f t="shared" si="1"/>
        <v>1.372696502444528E-2</v>
      </c>
      <c r="K24" s="90">
        <f t="shared" si="2"/>
        <v>365</v>
      </c>
      <c r="L24" s="94">
        <f t="shared" si="4"/>
        <v>1.9981605973679022E-3</v>
      </c>
      <c r="M24" s="91">
        <f t="shared" si="3"/>
        <v>-109</v>
      </c>
    </row>
    <row r="25" spans="1:13">
      <c r="A25" s="95">
        <v>24</v>
      </c>
      <c r="B25" s="92" t="s">
        <v>23</v>
      </c>
      <c r="C25" s="90">
        <v>11802</v>
      </c>
      <c r="D25" s="90">
        <v>12086</v>
      </c>
      <c r="E25" s="90">
        <v>12124</v>
      </c>
      <c r="F25" s="90"/>
      <c r="G25" s="90"/>
      <c r="H25" s="90"/>
      <c r="I25" s="93">
        <f t="shared" si="0"/>
        <v>2.7253027864445182E-3</v>
      </c>
      <c r="J25" s="93">
        <f t="shared" si="1"/>
        <v>2.7283511269276393E-2</v>
      </c>
      <c r="K25" s="90">
        <f t="shared" si="2"/>
        <v>322</v>
      </c>
      <c r="L25" s="94">
        <f t="shared" si="4"/>
        <v>1.7627608557601768E-3</v>
      </c>
      <c r="M25" s="91">
        <f t="shared" si="3"/>
        <v>38</v>
      </c>
    </row>
    <row r="26" spans="1:13">
      <c r="A26" s="95">
        <v>25</v>
      </c>
      <c r="B26" s="92" t="s">
        <v>24</v>
      </c>
      <c r="C26" s="90">
        <v>54626</v>
      </c>
      <c r="D26" s="90">
        <v>55350</v>
      </c>
      <c r="E26" s="90">
        <v>55816</v>
      </c>
      <c r="F26" s="90"/>
      <c r="G26" s="90"/>
      <c r="H26" s="90"/>
      <c r="I26" s="93">
        <f t="shared" si="0"/>
        <v>1.2546643049174137E-2</v>
      </c>
      <c r="J26" s="93">
        <f t="shared" si="1"/>
        <v>2.1784498224288799E-2</v>
      </c>
      <c r="K26" s="90">
        <f t="shared" si="2"/>
        <v>1190</v>
      </c>
      <c r="L26" s="94">
        <f t="shared" si="4"/>
        <v>6.5145509886789148E-3</v>
      </c>
      <c r="M26" s="91">
        <f t="shared" si="3"/>
        <v>466</v>
      </c>
    </row>
    <row r="27" spans="1:13">
      <c r="A27" s="95">
        <v>26</v>
      </c>
      <c r="B27" s="92" t="s">
        <v>25</v>
      </c>
      <c r="C27" s="90">
        <v>11618</v>
      </c>
      <c r="D27" s="90">
        <v>12426</v>
      </c>
      <c r="E27" s="90">
        <v>12580</v>
      </c>
      <c r="F27" s="90"/>
      <c r="G27" s="90"/>
      <c r="H27" s="90"/>
      <c r="I27" s="93">
        <f t="shared" si="0"/>
        <v>2.8278051017380438E-3</v>
      </c>
      <c r="J27" s="93">
        <f t="shared" si="1"/>
        <v>8.2802547770700632E-2</v>
      </c>
      <c r="K27" s="90">
        <f t="shared" si="2"/>
        <v>962</v>
      </c>
      <c r="L27" s="94">
        <f t="shared" si="4"/>
        <v>5.2663849168984164E-3</v>
      </c>
      <c r="M27" s="91">
        <f t="shared" si="3"/>
        <v>154</v>
      </c>
    </row>
    <row r="28" spans="1:13">
      <c r="A28" s="95">
        <v>27</v>
      </c>
      <c r="B28" s="92" t="s">
        <v>26</v>
      </c>
      <c r="C28" s="90">
        <v>32256</v>
      </c>
      <c r="D28" s="90">
        <v>33512</v>
      </c>
      <c r="E28" s="90">
        <v>34038</v>
      </c>
      <c r="F28" s="90"/>
      <c r="G28" s="90"/>
      <c r="H28" s="90"/>
      <c r="I28" s="93">
        <f t="shared" si="0"/>
        <v>7.6512583507916954E-3</v>
      </c>
      <c r="J28" s="93">
        <f t="shared" si="1"/>
        <v>5.5245535714285712E-2</v>
      </c>
      <c r="K28" s="90">
        <f t="shared" si="2"/>
        <v>1782</v>
      </c>
      <c r="L28" s="94">
        <f t="shared" si="4"/>
        <v>9.7554032452317873E-3</v>
      </c>
      <c r="M28" s="91">
        <f t="shared" si="3"/>
        <v>526</v>
      </c>
    </row>
    <row r="29" spans="1:13">
      <c r="A29" s="95">
        <v>28</v>
      </c>
      <c r="B29" s="92" t="s">
        <v>27</v>
      </c>
      <c r="C29" s="90">
        <v>22212</v>
      </c>
      <c r="D29" s="90">
        <v>22668</v>
      </c>
      <c r="E29" s="90">
        <v>23107</v>
      </c>
      <c r="F29" s="90"/>
      <c r="G29" s="90"/>
      <c r="H29" s="90"/>
      <c r="I29" s="93">
        <f t="shared" si="0"/>
        <v>5.1941249988760709E-3</v>
      </c>
      <c r="J29" s="93">
        <f t="shared" si="1"/>
        <v>4.0293535026112014E-2</v>
      </c>
      <c r="K29" s="90">
        <f t="shared" si="2"/>
        <v>895</v>
      </c>
      <c r="L29" s="94">
        <f t="shared" si="4"/>
        <v>4.8995992729980072E-3</v>
      </c>
      <c r="M29" s="91">
        <f t="shared" si="3"/>
        <v>439</v>
      </c>
    </row>
    <row r="30" spans="1:13">
      <c r="A30" s="95">
        <v>29</v>
      </c>
      <c r="B30" s="92" t="s">
        <v>28</v>
      </c>
      <c r="C30" s="90">
        <v>33617</v>
      </c>
      <c r="D30" s="90">
        <v>34586</v>
      </c>
      <c r="E30" s="90">
        <v>34692</v>
      </c>
      <c r="F30" s="90"/>
      <c r="G30" s="90"/>
      <c r="H30" s="90"/>
      <c r="I30" s="93">
        <f t="shared" si="0"/>
        <v>7.798268250357409E-3</v>
      </c>
      <c r="J30" s="93">
        <f t="shared" si="1"/>
        <v>3.1977868340423002E-2</v>
      </c>
      <c r="K30" s="90">
        <f t="shared" si="2"/>
        <v>1075</v>
      </c>
      <c r="L30" s="94">
        <f t="shared" si="4"/>
        <v>5.8849935401931374E-3</v>
      </c>
      <c r="M30" s="91">
        <f t="shared" si="3"/>
        <v>106</v>
      </c>
    </row>
    <row r="31" spans="1:13">
      <c r="A31" s="95">
        <v>30</v>
      </c>
      <c r="B31" s="92" t="s">
        <v>29</v>
      </c>
      <c r="C31" s="90">
        <v>4265</v>
      </c>
      <c r="D31" s="90">
        <v>5030</v>
      </c>
      <c r="E31" s="90">
        <v>5066</v>
      </c>
      <c r="F31" s="90"/>
      <c r="G31" s="90"/>
      <c r="H31" s="90"/>
      <c r="I31" s="93">
        <f t="shared" si="0"/>
        <v>1.1387647571864013E-3</v>
      </c>
      <c r="J31" s="93">
        <f t="shared" si="1"/>
        <v>0.18780773739742088</v>
      </c>
      <c r="K31" s="90">
        <f t="shared" si="2"/>
        <v>801</v>
      </c>
      <c r="L31" s="94">
        <f t="shared" si="4"/>
        <v>4.3850044890183281E-3</v>
      </c>
      <c r="M31" s="91">
        <f t="shared" si="3"/>
        <v>36</v>
      </c>
    </row>
    <row r="32" spans="1:13">
      <c r="A32" s="95">
        <v>31</v>
      </c>
      <c r="B32" s="92" t="s">
        <v>30</v>
      </c>
      <c r="C32" s="90">
        <v>21287</v>
      </c>
      <c r="D32" s="90">
        <v>22600</v>
      </c>
      <c r="E32" s="90">
        <v>22911</v>
      </c>
      <c r="F32" s="90"/>
      <c r="G32" s="90"/>
      <c r="H32" s="90"/>
      <c r="I32" s="93">
        <f t="shared" si="0"/>
        <v>5.1500669861621875E-3</v>
      </c>
      <c r="J32" s="93">
        <f t="shared" si="1"/>
        <v>7.6290693850706998E-2</v>
      </c>
      <c r="K32" s="90">
        <f t="shared" si="2"/>
        <v>1624</v>
      </c>
      <c r="L32" s="94">
        <f t="shared" si="4"/>
        <v>8.8904460551382843E-3</v>
      </c>
      <c r="M32" s="91">
        <f t="shared" si="3"/>
        <v>311</v>
      </c>
    </row>
    <row r="33" spans="1:13">
      <c r="A33" s="95">
        <v>32</v>
      </c>
      <c r="B33" s="92" t="s">
        <v>31</v>
      </c>
      <c r="C33" s="90">
        <v>18563</v>
      </c>
      <c r="D33" s="90">
        <v>20314</v>
      </c>
      <c r="E33" s="90">
        <v>20733</v>
      </c>
      <c r="F33" s="90"/>
      <c r="G33" s="90"/>
      <c r="H33" s="90"/>
      <c r="I33" s="93">
        <f t="shared" si="0"/>
        <v>4.6604835591681128E-3</v>
      </c>
      <c r="J33" s="93">
        <f t="shared" si="1"/>
        <v>0.11689920810213866</v>
      </c>
      <c r="K33" s="90">
        <f t="shared" si="2"/>
        <v>2170</v>
      </c>
      <c r="L33" s="94">
        <f t="shared" si="4"/>
        <v>1.1879475332296845E-2</v>
      </c>
      <c r="M33" s="91">
        <f t="shared" si="3"/>
        <v>419</v>
      </c>
    </row>
    <row r="34" spans="1:13">
      <c r="A34" s="95">
        <v>33</v>
      </c>
      <c r="B34" s="92" t="s">
        <v>32</v>
      </c>
      <c r="C34" s="90">
        <v>17790</v>
      </c>
      <c r="D34" s="90">
        <v>18355</v>
      </c>
      <c r="E34" s="90">
        <v>18473</v>
      </c>
      <c r="F34" s="90"/>
      <c r="G34" s="90"/>
      <c r="H34" s="90"/>
      <c r="I34" s="93">
        <f t="shared" si="0"/>
        <v>4.152467698283536E-3</v>
      </c>
      <c r="J34" s="93">
        <f t="shared" si="1"/>
        <v>3.8392355255761665E-2</v>
      </c>
      <c r="K34" s="90">
        <f t="shared" si="2"/>
        <v>683</v>
      </c>
      <c r="L34" s="94">
        <f t="shared" si="4"/>
        <v>3.7390238027459654E-3</v>
      </c>
      <c r="M34" s="91">
        <f t="shared" si="3"/>
        <v>118</v>
      </c>
    </row>
    <row r="35" spans="1:13">
      <c r="A35" s="95">
        <v>35</v>
      </c>
      <c r="B35" s="92" t="s">
        <v>33</v>
      </c>
      <c r="C35" s="90">
        <v>8777</v>
      </c>
      <c r="D35" s="90">
        <v>9102</v>
      </c>
      <c r="E35" s="90">
        <v>9085</v>
      </c>
      <c r="F35" s="90"/>
      <c r="G35" s="90"/>
      <c r="H35" s="90"/>
      <c r="I35" s="93">
        <f t="shared" si="0"/>
        <v>2.042178803600169E-3</v>
      </c>
      <c r="J35" s="93">
        <f t="shared" si="1"/>
        <v>3.5091716987581179E-2</v>
      </c>
      <c r="K35" s="90">
        <f t="shared" si="2"/>
        <v>308</v>
      </c>
      <c r="L35" s="94">
        <f t="shared" si="4"/>
        <v>1.6861190794227778E-3</v>
      </c>
      <c r="M35" s="91">
        <f t="shared" si="3"/>
        <v>-17</v>
      </c>
    </row>
    <row r="36" spans="1:13">
      <c r="A36" s="95">
        <v>36</v>
      </c>
      <c r="B36" s="92" t="s">
        <v>34</v>
      </c>
      <c r="C36" s="90">
        <v>1290</v>
      </c>
      <c r="D36" s="90">
        <v>1108</v>
      </c>
      <c r="E36" s="90">
        <v>1100</v>
      </c>
      <c r="F36" s="90"/>
      <c r="G36" s="90"/>
      <c r="H36" s="90"/>
      <c r="I36" s="93">
        <f t="shared" si="0"/>
        <v>2.4726435706771445E-4</v>
      </c>
      <c r="J36" s="93">
        <f t="shared" si="1"/>
        <v>-0.14728682170542637</v>
      </c>
      <c r="K36" s="90">
        <f t="shared" si="2"/>
        <v>-190</v>
      </c>
      <c r="L36" s="94">
        <f t="shared" si="4"/>
        <v>-1.0401383931504149E-3</v>
      </c>
      <c r="M36" s="91">
        <f t="shared" si="3"/>
        <v>-8</v>
      </c>
    </row>
    <row r="37" spans="1:13">
      <c r="A37" s="95">
        <v>37</v>
      </c>
      <c r="B37" s="92" t="s">
        <v>35</v>
      </c>
      <c r="C37" s="90">
        <v>870</v>
      </c>
      <c r="D37" s="90">
        <v>936</v>
      </c>
      <c r="E37" s="90">
        <v>944</v>
      </c>
      <c r="F37" s="90"/>
      <c r="G37" s="90"/>
      <c r="H37" s="90"/>
      <c r="I37" s="93">
        <f t="shared" si="0"/>
        <v>2.1219777551992951E-4</v>
      </c>
      <c r="J37" s="93">
        <f t="shared" si="1"/>
        <v>8.5057471264367815E-2</v>
      </c>
      <c r="K37" s="90">
        <f t="shared" si="2"/>
        <v>74</v>
      </c>
      <c r="L37" s="94">
        <f t="shared" si="4"/>
        <v>4.0510653206910901E-4</v>
      </c>
      <c r="M37" s="91">
        <f t="shared" si="3"/>
        <v>8</v>
      </c>
    </row>
    <row r="38" spans="1:13">
      <c r="A38" s="95">
        <v>38</v>
      </c>
      <c r="B38" s="92" t="s">
        <v>36</v>
      </c>
      <c r="C38" s="90">
        <v>8132</v>
      </c>
      <c r="D38" s="90">
        <v>7570</v>
      </c>
      <c r="E38" s="90">
        <v>7685</v>
      </c>
      <c r="F38" s="90"/>
      <c r="G38" s="90"/>
      <c r="H38" s="90"/>
      <c r="I38" s="93">
        <f t="shared" si="0"/>
        <v>1.7274787127867142E-3</v>
      </c>
      <c r="J38" s="93">
        <f t="shared" si="1"/>
        <v>-5.496802754549926E-2</v>
      </c>
      <c r="K38" s="90">
        <f t="shared" si="2"/>
        <v>-447</v>
      </c>
      <c r="L38" s="94">
        <f t="shared" si="4"/>
        <v>-2.4470624302012395E-3</v>
      </c>
      <c r="M38" s="91">
        <f t="shared" si="3"/>
        <v>115</v>
      </c>
    </row>
    <row r="39" spans="1:13">
      <c r="A39" s="95">
        <v>39</v>
      </c>
      <c r="B39" s="92" t="s">
        <v>37</v>
      </c>
      <c r="C39" s="90">
        <v>245</v>
      </c>
      <c r="D39" s="90">
        <v>161</v>
      </c>
      <c r="E39" s="90">
        <v>159</v>
      </c>
      <c r="F39" s="90"/>
      <c r="G39" s="90"/>
      <c r="H39" s="90"/>
      <c r="I39" s="93">
        <f t="shared" si="0"/>
        <v>3.5740938885242366E-5</v>
      </c>
      <c r="J39" s="93">
        <f t="shared" si="1"/>
        <v>-0.3510204081632653</v>
      </c>
      <c r="K39" s="90">
        <f t="shared" si="2"/>
        <v>-86</v>
      </c>
      <c r="L39" s="94">
        <f t="shared" si="4"/>
        <v>-4.7079948321545099E-4</v>
      </c>
      <c r="M39" s="91">
        <f t="shared" si="3"/>
        <v>-2</v>
      </c>
    </row>
    <row r="40" spans="1:13">
      <c r="A40" s="95">
        <v>41</v>
      </c>
      <c r="B40" s="92" t="s">
        <v>38</v>
      </c>
      <c r="C40" s="90">
        <v>44401</v>
      </c>
      <c r="D40" s="90">
        <v>40957</v>
      </c>
      <c r="E40" s="90">
        <v>41245</v>
      </c>
      <c r="F40" s="90"/>
      <c r="G40" s="90"/>
      <c r="H40" s="90"/>
      <c r="I40" s="93">
        <f t="shared" si="0"/>
        <v>9.2712894611435299E-3</v>
      </c>
      <c r="J40" s="93">
        <f t="shared" si="1"/>
        <v>-7.1079480191887576E-2</v>
      </c>
      <c r="K40" s="90">
        <f t="shared" si="2"/>
        <v>-3156</v>
      </c>
      <c r="L40" s="94">
        <f t="shared" si="4"/>
        <v>-1.7277246151487947E-2</v>
      </c>
      <c r="M40" s="91">
        <f t="shared" si="3"/>
        <v>288</v>
      </c>
    </row>
    <row r="41" spans="1:13">
      <c r="A41" s="95">
        <v>42</v>
      </c>
      <c r="B41" s="92" t="s">
        <v>39</v>
      </c>
      <c r="C41" s="90">
        <v>20849</v>
      </c>
      <c r="D41" s="90">
        <v>15634</v>
      </c>
      <c r="E41" s="90">
        <v>15698</v>
      </c>
      <c r="F41" s="90"/>
      <c r="G41" s="90"/>
      <c r="H41" s="90"/>
      <c r="I41" s="93">
        <f t="shared" si="0"/>
        <v>3.5286871611354379E-3</v>
      </c>
      <c r="J41" s="93">
        <f t="shared" si="1"/>
        <v>-0.24706220921866756</v>
      </c>
      <c r="K41" s="90">
        <f t="shared" si="2"/>
        <v>-5151</v>
      </c>
      <c r="L41" s="94">
        <f t="shared" si="4"/>
        <v>-2.8198699279567304E-2</v>
      </c>
      <c r="M41" s="91">
        <f t="shared" si="3"/>
        <v>64</v>
      </c>
    </row>
    <row r="42" spans="1:13">
      <c r="A42" s="95">
        <v>43</v>
      </c>
      <c r="B42" s="92" t="s">
        <v>40</v>
      </c>
      <c r="C42" s="90">
        <v>35299</v>
      </c>
      <c r="D42" s="90">
        <v>32782</v>
      </c>
      <c r="E42" s="90">
        <v>32809</v>
      </c>
      <c r="F42" s="90"/>
      <c r="G42" s="90"/>
      <c r="H42" s="90"/>
      <c r="I42" s="93">
        <f t="shared" si="0"/>
        <v>7.3749966282133129E-3</v>
      </c>
      <c r="J42" s="93">
        <f t="shared" si="1"/>
        <v>-7.0540241933199244E-2</v>
      </c>
      <c r="K42" s="90">
        <f t="shared" si="2"/>
        <v>-2490</v>
      </c>
      <c r="L42" s="94">
        <f t="shared" si="4"/>
        <v>-1.3631287362865965E-2</v>
      </c>
      <c r="M42" s="91">
        <f t="shared" si="3"/>
        <v>27</v>
      </c>
    </row>
    <row r="43" spans="1:13">
      <c r="A43" s="95">
        <v>45</v>
      </c>
      <c r="B43" s="92" t="s">
        <v>41</v>
      </c>
      <c r="C43" s="90">
        <v>36266</v>
      </c>
      <c r="D43" s="90">
        <v>38238</v>
      </c>
      <c r="E43" s="90">
        <v>38493</v>
      </c>
      <c r="F43" s="90"/>
      <c r="G43" s="90"/>
      <c r="H43" s="90"/>
      <c r="I43" s="93">
        <f t="shared" si="0"/>
        <v>8.6526789969159391E-3</v>
      </c>
      <c r="J43" s="93">
        <f t="shared" si="1"/>
        <v>6.1407378812110516E-2</v>
      </c>
      <c r="K43" s="90">
        <f t="shared" si="2"/>
        <v>2227</v>
      </c>
      <c r="L43" s="94">
        <f t="shared" si="4"/>
        <v>1.2191516850241968E-2</v>
      </c>
      <c r="M43" s="91">
        <f t="shared" si="3"/>
        <v>255</v>
      </c>
    </row>
    <row r="44" spans="1:13">
      <c r="A44" s="95">
        <v>46</v>
      </c>
      <c r="B44" s="92" t="s">
        <v>42</v>
      </c>
      <c r="C44" s="90">
        <v>203578</v>
      </c>
      <c r="D44" s="90">
        <v>213130</v>
      </c>
      <c r="E44" s="90">
        <v>213403</v>
      </c>
      <c r="F44" s="90"/>
      <c r="G44" s="90"/>
      <c r="H44" s="90"/>
      <c r="I44" s="93">
        <f t="shared" si="0"/>
        <v>4.7969959628474064E-2</v>
      </c>
      <c r="J44" s="93">
        <f t="shared" si="1"/>
        <v>4.8261599976421814E-2</v>
      </c>
      <c r="K44" s="90">
        <f t="shared" si="2"/>
        <v>9825</v>
      </c>
      <c r="L44" s="94">
        <f t="shared" si="4"/>
        <v>5.3786103751067509E-2</v>
      </c>
      <c r="M44" s="91">
        <f t="shared" si="3"/>
        <v>273</v>
      </c>
    </row>
    <row r="45" spans="1:13">
      <c r="A45" s="95">
        <v>47</v>
      </c>
      <c r="B45" s="92" t="s">
        <v>43</v>
      </c>
      <c r="C45" s="90">
        <v>507771</v>
      </c>
      <c r="D45" s="90">
        <v>535205</v>
      </c>
      <c r="E45" s="90">
        <v>534356</v>
      </c>
      <c r="F45" s="90"/>
      <c r="G45" s="90"/>
      <c r="H45" s="90"/>
      <c r="I45" s="93">
        <f t="shared" si="0"/>
        <v>0.12011562980479602</v>
      </c>
      <c r="J45" s="93">
        <f t="shared" si="1"/>
        <v>5.2356278716192931E-2</v>
      </c>
      <c r="K45" s="90">
        <f t="shared" si="2"/>
        <v>26585</v>
      </c>
      <c r="L45" s="94">
        <f t="shared" si="4"/>
        <v>0.14553725885212518</v>
      </c>
      <c r="M45" s="91">
        <f t="shared" si="3"/>
        <v>-849</v>
      </c>
    </row>
    <row r="46" spans="1:13">
      <c r="A46" s="95">
        <v>49</v>
      </c>
      <c r="B46" s="92" t="s">
        <v>44</v>
      </c>
      <c r="C46" s="90">
        <v>56235</v>
      </c>
      <c r="D46" s="90">
        <v>59584</v>
      </c>
      <c r="E46" s="90">
        <v>60077</v>
      </c>
      <c r="F46" s="90"/>
      <c r="G46" s="90"/>
      <c r="H46" s="90"/>
      <c r="I46" s="93">
        <f t="shared" si="0"/>
        <v>1.3504455254142803E-2</v>
      </c>
      <c r="J46" s="93">
        <f t="shared" si="1"/>
        <v>6.8320441006490623E-2</v>
      </c>
      <c r="K46" s="90">
        <f t="shared" si="2"/>
        <v>3842</v>
      </c>
      <c r="L46" s="94">
        <f t="shared" si="4"/>
        <v>2.1032693192020495E-2</v>
      </c>
      <c r="M46" s="91">
        <f t="shared" si="3"/>
        <v>493</v>
      </c>
    </row>
    <row r="47" spans="1:13">
      <c r="A47" s="95">
        <v>50</v>
      </c>
      <c r="B47" s="92" t="s">
        <v>45</v>
      </c>
      <c r="C47" s="90">
        <v>1204</v>
      </c>
      <c r="D47" s="90">
        <v>1333</v>
      </c>
      <c r="E47" s="90">
        <v>1325</v>
      </c>
      <c r="F47" s="90"/>
      <c r="G47" s="90"/>
      <c r="H47" s="90"/>
      <c r="I47" s="93">
        <f t="shared" si="0"/>
        <v>2.978411573770197E-4</v>
      </c>
      <c r="J47" s="93">
        <f t="shared" si="1"/>
        <v>0.1004983388704319</v>
      </c>
      <c r="K47" s="90">
        <f t="shared" si="2"/>
        <v>121</v>
      </c>
      <c r="L47" s="94">
        <f t="shared" si="4"/>
        <v>6.6240392405894849E-4</v>
      </c>
      <c r="M47" s="91">
        <f t="shared" si="3"/>
        <v>-8</v>
      </c>
    </row>
    <row r="48" spans="1:13">
      <c r="A48" s="95">
        <v>51</v>
      </c>
      <c r="B48" s="92" t="s">
        <v>46</v>
      </c>
      <c r="C48" s="90">
        <v>13183</v>
      </c>
      <c r="D48" s="90">
        <v>13436</v>
      </c>
      <c r="E48" s="90">
        <v>13396</v>
      </c>
      <c r="F48" s="90"/>
      <c r="G48" s="90"/>
      <c r="H48" s="90"/>
      <c r="I48" s="93">
        <f t="shared" si="0"/>
        <v>3.0112302975264572E-3</v>
      </c>
      <c r="J48" s="93">
        <f t="shared" si="1"/>
        <v>1.6157172115603427E-2</v>
      </c>
      <c r="K48" s="90">
        <f t="shared" si="2"/>
        <v>213</v>
      </c>
      <c r="L48" s="94">
        <f t="shared" si="4"/>
        <v>1.1660498828475704E-3</v>
      </c>
      <c r="M48" s="91">
        <f t="shared" si="3"/>
        <v>-40</v>
      </c>
    </row>
    <row r="49" spans="1:13">
      <c r="A49" s="95">
        <v>52</v>
      </c>
      <c r="B49" s="92" t="s">
        <v>47</v>
      </c>
      <c r="C49" s="90">
        <v>47600</v>
      </c>
      <c r="D49" s="90">
        <v>50836</v>
      </c>
      <c r="E49" s="90">
        <v>50555</v>
      </c>
      <c r="F49" s="90"/>
      <c r="G49" s="90"/>
      <c r="H49" s="90"/>
      <c r="I49" s="93">
        <f t="shared" si="0"/>
        <v>1.1364045065053004E-2</v>
      </c>
      <c r="J49" s="93">
        <f t="shared" si="1"/>
        <v>6.2079831932773111E-2</v>
      </c>
      <c r="K49" s="90">
        <f t="shared" si="2"/>
        <v>2955</v>
      </c>
      <c r="L49" s="94">
        <f t="shared" si="4"/>
        <v>1.6176889219786716E-2</v>
      </c>
      <c r="M49" s="91">
        <f t="shared" si="3"/>
        <v>-281</v>
      </c>
    </row>
    <row r="50" spans="1:13">
      <c r="A50" s="95">
        <v>53</v>
      </c>
      <c r="B50" s="92" t="s">
        <v>48</v>
      </c>
      <c r="C50" s="90">
        <v>10514</v>
      </c>
      <c r="D50" s="90">
        <v>11285</v>
      </c>
      <c r="E50" s="90">
        <v>11427</v>
      </c>
      <c r="F50" s="90"/>
      <c r="G50" s="90"/>
      <c r="H50" s="90"/>
      <c r="I50" s="93">
        <f t="shared" si="0"/>
        <v>2.5686270983752485E-3</v>
      </c>
      <c r="J50" s="93">
        <f t="shared" si="1"/>
        <v>8.6836598820620128E-2</v>
      </c>
      <c r="K50" s="90">
        <f t="shared" si="2"/>
        <v>913</v>
      </c>
      <c r="L50" s="94">
        <f t="shared" si="4"/>
        <v>4.9981386997175201E-3</v>
      </c>
      <c r="M50" s="91">
        <f t="shared" si="3"/>
        <v>142</v>
      </c>
    </row>
    <row r="51" spans="1:13">
      <c r="A51" s="95">
        <v>55</v>
      </c>
      <c r="B51" s="92" t="s">
        <v>49</v>
      </c>
      <c r="C51" s="90">
        <v>77137</v>
      </c>
      <c r="D51" s="90">
        <v>82910</v>
      </c>
      <c r="E51" s="90">
        <v>83331</v>
      </c>
      <c r="F51" s="90"/>
      <c r="G51" s="90"/>
      <c r="H51" s="90"/>
      <c r="I51" s="93">
        <f t="shared" si="0"/>
        <v>1.8731623762554286E-2</v>
      </c>
      <c r="J51" s="93">
        <f t="shared" si="1"/>
        <v>8.0298689344931742E-2</v>
      </c>
      <c r="K51" s="90">
        <f t="shared" si="2"/>
        <v>6194</v>
      </c>
      <c r="L51" s="94">
        <f t="shared" si="4"/>
        <v>3.3908511616703531E-2</v>
      </c>
      <c r="M51" s="91">
        <f t="shared" si="3"/>
        <v>421</v>
      </c>
    </row>
    <row r="52" spans="1:13">
      <c r="A52" s="95">
        <v>56</v>
      </c>
      <c r="B52" s="92" t="s">
        <v>50</v>
      </c>
      <c r="C52" s="90">
        <v>211960</v>
      </c>
      <c r="D52" s="90">
        <v>233153</v>
      </c>
      <c r="E52" s="90">
        <v>232678</v>
      </c>
      <c r="F52" s="90"/>
      <c r="G52" s="90"/>
      <c r="H52" s="90"/>
      <c r="I52" s="93">
        <f t="shared" si="0"/>
        <v>5.2302705521637877E-2</v>
      </c>
      <c r="J52" s="93">
        <f t="shared" si="1"/>
        <v>9.7744857520286846E-2</v>
      </c>
      <c r="K52" s="90">
        <f t="shared" si="2"/>
        <v>20718</v>
      </c>
      <c r="L52" s="94">
        <f t="shared" si="4"/>
        <v>0.11341888015415946</v>
      </c>
      <c r="M52" s="91">
        <f t="shared" si="3"/>
        <v>-475</v>
      </c>
    </row>
    <row r="53" spans="1:13">
      <c r="A53" s="95">
        <v>58</v>
      </c>
      <c r="B53" s="92" t="s">
        <v>51</v>
      </c>
      <c r="C53" s="90">
        <v>8749</v>
      </c>
      <c r="D53" s="90">
        <v>8853</v>
      </c>
      <c r="E53" s="90">
        <v>8896</v>
      </c>
      <c r="F53" s="90"/>
      <c r="G53" s="90"/>
      <c r="H53" s="90"/>
      <c r="I53" s="93">
        <f t="shared" si="0"/>
        <v>1.9996942913403527E-3</v>
      </c>
      <c r="J53" s="93">
        <f t="shared" si="1"/>
        <v>1.6801920219453651E-2</v>
      </c>
      <c r="K53" s="90">
        <f t="shared" si="2"/>
        <v>147</v>
      </c>
      <c r="L53" s="94">
        <f t="shared" si="4"/>
        <v>8.0473865154268942E-4</v>
      </c>
      <c r="M53" s="91">
        <f t="shared" si="3"/>
        <v>43</v>
      </c>
    </row>
    <row r="54" spans="1:13">
      <c r="A54" s="95">
        <v>59</v>
      </c>
      <c r="B54" s="92" t="s">
        <v>52</v>
      </c>
      <c r="C54" s="90">
        <v>6391</v>
      </c>
      <c r="D54" s="90">
        <v>7483</v>
      </c>
      <c r="E54" s="90">
        <v>7534</v>
      </c>
      <c r="F54" s="90"/>
      <c r="G54" s="90"/>
      <c r="H54" s="90"/>
      <c r="I54" s="93">
        <f t="shared" si="0"/>
        <v>1.6935360601346915E-3</v>
      </c>
      <c r="J54" s="93">
        <f t="shared" si="1"/>
        <v>0.17884525113440777</v>
      </c>
      <c r="K54" s="90">
        <f t="shared" si="2"/>
        <v>1143</v>
      </c>
      <c r="L54" s="94">
        <f t="shared" si="4"/>
        <v>6.2572535966890748E-3</v>
      </c>
      <c r="M54" s="91">
        <f t="shared" si="3"/>
        <v>51</v>
      </c>
    </row>
    <row r="55" spans="1:13">
      <c r="A55" s="95">
        <v>60</v>
      </c>
      <c r="B55" s="92" t="s">
        <v>53</v>
      </c>
      <c r="C55" s="90">
        <v>3002</v>
      </c>
      <c r="D55" s="90">
        <v>2968</v>
      </c>
      <c r="E55" s="90">
        <v>2978</v>
      </c>
      <c r="F55" s="90"/>
      <c r="G55" s="90"/>
      <c r="H55" s="90"/>
      <c r="I55" s="93">
        <f t="shared" si="0"/>
        <v>6.6941205031604883E-4</v>
      </c>
      <c r="J55" s="93">
        <f t="shared" si="1"/>
        <v>-7.9946702198534312E-3</v>
      </c>
      <c r="K55" s="90">
        <f t="shared" si="2"/>
        <v>-24</v>
      </c>
      <c r="L55" s="94">
        <f t="shared" si="4"/>
        <v>-1.3138590229268399E-4</v>
      </c>
      <c r="M55" s="91">
        <f t="shared" si="3"/>
        <v>10</v>
      </c>
    </row>
    <row r="56" spans="1:13">
      <c r="A56" s="95">
        <v>61</v>
      </c>
      <c r="B56" s="92" t="s">
        <v>54</v>
      </c>
      <c r="C56" s="90">
        <v>8070</v>
      </c>
      <c r="D56" s="90">
        <v>8654</v>
      </c>
      <c r="E56" s="90">
        <v>8626</v>
      </c>
      <c r="F56" s="90"/>
      <c r="G56" s="90"/>
      <c r="H56" s="90"/>
      <c r="I56" s="93">
        <f t="shared" si="0"/>
        <v>1.9390021309691865E-3</v>
      </c>
      <c r="J56" s="93">
        <f t="shared" si="1"/>
        <v>6.8897149938042135E-2</v>
      </c>
      <c r="K56" s="90">
        <f t="shared" si="2"/>
        <v>556</v>
      </c>
      <c r="L56" s="94">
        <f t="shared" si="4"/>
        <v>3.0437734031138457E-3</v>
      </c>
      <c r="M56" s="91">
        <f t="shared" si="3"/>
        <v>-28</v>
      </c>
    </row>
    <row r="57" spans="1:13">
      <c r="A57" s="95">
        <v>62</v>
      </c>
      <c r="B57" s="92" t="s">
        <v>55</v>
      </c>
      <c r="C57" s="90">
        <v>28273</v>
      </c>
      <c r="D57" s="90">
        <v>33703</v>
      </c>
      <c r="E57" s="90">
        <v>34206</v>
      </c>
      <c r="F57" s="90"/>
      <c r="G57" s="90"/>
      <c r="H57" s="90"/>
      <c r="I57" s="93">
        <f t="shared" si="0"/>
        <v>7.6890223616893098E-3</v>
      </c>
      <c r="J57" s="93">
        <f t="shared" si="1"/>
        <v>0.20984685035192588</v>
      </c>
      <c r="K57" s="90">
        <f t="shared" si="2"/>
        <v>5933</v>
      </c>
      <c r="L57" s="94">
        <f t="shared" si="4"/>
        <v>3.247968992927059E-2</v>
      </c>
      <c r="M57" s="91">
        <f t="shared" si="3"/>
        <v>503</v>
      </c>
    </row>
    <row r="58" spans="1:13">
      <c r="A58" s="95">
        <v>63</v>
      </c>
      <c r="B58" s="92" t="s">
        <v>56</v>
      </c>
      <c r="C58" s="90">
        <v>23879</v>
      </c>
      <c r="D58" s="90">
        <v>23900</v>
      </c>
      <c r="E58" s="90">
        <v>24008</v>
      </c>
      <c r="F58" s="90"/>
      <c r="G58" s="90"/>
      <c r="H58" s="90"/>
      <c r="I58" s="93">
        <f t="shared" si="0"/>
        <v>5.3966569858924446E-3</v>
      </c>
      <c r="J58" s="93">
        <f t="shared" si="1"/>
        <v>5.4022362745508607E-3</v>
      </c>
      <c r="K58" s="90">
        <f t="shared" si="2"/>
        <v>129</v>
      </c>
      <c r="L58" s="94">
        <f t="shared" si="4"/>
        <v>7.0619922482317648E-4</v>
      </c>
      <c r="M58" s="91">
        <f t="shared" si="3"/>
        <v>108</v>
      </c>
    </row>
    <row r="59" spans="1:13">
      <c r="A59" s="95">
        <v>64</v>
      </c>
      <c r="B59" s="92" t="s">
        <v>57</v>
      </c>
      <c r="C59" s="90">
        <v>38027</v>
      </c>
      <c r="D59" s="90">
        <v>38223</v>
      </c>
      <c r="E59" s="90">
        <v>38134</v>
      </c>
      <c r="F59" s="90"/>
      <c r="G59" s="90"/>
      <c r="H59" s="90"/>
      <c r="I59" s="93">
        <f t="shared" si="0"/>
        <v>8.5719809022002033E-3</v>
      </c>
      <c r="J59" s="93">
        <f t="shared" si="1"/>
        <v>2.8137902016987931E-3</v>
      </c>
      <c r="K59" s="90">
        <f t="shared" si="2"/>
        <v>107</v>
      </c>
      <c r="L59" s="94">
        <f t="shared" si="4"/>
        <v>5.8576214772154949E-4</v>
      </c>
      <c r="M59" s="91">
        <f t="shared" si="3"/>
        <v>-89</v>
      </c>
    </row>
    <row r="60" spans="1:13">
      <c r="A60" s="95">
        <v>65</v>
      </c>
      <c r="B60" s="92" t="s">
        <v>58</v>
      </c>
      <c r="C60" s="90">
        <v>12618</v>
      </c>
      <c r="D60" s="90">
        <v>12554</v>
      </c>
      <c r="E60" s="90">
        <v>12564</v>
      </c>
      <c r="F60" s="90"/>
      <c r="G60" s="90"/>
      <c r="H60" s="90"/>
      <c r="I60" s="93">
        <f t="shared" si="0"/>
        <v>2.8242085292716043E-3</v>
      </c>
      <c r="J60" s="93">
        <f t="shared" si="1"/>
        <v>-4.2796005706134095E-3</v>
      </c>
      <c r="K60" s="90">
        <f t="shared" si="2"/>
        <v>-54</v>
      </c>
      <c r="L60" s="94">
        <f t="shared" si="4"/>
        <v>-2.9561828015853899E-4</v>
      </c>
      <c r="M60" s="91">
        <f t="shared" si="3"/>
        <v>10</v>
      </c>
    </row>
    <row r="61" spans="1:13">
      <c r="A61" s="95">
        <v>66</v>
      </c>
      <c r="B61" s="92" t="s">
        <v>59</v>
      </c>
      <c r="C61" s="90">
        <v>24989</v>
      </c>
      <c r="D61" s="90">
        <v>25686</v>
      </c>
      <c r="E61" s="90">
        <v>25740</v>
      </c>
      <c r="F61" s="90"/>
      <c r="G61" s="90"/>
      <c r="H61" s="90"/>
      <c r="I61" s="93">
        <f t="shared" si="0"/>
        <v>5.7859859553845185E-3</v>
      </c>
      <c r="J61" s="93">
        <f t="shared" si="1"/>
        <v>3.0053223418304055E-2</v>
      </c>
      <c r="K61" s="90">
        <f t="shared" si="2"/>
        <v>751</v>
      </c>
      <c r="L61" s="94">
        <f t="shared" si="4"/>
        <v>4.1112838592419036E-3</v>
      </c>
      <c r="M61" s="91">
        <f t="shared" si="3"/>
        <v>54</v>
      </c>
    </row>
    <row r="62" spans="1:13">
      <c r="A62" s="95">
        <v>68</v>
      </c>
      <c r="B62" s="92" t="s">
        <v>60</v>
      </c>
      <c r="C62" s="90">
        <v>33034</v>
      </c>
      <c r="D62" s="90">
        <v>36894</v>
      </c>
      <c r="E62" s="90">
        <v>37633</v>
      </c>
      <c r="F62" s="90"/>
      <c r="G62" s="90"/>
      <c r="H62" s="90"/>
      <c r="I62" s="93">
        <f t="shared" si="0"/>
        <v>8.4593632268448165E-3</v>
      </c>
      <c r="J62" s="93">
        <f t="shared" si="1"/>
        <v>0.13922019737240418</v>
      </c>
      <c r="K62" s="90">
        <f t="shared" si="2"/>
        <v>4599</v>
      </c>
      <c r="L62" s="94">
        <f t="shared" si="4"/>
        <v>2.5176823526835569E-2</v>
      </c>
      <c r="M62" s="91">
        <f t="shared" si="3"/>
        <v>739</v>
      </c>
    </row>
    <row r="63" spans="1:13">
      <c r="A63" s="95">
        <v>69</v>
      </c>
      <c r="B63" s="92" t="s">
        <v>61</v>
      </c>
      <c r="C63" s="90">
        <v>83560</v>
      </c>
      <c r="D63" s="90">
        <v>88306</v>
      </c>
      <c r="E63" s="90">
        <v>88232</v>
      </c>
      <c r="F63" s="90"/>
      <c r="G63" s="90"/>
      <c r="H63" s="90"/>
      <c r="I63" s="93">
        <f t="shared" si="0"/>
        <v>1.9833298866180529E-2</v>
      </c>
      <c r="J63" s="93">
        <f t="shared" si="1"/>
        <v>5.5911919578745813E-2</v>
      </c>
      <c r="K63" s="90">
        <f t="shared" si="2"/>
        <v>4672</v>
      </c>
      <c r="L63" s="94">
        <f t="shared" si="4"/>
        <v>2.557645564630915E-2</v>
      </c>
      <c r="M63" s="91">
        <f t="shared" si="3"/>
        <v>-74</v>
      </c>
    </row>
    <row r="64" spans="1:13">
      <c r="A64" s="95">
        <v>70</v>
      </c>
      <c r="B64" s="92" t="s">
        <v>62</v>
      </c>
      <c r="C64" s="90">
        <v>84004</v>
      </c>
      <c r="D64" s="90">
        <v>86168</v>
      </c>
      <c r="E64" s="90">
        <v>85725</v>
      </c>
      <c r="F64" s="90"/>
      <c r="G64" s="90"/>
      <c r="H64" s="90"/>
      <c r="I64" s="93">
        <f t="shared" si="0"/>
        <v>1.9269760917845293E-2</v>
      </c>
      <c r="J64" s="93">
        <f t="shared" si="1"/>
        <v>2.0487119660968525E-2</v>
      </c>
      <c r="K64" s="90">
        <f t="shared" si="2"/>
        <v>1721</v>
      </c>
      <c r="L64" s="94">
        <f t="shared" si="4"/>
        <v>9.4214640769045479E-3</v>
      </c>
      <c r="M64" s="91">
        <f t="shared" si="3"/>
        <v>-443</v>
      </c>
    </row>
    <row r="65" spans="1:13">
      <c r="A65" s="95">
        <v>71</v>
      </c>
      <c r="B65" s="92" t="s">
        <v>63</v>
      </c>
      <c r="C65" s="90">
        <v>47629</v>
      </c>
      <c r="D65" s="90">
        <v>45035</v>
      </c>
      <c r="E65" s="90">
        <v>45066</v>
      </c>
      <c r="F65" s="90"/>
      <c r="G65" s="90"/>
      <c r="H65" s="90"/>
      <c r="I65" s="93">
        <f t="shared" si="0"/>
        <v>1.013019592328511E-2</v>
      </c>
      <c r="J65" s="93">
        <f t="shared" si="1"/>
        <v>-5.3811753343551198E-2</v>
      </c>
      <c r="K65" s="90">
        <f t="shared" si="2"/>
        <v>-2563</v>
      </c>
      <c r="L65" s="94">
        <f t="shared" si="4"/>
        <v>-1.4030919482339544E-2</v>
      </c>
      <c r="M65" s="91">
        <f t="shared" si="3"/>
        <v>31</v>
      </c>
    </row>
    <row r="66" spans="1:13">
      <c r="A66" s="95">
        <v>72</v>
      </c>
      <c r="B66" s="92" t="s">
        <v>64</v>
      </c>
      <c r="C66" s="90">
        <v>4508</v>
      </c>
      <c r="D66" s="90">
        <v>4643</v>
      </c>
      <c r="E66" s="90">
        <v>4661</v>
      </c>
      <c r="F66" s="90"/>
      <c r="G66" s="90"/>
      <c r="H66" s="90"/>
      <c r="I66" s="93">
        <f t="shared" si="0"/>
        <v>1.0477265166296519E-3</v>
      </c>
      <c r="J66" s="93">
        <f t="shared" si="1"/>
        <v>3.3939662821650396E-2</v>
      </c>
      <c r="K66" s="90">
        <f t="shared" si="2"/>
        <v>153</v>
      </c>
      <c r="L66" s="94">
        <f t="shared" si="4"/>
        <v>8.3758512711586044E-4</v>
      </c>
      <c r="M66" s="91">
        <f t="shared" si="3"/>
        <v>18</v>
      </c>
    </row>
    <row r="67" spans="1:13">
      <c r="A67" s="95">
        <v>73</v>
      </c>
      <c r="B67" s="92" t="s">
        <v>65</v>
      </c>
      <c r="C67" s="90">
        <v>23807</v>
      </c>
      <c r="D67" s="90">
        <v>24167</v>
      </c>
      <c r="E67" s="90">
        <v>24156</v>
      </c>
      <c r="F67" s="90"/>
      <c r="G67" s="90"/>
      <c r="H67" s="90"/>
      <c r="I67" s="93">
        <f t="shared" ref="I67:I92" si="5">E67/$E$92</f>
        <v>5.4299252812070094E-3</v>
      </c>
      <c r="J67" s="93">
        <f t="shared" ref="J67:J92" si="6">(E67-C67)/C67</f>
        <v>1.4659553912714748E-2</v>
      </c>
      <c r="K67" s="90">
        <f t="shared" ref="K67:K92" si="7">E67-C67</f>
        <v>349</v>
      </c>
      <c r="L67" s="94">
        <f t="shared" si="4"/>
        <v>1.9105699958394465E-3</v>
      </c>
      <c r="M67" s="91">
        <f t="shared" ref="M67:M92" si="8">E67-D67</f>
        <v>-11</v>
      </c>
    </row>
    <row r="68" spans="1:13">
      <c r="A68" s="95">
        <v>74</v>
      </c>
      <c r="B68" s="92" t="s">
        <v>66</v>
      </c>
      <c r="C68" s="90">
        <v>17113</v>
      </c>
      <c r="D68" s="90">
        <v>16877</v>
      </c>
      <c r="E68" s="90">
        <v>16953</v>
      </c>
      <c r="F68" s="90"/>
      <c r="G68" s="90"/>
      <c r="H68" s="90"/>
      <c r="I68" s="93">
        <f t="shared" si="5"/>
        <v>3.810793313971785E-3</v>
      </c>
      <c r="J68" s="93">
        <f t="shared" si="6"/>
        <v>-9.349617250043827E-3</v>
      </c>
      <c r="K68" s="90">
        <f t="shared" si="7"/>
        <v>-160</v>
      </c>
      <c r="L68" s="94">
        <f t="shared" ref="L68:L92" si="9">K68/$K$92</f>
        <v>-8.7590601528455994E-4</v>
      </c>
      <c r="M68" s="91">
        <f t="shared" si="8"/>
        <v>76</v>
      </c>
    </row>
    <row r="69" spans="1:13">
      <c r="A69" s="95">
        <v>75</v>
      </c>
      <c r="B69" s="92" t="s">
        <v>67</v>
      </c>
      <c r="C69" s="90">
        <v>3137</v>
      </c>
      <c r="D69" s="90">
        <v>3501</v>
      </c>
      <c r="E69" s="90">
        <v>3516</v>
      </c>
      <c r="F69" s="90"/>
      <c r="G69" s="90"/>
      <c r="H69" s="90"/>
      <c r="I69" s="93">
        <f t="shared" si="5"/>
        <v>7.9034679950007642E-4</v>
      </c>
      <c r="J69" s="93">
        <f t="shared" si="6"/>
        <v>0.12081606630538731</v>
      </c>
      <c r="K69" s="90">
        <f t="shared" si="7"/>
        <v>379</v>
      </c>
      <c r="L69" s="94">
        <f t="shared" si="9"/>
        <v>2.0748023737053012E-3</v>
      </c>
      <c r="M69" s="91">
        <f t="shared" si="8"/>
        <v>15</v>
      </c>
    </row>
    <row r="70" spans="1:13">
      <c r="A70" s="95">
        <v>77</v>
      </c>
      <c r="B70" s="92" t="s">
        <v>68</v>
      </c>
      <c r="C70" s="90">
        <v>6242</v>
      </c>
      <c r="D70" s="90">
        <v>6260</v>
      </c>
      <c r="E70" s="90">
        <v>6412</v>
      </c>
      <c r="F70" s="90"/>
      <c r="G70" s="90"/>
      <c r="H70" s="90"/>
      <c r="I70" s="93">
        <f t="shared" si="5"/>
        <v>1.4413264159256229E-3</v>
      </c>
      <c r="J70" s="93">
        <f t="shared" si="6"/>
        <v>2.7234860621595643E-2</v>
      </c>
      <c r="K70" s="90">
        <f t="shared" si="7"/>
        <v>170</v>
      </c>
      <c r="L70" s="94">
        <f t="shared" si="9"/>
        <v>9.30650141239845E-4</v>
      </c>
      <c r="M70" s="91">
        <f t="shared" si="8"/>
        <v>152</v>
      </c>
    </row>
    <row r="71" spans="1:13">
      <c r="A71" s="95">
        <v>78</v>
      </c>
      <c r="B71" s="92" t="s">
        <v>69</v>
      </c>
      <c r="C71" s="90">
        <v>17633</v>
      </c>
      <c r="D71" s="90">
        <v>22794</v>
      </c>
      <c r="E71" s="90">
        <v>22614</v>
      </c>
      <c r="F71" s="90"/>
      <c r="G71" s="90"/>
      <c r="H71" s="90"/>
      <c r="I71" s="93">
        <f t="shared" si="5"/>
        <v>5.0833056097539043E-3</v>
      </c>
      <c r="J71" s="93">
        <f t="shared" si="6"/>
        <v>0.2824817104293087</v>
      </c>
      <c r="K71" s="90">
        <f t="shared" si="7"/>
        <v>4981</v>
      </c>
      <c r="L71" s="94">
        <f t="shared" si="9"/>
        <v>2.7268049138327456E-2</v>
      </c>
      <c r="M71" s="91">
        <f t="shared" si="8"/>
        <v>-180</v>
      </c>
    </row>
    <row r="72" spans="1:13">
      <c r="A72" s="95">
        <v>79</v>
      </c>
      <c r="B72" s="92" t="s">
        <v>70</v>
      </c>
      <c r="C72" s="90">
        <v>18097</v>
      </c>
      <c r="D72" s="90">
        <v>19492</v>
      </c>
      <c r="E72" s="90">
        <v>19443</v>
      </c>
      <c r="F72" s="90"/>
      <c r="G72" s="90"/>
      <c r="H72" s="90"/>
      <c r="I72" s="93">
        <f t="shared" si="5"/>
        <v>4.3705099040614297E-3</v>
      </c>
      <c r="J72" s="93">
        <f t="shared" si="6"/>
        <v>7.4376968558324583E-2</v>
      </c>
      <c r="K72" s="90">
        <f t="shared" si="7"/>
        <v>1346</v>
      </c>
      <c r="L72" s="94">
        <f t="shared" si="9"/>
        <v>7.3685593535813606E-3</v>
      </c>
      <c r="M72" s="91">
        <f t="shared" si="8"/>
        <v>-49</v>
      </c>
    </row>
    <row r="73" spans="1:13">
      <c r="A73" s="95">
        <v>80</v>
      </c>
      <c r="B73" s="92" t="s">
        <v>71</v>
      </c>
      <c r="C73" s="90">
        <v>41716</v>
      </c>
      <c r="D73" s="90">
        <v>43691</v>
      </c>
      <c r="E73" s="90">
        <v>45515</v>
      </c>
      <c r="F73" s="90"/>
      <c r="G73" s="90"/>
      <c r="H73" s="90"/>
      <c r="I73" s="93">
        <f t="shared" si="5"/>
        <v>1.0231124738124568E-2</v>
      </c>
      <c r="J73" s="93">
        <f t="shared" si="6"/>
        <v>9.1068175280467928E-2</v>
      </c>
      <c r="K73" s="90">
        <f t="shared" si="7"/>
        <v>3799</v>
      </c>
      <c r="L73" s="94">
        <f t="shared" si="9"/>
        <v>2.0797293450412771E-2</v>
      </c>
      <c r="M73" s="91">
        <f t="shared" si="8"/>
        <v>1824</v>
      </c>
    </row>
    <row r="74" spans="1:13">
      <c r="A74" s="95">
        <v>81</v>
      </c>
      <c r="B74" s="92" t="s">
        <v>72</v>
      </c>
      <c r="C74" s="90">
        <v>290848</v>
      </c>
      <c r="D74" s="90">
        <v>236059</v>
      </c>
      <c r="E74" s="90">
        <v>234869</v>
      </c>
      <c r="F74" s="90"/>
      <c r="G74" s="90"/>
      <c r="H74" s="90"/>
      <c r="I74" s="93">
        <f t="shared" si="5"/>
        <v>5.2795211163760937E-2</v>
      </c>
      <c r="J74" s="93">
        <f t="shared" si="6"/>
        <v>-0.19246823082847397</v>
      </c>
      <c r="K74" s="90">
        <f t="shared" si="7"/>
        <v>-55979</v>
      </c>
      <c r="L74" s="94">
        <f t="shared" si="9"/>
        <v>-0.30645214268508991</v>
      </c>
      <c r="M74" s="91">
        <f t="shared" si="8"/>
        <v>-1190</v>
      </c>
    </row>
    <row r="75" spans="1:13">
      <c r="A75" s="95">
        <v>82</v>
      </c>
      <c r="B75" s="92" t="s">
        <v>73</v>
      </c>
      <c r="C75" s="90">
        <v>197109</v>
      </c>
      <c r="D75" s="90">
        <v>198166</v>
      </c>
      <c r="E75" s="90">
        <v>198010</v>
      </c>
      <c r="F75" s="90"/>
      <c r="G75" s="90"/>
      <c r="H75" s="90"/>
      <c r="I75" s="93">
        <f t="shared" si="5"/>
        <v>4.450983212998013E-2</v>
      </c>
      <c r="J75" s="93">
        <f t="shared" si="6"/>
        <v>4.5710748874987954E-3</v>
      </c>
      <c r="K75" s="90">
        <f t="shared" si="7"/>
        <v>901</v>
      </c>
      <c r="L75" s="94">
        <f t="shared" si="9"/>
        <v>4.9324457485711787E-3</v>
      </c>
      <c r="M75" s="91">
        <f t="shared" si="8"/>
        <v>-156</v>
      </c>
    </row>
    <row r="76" spans="1:13">
      <c r="A76" s="95">
        <v>84</v>
      </c>
      <c r="B76" s="92" t="s">
        <v>74</v>
      </c>
      <c r="C76" s="90">
        <v>46614</v>
      </c>
      <c r="D76" s="90">
        <v>51059</v>
      </c>
      <c r="E76" s="90">
        <v>51685</v>
      </c>
      <c r="F76" s="90"/>
      <c r="G76" s="90"/>
      <c r="H76" s="90"/>
      <c r="I76" s="93">
        <f t="shared" si="5"/>
        <v>1.1618052995495292E-2</v>
      </c>
      <c r="J76" s="93">
        <f t="shared" si="6"/>
        <v>0.10878705968164071</v>
      </c>
      <c r="K76" s="90">
        <f t="shared" si="7"/>
        <v>5071</v>
      </c>
      <c r="L76" s="94">
        <f t="shared" si="9"/>
        <v>2.7760746271925024E-2</v>
      </c>
      <c r="M76" s="91">
        <f t="shared" si="8"/>
        <v>626</v>
      </c>
    </row>
    <row r="77" spans="1:13">
      <c r="A77" s="95">
        <v>85</v>
      </c>
      <c r="B77" s="92" t="s">
        <v>75</v>
      </c>
      <c r="C77" s="90">
        <v>404868</v>
      </c>
      <c r="D77" s="90">
        <v>420876</v>
      </c>
      <c r="E77" s="90">
        <v>424341</v>
      </c>
      <c r="F77" s="90"/>
      <c r="G77" s="90"/>
      <c r="H77" s="90"/>
      <c r="I77" s="93">
        <f t="shared" si="5"/>
        <v>9.5385822311337298E-2</v>
      </c>
      <c r="J77" s="93">
        <f t="shared" si="6"/>
        <v>4.8097157592104096E-2</v>
      </c>
      <c r="K77" s="90">
        <f t="shared" si="7"/>
        <v>19473</v>
      </c>
      <c r="L77" s="94">
        <f t="shared" si="9"/>
        <v>0.10660323647272647</v>
      </c>
      <c r="M77" s="91">
        <f t="shared" si="8"/>
        <v>3465</v>
      </c>
    </row>
    <row r="78" spans="1:13">
      <c r="A78" s="95">
        <v>86</v>
      </c>
      <c r="B78" s="92" t="s">
        <v>76</v>
      </c>
      <c r="C78" s="90">
        <v>329012</v>
      </c>
      <c r="D78" s="90">
        <v>368993</v>
      </c>
      <c r="E78" s="90">
        <v>372949</v>
      </c>
      <c r="F78" s="90"/>
      <c r="G78" s="90"/>
      <c r="H78" s="90"/>
      <c r="I78" s="93">
        <f t="shared" si="5"/>
        <v>8.3833631549133675E-2</v>
      </c>
      <c r="J78" s="93">
        <f t="shared" si="6"/>
        <v>0.13354224162036643</v>
      </c>
      <c r="K78" s="90">
        <f t="shared" si="7"/>
        <v>43937</v>
      </c>
      <c r="L78" s="94">
        <f t="shared" si="9"/>
        <v>0.24052926620973569</v>
      </c>
      <c r="M78" s="91">
        <f t="shared" si="8"/>
        <v>3956</v>
      </c>
    </row>
    <row r="79" spans="1:13">
      <c r="A79" s="95">
        <v>87</v>
      </c>
      <c r="B79" s="92" t="s">
        <v>77</v>
      </c>
      <c r="C79" s="91">
        <v>23125</v>
      </c>
      <c r="D79" s="91">
        <v>24102</v>
      </c>
      <c r="E79" s="91">
        <v>24082</v>
      </c>
      <c r="F79" s="91"/>
      <c r="G79" s="91"/>
      <c r="H79" s="91"/>
      <c r="I79" s="93">
        <f t="shared" si="5"/>
        <v>5.4132911335497275E-3</v>
      </c>
      <c r="J79" s="93">
        <f t="shared" si="6"/>
        <v>4.1383783783783781E-2</v>
      </c>
      <c r="K79" s="90">
        <f t="shared" si="7"/>
        <v>957</v>
      </c>
      <c r="L79" s="94">
        <f t="shared" si="9"/>
        <v>5.2390128539207747E-3</v>
      </c>
      <c r="M79" s="91">
        <f t="shared" si="8"/>
        <v>-20</v>
      </c>
    </row>
    <row r="80" spans="1:13">
      <c r="A80" s="95">
        <v>88</v>
      </c>
      <c r="B80" s="92" t="s">
        <v>78</v>
      </c>
      <c r="C80" s="91">
        <v>39535</v>
      </c>
      <c r="D80" s="91">
        <v>42846</v>
      </c>
      <c r="E80" s="91">
        <v>43654</v>
      </c>
      <c r="F80" s="91"/>
      <c r="G80" s="91"/>
      <c r="H80" s="91"/>
      <c r="I80" s="93">
        <f t="shared" si="5"/>
        <v>9.8127984031218252E-3</v>
      </c>
      <c r="J80" s="93">
        <f t="shared" si="6"/>
        <v>0.10418616415834071</v>
      </c>
      <c r="K80" s="90">
        <f t="shared" si="7"/>
        <v>4119</v>
      </c>
      <c r="L80" s="94">
        <f t="shared" si="9"/>
        <v>2.254910548098189E-2</v>
      </c>
      <c r="M80" s="91">
        <f t="shared" si="8"/>
        <v>808</v>
      </c>
    </row>
    <row r="81" spans="1:13">
      <c r="A81" s="95">
        <v>90</v>
      </c>
      <c r="B81" s="92" t="s">
        <v>79</v>
      </c>
      <c r="C81" s="91">
        <v>4348</v>
      </c>
      <c r="D81" s="91">
        <v>5098</v>
      </c>
      <c r="E81" s="91">
        <v>5218</v>
      </c>
      <c r="F81" s="91"/>
      <c r="G81" s="91"/>
      <c r="H81" s="91"/>
      <c r="I81" s="93">
        <f t="shared" si="5"/>
        <v>1.1729321956175764E-3</v>
      </c>
      <c r="J81" s="93">
        <f t="shared" si="6"/>
        <v>0.20009199632014718</v>
      </c>
      <c r="K81" s="90">
        <f t="shared" si="7"/>
        <v>870</v>
      </c>
      <c r="L81" s="94">
        <f t="shared" si="9"/>
        <v>4.7627389581097945E-3</v>
      </c>
      <c r="M81" s="91">
        <f t="shared" si="8"/>
        <v>120</v>
      </c>
    </row>
    <row r="82" spans="1:13">
      <c r="A82" s="95">
        <v>91</v>
      </c>
      <c r="B82" s="92" t="s">
        <v>80</v>
      </c>
      <c r="C82" s="91">
        <v>1464</v>
      </c>
      <c r="D82" s="91">
        <v>1114</v>
      </c>
      <c r="E82" s="91">
        <v>1455</v>
      </c>
      <c r="F82" s="91"/>
      <c r="G82" s="91"/>
      <c r="H82" s="91"/>
      <c r="I82" s="93">
        <f t="shared" si="5"/>
        <v>3.2706330866684051E-4</v>
      </c>
      <c r="J82" s="93">
        <f t="shared" si="6"/>
        <v>-6.1475409836065573E-3</v>
      </c>
      <c r="K82" s="90">
        <f t="shared" si="7"/>
        <v>-9</v>
      </c>
      <c r="L82" s="94">
        <f t="shared" si="9"/>
        <v>-4.9269713359756498E-5</v>
      </c>
      <c r="M82" s="91">
        <f t="shared" si="8"/>
        <v>341</v>
      </c>
    </row>
    <row r="83" spans="1:13">
      <c r="A83" s="95">
        <v>92</v>
      </c>
      <c r="B83" s="92" t="s">
        <v>81</v>
      </c>
      <c r="C83" s="91">
        <v>1831</v>
      </c>
      <c r="D83" s="91">
        <v>1711</v>
      </c>
      <c r="E83" s="91">
        <v>1719</v>
      </c>
      <c r="F83" s="91"/>
      <c r="G83" s="91"/>
      <c r="H83" s="91"/>
      <c r="I83" s="93">
        <f t="shared" si="5"/>
        <v>3.8640675436309196E-4</v>
      </c>
      <c r="J83" s="93">
        <f t="shared" si="6"/>
        <v>-6.1168760240305847E-2</v>
      </c>
      <c r="K83" s="90">
        <f t="shared" si="7"/>
        <v>-112</v>
      </c>
      <c r="L83" s="94">
        <f t="shared" si="9"/>
        <v>-6.1313421069919202E-4</v>
      </c>
      <c r="M83" s="91">
        <f t="shared" si="8"/>
        <v>8</v>
      </c>
    </row>
    <row r="84" spans="1:13">
      <c r="A84" s="95">
        <v>93</v>
      </c>
      <c r="B84" s="92" t="s">
        <v>82</v>
      </c>
      <c r="C84" s="91">
        <v>16363</v>
      </c>
      <c r="D84" s="91">
        <v>17943</v>
      </c>
      <c r="E84" s="91">
        <v>18057</v>
      </c>
      <c r="F84" s="91"/>
      <c r="G84" s="91"/>
      <c r="H84" s="91"/>
      <c r="I84" s="93">
        <f t="shared" si="5"/>
        <v>4.0589568141561096E-3</v>
      </c>
      <c r="J84" s="93">
        <f t="shared" si="6"/>
        <v>0.10352624824298723</v>
      </c>
      <c r="K84" s="90">
        <f t="shared" si="7"/>
        <v>1694</v>
      </c>
      <c r="L84" s="94">
        <f t="shared" si="9"/>
        <v>9.273654936825278E-3</v>
      </c>
      <c r="M84" s="91">
        <f t="shared" si="8"/>
        <v>114</v>
      </c>
    </row>
    <row r="85" spans="1:13">
      <c r="A85" s="95">
        <v>94</v>
      </c>
      <c r="B85" s="92" t="s">
        <v>83</v>
      </c>
      <c r="C85" s="91">
        <v>25868</v>
      </c>
      <c r="D85" s="91">
        <v>25409</v>
      </c>
      <c r="E85" s="91">
        <v>25526</v>
      </c>
      <c r="F85" s="91"/>
      <c r="G85" s="91"/>
      <c r="H85" s="91"/>
      <c r="I85" s="93">
        <f t="shared" si="5"/>
        <v>5.7378817986458901E-3</v>
      </c>
      <c r="J85" s="93">
        <f t="shared" si="6"/>
        <v>-1.3220967991340652E-2</v>
      </c>
      <c r="K85" s="90">
        <f t="shared" si="7"/>
        <v>-342</v>
      </c>
      <c r="L85" s="94">
        <f t="shared" si="9"/>
        <v>-1.872249107670747E-3</v>
      </c>
      <c r="M85" s="91">
        <f t="shared" si="8"/>
        <v>117</v>
      </c>
    </row>
    <row r="86" spans="1:13">
      <c r="A86" s="95">
        <v>95</v>
      </c>
      <c r="B86" s="92" t="s">
        <v>84</v>
      </c>
      <c r="C86" s="91">
        <v>12298</v>
      </c>
      <c r="D86" s="91">
        <v>12071</v>
      </c>
      <c r="E86" s="91">
        <v>12046</v>
      </c>
      <c r="F86" s="91"/>
      <c r="G86" s="91"/>
      <c r="H86" s="91"/>
      <c r="I86" s="93">
        <f t="shared" si="5"/>
        <v>2.7077694956706257E-3</v>
      </c>
      <c r="J86" s="93">
        <f t="shared" si="6"/>
        <v>-2.0491136770206538E-2</v>
      </c>
      <c r="K86" s="90">
        <f t="shared" si="7"/>
        <v>-252</v>
      </c>
      <c r="L86" s="94">
        <f t="shared" si="9"/>
        <v>-1.3795519740731821E-3</v>
      </c>
      <c r="M86" s="91">
        <f t="shared" si="8"/>
        <v>-25</v>
      </c>
    </row>
    <row r="87" spans="1:13">
      <c r="A87" s="95">
        <v>96</v>
      </c>
      <c r="B87" s="92" t="s">
        <v>85</v>
      </c>
      <c r="C87" s="91">
        <v>50514</v>
      </c>
      <c r="D87" s="91">
        <v>56163</v>
      </c>
      <c r="E87" s="91">
        <v>56583</v>
      </c>
      <c r="F87" s="91"/>
      <c r="G87" s="91"/>
      <c r="H87" s="91"/>
      <c r="I87" s="93">
        <f t="shared" si="5"/>
        <v>1.271905374178408E-2</v>
      </c>
      <c r="J87" s="93">
        <f t="shared" si="6"/>
        <v>0.12014491032189097</v>
      </c>
      <c r="K87" s="90">
        <f t="shared" si="7"/>
        <v>6069</v>
      </c>
      <c r="L87" s="94">
        <f t="shared" si="9"/>
        <v>3.3224210042262468E-2</v>
      </c>
      <c r="M87" s="91">
        <f t="shared" si="8"/>
        <v>420</v>
      </c>
    </row>
    <row r="88" spans="1:13">
      <c r="A88" s="95">
        <v>97</v>
      </c>
      <c r="B88" s="92" t="s">
        <v>86</v>
      </c>
      <c r="C88" s="91">
        <v>11452</v>
      </c>
      <c r="D88" s="91">
        <v>8090</v>
      </c>
      <c r="E88" s="91">
        <v>7468</v>
      </c>
      <c r="F88" s="91"/>
      <c r="G88" s="91"/>
      <c r="H88" s="91"/>
      <c r="I88" s="93">
        <f t="shared" si="5"/>
        <v>1.6787001987106287E-3</v>
      </c>
      <c r="J88" s="93">
        <f t="shared" si="6"/>
        <v>-0.34788683199441145</v>
      </c>
      <c r="K88" s="90">
        <f t="shared" si="7"/>
        <v>-3984</v>
      </c>
      <c r="L88" s="94">
        <f t="shared" si="9"/>
        <v>-2.1810059780585544E-2</v>
      </c>
      <c r="M88" s="91">
        <f t="shared" si="8"/>
        <v>-622</v>
      </c>
    </row>
    <row r="89" spans="1:13">
      <c r="A89" s="95">
        <v>98</v>
      </c>
      <c r="B89" s="92" t="s">
        <v>87</v>
      </c>
      <c r="C89" s="91">
        <v>602</v>
      </c>
      <c r="D89" s="91">
        <v>204</v>
      </c>
      <c r="E89" s="91">
        <v>194</v>
      </c>
      <c r="F89" s="91"/>
      <c r="G89" s="91"/>
      <c r="H89" s="91"/>
      <c r="I89" s="93">
        <f t="shared" si="5"/>
        <v>4.3608441155578736E-5</v>
      </c>
      <c r="J89" s="93">
        <f t="shared" si="6"/>
        <v>-0.67774086378737541</v>
      </c>
      <c r="K89" s="90">
        <f t="shared" si="7"/>
        <v>-408</v>
      </c>
      <c r="L89" s="94">
        <f t="shared" si="9"/>
        <v>-2.2335603389756278E-3</v>
      </c>
      <c r="M89" s="91">
        <f t="shared" si="8"/>
        <v>-10</v>
      </c>
    </row>
    <row r="90" spans="1:13">
      <c r="A90" s="95">
        <v>99</v>
      </c>
      <c r="B90" s="92" t="s">
        <v>88</v>
      </c>
      <c r="C90" s="91">
        <v>1874</v>
      </c>
      <c r="D90" s="91">
        <v>2099</v>
      </c>
      <c r="E90" s="91">
        <v>2082</v>
      </c>
      <c r="F90" s="91"/>
      <c r="G90" s="91"/>
      <c r="H90" s="91"/>
      <c r="I90" s="93">
        <f t="shared" si="5"/>
        <v>4.6800399219543777E-4</v>
      </c>
      <c r="J90" s="93">
        <f t="shared" si="6"/>
        <v>0.11099252934898612</v>
      </c>
      <c r="K90" s="90">
        <f t="shared" si="7"/>
        <v>208</v>
      </c>
      <c r="L90" s="94">
        <f t="shared" si="9"/>
        <v>1.1386778198699279E-3</v>
      </c>
      <c r="M90" s="91">
        <f t="shared" si="8"/>
        <v>-17</v>
      </c>
    </row>
    <row r="91" spans="1:13">
      <c r="A91" s="95"/>
      <c r="B91" s="92" t="s">
        <v>285</v>
      </c>
      <c r="C91" s="91">
        <v>46264</v>
      </c>
      <c r="D91" s="91">
        <v>49746</v>
      </c>
      <c r="E91" s="91">
        <v>51361</v>
      </c>
      <c r="F91" s="91"/>
      <c r="G91" s="91"/>
      <c r="H91" s="91"/>
      <c r="I91" s="93">
        <f>E91/$E$92</f>
        <v>1.1545222403049893E-2</v>
      </c>
      <c r="J91" s="93">
        <f>(E91-C91)/C91</f>
        <v>0.11017205602628394</v>
      </c>
      <c r="K91" s="90">
        <f>E91-C91</f>
        <v>5097</v>
      </c>
      <c r="L91" s="94">
        <f>K91/$K$92</f>
        <v>2.7903080999408764E-2</v>
      </c>
      <c r="M91" s="91">
        <f>E91-D91</f>
        <v>1615</v>
      </c>
    </row>
    <row r="92" spans="1:13" s="102" customFormat="1">
      <c r="A92" s="175" t="s">
        <v>89</v>
      </c>
      <c r="B92" s="175"/>
      <c r="C92" s="57">
        <v>4266012</v>
      </c>
      <c r="D92" s="57">
        <v>4427574</v>
      </c>
      <c r="E92" s="57">
        <v>4448680</v>
      </c>
      <c r="F92" s="57"/>
      <c r="G92" s="57"/>
      <c r="H92" s="57"/>
      <c r="I92" s="93">
        <f t="shared" si="5"/>
        <v>1</v>
      </c>
      <c r="J92" s="93">
        <f t="shared" si="6"/>
        <v>4.281938259901754E-2</v>
      </c>
      <c r="K92" s="90">
        <f t="shared" si="7"/>
        <v>182668</v>
      </c>
      <c r="L92" s="94">
        <f t="shared" si="9"/>
        <v>1</v>
      </c>
      <c r="M92" s="90">
        <f t="shared" si="8"/>
        <v>21106</v>
      </c>
    </row>
    <row r="93" spans="1:13" s="5" customFormat="1">
      <c r="C93" s="132"/>
      <c r="D93" s="131"/>
      <c r="E93" s="133"/>
      <c r="F93" s="156"/>
      <c r="G93" s="156"/>
      <c r="H93" s="156"/>
      <c r="K93" s="13"/>
      <c r="L93" s="13"/>
    </row>
    <row r="94" spans="1:13">
      <c r="C94" s="132"/>
      <c r="D94" s="131"/>
      <c r="E94" s="133"/>
      <c r="F94" s="133"/>
      <c r="G94" s="133"/>
      <c r="H94" s="133"/>
      <c r="I94" s="8"/>
    </row>
    <row r="95" spans="1:13">
      <c r="E95" s="133"/>
      <c r="F95" s="133"/>
      <c r="H95" s="133"/>
    </row>
    <row r="97" spans="5:8">
      <c r="E97" s="133"/>
      <c r="G97" s="151"/>
      <c r="H97" s="151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30"/>
  <sheetViews>
    <sheetView zoomScale="50" zoomScaleNormal="50" workbookViewId="0">
      <pane ySplit="2" topLeftCell="A3" activePane="bottomLeft" state="frozen"/>
      <selection pane="bottomLeft" activeCell="Y13" sqref="Y13"/>
    </sheetView>
  </sheetViews>
  <sheetFormatPr defaultColWidth="8.85546875" defaultRowHeight="15"/>
  <cols>
    <col min="1" max="1" width="13.7109375" style="3" bestFit="1" customWidth="1"/>
    <col min="2" max="2" width="34.42578125" style="3" bestFit="1" customWidth="1"/>
    <col min="3" max="5" width="12" style="3" bestFit="1" customWidth="1"/>
    <col min="6" max="8" width="12" style="3" customWidth="1"/>
    <col min="9" max="9" width="22.5703125" style="3" customWidth="1"/>
    <col min="10" max="10" width="28.42578125" style="3" customWidth="1"/>
    <col min="11" max="11" width="26.7109375" style="3" customWidth="1"/>
    <col min="12" max="12" width="20.28515625" style="3" customWidth="1"/>
    <col min="13" max="13" width="29" style="3" customWidth="1"/>
    <col min="14" max="16384" width="8.85546875" style="3"/>
  </cols>
  <sheetData>
    <row r="1" spans="1:13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3" ht="45">
      <c r="A2" s="88" t="s">
        <v>1</v>
      </c>
      <c r="B2" s="87" t="s">
        <v>90</v>
      </c>
      <c r="C2" s="86">
        <v>43497</v>
      </c>
      <c r="D2" s="86">
        <v>43831</v>
      </c>
      <c r="E2" s="86">
        <v>43862</v>
      </c>
      <c r="F2" s="86">
        <v>43497</v>
      </c>
      <c r="G2" s="86">
        <v>43831</v>
      </c>
      <c r="H2" s="86">
        <v>43862</v>
      </c>
      <c r="I2" s="85" t="s">
        <v>321</v>
      </c>
      <c r="J2" s="85" t="s">
        <v>304</v>
      </c>
      <c r="K2" s="85" t="s">
        <v>305</v>
      </c>
      <c r="L2" s="85" t="s">
        <v>306</v>
      </c>
      <c r="M2" s="89" t="s">
        <v>308</v>
      </c>
    </row>
    <row r="3" spans="1:13">
      <c r="A3" s="95">
        <v>10</v>
      </c>
      <c r="B3" s="92" t="s">
        <v>9</v>
      </c>
      <c r="C3" s="90">
        <v>136626</v>
      </c>
      <c r="D3" s="90">
        <v>149185</v>
      </c>
      <c r="E3" s="90">
        <v>149223</v>
      </c>
      <c r="F3" s="90"/>
      <c r="G3" s="90"/>
      <c r="H3" s="90"/>
      <c r="I3" s="93">
        <f t="shared" ref="I3:I27" si="0">E3/$E$27</f>
        <v>0.15479243169228854</v>
      </c>
      <c r="J3" s="93">
        <f t="shared" ref="J3:J27" si="1">(E3-C3)/C3</f>
        <v>9.2200606033990606E-2</v>
      </c>
      <c r="K3" s="90">
        <f t="shared" ref="K3:K27" si="2">E3-C3</f>
        <v>12597</v>
      </c>
      <c r="L3" s="94">
        <f t="shared" ref="L3:L27" si="3">K3/$K$27</f>
        <v>0.18669413403681417</v>
      </c>
      <c r="M3" s="91">
        <f t="shared" ref="M3:M27" si="4">E3-D3</f>
        <v>38</v>
      </c>
    </row>
    <row r="4" spans="1:13">
      <c r="A4" s="95">
        <v>11</v>
      </c>
      <c r="B4" s="92" t="s">
        <v>10</v>
      </c>
      <c r="C4" s="90">
        <v>2591</v>
      </c>
      <c r="D4" s="90">
        <v>2649</v>
      </c>
      <c r="E4" s="90">
        <v>2695</v>
      </c>
      <c r="F4" s="90"/>
      <c r="G4" s="90"/>
      <c r="H4" s="90"/>
      <c r="I4" s="93">
        <f t="shared" si="0"/>
        <v>2.7955851538349827E-3</v>
      </c>
      <c r="J4" s="93">
        <f t="shared" si="1"/>
        <v>4.0138942493245851E-2</v>
      </c>
      <c r="K4" s="90">
        <f t="shared" si="2"/>
        <v>104</v>
      </c>
      <c r="L4" s="94">
        <f t="shared" si="3"/>
        <v>1.5413344399324185E-3</v>
      </c>
      <c r="M4" s="91">
        <f t="shared" si="4"/>
        <v>46</v>
      </c>
    </row>
    <row r="5" spans="1:13">
      <c r="A5" s="95">
        <v>12</v>
      </c>
      <c r="B5" s="92" t="s">
        <v>11</v>
      </c>
      <c r="C5" s="90">
        <v>1186</v>
      </c>
      <c r="D5" s="90">
        <v>1214</v>
      </c>
      <c r="E5" s="90">
        <v>1412</v>
      </c>
      <c r="F5" s="90"/>
      <c r="G5" s="90"/>
      <c r="H5" s="90"/>
      <c r="I5" s="93">
        <f t="shared" si="0"/>
        <v>1.4646999024916496E-3</v>
      </c>
      <c r="J5" s="93">
        <f t="shared" si="1"/>
        <v>0.1905564924114671</v>
      </c>
      <c r="K5" s="90">
        <f t="shared" si="2"/>
        <v>226</v>
      </c>
      <c r="L5" s="94">
        <f t="shared" si="3"/>
        <v>3.3494383021608325E-3</v>
      </c>
      <c r="M5" s="91">
        <f t="shared" si="4"/>
        <v>198</v>
      </c>
    </row>
    <row r="6" spans="1:13">
      <c r="A6" s="95">
        <v>13</v>
      </c>
      <c r="B6" s="92" t="s">
        <v>12</v>
      </c>
      <c r="C6" s="90">
        <v>114575</v>
      </c>
      <c r="D6" s="90">
        <v>117243</v>
      </c>
      <c r="E6" s="90">
        <v>117798</v>
      </c>
      <c r="F6" s="90"/>
      <c r="G6" s="90"/>
      <c r="H6" s="90"/>
      <c r="I6" s="93">
        <f t="shared" si="0"/>
        <v>0.1221945602788324</v>
      </c>
      <c r="J6" s="93">
        <f t="shared" si="1"/>
        <v>2.8130045821514293E-2</v>
      </c>
      <c r="K6" s="90">
        <f t="shared" si="2"/>
        <v>3223</v>
      </c>
      <c r="L6" s="94">
        <f t="shared" si="3"/>
        <v>4.7766547114444086E-2</v>
      </c>
      <c r="M6" s="91">
        <f t="shared" si="4"/>
        <v>555</v>
      </c>
    </row>
    <row r="7" spans="1:13">
      <c r="A7" s="95">
        <v>14</v>
      </c>
      <c r="B7" s="92" t="s">
        <v>13</v>
      </c>
      <c r="C7" s="90">
        <v>270576</v>
      </c>
      <c r="D7" s="90">
        <v>299166</v>
      </c>
      <c r="E7" s="90">
        <v>302979</v>
      </c>
      <c r="F7" s="90"/>
      <c r="G7" s="90"/>
      <c r="H7" s="90"/>
      <c r="I7" s="93">
        <f t="shared" si="0"/>
        <v>0.31428704798655632</v>
      </c>
      <c r="J7" s="93">
        <f t="shared" si="1"/>
        <v>0.11975563242859677</v>
      </c>
      <c r="K7" s="90">
        <f t="shared" si="2"/>
        <v>32403</v>
      </c>
      <c r="L7" s="94">
        <f t="shared" si="3"/>
        <v>0.48022942170317456</v>
      </c>
      <c r="M7" s="91">
        <f t="shared" si="4"/>
        <v>3813</v>
      </c>
    </row>
    <row r="8" spans="1:13">
      <c r="A8" s="95">
        <v>15</v>
      </c>
      <c r="B8" s="92" t="s">
        <v>14</v>
      </c>
      <c r="C8" s="90">
        <v>14117</v>
      </c>
      <c r="D8" s="90">
        <v>15516</v>
      </c>
      <c r="E8" s="90">
        <v>15720</v>
      </c>
      <c r="F8" s="90"/>
      <c r="G8" s="90"/>
      <c r="H8" s="90"/>
      <c r="I8" s="93">
        <f t="shared" si="0"/>
        <v>1.6306715628306465E-2</v>
      </c>
      <c r="J8" s="93">
        <f t="shared" si="1"/>
        <v>0.11355103775589714</v>
      </c>
      <c r="K8" s="90">
        <f t="shared" si="2"/>
        <v>1603</v>
      </c>
      <c r="L8" s="94">
        <f t="shared" si="3"/>
        <v>2.3757299107804487E-2</v>
      </c>
      <c r="M8" s="91">
        <f t="shared" si="4"/>
        <v>204</v>
      </c>
    </row>
    <row r="9" spans="1:13">
      <c r="A9" s="95">
        <v>16</v>
      </c>
      <c r="B9" s="92" t="s">
        <v>15</v>
      </c>
      <c r="C9" s="90">
        <v>7889</v>
      </c>
      <c r="D9" s="90">
        <v>8050</v>
      </c>
      <c r="E9" s="90">
        <v>8088</v>
      </c>
      <c r="F9" s="90"/>
      <c r="G9" s="90"/>
      <c r="H9" s="90"/>
      <c r="I9" s="93">
        <f t="shared" si="0"/>
        <v>8.3898674301363038E-3</v>
      </c>
      <c r="J9" s="93">
        <f t="shared" si="1"/>
        <v>2.5224996831030549E-2</v>
      </c>
      <c r="K9" s="90">
        <f t="shared" si="2"/>
        <v>199</v>
      </c>
      <c r="L9" s="94">
        <f t="shared" si="3"/>
        <v>2.949284168716839E-3</v>
      </c>
      <c r="M9" s="91">
        <f t="shared" si="4"/>
        <v>38</v>
      </c>
    </row>
    <row r="10" spans="1:13">
      <c r="A10" s="95">
        <v>17</v>
      </c>
      <c r="B10" s="92" t="s">
        <v>16</v>
      </c>
      <c r="C10" s="90">
        <v>10502</v>
      </c>
      <c r="D10" s="90">
        <v>11424</v>
      </c>
      <c r="E10" s="90">
        <v>11477</v>
      </c>
      <c r="F10" s="90"/>
      <c r="G10" s="90"/>
      <c r="H10" s="90"/>
      <c r="I10" s="93">
        <f t="shared" si="0"/>
        <v>1.1905354660691687E-2</v>
      </c>
      <c r="J10" s="93">
        <f t="shared" si="1"/>
        <v>9.2839459150637973E-2</v>
      </c>
      <c r="K10" s="90">
        <f t="shared" si="2"/>
        <v>975</v>
      </c>
      <c r="L10" s="94">
        <f t="shared" si="3"/>
        <v>1.4450010374366423E-2</v>
      </c>
      <c r="M10" s="91">
        <f t="shared" si="4"/>
        <v>53</v>
      </c>
    </row>
    <row r="11" spans="1:13">
      <c r="A11" s="95">
        <v>18</v>
      </c>
      <c r="B11" s="92" t="s">
        <v>17</v>
      </c>
      <c r="C11" s="90">
        <v>11490</v>
      </c>
      <c r="D11" s="90">
        <v>11248</v>
      </c>
      <c r="E11" s="90">
        <v>11228</v>
      </c>
      <c r="F11" s="90"/>
      <c r="G11" s="90"/>
      <c r="H11" s="90"/>
      <c r="I11" s="93">
        <f t="shared" si="0"/>
        <v>1.1647061264289122E-2</v>
      </c>
      <c r="J11" s="93">
        <f t="shared" si="1"/>
        <v>-2.2802436901653612E-2</v>
      </c>
      <c r="K11" s="90">
        <f t="shared" si="2"/>
        <v>-262</v>
      </c>
      <c r="L11" s="94">
        <f t="shared" si="3"/>
        <v>-3.8829771467528231E-3</v>
      </c>
      <c r="M11" s="91">
        <f t="shared" si="4"/>
        <v>-20</v>
      </c>
    </row>
    <row r="12" spans="1:13">
      <c r="A12" s="95">
        <v>19</v>
      </c>
      <c r="B12" s="92" t="s">
        <v>18</v>
      </c>
      <c r="C12" s="90">
        <v>1039</v>
      </c>
      <c r="D12" s="90">
        <v>1095</v>
      </c>
      <c r="E12" s="90">
        <v>1105</v>
      </c>
      <c r="F12" s="90"/>
      <c r="G12" s="90"/>
      <c r="H12" s="90"/>
      <c r="I12" s="93">
        <f t="shared" si="0"/>
        <v>1.1462417792161988E-3</v>
      </c>
      <c r="J12" s="93">
        <f t="shared" si="1"/>
        <v>6.3522617901828685E-2</v>
      </c>
      <c r="K12" s="90">
        <f t="shared" si="2"/>
        <v>66</v>
      </c>
      <c r="L12" s="94">
        <f t="shared" si="3"/>
        <v>9.7815454841865008E-4</v>
      </c>
      <c r="M12" s="91">
        <f t="shared" si="4"/>
        <v>10</v>
      </c>
    </row>
    <row r="13" spans="1:13">
      <c r="A13" s="95">
        <v>20</v>
      </c>
      <c r="B13" s="92" t="s">
        <v>19</v>
      </c>
      <c r="C13" s="90">
        <v>18694</v>
      </c>
      <c r="D13" s="90">
        <v>20782</v>
      </c>
      <c r="E13" s="90">
        <v>20996</v>
      </c>
      <c r="F13" s="90"/>
      <c r="G13" s="90"/>
      <c r="H13" s="90"/>
      <c r="I13" s="93">
        <f t="shared" si="0"/>
        <v>2.1779631127984898E-2</v>
      </c>
      <c r="J13" s="93">
        <f t="shared" si="1"/>
        <v>0.12314111479619129</v>
      </c>
      <c r="K13" s="90">
        <f t="shared" si="2"/>
        <v>2302</v>
      </c>
      <c r="L13" s="94">
        <f t="shared" si="3"/>
        <v>3.4116845006965643E-2</v>
      </c>
      <c r="M13" s="91">
        <f t="shared" si="4"/>
        <v>214</v>
      </c>
    </row>
    <row r="14" spans="1:13">
      <c r="A14" s="95">
        <v>21</v>
      </c>
      <c r="B14" s="92" t="s">
        <v>20</v>
      </c>
      <c r="C14" s="90">
        <v>9718</v>
      </c>
      <c r="D14" s="90">
        <v>10554</v>
      </c>
      <c r="E14" s="90">
        <v>10778</v>
      </c>
      <c r="F14" s="90"/>
      <c r="G14" s="90"/>
      <c r="H14" s="90"/>
      <c r="I14" s="93">
        <f t="shared" si="0"/>
        <v>1.1180265969585693E-2</v>
      </c>
      <c r="J14" s="93">
        <f t="shared" si="1"/>
        <v>0.10907594155175962</v>
      </c>
      <c r="K14" s="90">
        <f t="shared" si="2"/>
        <v>1060</v>
      </c>
      <c r="L14" s="94">
        <f t="shared" si="3"/>
        <v>1.5709754868541956E-2</v>
      </c>
      <c r="M14" s="91">
        <f t="shared" si="4"/>
        <v>224</v>
      </c>
    </row>
    <row r="15" spans="1:13">
      <c r="A15" s="95">
        <v>22</v>
      </c>
      <c r="B15" s="92" t="s">
        <v>21</v>
      </c>
      <c r="C15" s="90">
        <v>42917</v>
      </c>
      <c r="D15" s="90">
        <v>43495</v>
      </c>
      <c r="E15" s="90">
        <v>44026</v>
      </c>
      <c r="F15" s="90"/>
      <c r="G15" s="90"/>
      <c r="H15" s="90"/>
      <c r="I15" s="93">
        <f t="shared" si="0"/>
        <v>4.5669176988029296E-2</v>
      </c>
      <c r="J15" s="93">
        <f t="shared" si="1"/>
        <v>2.5840575995526249E-2</v>
      </c>
      <c r="K15" s="90">
        <f t="shared" si="2"/>
        <v>1109</v>
      </c>
      <c r="L15" s="94">
        <f t="shared" si="3"/>
        <v>1.64359605181255E-2</v>
      </c>
      <c r="M15" s="91">
        <f t="shared" si="4"/>
        <v>531</v>
      </c>
    </row>
    <row r="16" spans="1:13">
      <c r="A16" s="95">
        <v>23</v>
      </c>
      <c r="B16" s="92" t="s">
        <v>22</v>
      </c>
      <c r="C16" s="90">
        <v>26590</v>
      </c>
      <c r="D16" s="90">
        <v>27064</v>
      </c>
      <c r="E16" s="90">
        <v>26955</v>
      </c>
      <c r="F16" s="90"/>
      <c r="G16" s="90"/>
      <c r="H16" s="90"/>
      <c r="I16" s="93">
        <f t="shared" si="0"/>
        <v>2.7961038152735422E-2</v>
      </c>
      <c r="J16" s="93">
        <f t="shared" si="1"/>
        <v>1.372696502444528E-2</v>
      </c>
      <c r="K16" s="90">
        <f t="shared" si="2"/>
        <v>365</v>
      </c>
      <c r="L16" s="94">
        <f t="shared" si="3"/>
        <v>5.4094910632243535E-3</v>
      </c>
      <c r="M16" s="91">
        <f t="shared" si="4"/>
        <v>-109</v>
      </c>
    </row>
    <row r="17" spans="1:13">
      <c r="A17" s="95">
        <v>24</v>
      </c>
      <c r="B17" s="92" t="s">
        <v>23</v>
      </c>
      <c r="C17" s="90">
        <v>11802</v>
      </c>
      <c r="D17" s="90">
        <v>12086</v>
      </c>
      <c r="E17" s="90">
        <v>12124</v>
      </c>
      <c r="F17" s="90"/>
      <c r="G17" s="90"/>
      <c r="H17" s="90"/>
      <c r="I17" s="93">
        <f t="shared" si="0"/>
        <v>1.2576502562187506E-2</v>
      </c>
      <c r="J17" s="93">
        <f t="shared" si="1"/>
        <v>2.7283511269276393E-2</v>
      </c>
      <c r="K17" s="90">
        <f t="shared" si="2"/>
        <v>322</v>
      </c>
      <c r="L17" s="94">
        <f t="shared" si="3"/>
        <v>4.7722085544061417E-3</v>
      </c>
      <c r="M17" s="91">
        <f t="shared" si="4"/>
        <v>38</v>
      </c>
    </row>
    <row r="18" spans="1:13">
      <c r="A18" s="95">
        <v>25</v>
      </c>
      <c r="B18" s="92" t="s">
        <v>24</v>
      </c>
      <c r="C18" s="90">
        <v>54626</v>
      </c>
      <c r="D18" s="90">
        <v>55350</v>
      </c>
      <c r="E18" s="90">
        <v>55816</v>
      </c>
      <c r="F18" s="90"/>
      <c r="G18" s="90"/>
      <c r="H18" s="90"/>
      <c r="I18" s="93">
        <f t="shared" si="0"/>
        <v>5.7899213709259142E-2</v>
      </c>
      <c r="J18" s="93">
        <f t="shared" si="1"/>
        <v>2.1784498224288799E-2</v>
      </c>
      <c r="K18" s="90">
        <f t="shared" si="2"/>
        <v>1190</v>
      </c>
      <c r="L18" s="94">
        <f t="shared" si="3"/>
        <v>1.7636422918457479E-2</v>
      </c>
      <c r="M18" s="91">
        <f t="shared" si="4"/>
        <v>466</v>
      </c>
    </row>
    <row r="19" spans="1:13">
      <c r="A19" s="95">
        <v>26</v>
      </c>
      <c r="B19" s="92" t="s">
        <v>25</v>
      </c>
      <c r="C19" s="90">
        <v>11618</v>
      </c>
      <c r="D19" s="90">
        <v>12426</v>
      </c>
      <c r="E19" s="90">
        <v>12580</v>
      </c>
      <c r="F19" s="90"/>
      <c r="G19" s="90"/>
      <c r="H19" s="90"/>
      <c r="I19" s="93">
        <f t="shared" si="0"/>
        <v>1.3049521794153649E-2</v>
      </c>
      <c r="J19" s="93">
        <f t="shared" si="1"/>
        <v>8.2802547770700632E-2</v>
      </c>
      <c r="K19" s="90">
        <f t="shared" si="2"/>
        <v>962</v>
      </c>
      <c r="L19" s="94">
        <f t="shared" si="3"/>
        <v>1.4257343569374871E-2</v>
      </c>
      <c r="M19" s="91">
        <f t="shared" si="4"/>
        <v>154</v>
      </c>
    </row>
    <row r="20" spans="1:13">
      <c r="A20" s="95">
        <v>27</v>
      </c>
      <c r="B20" s="92" t="s">
        <v>26</v>
      </c>
      <c r="C20" s="90">
        <v>32256</v>
      </c>
      <c r="D20" s="90">
        <v>33512</v>
      </c>
      <c r="E20" s="90">
        <v>34038</v>
      </c>
      <c r="F20" s="90"/>
      <c r="G20" s="90"/>
      <c r="H20" s="90"/>
      <c r="I20" s="93">
        <f t="shared" si="0"/>
        <v>3.5308396091367399E-2</v>
      </c>
      <c r="J20" s="93">
        <f t="shared" si="1"/>
        <v>5.5245535714285712E-2</v>
      </c>
      <c r="K20" s="90">
        <f t="shared" si="2"/>
        <v>1782</v>
      </c>
      <c r="L20" s="94">
        <f t="shared" si="3"/>
        <v>2.6410172807303553E-2</v>
      </c>
      <c r="M20" s="91">
        <f t="shared" si="4"/>
        <v>526</v>
      </c>
    </row>
    <row r="21" spans="1:13">
      <c r="A21" s="95">
        <v>28</v>
      </c>
      <c r="B21" s="92" t="s">
        <v>27</v>
      </c>
      <c r="C21" s="90">
        <v>22212</v>
      </c>
      <c r="D21" s="90">
        <v>22668</v>
      </c>
      <c r="E21" s="90">
        <v>23107</v>
      </c>
      <c r="F21" s="90"/>
      <c r="G21" s="90"/>
      <c r="H21" s="90"/>
      <c r="I21" s="93">
        <f t="shared" si="0"/>
        <v>2.3969419721582539E-2</v>
      </c>
      <c r="J21" s="93">
        <f t="shared" si="1"/>
        <v>4.0293535026112014E-2</v>
      </c>
      <c r="K21" s="90">
        <f t="shared" si="2"/>
        <v>895</v>
      </c>
      <c r="L21" s="94">
        <f t="shared" si="3"/>
        <v>1.3264368497495332E-2</v>
      </c>
      <c r="M21" s="91">
        <f t="shared" si="4"/>
        <v>439</v>
      </c>
    </row>
    <row r="22" spans="1:13">
      <c r="A22" s="95">
        <v>29</v>
      </c>
      <c r="B22" s="92" t="s">
        <v>28</v>
      </c>
      <c r="C22" s="90">
        <v>33617</v>
      </c>
      <c r="D22" s="90">
        <v>34586</v>
      </c>
      <c r="E22" s="90">
        <v>34692</v>
      </c>
      <c r="F22" s="90"/>
      <c r="G22" s="90"/>
      <c r="H22" s="90"/>
      <c r="I22" s="93">
        <f t="shared" si="0"/>
        <v>3.5986805253003053E-2</v>
      </c>
      <c r="J22" s="93">
        <f t="shared" si="1"/>
        <v>3.1977868340423002E-2</v>
      </c>
      <c r="K22" s="90">
        <f t="shared" si="2"/>
        <v>1075</v>
      </c>
      <c r="L22" s="94">
        <f t="shared" si="3"/>
        <v>1.5932062720455286E-2</v>
      </c>
      <c r="M22" s="91">
        <f t="shared" si="4"/>
        <v>106</v>
      </c>
    </row>
    <row r="23" spans="1:13">
      <c r="A23" s="95">
        <v>30</v>
      </c>
      <c r="B23" s="92" t="s">
        <v>29</v>
      </c>
      <c r="C23" s="90">
        <v>4265</v>
      </c>
      <c r="D23" s="90">
        <v>5030</v>
      </c>
      <c r="E23" s="90">
        <v>5066</v>
      </c>
      <c r="F23" s="90"/>
      <c r="G23" s="90"/>
      <c r="H23" s="90"/>
      <c r="I23" s="93">
        <f t="shared" si="0"/>
        <v>5.2550776954834958E-3</v>
      </c>
      <c r="J23" s="93">
        <f t="shared" si="1"/>
        <v>0.18780773739742088</v>
      </c>
      <c r="K23" s="90">
        <f t="shared" si="2"/>
        <v>801</v>
      </c>
      <c r="L23" s="94">
        <f t="shared" si="3"/>
        <v>1.1871239292171799E-2</v>
      </c>
      <c r="M23" s="91">
        <f t="shared" si="4"/>
        <v>36</v>
      </c>
    </row>
    <row r="24" spans="1:13">
      <c r="A24" s="95">
        <v>31</v>
      </c>
      <c r="B24" s="92" t="s">
        <v>30</v>
      </c>
      <c r="C24" s="90">
        <v>21287</v>
      </c>
      <c r="D24" s="90">
        <v>22600</v>
      </c>
      <c r="E24" s="90">
        <v>22911</v>
      </c>
      <c r="F24" s="90"/>
      <c r="G24" s="90"/>
      <c r="H24" s="90"/>
      <c r="I24" s="93">
        <f t="shared" si="0"/>
        <v>2.3766104437667267E-2</v>
      </c>
      <c r="J24" s="93">
        <f t="shared" si="1"/>
        <v>7.6290693850706998E-2</v>
      </c>
      <c r="K24" s="90">
        <f t="shared" si="2"/>
        <v>1624</v>
      </c>
      <c r="L24" s="94">
        <f t="shared" si="3"/>
        <v>2.4068530100483151E-2</v>
      </c>
      <c r="M24" s="91">
        <f t="shared" si="4"/>
        <v>311</v>
      </c>
    </row>
    <row r="25" spans="1:13">
      <c r="A25" s="95">
        <v>32</v>
      </c>
      <c r="B25" s="92" t="s">
        <v>31</v>
      </c>
      <c r="C25" s="90">
        <v>18563</v>
      </c>
      <c r="D25" s="90">
        <v>20314</v>
      </c>
      <c r="E25" s="90">
        <v>20733</v>
      </c>
      <c r="F25" s="90"/>
      <c r="G25" s="90"/>
      <c r="H25" s="90"/>
      <c r="I25" s="93">
        <f t="shared" si="0"/>
        <v>2.1506815211302668E-2</v>
      </c>
      <c r="J25" s="93">
        <f t="shared" si="1"/>
        <v>0.11689920810213866</v>
      </c>
      <c r="K25" s="90">
        <f t="shared" si="2"/>
        <v>2170</v>
      </c>
      <c r="L25" s="94">
        <f t="shared" si="3"/>
        <v>3.2160535910128345E-2</v>
      </c>
      <c r="M25" s="91">
        <f t="shared" si="4"/>
        <v>419</v>
      </c>
    </row>
    <row r="26" spans="1:13">
      <c r="A26" s="95">
        <v>33</v>
      </c>
      <c r="B26" s="92" t="s">
        <v>32</v>
      </c>
      <c r="C26" s="90">
        <v>17790</v>
      </c>
      <c r="D26" s="90">
        <v>18355</v>
      </c>
      <c r="E26" s="90">
        <v>18473</v>
      </c>
      <c r="F26" s="90"/>
      <c r="G26" s="90"/>
      <c r="H26" s="90"/>
      <c r="I26" s="93">
        <f t="shared" si="0"/>
        <v>1.9162465509014334E-2</v>
      </c>
      <c r="J26" s="93">
        <f t="shared" si="1"/>
        <v>3.8392355255761665E-2</v>
      </c>
      <c r="K26" s="90">
        <f t="shared" si="2"/>
        <v>683</v>
      </c>
      <c r="L26" s="94">
        <f t="shared" si="3"/>
        <v>1.0122417523786941E-2</v>
      </c>
      <c r="M26" s="91">
        <f t="shared" si="4"/>
        <v>118</v>
      </c>
    </row>
    <row r="27" spans="1:13" s="102" customFormat="1" ht="14.45" customHeight="1">
      <c r="A27" s="175" t="s">
        <v>89</v>
      </c>
      <c r="B27" s="175"/>
      <c r="C27" s="57">
        <v>896546</v>
      </c>
      <c r="D27" s="57">
        <v>955612</v>
      </c>
      <c r="E27" s="57">
        <v>964020</v>
      </c>
      <c r="F27" s="57"/>
      <c r="G27" s="57"/>
      <c r="H27" s="57"/>
      <c r="I27" s="93">
        <f t="shared" si="0"/>
        <v>1</v>
      </c>
      <c r="J27" s="93">
        <f t="shared" si="1"/>
        <v>7.5259942044245354E-2</v>
      </c>
      <c r="K27" s="90">
        <f t="shared" si="2"/>
        <v>67474</v>
      </c>
      <c r="L27" s="94">
        <f t="shared" si="3"/>
        <v>1</v>
      </c>
      <c r="M27" s="90">
        <f t="shared" si="4"/>
        <v>8408</v>
      </c>
    </row>
    <row r="29" spans="1:13">
      <c r="E29" s="133"/>
      <c r="F29" s="133"/>
    </row>
    <row r="30" spans="1:13">
      <c r="E30" s="133"/>
      <c r="F30" s="133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5"/>
  <sheetViews>
    <sheetView zoomScale="50" zoomScaleNormal="50" workbookViewId="0">
      <selection activeCell="O9" sqref="O9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.5703125" style="3" customWidth="1"/>
    <col min="9" max="9" width="19.28515625" style="3" customWidth="1"/>
    <col min="10" max="10" width="18.140625" style="3" customWidth="1"/>
    <col min="11" max="11" width="30.42578125" style="3" customWidth="1"/>
    <col min="12" max="12" width="27.42578125" style="3" customWidth="1"/>
    <col min="13" max="13" width="22.28515625" style="3" customWidth="1"/>
    <col min="14" max="14" width="30.42578125" style="3" customWidth="1"/>
    <col min="15" max="19" width="9.140625" style="3"/>
    <col min="20" max="20" width="11.42578125" style="3" customWidth="1"/>
    <col min="21" max="16384" width="9.140625" style="3"/>
  </cols>
  <sheetData>
    <row r="1" spans="1:14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4" ht="60">
      <c r="A2" s="86" t="s">
        <v>91</v>
      </c>
      <c r="B2" s="86" t="s">
        <v>174</v>
      </c>
      <c r="C2" s="86">
        <v>43497</v>
      </c>
      <c r="D2" s="86">
        <v>43831</v>
      </c>
      <c r="E2" s="86">
        <v>43862</v>
      </c>
      <c r="F2" s="86">
        <v>43497</v>
      </c>
      <c r="G2" s="86">
        <v>43831</v>
      </c>
      <c r="H2" s="86">
        <v>43862</v>
      </c>
      <c r="I2" s="85" t="s">
        <v>322</v>
      </c>
      <c r="J2" s="85" t="s">
        <v>311</v>
      </c>
      <c r="K2" s="85" t="s">
        <v>323</v>
      </c>
      <c r="L2" s="85" t="s">
        <v>324</v>
      </c>
      <c r="M2" s="85" t="s">
        <v>310</v>
      </c>
      <c r="N2" s="89" t="s">
        <v>325</v>
      </c>
    </row>
    <row r="3" spans="1:14">
      <c r="A3" s="68">
        <v>1</v>
      </c>
      <c r="B3" s="82" t="s">
        <v>92</v>
      </c>
      <c r="C3" s="69">
        <v>84422</v>
      </c>
      <c r="D3" s="69">
        <v>86135</v>
      </c>
      <c r="E3" s="69">
        <v>86407</v>
      </c>
      <c r="F3" s="69"/>
      <c r="G3" s="69"/>
      <c r="H3" s="69"/>
      <c r="I3" s="83"/>
      <c r="J3" s="93">
        <f t="shared" ref="J3:J66" si="0">E3/$E$84</f>
        <v>1.9423064819227277E-2</v>
      </c>
      <c r="K3" s="93">
        <f t="shared" ref="K3:K66" si="1">(E3-C3)/C3</f>
        <v>2.3512828409656249E-2</v>
      </c>
      <c r="L3" s="90">
        <f t="shared" ref="L3:L66" si="2">E3-C3</f>
        <v>1985</v>
      </c>
      <c r="M3" s="94">
        <f>L3/$L$84</f>
        <v>1.0866709002124072E-2</v>
      </c>
      <c r="N3" s="91">
        <f t="shared" ref="N3:N66" si="3">E3-D3</f>
        <v>272</v>
      </c>
    </row>
    <row r="4" spans="1:14">
      <c r="A4" s="68">
        <v>2</v>
      </c>
      <c r="B4" s="82" t="s">
        <v>93</v>
      </c>
      <c r="C4" s="69">
        <v>12190</v>
      </c>
      <c r="D4" s="69">
        <v>14187</v>
      </c>
      <c r="E4" s="69">
        <v>14168</v>
      </c>
      <c r="F4" s="69"/>
      <c r="G4" s="69"/>
      <c r="H4" s="69"/>
      <c r="I4" s="83"/>
      <c r="J4" s="93">
        <f t="shared" si="0"/>
        <v>3.1847649190321625E-3</v>
      </c>
      <c r="K4" s="93">
        <f t="shared" si="1"/>
        <v>0.16226415094339622</v>
      </c>
      <c r="L4" s="90">
        <f t="shared" si="2"/>
        <v>1978</v>
      </c>
      <c r="M4" s="94">
        <f t="shared" ref="M4:M67" si="4">L4/$L$84</f>
        <v>1.0828388113955372E-2</v>
      </c>
      <c r="N4" s="91">
        <f t="shared" si="3"/>
        <v>-19</v>
      </c>
    </row>
    <row r="5" spans="1:14">
      <c r="A5" s="68">
        <v>3</v>
      </c>
      <c r="B5" s="82" t="s">
        <v>94</v>
      </c>
      <c r="C5" s="69">
        <v>22457</v>
      </c>
      <c r="D5" s="69">
        <v>23929</v>
      </c>
      <c r="E5" s="69">
        <v>23852</v>
      </c>
      <c r="F5" s="69"/>
      <c r="G5" s="69"/>
      <c r="H5" s="69"/>
      <c r="I5" s="83"/>
      <c r="J5" s="93">
        <f t="shared" si="0"/>
        <v>5.3615904043446596E-3</v>
      </c>
      <c r="K5" s="93">
        <f t="shared" si="1"/>
        <v>6.211871576791201E-2</v>
      </c>
      <c r="L5" s="90">
        <f t="shared" si="2"/>
        <v>1395</v>
      </c>
      <c r="M5" s="94">
        <f t="shared" si="4"/>
        <v>7.6368055707622569E-3</v>
      </c>
      <c r="N5" s="91">
        <f t="shared" si="3"/>
        <v>-77</v>
      </c>
    </row>
    <row r="6" spans="1:14">
      <c r="A6" s="68">
        <v>4</v>
      </c>
      <c r="B6" s="82" t="s">
        <v>95</v>
      </c>
      <c r="C6" s="69">
        <v>8017</v>
      </c>
      <c r="D6" s="69">
        <v>8203</v>
      </c>
      <c r="E6" s="69">
        <v>8335</v>
      </c>
      <c r="F6" s="69"/>
      <c r="G6" s="69"/>
      <c r="H6" s="69"/>
      <c r="I6" s="83"/>
      <c r="J6" s="93">
        <f t="shared" si="0"/>
        <v>1.8735894692358183E-3</v>
      </c>
      <c r="K6" s="93">
        <f t="shared" si="1"/>
        <v>3.9665710365473367E-2</v>
      </c>
      <c r="L6" s="90">
        <f t="shared" si="2"/>
        <v>318</v>
      </c>
      <c r="M6" s="94">
        <f t="shared" si="4"/>
        <v>1.7408632053780629E-3</v>
      </c>
      <c r="N6" s="91">
        <f t="shared" si="3"/>
        <v>132</v>
      </c>
    </row>
    <row r="7" spans="1:14">
      <c r="A7" s="68">
        <v>5</v>
      </c>
      <c r="B7" s="82" t="s">
        <v>96</v>
      </c>
      <c r="C7" s="69">
        <v>11776</v>
      </c>
      <c r="D7" s="69">
        <v>11518</v>
      </c>
      <c r="E7" s="69">
        <v>11552</v>
      </c>
      <c r="F7" s="69"/>
      <c r="G7" s="69"/>
      <c r="H7" s="69"/>
      <c r="I7" s="83"/>
      <c r="J7" s="93">
        <f t="shared" si="0"/>
        <v>2.5967253207693068E-3</v>
      </c>
      <c r="K7" s="93">
        <f t="shared" si="1"/>
        <v>-1.9021739130434784E-2</v>
      </c>
      <c r="L7" s="90">
        <f t="shared" si="2"/>
        <v>-224</v>
      </c>
      <c r="M7" s="94">
        <f t="shared" si="4"/>
        <v>-1.226268421398384E-3</v>
      </c>
      <c r="N7" s="91">
        <f t="shared" si="3"/>
        <v>34</v>
      </c>
    </row>
    <row r="8" spans="1:14">
      <c r="A8" s="68">
        <v>6</v>
      </c>
      <c r="B8" s="82" t="s">
        <v>97</v>
      </c>
      <c r="C8" s="69">
        <v>349549</v>
      </c>
      <c r="D8" s="69">
        <v>361025</v>
      </c>
      <c r="E8" s="69">
        <v>362005</v>
      </c>
      <c r="F8" s="69"/>
      <c r="G8" s="69"/>
      <c r="H8" s="69"/>
      <c r="I8" s="83"/>
      <c r="J8" s="93">
        <f t="shared" si="0"/>
        <v>8.1373575982089066E-2</v>
      </c>
      <c r="K8" s="93">
        <f t="shared" si="1"/>
        <v>3.5634489012985306E-2</v>
      </c>
      <c r="L8" s="90">
        <f t="shared" si="2"/>
        <v>12456</v>
      </c>
      <c r="M8" s="94">
        <f t="shared" si="4"/>
        <v>6.8189283289902994E-2</v>
      </c>
      <c r="N8" s="91">
        <f t="shared" si="3"/>
        <v>980</v>
      </c>
    </row>
    <row r="9" spans="1:14">
      <c r="A9" s="68">
        <v>7</v>
      </c>
      <c r="B9" s="82" t="s">
        <v>98</v>
      </c>
      <c r="C9" s="69">
        <v>159401</v>
      </c>
      <c r="D9" s="69">
        <v>169961</v>
      </c>
      <c r="E9" s="69">
        <v>170796</v>
      </c>
      <c r="F9" s="69"/>
      <c r="G9" s="69"/>
      <c r="H9" s="69"/>
      <c r="I9" s="83"/>
      <c r="J9" s="93">
        <f t="shared" si="0"/>
        <v>3.8392511936124876E-2</v>
      </c>
      <c r="K9" s="93">
        <f t="shared" si="1"/>
        <v>7.1486377124359318E-2</v>
      </c>
      <c r="L9" s="90">
        <f t="shared" si="2"/>
        <v>11395</v>
      </c>
      <c r="M9" s="94">
        <f t="shared" si="4"/>
        <v>6.2380931526047255E-2</v>
      </c>
      <c r="N9" s="91">
        <f t="shared" si="3"/>
        <v>835</v>
      </c>
    </row>
    <row r="10" spans="1:14">
      <c r="A10" s="68">
        <v>8</v>
      </c>
      <c r="B10" s="82" t="s">
        <v>99</v>
      </c>
      <c r="C10" s="69">
        <v>6550</v>
      </c>
      <c r="D10" s="69">
        <v>6055</v>
      </c>
      <c r="E10" s="69">
        <v>6074</v>
      </c>
      <c r="F10" s="69"/>
      <c r="G10" s="69"/>
      <c r="H10" s="69"/>
      <c r="I10" s="83"/>
      <c r="J10" s="93">
        <f t="shared" si="0"/>
        <v>1.3653488225720887E-3</v>
      </c>
      <c r="K10" s="93">
        <f t="shared" si="1"/>
        <v>-7.2671755725190842E-2</v>
      </c>
      <c r="L10" s="90">
        <f t="shared" si="2"/>
        <v>-476</v>
      </c>
      <c r="M10" s="94">
        <f t="shared" si="4"/>
        <v>-2.6058203954715661E-3</v>
      </c>
      <c r="N10" s="91">
        <f t="shared" si="3"/>
        <v>19</v>
      </c>
    </row>
    <row r="11" spans="1:14">
      <c r="A11" s="68">
        <v>9</v>
      </c>
      <c r="B11" s="82" t="s">
        <v>100</v>
      </c>
      <c r="C11" s="69">
        <v>48947</v>
      </c>
      <c r="D11" s="69">
        <v>49385</v>
      </c>
      <c r="E11" s="69">
        <v>49242</v>
      </c>
      <c r="F11" s="69"/>
      <c r="G11" s="69"/>
      <c r="H11" s="69"/>
      <c r="I11" s="83"/>
      <c r="J11" s="93">
        <f t="shared" si="0"/>
        <v>1.1068901337025814E-2</v>
      </c>
      <c r="K11" s="93">
        <f t="shared" si="1"/>
        <v>6.0269270843974097E-3</v>
      </c>
      <c r="L11" s="90">
        <f t="shared" si="2"/>
        <v>295</v>
      </c>
      <c r="M11" s="94">
        <f t="shared" si="4"/>
        <v>1.6149517156809074E-3</v>
      </c>
      <c r="N11" s="91">
        <f t="shared" si="3"/>
        <v>-143</v>
      </c>
    </row>
    <row r="12" spans="1:14">
      <c r="A12" s="68">
        <v>10</v>
      </c>
      <c r="B12" s="82" t="s">
        <v>101</v>
      </c>
      <c r="C12" s="69">
        <v>52555</v>
      </c>
      <c r="D12" s="69">
        <v>55517</v>
      </c>
      <c r="E12" s="69">
        <v>55851</v>
      </c>
      <c r="F12" s="69"/>
      <c r="G12" s="69"/>
      <c r="H12" s="69"/>
      <c r="I12" s="83"/>
      <c r="J12" s="93">
        <f t="shared" si="0"/>
        <v>1.2554510551444473E-2</v>
      </c>
      <c r="K12" s="93">
        <f t="shared" si="1"/>
        <v>6.2715250689753588E-2</v>
      </c>
      <c r="L12" s="90">
        <f t="shared" si="2"/>
        <v>3296</v>
      </c>
      <c r="M12" s="94">
        <f t="shared" si="4"/>
        <v>1.8043663914861934E-2</v>
      </c>
      <c r="N12" s="91">
        <f t="shared" si="3"/>
        <v>334</v>
      </c>
    </row>
    <row r="13" spans="1:14">
      <c r="A13" s="68">
        <v>11</v>
      </c>
      <c r="B13" s="82" t="s">
        <v>102</v>
      </c>
      <c r="C13" s="69">
        <v>12111</v>
      </c>
      <c r="D13" s="69">
        <v>12201</v>
      </c>
      <c r="E13" s="69">
        <v>11764</v>
      </c>
      <c r="F13" s="69"/>
      <c r="G13" s="69"/>
      <c r="H13" s="69"/>
      <c r="I13" s="83"/>
      <c r="J13" s="93">
        <f t="shared" si="0"/>
        <v>2.6443799059496301E-3</v>
      </c>
      <c r="K13" s="93">
        <f t="shared" si="1"/>
        <v>-2.8651639005862439E-2</v>
      </c>
      <c r="L13" s="90">
        <f t="shared" si="2"/>
        <v>-347</v>
      </c>
      <c r="M13" s="94">
        <f t="shared" si="4"/>
        <v>-1.8996211706483895E-3</v>
      </c>
      <c r="N13" s="91">
        <f t="shared" si="3"/>
        <v>-437</v>
      </c>
    </row>
    <row r="14" spans="1:14">
      <c r="A14" s="68">
        <v>12</v>
      </c>
      <c r="B14" s="82" t="s">
        <v>103</v>
      </c>
      <c r="C14" s="69">
        <v>6549</v>
      </c>
      <c r="D14" s="69">
        <v>6244</v>
      </c>
      <c r="E14" s="69">
        <v>6251</v>
      </c>
      <c r="F14" s="69"/>
      <c r="G14" s="69"/>
      <c r="H14" s="69"/>
      <c r="I14" s="83"/>
      <c r="J14" s="93">
        <f t="shared" si="0"/>
        <v>1.4051359054820757E-3</v>
      </c>
      <c r="K14" s="93">
        <f t="shared" si="1"/>
        <v>-4.5503130248892958E-2</v>
      </c>
      <c r="L14" s="90">
        <f t="shared" si="2"/>
        <v>-298</v>
      </c>
      <c r="M14" s="94">
        <f t="shared" si="4"/>
        <v>-1.631374953467493E-3</v>
      </c>
      <c r="N14" s="91">
        <f t="shared" si="3"/>
        <v>7</v>
      </c>
    </row>
    <row r="15" spans="1:14">
      <c r="A15" s="68">
        <v>13</v>
      </c>
      <c r="B15" s="82" t="s">
        <v>104</v>
      </c>
      <c r="C15" s="69">
        <v>6840</v>
      </c>
      <c r="D15" s="69">
        <v>6552</v>
      </c>
      <c r="E15" s="69">
        <v>6562</v>
      </c>
      <c r="F15" s="69"/>
      <c r="G15" s="69"/>
      <c r="H15" s="69"/>
      <c r="I15" s="83"/>
      <c r="J15" s="93">
        <f t="shared" si="0"/>
        <v>1.475044282798493E-3</v>
      </c>
      <c r="K15" s="93">
        <f t="shared" si="1"/>
        <v>-4.0643274853801169E-2</v>
      </c>
      <c r="L15" s="90">
        <f t="shared" si="2"/>
        <v>-278</v>
      </c>
      <c r="M15" s="94">
        <f t="shared" si="4"/>
        <v>-1.5218867015569229E-3</v>
      </c>
      <c r="N15" s="91">
        <f t="shared" si="3"/>
        <v>10</v>
      </c>
    </row>
    <row r="16" spans="1:14">
      <c r="A16" s="68">
        <v>14</v>
      </c>
      <c r="B16" s="82" t="s">
        <v>105</v>
      </c>
      <c r="C16" s="69">
        <v>19510</v>
      </c>
      <c r="D16" s="69">
        <v>20188</v>
      </c>
      <c r="E16" s="69">
        <v>20110</v>
      </c>
      <c r="F16" s="69"/>
      <c r="G16" s="69"/>
      <c r="H16" s="69"/>
      <c r="I16" s="83"/>
      <c r="J16" s="93">
        <f t="shared" si="0"/>
        <v>4.5204420187561255E-3</v>
      </c>
      <c r="K16" s="93">
        <f t="shared" si="1"/>
        <v>3.0753459764223477E-2</v>
      </c>
      <c r="L16" s="90">
        <f t="shared" si="2"/>
        <v>600</v>
      </c>
      <c r="M16" s="94">
        <f t="shared" si="4"/>
        <v>3.2846475573170999E-3</v>
      </c>
      <c r="N16" s="91">
        <f t="shared" si="3"/>
        <v>-78</v>
      </c>
    </row>
    <row r="17" spans="1:14">
      <c r="A17" s="68">
        <v>15</v>
      </c>
      <c r="B17" s="82" t="s">
        <v>106</v>
      </c>
      <c r="C17" s="69">
        <v>9439</v>
      </c>
      <c r="D17" s="69">
        <v>9012</v>
      </c>
      <c r="E17" s="69">
        <v>9003</v>
      </c>
      <c r="F17" s="69"/>
      <c r="G17" s="69"/>
      <c r="H17" s="69"/>
      <c r="I17" s="83"/>
      <c r="J17" s="93">
        <f t="shared" si="0"/>
        <v>2.0237463697096668E-3</v>
      </c>
      <c r="K17" s="93">
        <f t="shared" si="1"/>
        <v>-4.6191333827735992E-2</v>
      </c>
      <c r="L17" s="90">
        <f t="shared" si="2"/>
        <v>-436</v>
      </c>
      <c r="M17" s="94">
        <f t="shared" si="4"/>
        <v>-2.3868438916504258E-3</v>
      </c>
      <c r="N17" s="91">
        <f t="shared" si="3"/>
        <v>-9</v>
      </c>
    </row>
    <row r="18" spans="1:14">
      <c r="A18" s="68">
        <v>16</v>
      </c>
      <c r="B18" s="82" t="s">
        <v>107</v>
      </c>
      <c r="C18" s="69">
        <v>219057</v>
      </c>
      <c r="D18" s="69">
        <v>226595</v>
      </c>
      <c r="E18" s="69">
        <v>227271</v>
      </c>
      <c r="F18" s="69"/>
      <c r="G18" s="69"/>
      <c r="H18" s="69"/>
      <c r="I18" s="83"/>
      <c r="J18" s="93">
        <f t="shared" si="0"/>
        <v>5.1087288813760484E-2</v>
      </c>
      <c r="K18" s="93">
        <f t="shared" si="1"/>
        <v>3.7497089798545581E-2</v>
      </c>
      <c r="L18" s="90">
        <f t="shared" si="2"/>
        <v>8214</v>
      </c>
      <c r="M18" s="94">
        <f t="shared" si="4"/>
        <v>4.4966825059671096E-2</v>
      </c>
      <c r="N18" s="91">
        <f t="shared" si="3"/>
        <v>676</v>
      </c>
    </row>
    <row r="19" spans="1:14">
      <c r="A19" s="68">
        <v>17</v>
      </c>
      <c r="B19" s="82" t="s">
        <v>108</v>
      </c>
      <c r="C19" s="69">
        <v>25095</v>
      </c>
      <c r="D19" s="69">
        <v>25268</v>
      </c>
      <c r="E19" s="69">
        <v>25477</v>
      </c>
      <c r="F19" s="69"/>
      <c r="G19" s="69"/>
      <c r="H19" s="69"/>
      <c r="I19" s="83"/>
      <c r="J19" s="93">
        <f t="shared" si="0"/>
        <v>5.7268672954674197E-3</v>
      </c>
      <c r="K19" s="93">
        <f t="shared" si="1"/>
        <v>1.5222155807929866E-2</v>
      </c>
      <c r="L19" s="90">
        <f t="shared" si="2"/>
        <v>382</v>
      </c>
      <c r="M19" s="94">
        <f t="shared" si="4"/>
        <v>2.091225611491887E-3</v>
      </c>
      <c r="N19" s="91">
        <f t="shared" si="3"/>
        <v>209</v>
      </c>
    </row>
    <row r="20" spans="1:14">
      <c r="A20" s="68">
        <v>18</v>
      </c>
      <c r="B20" s="82" t="s">
        <v>109</v>
      </c>
      <c r="C20" s="69">
        <v>7520</v>
      </c>
      <c r="D20" s="69">
        <v>7320</v>
      </c>
      <c r="E20" s="69">
        <v>7487</v>
      </c>
      <c r="F20" s="69"/>
      <c r="G20" s="69"/>
      <c r="H20" s="69"/>
      <c r="I20" s="83"/>
      <c r="J20" s="93">
        <f t="shared" si="0"/>
        <v>1.6829711285145257E-3</v>
      </c>
      <c r="K20" s="93">
        <f t="shared" si="1"/>
        <v>-4.3882978723404258E-3</v>
      </c>
      <c r="L20" s="90">
        <f t="shared" si="2"/>
        <v>-33</v>
      </c>
      <c r="M20" s="94">
        <f t="shared" si="4"/>
        <v>-1.8065561565244048E-4</v>
      </c>
      <c r="N20" s="91">
        <f t="shared" si="3"/>
        <v>167</v>
      </c>
    </row>
    <row r="21" spans="1:14">
      <c r="A21" s="68">
        <v>19</v>
      </c>
      <c r="B21" s="82" t="s">
        <v>110</v>
      </c>
      <c r="C21" s="69">
        <v>16993</v>
      </c>
      <c r="D21" s="69">
        <v>17031</v>
      </c>
      <c r="E21" s="69">
        <v>17172</v>
      </c>
      <c r="F21" s="69"/>
      <c r="G21" s="69"/>
      <c r="H21" s="69"/>
      <c r="I21" s="83"/>
      <c r="J21" s="93">
        <f t="shared" si="0"/>
        <v>3.8600213996061753E-3</v>
      </c>
      <c r="K21" s="93">
        <f t="shared" si="1"/>
        <v>1.0533749190843288E-2</v>
      </c>
      <c r="L21" s="90">
        <f t="shared" si="2"/>
        <v>179</v>
      </c>
      <c r="M21" s="94">
        <f t="shared" si="4"/>
        <v>9.7991985459960147E-4</v>
      </c>
      <c r="N21" s="91">
        <f t="shared" si="3"/>
        <v>141</v>
      </c>
    </row>
    <row r="22" spans="1:14">
      <c r="A22" s="68">
        <v>20</v>
      </c>
      <c r="B22" s="82" t="s">
        <v>111</v>
      </c>
      <c r="C22" s="69">
        <v>66862</v>
      </c>
      <c r="D22" s="69">
        <v>69362</v>
      </c>
      <c r="E22" s="69">
        <v>69527</v>
      </c>
      <c r="F22" s="69"/>
      <c r="G22" s="69"/>
      <c r="H22" s="69"/>
      <c r="I22" s="83"/>
      <c r="J22" s="93">
        <f t="shared" si="0"/>
        <v>1.5628680867133621E-2</v>
      </c>
      <c r="K22" s="93">
        <f t="shared" si="1"/>
        <v>3.9858215428793635E-2</v>
      </c>
      <c r="L22" s="90">
        <f t="shared" si="2"/>
        <v>2665</v>
      </c>
      <c r="M22" s="94">
        <f t="shared" si="4"/>
        <v>1.4589309567083451E-2</v>
      </c>
      <c r="N22" s="91">
        <f t="shared" si="3"/>
        <v>165</v>
      </c>
    </row>
    <row r="23" spans="1:14">
      <c r="A23" s="68">
        <v>21</v>
      </c>
      <c r="B23" s="82" t="s">
        <v>112</v>
      </c>
      <c r="C23" s="69">
        <v>33667</v>
      </c>
      <c r="D23" s="69">
        <v>36475</v>
      </c>
      <c r="E23" s="69">
        <v>36953</v>
      </c>
      <c r="F23" s="69"/>
      <c r="G23" s="69"/>
      <c r="H23" s="69"/>
      <c r="I23" s="83"/>
      <c r="J23" s="93">
        <f t="shared" si="0"/>
        <v>8.3065088970211386E-3</v>
      </c>
      <c r="K23" s="93">
        <f t="shared" si="1"/>
        <v>9.760299402976208E-2</v>
      </c>
      <c r="L23" s="90">
        <f t="shared" si="2"/>
        <v>3286</v>
      </c>
      <c r="M23" s="94">
        <f t="shared" si="4"/>
        <v>1.7988919788906651E-2</v>
      </c>
      <c r="N23" s="91">
        <f t="shared" si="3"/>
        <v>478</v>
      </c>
    </row>
    <row r="24" spans="1:14">
      <c r="A24" s="68">
        <v>22</v>
      </c>
      <c r="B24" s="82" t="s">
        <v>113</v>
      </c>
      <c r="C24" s="69">
        <v>23315</v>
      </c>
      <c r="D24" s="69">
        <v>23657</v>
      </c>
      <c r="E24" s="69">
        <v>23799</v>
      </c>
      <c r="F24" s="69"/>
      <c r="G24" s="69"/>
      <c r="H24" s="69"/>
      <c r="I24" s="83"/>
      <c r="J24" s="93">
        <f t="shared" si="0"/>
        <v>5.3496767580495791E-3</v>
      </c>
      <c r="K24" s="93">
        <f t="shared" si="1"/>
        <v>2.0759167917649583E-2</v>
      </c>
      <c r="L24" s="90">
        <f t="shared" si="2"/>
        <v>484</v>
      </c>
      <c r="M24" s="94">
        <f t="shared" si="4"/>
        <v>2.649615696235794E-3</v>
      </c>
      <c r="N24" s="91">
        <f t="shared" si="3"/>
        <v>142</v>
      </c>
    </row>
    <row r="25" spans="1:14">
      <c r="A25" s="68">
        <v>23</v>
      </c>
      <c r="B25" s="82" t="s">
        <v>114</v>
      </c>
      <c r="C25" s="69">
        <v>16482</v>
      </c>
      <c r="D25" s="69">
        <v>13002</v>
      </c>
      <c r="E25" s="69">
        <v>15606</v>
      </c>
      <c r="F25" s="69"/>
      <c r="G25" s="69"/>
      <c r="H25" s="69"/>
      <c r="I25" s="83"/>
      <c r="J25" s="93">
        <f t="shared" si="0"/>
        <v>3.5080068694534109E-3</v>
      </c>
      <c r="K25" s="93">
        <f t="shared" si="1"/>
        <v>-5.3148889697852204E-2</v>
      </c>
      <c r="L25" s="90">
        <f t="shared" si="2"/>
        <v>-876</v>
      </c>
      <c r="M25" s="94">
        <f t="shared" si="4"/>
        <v>-4.7955854336829661E-3</v>
      </c>
      <c r="N25" s="91">
        <f t="shared" si="3"/>
        <v>2604</v>
      </c>
    </row>
    <row r="26" spans="1:14">
      <c r="A26" s="68">
        <v>24</v>
      </c>
      <c r="B26" s="82" t="s">
        <v>115</v>
      </c>
      <c r="C26" s="69">
        <v>7858</v>
      </c>
      <c r="D26" s="69">
        <v>7487</v>
      </c>
      <c r="E26" s="69">
        <v>7419</v>
      </c>
      <c r="F26" s="69"/>
      <c r="G26" s="69"/>
      <c r="H26" s="69"/>
      <c r="I26" s="83"/>
      <c r="J26" s="93">
        <f t="shared" si="0"/>
        <v>1.6676856955321578E-3</v>
      </c>
      <c r="K26" s="93">
        <f t="shared" si="1"/>
        <v>-5.5866632730974801E-2</v>
      </c>
      <c r="L26" s="90">
        <f t="shared" si="2"/>
        <v>-439</v>
      </c>
      <c r="M26" s="94">
        <f t="shared" si="4"/>
        <v>-2.4032671294370116E-3</v>
      </c>
      <c r="N26" s="91">
        <f t="shared" si="3"/>
        <v>-68</v>
      </c>
    </row>
    <row r="27" spans="1:14">
      <c r="A27" s="68">
        <v>25</v>
      </c>
      <c r="B27" s="82" t="s">
        <v>116</v>
      </c>
      <c r="C27" s="69">
        <v>19692</v>
      </c>
      <c r="D27" s="69">
        <v>19623</v>
      </c>
      <c r="E27" s="69">
        <v>19400</v>
      </c>
      <c r="F27" s="69"/>
      <c r="G27" s="69"/>
      <c r="H27" s="69"/>
      <c r="I27" s="83"/>
      <c r="J27" s="93">
        <f t="shared" si="0"/>
        <v>4.3608441155578732E-3</v>
      </c>
      <c r="K27" s="93">
        <f t="shared" si="1"/>
        <v>-1.4828356693073329E-2</v>
      </c>
      <c r="L27" s="90">
        <f t="shared" si="2"/>
        <v>-292</v>
      </c>
      <c r="M27" s="94">
        <f t="shared" si="4"/>
        <v>-1.5985284778943219E-3</v>
      </c>
      <c r="N27" s="91">
        <f t="shared" si="3"/>
        <v>-223</v>
      </c>
    </row>
    <row r="28" spans="1:14">
      <c r="A28" s="68">
        <v>26</v>
      </c>
      <c r="B28" s="82" t="s">
        <v>117</v>
      </c>
      <c r="C28" s="69">
        <v>52549</v>
      </c>
      <c r="D28" s="69">
        <v>53951</v>
      </c>
      <c r="E28" s="69">
        <v>54315</v>
      </c>
      <c r="F28" s="69"/>
      <c r="G28" s="69"/>
      <c r="H28" s="69"/>
      <c r="I28" s="83"/>
      <c r="J28" s="93">
        <f t="shared" si="0"/>
        <v>1.2209239594666283E-2</v>
      </c>
      <c r="K28" s="93">
        <f t="shared" si="1"/>
        <v>3.3606728957734686E-2</v>
      </c>
      <c r="L28" s="90">
        <f t="shared" si="2"/>
        <v>1766</v>
      </c>
      <c r="M28" s="94">
        <f t="shared" si="4"/>
        <v>9.6678126437033298E-3</v>
      </c>
      <c r="N28" s="91">
        <f t="shared" si="3"/>
        <v>364</v>
      </c>
    </row>
    <row r="29" spans="1:14">
      <c r="A29" s="68">
        <v>27</v>
      </c>
      <c r="B29" s="82" t="s">
        <v>118</v>
      </c>
      <c r="C29" s="69">
        <v>57782</v>
      </c>
      <c r="D29" s="69">
        <v>62171</v>
      </c>
      <c r="E29" s="69">
        <v>62972</v>
      </c>
      <c r="F29" s="69"/>
      <c r="G29" s="69"/>
      <c r="H29" s="69"/>
      <c r="I29" s="83"/>
      <c r="J29" s="93">
        <f t="shared" si="0"/>
        <v>1.4155210084789196E-2</v>
      </c>
      <c r="K29" s="93">
        <f t="shared" si="1"/>
        <v>8.9820359281437126E-2</v>
      </c>
      <c r="L29" s="90">
        <f t="shared" si="2"/>
        <v>5190</v>
      </c>
      <c r="M29" s="94">
        <f t="shared" si="4"/>
        <v>2.8412201370792915E-2</v>
      </c>
      <c r="N29" s="91">
        <f t="shared" si="3"/>
        <v>801</v>
      </c>
    </row>
    <row r="30" spans="1:14">
      <c r="A30" s="68">
        <v>28</v>
      </c>
      <c r="B30" s="82" t="s">
        <v>119</v>
      </c>
      <c r="C30" s="69">
        <v>18790</v>
      </c>
      <c r="D30" s="69">
        <v>18943</v>
      </c>
      <c r="E30" s="69">
        <v>18990</v>
      </c>
      <c r="F30" s="69"/>
      <c r="G30" s="69"/>
      <c r="H30" s="69"/>
      <c r="I30" s="83"/>
      <c r="J30" s="93">
        <f t="shared" si="0"/>
        <v>4.2686819461053615E-3</v>
      </c>
      <c r="K30" s="93">
        <f t="shared" si="1"/>
        <v>1.0643959552953698E-2</v>
      </c>
      <c r="L30" s="90">
        <f t="shared" si="2"/>
        <v>200</v>
      </c>
      <c r="M30" s="94">
        <f t="shared" si="4"/>
        <v>1.0948825191057E-3</v>
      </c>
      <c r="N30" s="91">
        <f t="shared" si="3"/>
        <v>47</v>
      </c>
    </row>
    <row r="31" spans="1:14">
      <c r="A31" s="68">
        <v>29</v>
      </c>
      <c r="B31" s="82" t="s">
        <v>120</v>
      </c>
      <c r="C31" s="69">
        <v>4177</v>
      </c>
      <c r="D31" s="69">
        <v>3851</v>
      </c>
      <c r="E31" s="69">
        <v>3883</v>
      </c>
      <c r="F31" s="69"/>
      <c r="G31" s="69"/>
      <c r="H31" s="69"/>
      <c r="I31" s="83"/>
      <c r="J31" s="93">
        <f t="shared" si="0"/>
        <v>8.7284318044903212E-4</v>
      </c>
      <c r="K31" s="93">
        <f t="shared" si="1"/>
        <v>-7.0385444098635383E-2</v>
      </c>
      <c r="L31" s="90">
        <f t="shared" si="2"/>
        <v>-294</v>
      </c>
      <c r="M31" s="94">
        <f t="shared" si="4"/>
        <v>-1.6094773030853788E-3</v>
      </c>
      <c r="N31" s="91">
        <f t="shared" si="3"/>
        <v>32</v>
      </c>
    </row>
    <row r="32" spans="1:14">
      <c r="A32" s="68">
        <v>30</v>
      </c>
      <c r="B32" s="82" t="s">
        <v>121</v>
      </c>
      <c r="C32" s="69">
        <v>5070</v>
      </c>
      <c r="D32" s="69">
        <v>5380</v>
      </c>
      <c r="E32" s="69">
        <v>5189</v>
      </c>
      <c r="F32" s="69"/>
      <c r="G32" s="69"/>
      <c r="H32" s="69"/>
      <c r="I32" s="83"/>
      <c r="J32" s="93">
        <f t="shared" si="0"/>
        <v>1.166413408022155E-3</v>
      </c>
      <c r="K32" s="93">
        <f t="shared" si="1"/>
        <v>2.3471400394477319E-2</v>
      </c>
      <c r="L32" s="90">
        <f t="shared" si="2"/>
        <v>119</v>
      </c>
      <c r="M32" s="94">
        <f t="shared" si="4"/>
        <v>6.5145509886789152E-4</v>
      </c>
      <c r="N32" s="91">
        <f t="shared" si="3"/>
        <v>-191</v>
      </c>
    </row>
    <row r="33" spans="1:14">
      <c r="A33" s="68">
        <v>31</v>
      </c>
      <c r="B33" s="82" t="s">
        <v>122</v>
      </c>
      <c r="C33" s="69">
        <v>43455</v>
      </c>
      <c r="D33" s="69">
        <v>45681</v>
      </c>
      <c r="E33" s="69">
        <v>45304</v>
      </c>
      <c r="F33" s="69"/>
      <c r="G33" s="69"/>
      <c r="H33" s="69"/>
      <c r="I33" s="83"/>
      <c r="J33" s="93">
        <f t="shared" si="0"/>
        <v>1.0183694938723396E-2</v>
      </c>
      <c r="K33" s="93">
        <f t="shared" si="1"/>
        <v>4.2549764123806233E-2</v>
      </c>
      <c r="L33" s="90">
        <f t="shared" si="2"/>
        <v>1849</v>
      </c>
      <c r="M33" s="94">
        <f t="shared" si="4"/>
        <v>1.0122188889132196E-2</v>
      </c>
      <c r="N33" s="91">
        <f t="shared" si="3"/>
        <v>-377</v>
      </c>
    </row>
    <row r="34" spans="1:14">
      <c r="A34" s="68">
        <v>32</v>
      </c>
      <c r="B34" s="82" t="s">
        <v>123</v>
      </c>
      <c r="C34" s="69">
        <v>17976</v>
      </c>
      <c r="D34" s="69">
        <v>18980</v>
      </c>
      <c r="E34" s="69">
        <v>18763</v>
      </c>
      <c r="F34" s="69"/>
      <c r="G34" s="69"/>
      <c r="H34" s="69"/>
      <c r="I34" s="83"/>
      <c r="J34" s="93">
        <f t="shared" si="0"/>
        <v>4.2176555742377518E-3</v>
      </c>
      <c r="K34" s="93">
        <f t="shared" si="1"/>
        <v>4.3780596350689809E-2</v>
      </c>
      <c r="L34" s="90">
        <f t="shared" si="2"/>
        <v>787</v>
      </c>
      <c r="M34" s="94">
        <f t="shared" si="4"/>
        <v>4.3083627126809295E-3</v>
      </c>
      <c r="N34" s="91">
        <f t="shared" si="3"/>
        <v>-217</v>
      </c>
    </row>
    <row r="35" spans="1:14">
      <c r="A35" s="68">
        <v>33</v>
      </c>
      <c r="B35" s="82" t="s">
        <v>124</v>
      </c>
      <c r="C35" s="69">
        <v>67130</v>
      </c>
      <c r="D35" s="69">
        <v>71640</v>
      </c>
      <c r="E35" s="69">
        <v>71587</v>
      </c>
      <c r="F35" s="69"/>
      <c r="G35" s="69"/>
      <c r="H35" s="69"/>
      <c r="I35" s="83"/>
      <c r="J35" s="93">
        <f t="shared" si="0"/>
        <v>1.6091739572187704E-2</v>
      </c>
      <c r="K35" s="93">
        <f t="shared" si="1"/>
        <v>6.6393564725160142E-2</v>
      </c>
      <c r="L35" s="90">
        <f t="shared" si="2"/>
        <v>4457</v>
      </c>
      <c r="M35" s="94">
        <f t="shared" si="4"/>
        <v>2.4399456938270524E-2</v>
      </c>
      <c r="N35" s="91">
        <f t="shared" si="3"/>
        <v>-53</v>
      </c>
    </row>
    <row r="36" spans="1:14">
      <c r="A36" s="68">
        <v>34</v>
      </c>
      <c r="B36" s="82" t="s">
        <v>125</v>
      </c>
      <c r="C36" s="69">
        <v>1349786</v>
      </c>
      <c r="D36" s="69">
        <v>1412108</v>
      </c>
      <c r="E36" s="69">
        <v>1418200</v>
      </c>
      <c r="F36" s="69"/>
      <c r="G36" s="69"/>
      <c r="H36" s="69"/>
      <c r="I36" s="83"/>
      <c r="J36" s="93">
        <f t="shared" si="0"/>
        <v>0.31879119199402967</v>
      </c>
      <c r="K36" s="93">
        <f t="shared" si="1"/>
        <v>5.0685071559491653E-2</v>
      </c>
      <c r="L36" s="90">
        <f t="shared" si="2"/>
        <v>68414</v>
      </c>
      <c r="M36" s="94">
        <f t="shared" si="4"/>
        <v>0.37452646331048678</v>
      </c>
      <c r="N36" s="91">
        <f t="shared" si="3"/>
        <v>6092</v>
      </c>
    </row>
    <row r="37" spans="1:14">
      <c r="A37" s="68">
        <v>35</v>
      </c>
      <c r="B37" s="82" t="s">
        <v>126</v>
      </c>
      <c r="C37" s="69">
        <v>299001</v>
      </c>
      <c r="D37" s="69">
        <v>310262</v>
      </c>
      <c r="E37" s="69">
        <v>311369</v>
      </c>
      <c r="F37" s="69"/>
      <c r="G37" s="69"/>
      <c r="H37" s="69"/>
      <c r="I37" s="83"/>
      <c r="J37" s="93">
        <f t="shared" si="0"/>
        <v>6.999132326892471E-2</v>
      </c>
      <c r="K37" s="93">
        <f t="shared" si="1"/>
        <v>4.1364410152474405E-2</v>
      </c>
      <c r="L37" s="90">
        <f t="shared" si="2"/>
        <v>12368</v>
      </c>
      <c r="M37" s="94">
        <f t="shared" si="4"/>
        <v>6.7707534981496481E-2</v>
      </c>
      <c r="N37" s="91">
        <f t="shared" si="3"/>
        <v>1107</v>
      </c>
    </row>
    <row r="38" spans="1:14">
      <c r="A38" s="68">
        <v>36</v>
      </c>
      <c r="B38" s="82" t="s">
        <v>127</v>
      </c>
      <c r="C38" s="69">
        <v>7294</v>
      </c>
      <c r="D38" s="69">
        <v>6993</v>
      </c>
      <c r="E38" s="69">
        <v>7015</v>
      </c>
      <c r="F38" s="69"/>
      <c r="G38" s="69"/>
      <c r="H38" s="69"/>
      <c r="I38" s="83"/>
      <c r="J38" s="93">
        <f t="shared" si="0"/>
        <v>1.5768722407545608E-3</v>
      </c>
      <c r="K38" s="93">
        <f t="shared" si="1"/>
        <v>-3.8250616945434607E-2</v>
      </c>
      <c r="L38" s="90">
        <f t="shared" si="2"/>
        <v>-279</v>
      </c>
      <c r="M38" s="94">
        <f t="shared" si="4"/>
        <v>-1.5273611141524515E-3</v>
      </c>
      <c r="N38" s="91">
        <f t="shared" si="3"/>
        <v>22</v>
      </c>
    </row>
    <row r="39" spans="1:14">
      <c r="A39" s="68">
        <v>37</v>
      </c>
      <c r="B39" s="82" t="s">
        <v>128</v>
      </c>
      <c r="C39" s="69">
        <v>13811</v>
      </c>
      <c r="D39" s="69">
        <v>14456</v>
      </c>
      <c r="E39" s="69">
        <v>14523</v>
      </c>
      <c r="F39" s="69"/>
      <c r="G39" s="69"/>
      <c r="H39" s="69"/>
      <c r="I39" s="83"/>
      <c r="J39" s="93">
        <f t="shared" si="0"/>
        <v>3.2645638706312883E-3</v>
      </c>
      <c r="K39" s="93">
        <f t="shared" si="1"/>
        <v>5.1553109839982625E-2</v>
      </c>
      <c r="L39" s="90">
        <f t="shared" si="2"/>
        <v>712</v>
      </c>
      <c r="M39" s="94">
        <f t="shared" si="4"/>
        <v>3.897781768016292E-3</v>
      </c>
      <c r="N39" s="91">
        <f t="shared" si="3"/>
        <v>67</v>
      </c>
    </row>
    <row r="40" spans="1:14">
      <c r="A40" s="68">
        <v>38</v>
      </c>
      <c r="B40" s="82" t="s">
        <v>129</v>
      </c>
      <c r="C40" s="69">
        <v>49372</v>
      </c>
      <c r="D40" s="69">
        <v>52680</v>
      </c>
      <c r="E40" s="69">
        <v>52819</v>
      </c>
      <c r="F40" s="69"/>
      <c r="G40" s="69"/>
      <c r="H40" s="69"/>
      <c r="I40" s="83"/>
      <c r="J40" s="93">
        <f t="shared" si="0"/>
        <v>1.1872960069054191E-2</v>
      </c>
      <c r="K40" s="93">
        <f t="shared" si="1"/>
        <v>6.9816900267358012E-2</v>
      </c>
      <c r="L40" s="90">
        <f t="shared" si="2"/>
        <v>3447</v>
      </c>
      <c r="M40" s="94">
        <f t="shared" si="4"/>
        <v>1.8870300216786737E-2</v>
      </c>
      <c r="N40" s="91">
        <f t="shared" si="3"/>
        <v>139</v>
      </c>
    </row>
    <row r="41" spans="1:14">
      <c r="A41" s="68">
        <v>39</v>
      </c>
      <c r="B41" s="82" t="s">
        <v>130</v>
      </c>
      <c r="C41" s="69">
        <v>23530</v>
      </c>
      <c r="D41" s="69">
        <v>24144</v>
      </c>
      <c r="E41" s="69">
        <v>24293</v>
      </c>
      <c r="F41" s="69"/>
      <c r="G41" s="69"/>
      <c r="H41" s="69"/>
      <c r="I41" s="83"/>
      <c r="J41" s="93">
        <f t="shared" si="0"/>
        <v>5.4607209329508976E-3</v>
      </c>
      <c r="K41" s="93">
        <f t="shared" si="1"/>
        <v>3.2426689332766684E-2</v>
      </c>
      <c r="L41" s="90">
        <f t="shared" si="2"/>
        <v>763</v>
      </c>
      <c r="M41" s="94">
        <f t="shared" si="4"/>
        <v>4.176976810388245E-3</v>
      </c>
      <c r="N41" s="91">
        <f t="shared" si="3"/>
        <v>149</v>
      </c>
    </row>
    <row r="42" spans="1:14">
      <c r="A42" s="68">
        <v>40</v>
      </c>
      <c r="B42" s="82" t="s">
        <v>131</v>
      </c>
      <c r="C42" s="69">
        <v>5542</v>
      </c>
      <c r="D42" s="69">
        <v>5528</v>
      </c>
      <c r="E42" s="69">
        <v>5512</v>
      </c>
      <c r="F42" s="69"/>
      <c r="G42" s="69"/>
      <c r="H42" s="69"/>
      <c r="I42" s="83"/>
      <c r="J42" s="93">
        <f t="shared" si="0"/>
        <v>1.2390192146884019E-3</v>
      </c>
      <c r="K42" s="93">
        <f t="shared" si="1"/>
        <v>-5.4132082280765065E-3</v>
      </c>
      <c r="L42" s="90">
        <f t="shared" si="2"/>
        <v>-30</v>
      </c>
      <c r="M42" s="94">
        <f t="shared" si="4"/>
        <v>-1.64232377865855E-4</v>
      </c>
      <c r="N42" s="91">
        <f t="shared" si="3"/>
        <v>-16</v>
      </c>
    </row>
    <row r="43" spans="1:14">
      <c r="A43" s="68">
        <v>41</v>
      </c>
      <c r="B43" s="82" t="s">
        <v>132</v>
      </c>
      <c r="C43" s="69">
        <v>131951</v>
      </c>
      <c r="D43" s="69">
        <v>138277</v>
      </c>
      <c r="E43" s="69">
        <v>138753</v>
      </c>
      <c r="F43" s="69"/>
      <c r="G43" s="69"/>
      <c r="H43" s="69"/>
      <c r="I43" s="83"/>
      <c r="J43" s="93">
        <f t="shared" si="0"/>
        <v>3.1189701214742349E-2</v>
      </c>
      <c r="K43" s="93">
        <f t="shared" si="1"/>
        <v>5.1549438806829807E-2</v>
      </c>
      <c r="L43" s="90">
        <f t="shared" si="2"/>
        <v>6802</v>
      </c>
      <c r="M43" s="94">
        <f t="shared" si="4"/>
        <v>3.7236954474784853E-2</v>
      </c>
      <c r="N43" s="91">
        <f t="shared" si="3"/>
        <v>476</v>
      </c>
    </row>
    <row r="44" spans="1:14">
      <c r="A44" s="68">
        <v>42</v>
      </c>
      <c r="B44" s="82" t="s">
        <v>133</v>
      </c>
      <c r="C44" s="69">
        <v>63724</v>
      </c>
      <c r="D44" s="69">
        <v>67996</v>
      </c>
      <c r="E44" s="69">
        <v>68440</v>
      </c>
      <c r="F44" s="69"/>
      <c r="G44" s="69"/>
      <c r="H44" s="69"/>
      <c r="I44" s="83"/>
      <c r="J44" s="93">
        <f t="shared" si="0"/>
        <v>1.5384338725194889E-2</v>
      </c>
      <c r="K44" s="93">
        <f t="shared" si="1"/>
        <v>7.400665369405561E-2</v>
      </c>
      <c r="L44" s="90">
        <f t="shared" si="2"/>
        <v>4716</v>
      </c>
      <c r="M44" s="94">
        <f t="shared" si="4"/>
        <v>2.5817329800512406E-2</v>
      </c>
      <c r="N44" s="91">
        <f t="shared" si="3"/>
        <v>444</v>
      </c>
    </row>
    <row r="45" spans="1:14">
      <c r="A45" s="68">
        <v>43</v>
      </c>
      <c r="B45" s="82" t="s">
        <v>134</v>
      </c>
      <c r="C45" s="69">
        <v>21324</v>
      </c>
      <c r="D45" s="69">
        <v>22210</v>
      </c>
      <c r="E45" s="69">
        <v>22067</v>
      </c>
      <c r="F45" s="69"/>
      <c r="G45" s="69"/>
      <c r="H45" s="69"/>
      <c r="I45" s="83"/>
      <c r="J45" s="93">
        <f t="shared" si="0"/>
        <v>4.9603477885575044E-3</v>
      </c>
      <c r="K45" s="93">
        <f t="shared" si="1"/>
        <v>3.4843368973926092E-2</v>
      </c>
      <c r="L45" s="90">
        <f t="shared" si="2"/>
        <v>743</v>
      </c>
      <c r="M45" s="94">
        <f t="shared" si="4"/>
        <v>4.0674885584776757E-3</v>
      </c>
      <c r="N45" s="91">
        <f t="shared" si="3"/>
        <v>-143</v>
      </c>
    </row>
    <row r="46" spans="1:14">
      <c r="A46" s="68">
        <v>44</v>
      </c>
      <c r="B46" s="82" t="s">
        <v>135</v>
      </c>
      <c r="C46" s="69">
        <v>24532</v>
      </c>
      <c r="D46" s="69">
        <v>21071</v>
      </c>
      <c r="E46" s="69">
        <v>24549</v>
      </c>
      <c r="F46" s="69"/>
      <c r="G46" s="69"/>
      <c r="H46" s="69"/>
      <c r="I46" s="83"/>
      <c r="J46" s="93">
        <f t="shared" si="0"/>
        <v>5.5182660924139298E-3</v>
      </c>
      <c r="K46" s="93">
        <f t="shared" si="1"/>
        <v>6.9297244415457361E-4</v>
      </c>
      <c r="L46" s="90">
        <f t="shared" si="2"/>
        <v>17</v>
      </c>
      <c r="M46" s="94">
        <f t="shared" si="4"/>
        <v>9.3065014123984498E-5</v>
      </c>
      <c r="N46" s="91">
        <f t="shared" si="3"/>
        <v>3478</v>
      </c>
    </row>
    <row r="47" spans="1:14">
      <c r="A47" s="68">
        <v>45</v>
      </c>
      <c r="B47" s="82" t="s">
        <v>136</v>
      </c>
      <c r="C47" s="69">
        <v>69479</v>
      </c>
      <c r="D47" s="69">
        <v>72241</v>
      </c>
      <c r="E47" s="69">
        <v>72518</v>
      </c>
      <c r="F47" s="69"/>
      <c r="G47" s="69"/>
      <c r="H47" s="69"/>
      <c r="I47" s="83"/>
      <c r="J47" s="93">
        <f t="shared" si="0"/>
        <v>1.6301015132578651E-2</v>
      </c>
      <c r="K47" s="93">
        <f t="shared" si="1"/>
        <v>4.3739835058075105E-2</v>
      </c>
      <c r="L47" s="90">
        <f t="shared" si="2"/>
        <v>3039</v>
      </c>
      <c r="M47" s="94">
        <f t="shared" si="4"/>
        <v>1.663673987781111E-2</v>
      </c>
      <c r="N47" s="91">
        <f t="shared" si="3"/>
        <v>277</v>
      </c>
    </row>
    <row r="48" spans="1:14">
      <c r="A48" s="68">
        <v>46</v>
      </c>
      <c r="B48" s="82" t="s">
        <v>137</v>
      </c>
      <c r="C48" s="69">
        <v>28265</v>
      </c>
      <c r="D48" s="69">
        <v>28880</v>
      </c>
      <c r="E48" s="69">
        <v>28979</v>
      </c>
      <c r="F48" s="69"/>
      <c r="G48" s="69"/>
      <c r="H48" s="69"/>
      <c r="I48" s="83"/>
      <c r="J48" s="93">
        <f t="shared" si="0"/>
        <v>6.5140670940593611E-3</v>
      </c>
      <c r="K48" s="93">
        <f t="shared" si="1"/>
        <v>2.5260923403502566E-2</v>
      </c>
      <c r="L48" s="90">
        <f t="shared" si="2"/>
        <v>714</v>
      </c>
      <c r="M48" s="94">
        <f t="shared" si="4"/>
        <v>3.9087305932073487E-3</v>
      </c>
      <c r="N48" s="91">
        <f t="shared" si="3"/>
        <v>99</v>
      </c>
    </row>
    <row r="49" spans="1:14">
      <c r="A49" s="68">
        <v>47</v>
      </c>
      <c r="B49" s="82" t="s">
        <v>138</v>
      </c>
      <c r="C49" s="69">
        <v>15502</v>
      </c>
      <c r="D49" s="69">
        <v>16767</v>
      </c>
      <c r="E49" s="69">
        <v>16677</v>
      </c>
      <c r="F49" s="69"/>
      <c r="G49" s="69"/>
      <c r="H49" s="69"/>
      <c r="I49" s="83"/>
      <c r="J49" s="93">
        <f t="shared" si="0"/>
        <v>3.7487524389257037E-3</v>
      </c>
      <c r="K49" s="93">
        <f t="shared" si="1"/>
        <v>7.5796671397239071E-2</v>
      </c>
      <c r="L49" s="90">
        <f t="shared" si="2"/>
        <v>1175</v>
      </c>
      <c r="M49" s="94">
        <f t="shared" si="4"/>
        <v>6.4324347997459872E-3</v>
      </c>
      <c r="N49" s="91">
        <f t="shared" si="3"/>
        <v>-90</v>
      </c>
    </row>
    <row r="50" spans="1:14">
      <c r="A50" s="68">
        <v>48</v>
      </c>
      <c r="B50" s="82" t="s">
        <v>139</v>
      </c>
      <c r="C50" s="69">
        <v>52595</v>
      </c>
      <c r="D50" s="69">
        <v>54000</v>
      </c>
      <c r="E50" s="69">
        <v>54560</v>
      </c>
      <c r="F50" s="69"/>
      <c r="G50" s="69"/>
      <c r="H50" s="69"/>
      <c r="I50" s="83"/>
      <c r="J50" s="93">
        <f t="shared" si="0"/>
        <v>1.2264312110558638E-2</v>
      </c>
      <c r="K50" s="93">
        <f t="shared" si="1"/>
        <v>3.7360965871280537E-2</v>
      </c>
      <c r="L50" s="90">
        <f t="shared" si="2"/>
        <v>1965</v>
      </c>
      <c r="M50" s="94">
        <f t="shared" si="4"/>
        <v>1.0757220750213502E-2</v>
      </c>
      <c r="N50" s="91">
        <f t="shared" si="3"/>
        <v>560</v>
      </c>
    </row>
    <row r="51" spans="1:14">
      <c r="A51" s="68">
        <v>49</v>
      </c>
      <c r="B51" s="82" t="s">
        <v>140</v>
      </c>
      <c r="C51" s="69">
        <v>6853</v>
      </c>
      <c r="D51" s="69">
        <v>7275</v>
      </c>
      <c r="E51" s="69">
        <v>7349</v>
      </c>
      <c r="F51" s="69"/>
      <c r="G51" s="69"/>
      <c r="H51" s="69"/>
      <c r="I51" s="83"/>
      <c r="J51" s="93">
        <f t="shared" si="0"/>
        <v>1.6519506909914851E-3</v>
      </c>
      <c r="K51" s="93">
        <f t="shared" si="1"/>
        <v>7.2377061141106092E-2</v>
      </c>
      <c r="L51" s="90">
        <f t="shared" si="2"/>
        <v>496</v>
      </c>
      <c r="M51" s="94">
        <f t="shared" si="4"/>
        <v>2.7153086473821358E-3</v>
      </c>
      <c r="N51" s="91">
        <f t="shared" si="3"/>
        <v>74</v>
      </c>
    </row>
    <row r="52" spans="1:14">
      <c r="A52" s="68">
        <v>50</v>
      </c>
      <c r="B52" s="82" t="s">
        <v>141</v>
      </c>
      <c r="C52" s="69">
        <v>11002</v>
      </c>
      <c r="D52" s="69">
        <v>11580</v>
      </c>
      <c r="E52" s="69">
        <v>11547</v>
      </c>
      <c r="F52" s="69"/>
      <c r="G52" s="69"/>
      <c r="H52" s="69"/>
      <c r="I52" s="83"/>
      <c r="J52" s="93">
        <f t="shared" si="0"/>
        <v>2.5956013918735444E-3</v>
      </c>
      <c r="K52" s="93">
        <f t="shared" si="1"/>
        <v>4.953644791856026E-2</v>
      </c>
      <c r="L52" s="90">
        <f t="shared" si="2"/>
        <v>545</v>
      </c>
      <c r="M52" s="94">
        <f t="shared" si="4"/>
        <v>2.9835548645630325E-3</v>
      </c>
      <c r="N52" s="91">
        <f t="shared" si="3"/>
        <v>-33</v>
      </c>
    </row>
    <row r="53" spans="1:14">
      <c r="A53" s="68">
        <v>51</v>
      </c>
      <c r="B53" s="82" t="s">
        <v>142</v>
      </c>
      <c r="C53" s="69">
        <v>9361</v>
      </c>
      <c r="D53" s="69">
        <v>9600</v>
      </c>
      <c r="E53" s="69">
        <v>9576</v>
      </c>
      <c r="F53" s="69"/>
      <c r="G53" s="69"/>
      <c r="H53" s="69"/>
      <c r="I53" s="83"/>
      <c r="J53" s="93">
        <f t="shared" si="0"/>
        <v>2.1525486211640306E-3</v>
      </c>
      <c r="K53" s="93">
        <f t="shared" si="1"/>
        <v>2.2967631663283836E-2</v>
      </c>
      <c r="L53" s="90">
        <f t="shared" si="2"/>
        <v>215</v>
      </c>
      <c r="M53" s="94">
        <f t="shared" si="4"/>
        <v>1.1769987080386274E-3</v>
      </c>
      <c r="N53" s="91">
        <f t="shared" si="3"/>
        <v>-24</v>
      </c>
    </row>
    <row r="54" spans="1:14">
      <c r="A54" s="68">
        <v>52</v>
      </c>
      <c r="B54" s="82" t="s">
        <v>143</v>
      </c>
      <c r="C54" s="69">
        <v>30925</v>
      </c>
      <c r="D54" s="69">
        <v>31787</v>
      </c>
      <c r="E54" s="69">
        <v>31635</v>
      </c>
      <c r="F54" s="69"/>
      <c r="G54" s="69"/>
      <c r="H54" s="69"/>
      <c r="I54" s="83"/>
      <c r="J54" s="93">
        <f t="shared" si="0"/>
        <v>7.1110981234883157E-3</v>
      </c>
      <c r="K54" s="93">
        <f t="shared" si="1"/>
        <v>2.2958771220695229E-2</v>
      </c>
      <c r="L54" s="90">
        <f t="shared" si="2"/>
        <v>710</v>
      </c>
      <c r="M54" s="94">
        <f t="shared" si="4"/>
        <v>3.8868329428252348E-3</v>
      </c>
      <c r="N54" s="91">
        <f t="shared" si="3"/>
        <v>-152</v>
      </c>
    </row>
    <row r="55" spans="1:14">
      <c r="A55" s="68">
        <v>53</v>
      </c>
      <c r="B55" s="82" t="s">
        <v>144</v>
      </c>
      <c r="C55" s="69">
        <v>13926</v>
      </c>
      <c r="D55" s="69">
        <v>13423</v>
      </c>
      <c r="E55" s="69">
        <v>13241</v>
      </c>
      <c r="F55" s="69"/>
      <c r="G55" s="69"/>
      <c r="H55" s="69"/>
      <c r="I55" s="83"/>
      <c r="J55" s="93">
        <f t="shared" si="0"/>
        <v>2.9763885017578249E-3</v>
      </c>
      <c r="K55" s="93">
        <f t="shared" si="1"/>
        <v>-4.9188568145914116E-2</v>
      </c>
      <c r="L55" s="90">
        <f t="shared" si="2"/>
        <v>-685</v>
      </c>
      <c r="M55" s="94">
        <f t="shared" si="4"/>
        <v>-3.7499726279370225E-3</v>
      </c>
      <c r="N55" s="91">
        <f t="shared" si="3"/>
        <v>-182</v>
      </c>
    </row>
    <row r="56" spans="1:14">
      <c r="A56" s="68">
        <v>54</v>
      </c>
      <c r="B56" s="82" t="s">
        <v>145</v>
      </c>
      <c r="C56" s="69">
        <v>52341</v>
      </c>
      <c r="D56" s="69">
        <v>54017</v>
      </c>
      <c r="E56" s="69">
        <v>54311</v>
      </c>
      <c r="F56" s="69"/>
      <c r="G56" s="69"/>
      <c r="H56" s="69"/>
      <c r="I56" s="83"/>
      <c r="J56" s="93">
        <f t="shared" si="0"/>
        <v>1.2208340451549672E-2</v>
      </c>
      <c r="K56" s="93">
        <f t="shared" si="1"/>
        <v>3.7637798284327777E-2</v>
      </c>
      <c r="L56" s="90">
        <f t="shared" si="2"/>
        <v>1970</v>
      </c>
      <c r="M56" s="94">
        <f t="shared" si="4"/>
        <v>1.0784592813191144E-2</v>
      </c>
      <c r="N56" s="91">
        <f t="shared" si="3"/>
        <v>294</v>
      </c>
    </row>
    <row r="57" spans="1:14">
      <c r="A57" s="68">
        <v>55</v>
      </c>
      <c r="B57" s="82" t="s">
        <v>146</v>
      </c>
      <c r="C57" s="69">
        <v>53947</v>
      </c>
      <c r="D57" s="69">
        <v>56902</v>
      </c>
      <c r="E57" s="69">
        <v>57158</v>
      </c>
      <c r="F57" s="69"/>
      <c r="G57" s="69"/>
      <c r="H57" s="69"/>
      <c r="I57" s="83"/>
      <c r="J57" s="93">
        <f t="shared" si="0"/>
        <v>1.2848305564796748E-2</v>
      </c>
      <c r="K57" s="93">
        <f t="shared" si="1"/>
        <v>5.9521382097243593E-2</v>
      </c>
      <c r="L57" s="90">
        <f t="shared" si="2"/>
        <v>3211</v>
      </c>
      <c r="M57" s="94">
        <f t="shared" si="4"/>
        <v>1.7578338844242012E-2</v>
      </c>
      <c r="N57" s="91">
        <f t="shared" si="3"/>
        <v>256</v>
      </c>
    </row>
    <row r="58" spans="1:14">
      <c r="A58" s="68">
        <v>56</v>
      </c>
      <c r="B58" s="82" t="s">
        <v>147</v>
      </c>
      <c r="C58" s="69">
        <v>5287</v>
      </c>
      <c r="D58" s="69">
        <v>5385</v>
      </c>
      <c r="E58" s="69">
        <v>5366</v>
      </c>
      <c r="F58" s="69"/>
      <c r="G58" s="69"/>
      <c r="H58" s="69"/>
      <c r="I58" s="83"/>
      <c r="J58" s="93">
        <f t="shared" si="0"/>
        <v>1.2062004909321417E-3</v>
      </c>
      <c r="K58" s="93">
        <f t="shared" si="1"/>
        <v>1.4942311329676565E-2</v>
      </c>
      <c r="L58" s="90">
        <f t="shared" si="2"/>
        <v>79</v>
      </c>
      <c r="M58" s="94">
        <f t="shared" si="4"/>
        <v>4.3247859504675149E-4</v>
      </c>
      <c r="N58" s="91">
        <f t="shared" si="3"/>
        <v>-19</v>
      </c>
    </row>
    <row r="59" spans="1:14">
      <c r="A59" s="68">
        <v>57</v>
      </c>
      <c r="B59" s="82" t="s">
        <v>148</v>
      </c>
      <c r="C59" s="69">
        <v>8429</v>
      </c>
      <c r="D59" s="69">
        <v>7853</v>
      </c>
      <c r="E59" s="69">
        <v>7913</v>
      </c>
      <c r="F59" s="69"/>
      <c r="G59" s="69"/>
      <c r="H59" s="69"/>
      <c r="I59" s="83"/>
      <c r="J59" s="93">
        <f t="shared" si="0"/>
        <v>1.778729870433477E-3</v>
      </c>
      <c r="K59" s="93">
        <f t="shared" si="1"/>
        <v>-6.1217226242733423E-2</v>
      </c>
      <c r="L59" s="90">
        <f t="shared" si="2"/>
        <v>-516</v>
      </c>
      <c r="M59" s="94">
        <f t="shared" si="4"/>
        <v>-2.8247968992927059E-3</v>
      </c>
      <c r="N59" s="91">
        <f t="shared" si="3"/>
        <v>60</v>
      </c>
    </row>
    <row r="60" spans="1:14">
      <c r="A60" s="68">
        <v>58</v>
      </c>
      <c r="B60" s="82" t="s">
        <v>149</v>
      </c>
      <c r="C60" s="69">
        <v>18110</v>
      </c>
      <c r="D60" s="69">
        <v>17811</v>
      </c>
      <c r="E60" s="69">
        <v>17782</v>
      </c>
      <c r="F60" s="69"/>
      <c r="G60" s="69"/>
      <c r="H60" s="69"/>
      <c r="I60" s="83"/>
      <c r="J60" s="93">
        <f t="shared" si="0"/>
        <v>3.9971407248891805E-3</v>
      </c>
      <c r="K60" s="93">
        <f t="shared" si="1"/>
        <v>-1.8111540585311982E-2</v>
      </c>
      <c r="L60" s="90">
        <f t="shared" si="2"/>
        <v>-328</v>
      </c>
      <c r="M60" s="94">
        <f t="shared" si="4"/>
        <v>-1.795607331333348E-3</v>
      </c>
      <c r="N60" s="91">
        <f t="shared" si="3"/>
        <v>-29</v>
      </c>
    </row>
    <row r="61" spans="1:14">
      <c r="A61" s="68">
        <v>59</v>
      </c>
      <c r="B61" s="82" t="s">
        <v>150</v>
      </c>
      <c r="C61" s="69">
        <v>83208</v>
      </c>
      <c r="D61" s="69">
        <v>86469</v>
      </c>
      <c r="E61" s="69">
        <v>87160</v>
      </c>
      <c r="F61" s="69"/>
      <c r="G61" s="69"/>
      <c r="H61" s="69"/>
      <c r="I61" s="83"/>
      <c r="J61" s="93">
        <f t="shared" si="0"/>
        <v>1.9592328510929083E-2</v>
      </c>
      <c r="K61" s="93">
        <f t="shared" si="1"/>
        <v>4.7495433131429669E-2</v>
      </c>
      <c r="L61" s="90">
        <f t="shared" si="2"/>
        <v>3952</v>
      </c>
      <c r="M61" s="94">
        <f t="shared" si="4"/>
        <v>2.1634878577528632E-2</v>
      </c>
      <c r="N61" s="91">
        <f t="shared" si="3"/>
        <v>691</v>
      </c>
    </row>
    <row r="62" spans="1:14">
      <c r="A62" s="68">
        <v>60</v>
      </c>
      <c r="B62" s="82" t="s">
        <v>151</v>
      </c>
      <c r="C62" s="69">
        <v>17182</v>
      </c>
      <c r="D62" s="69">
        <v>17835</v>
      </c>
      <c r="E62" s="69">
        <v>17986</v>
      </c>
      <c r="F62" s="69"/>
      <c r="G62" s="69"/>
      <c r="H62" s="69"/>
      <c r="I62" s="83"/>
      <c r="J62" s="93">
        <f t="shared" si="0"/>
        <v>4.0429970238362841E-3</v>
      </c>
      <c r="K62" s="93">
        <f t="shared" si="1"/>
        <v>4.6793155627982773E-2</v>
      </c>
      <c r="L62" s="90">
        <f t="shared" si="2"/>
        <v>804</v>
      </c>
      <c r="M62" s="94">
        <f t="shared" si="4"/>
        <v>4.4014277268049134E-3</v>
      </c>
      <c r="N62" s="91">
        <f t="shared" si="3"/>
        <v>151</v>
      </c>
    </row>
    <row r="63" spans="1:14">
      <c r="A63" s="68">
        <v>61</v>
      </c>
      <c r="B63" s="82" t="s">
        <v>152</v>
      </c>
      <c r="C63" s="69">
        <v>36222</v>
      </c>
      <c r="D63" s="69">
        <v>35534</v>
      </c>
      <c r="E63" s="69">
        <v>35336</v>
      </c>
      <c r="F63" s="69"/>
      <c r="G63" s="69"/>
      <c r="H63" s="69"/>
      <c r="I63" s="83"/>
      <c r="J63" s="93">
        <f t="shared" si="0"/>
        <v>7.9430302921315987E-3</v>
      </c>
      <c r="K63" s="93">
        <f t="shared" si="1"/>
        <v>-2.4460272762409585E-2</v>
      </c>
      <c r="L63" s="90">
        <f t="shared" si="2"/>
        <v>-886</v>
      </c>
      <c r="M63" s="94">
        <f t="shared" si="4"/>
        <v>-4.8503295596382511E-3</v>
      </c>
      <c r="N63" s="91">
        <f t="shared" si="3"/>
        <v>-198</v>
      </c>
    </row>
    <row r="64" spans="1:14">
      <c r="A64" s="68">
        <v>62</v>
      </c>
      <c r="B64" s="82" t="s">
        <v>153</v>
      </c>
      <c r="C64" s="69">
        <v>2956</v>
      </c>
      <c r="D64" s="69">
        <v>2633</v>
      </c>
      <c r="E64" s="69">
        <v>2573</v>
      </c>
      <c r="F64" s="69"/>
      <c r="G64" s="69"/>
      <c r="H64" s="69"/>
      <c r="I64" s="83"/>
      <c r="J64" s="93">
        <f t="shared" si="0"/>
        <v>5.7837380975929941E-4</v>
      </c>
      <c r="K64" s="93">
        <f t="shared" si="1"/>
        <v>-0.12956698240866035</v>
      </c>
      <c r="L64" s="90">
        <f t="shared" si="2"/>
        <v>-383</v>
      </c>
      <c r="M64" s="94">
        <f t="shared" si="4"/>
        <v>-2.0967000240874156E-3</v>
      </c>
      <c r="N64" s="91">
        <f t="shared" si="3"/>
        <v>-60</v>
      </c>
    </row>
    <row r="65" spans="1:14">
      <c r="A65" s="68">
        <v>63</v>
      </c>
      <c r="B65" s="82" t="s">
        <v>154</v>
      </c>
      <c r="C65" s="69">
        <v>31054</v>
      </c>
      <c r="D65" s="69">
        <v>34896</v>
      </c>
      <c r="E65" s="69">
        <v>35281</v>
      </c>
      <c r="F65" s="69"/>
      <c r="G65" s="69"/>
      <c r="H65" s="69"/>
      <c r="I65" s="83"/>
      <c r="J65" s="93">
        <f t="shared" si="0"/>
        <v>7.9306670742782127E-3</v>
      </c>
      <c r="K65" s="93">
        <f t="shared" si="1"/>
        <v>0.13611773040510078</v>
      </c>
      <c r="L65" s="90">
        <f t="shared" si="2"/>
        <v>4227</v>
      </c>
      <c r="M65" s="94">
        <f t="shared" si="4"/>
        <v>2.3140342041298969E-2</v>
      </c>
      <c r="N65" s="91">
        <f t="shared" si="3"/>
        <v>385</v>
      </c>
    </row>
    <row r="66" spans="1:14">
      <c r="A66" s="68">
        <v>64</v>
      </c>
      <c r="B66" s="82" t="s">
        <v>155</v>
      </c>
      <c r="C66" s="69">
        <v>19497</v>
      </c>
      <c r="D66" s="69">
        <v>20466</v>
      </c>
      <c r="E66" s="69">
        <v>20485</v>
      </c>
      <c r="F66" s="69"/>
      <c r="G66" s="69"/>
      <c r="H66" s="69"/>
      <c r="I66" s="83"/>
      <c r="J66" s="93">
        <f t="shared" si="0"/>
        <v>4.6047366859383008E-3</v>
      </c>
      <c r="K66" s="93">
        <f t="shared" si="1"/>
        <v>5.0674462737857105E-2</v>
      </c>
      <c r="L66" s="90">
        <f t="shared" si="2"/>
        <v>988</v>
      </c>
      <c r="M66" s="94">
        <f t="shared" si="4"/>
        <v>5.4087196443821581E-3</v>
      </c>
      <c r="N66" s="91">
        <f t="shared" si="3"/>
        <v>19</v>
      </c>
    </row>
    <row r="67" spans="1:14">
      <c r="A67" s="68">
        <v>65</v>
      </c>
      <c r="B67" s="82" t="s">
        <v>156</v>
      </c>
      <c r="C67" s="69">
        <v>19880</v>
      </c>
      <c r="D67" s="69">
        <v>22018</v>
      </c>
      <c r="E67" s="69">
        <v>22004</v>
      </c>
      <c r="F67" s="69"/>
      <c r="G67" s="69"/>
      <c r="H67" s="69"/>
      <c r="I67" s="83"/>
      <c r="J67" s="93">
        <f t="shared" ref="J67:J84" si="5">E67/$E$84</f>
        <v>4.9461862844708991E-3</v>
      </c>
      <c r="K67" s="93">
        <f t="shared" ref="K67:K84" si="6">(E67-C67)/C67</f>
        <v>0.106841046277666</v>
      </c>
      <c r="L67" s="90">
        <f t="shared" ref="L67:L84" si="7">E67-C67</f>
        <v>2124</v>
      </c>
      <c r="M67" s="94">
        <f t="shared" si="4"/>
        <v>1.1627652352902534E-2</v>
      </c>
      <c r="N67" s="91">
        <f t="shared" ref="N67:N84" si="8">E67-D67</f>
        <v>-14</v>
      </c>
    </row>
    <row r="68" spans="1:14">
      <c r="A68" s="68">
        <v>66</v>
      </c>
      <c r="B68" s="82" t="s">
        <v>157</v>
      </c>
      <c r="C68" s="69">
        <v>10347</v>
      </c>
      <c r="D68" s="69">
        <v>9961</v>
      </c>
      <c r="E68" s="69">
        <v>9947</v>
      </c>
      <c r="F68" s="69"/>
      <c r="G68" s="69"/>
      <c r="H68" s="69"/>
      <c r="I68" s="83"/>
      <c r="J68" s="93">
        <f t="shared" si="5"/>
        <v>2.2359441452295963E-3</v>
      </c>
      <c r="K68" s="93">
        <f t="shared" si="6"/>
        <v>-3.8658548371508651E-2</v>
      </c>
      <c r="L68" s="90">
        <f t="shared" si="7"/>
        <v>-400</v>
      </c>
      <c r="M68" s="94">
        <f t="shared" ref="M68:M84" si="9">L68/$L$84</f>
        <v>-2.1897650382114E-3</v>
      </c>
      <c r="N68" s="91">
        <f t="shared" si="8"/>
        <v>-14</v>
      </c>
    </row>
    <row r="69" spans="1:14">
      <c r="A69" s="68">
        <v>67</v>
      </c>
      <c r="B69" s="82" t="s">
        <v>158</v>
      </c>
      <c r="C69" s="69">
        <v>21902</v>
      </c>
      <c r="D69" s="69">
        <v>22438</v>
      </c>
      <c r="E69" s="69">
        <v>22457</v>
      </c>
      <c r="F69" s="69"/>
      <c r="G69" s="69"/>
      <c r="H69" s="69"/>
      <c r="I69" s="83"/>
      <c r="J69" s="93">
        <f t="shared" si="5"/>
        <v>5.0480142424269674E-3</v>
      </c>
      <c r="K69" s="93">
        <f t="shared" si="6"/>
        <v>2.5340151584330197E-2</v>
      </c>
      <c r="L69" s="90">
        <f t="shared" si="7"/>
        <v>555</v>
      </c>
      <c r="M69" s="94">
        <f t="shared" si="9"/>
        <v>3.0382989905183176E-3</v>
      </c>
      <c r="N69" s="91">
        <f t="shared" si="8"/>
        <v>19</v>
      </c>
    </row>
    <row r="70" spans="1:14">
      <c r="A70" s="68">
        <v>68</v>
      </c>
      <c r="B70" s="82" t="s">
        <v>159</v>
      </c>
      <c r="C70" s="69">
        <v>11718</v>
      </c>
      <c r="D70" s="69">
        <v>11765</v>
      </c>
      <c r="E70" s="69">
        <v>11842</v>
      </c>
      <c r="F70" s="69"/>
      <c r="G70" s="69"/>
      <c r="H70" s="69"/>
      <c r="I70" s="83"/>
      <c r="J70" s="93">
        <f t="shared" si="5"/>
        <v>2.6619131967235226E-3</v>
      </c>
      <c r="K70" s="93">
        <f t="shared" si="6"/>
        <v>1.0582010582010581E-2</v>
      </c>
      <c r="L70" s="90">
        <f t="shared" si="7"/>
        <v>124</v>
      </c>
      <c r="M70" s="94">
        <f t="shared" si="9"/>
        <v>6.7882716184553395E-4</v>
      </c>
      <c r="N70" s="91">
        <f t="shared" si="8"/>
        <v>77</v>
      </c>
    </row>
    <row r="71" spans="1:14">
      <c r="A71" s="68">
        <v>69</v>
      </c>
      <c r="B71" s="82" t="s">
        <v>160</v>
      </c>
      <c r="C71" s="69">
        <v>2352</v>
      </c>
      <c r="D71" s="69">
        <v>2263</v>
      </c>
      <c r="E71" s="69">
        <v>2275</v>
      </c>
      <c r="F71" s="69"/>
      <c r="G71" s="69"/>
      <c r="H71" s="69"/>
      <c r="I71" s="83"/>
      <c r="J71" s="93">
        <f t="shared" si="5"/>
        <v>5.1138764757186405E-4</v>
      </c>
      <c r="K71" s="93">
        <f t="shared" si="6"/>
        <v>-3.273809523809524E-2</v>
      </c>
      <c r="L71" s="90">
        <f t="shared" si="7"/>
        <v>-77</v>
      </c>
      <c r="M71" s="94">
        <f t="shared" si="9"/>
        <v>-4.2152976985569446E-4</v>
      </c>
      <c r="N71" s="91">
        <f t="shared" si="8"/>
        <v>12</v>
      </c>
    </row>
    <row r="72" spans="1:14">
      <c r="A72" s="68">
        <v>70</v>
      </c>
      <c r="B72" s="82" t="s">
        <v>161</v>
      </c>
      <c r="C72" s="69">
        <v>12995</v>
      </c>
      <c r="D72" s="69">
        <v>13333</v>
      </c>
      <c r="E72" s="69">
        <v>13512</v>
      </c>
      <c r="F72" s="69"/>
      <c r="G72" s="69"/>
      <c r="H72" s="69"/>
      <c r="I72" s="83"/>
      <c r="J72" s="93">
        <f t="shared" si="5"/>
        <v>3.0373054479081434E-3</v>
      </c>
      <c r="K72" s="93">
        <f t="shared" si="6"/>
        <v>3.9784532512504807E-2</v>
      </c>
      <c r="L72" s="90">
        <f t="shared" si="7"/>
        <v>517</v>
      </c>
      <c r="M72" s="94">
        <f t="shared" si="9"/>
        <v>2.8302713118882345E-3</v>
      </c>
      <c r="N72" s="91">
        <f t="shared" si="8"/>
        <v>179</v>
      </c>
    </row>
    <row r="73" spans="1:14">
      <c r="A73" s="68">
        <v>71</v>
      </c>
      <c r="B73" s="82" t="s">
        <v>162</v>
      </c>
      <c r="C73" s="69">
        <v>8211</v>
      </c>
      <c r="D73" s="69">
        <v>8359</v>
      </c>
      <c r="E73" s="69">
        <v>8385</v>
      </c>
      <c r="F73" s="69"/>
      <c r="G73" s="69"/>
      <c r="H73" s="69"/>
      <c r="I73" s="83"/>
      <c r="J73" s="93">
        <f t="shared" si="5"/>
        <v>1.8848287581934417E-3</v>
      </c>
      <c r="K73" s="93">
        <f t="shared" si="6"/>
        <v>2.1191085129704055E-2</v>
      </c>
      <c r="L73" s="90">
        <f t="shared" si="7"/>
        <v>174</v>
      </c>
      <c r="M73" s="94">
        <f t="shared" si="9"/>
        <v>9.5254779162195894E-4</v>
      </c>
      <c r="N73" s="91">
        <f t="shared" si="8"/>
        <v>26</v>
      </c>
    </row>
    <row r="74" spans="1:14">
      <c r="A74" s="68">
        <v>72</v>
      </c>
      <c r="B74" s="82" t="s">
        <v>163</v>
      </c>
      <c r="C74" s="69">
        <v>15569</v>
      </c>
      <c r="D74" s="69">
        <v>16796</v>
      </c>
      <c r="E74" s="69">
        <v>17383</v>
      </c>
      <c r="F74" s="69"/>
      <c r="G74" s="69"/>
      <c r="H74" s="69"/>
      <c r="I74" s="83"/>
      <c r="J74" s="93">
        <f t="shared" si="5"/>
        <v>3.9074511990073463E-3</v>
      </c>
      <c r="K74" s="93">
        <f t="shared" si="6"/>
        <v>0.11651358468752007</v>
      </c>
      <c r="L74" s="90">
        <f t="shared" si="7"/>
        <v>1814</v>
      </c>
      <c r="M74" s="94">
        <f t="shared" si="9"/>
        <v>9.9305844482886988E-3</v>
      </c>
      <c r="N74" s="91">
        <f t="shared" si="8"/>
        <v>587</v>
      </c>
    </row>
    <row r="75" spans="1:14">
      <c r="A75" s="68">
        <v>73</v>
      </c>
      <c r="B75" s="82" t="s">
        <v>164</v>
      </c>
      <c r="C75" s="69">
        <v>7846</v>
      </c>
      <c r="D75" s="69">
        <v>8668</v>
      </c>
      <c r="E75" s="69">
        <v>8663</v>
      </c>
      <c r="F75" s="69"/>
      <c r="G75" s="69"/>
      <c r="H75" s="69"/>
      <c r="I75" s="83"/>
      <c r="J75" s="93">
        <f t="shared" si="5"/>
        <v>1.9473192047978277E-3</v>
      </c>
      <c r="K75" s="93">
        <f t="shared" si="6"/>
        <v>0.10412949273515167</v>
      </c>
      <c r="L75" s="90">
        <f t="shared" si="7"/>
        <v>817</v>
      </c>
      <c r="M75" s="94">
        <f t="shared" si="9"/>
        <v>4.4725950905467847E-3</v>
      </c>
      <c r="N75" s="91">
        <f t="shared" si="8"/>
        <v>-5</v>
      </c>
    </row>
    <row r="76" spans="1:14">
      <c r="A76" s="68">
        <v>74</v>
      </c>
      <c r="B76" s="82" t="s">
        <v>165</v>
      </c>
      <c r="C76" s="69">
        <v>8707</v>
      </c>
      <c r="D76" s="69">
        <v>9040</v>
      </c>
      <c r="E76" s="69">
        <v>8995</v>
      </c>
      <c r="F76" s="69"/>
      <c r="G76" s="69"/>
      <c r="H76" s="69"/>
      <c r="I76" s="83"/>
      <c r="J76" s="93">
        <f t="shared" si="5"/>
        <v>2.0219480834764471E-3</v>
      </c>
      <c r="K76" s="93">
        <f t="shared" si="6"/>
        <v>3.307683473067647E-2</v>
      </c>
      <c r="L76" s="90">
        <f t="shared" si="7"/>
        <v>288</v>
      </c>
      <c r="M76" s="94">
        <f t="shared" si="9"/>
        <v>1.5766308275122079E-3</v>
      </c>
      <c r="N76" s="91">
        <f t="shared" si="8"/>
        <v>-45</v>
      </c>
    </row>
    <row r="77" spans="1:14">
      <c r="A77" s="68">
        <v>75</v>
      </c>
      <c r="B77" s="82" t="s">
        <v>166</v>
      </c>
      <c r="C77" s="69">
        <v>2802</v>
      </c>
      <c r="D77" s="69">
        <v>2713</v>
      </c>
      <c r="E77" s="69">
        <v>2641</v>
      </c>
      <c r="F77" s="69"/>
      <c r="G77" s="69"/>
      <c r="H77" s="69"/>
      <c r="I77" s="83"/>
      <c r="J77" s="93">
        <f t="shared" si="5"/>
        <v>5.9365924274166722E-4</v>
      </c>
      <c r="K77" s="93">
        <f t="shared" si="6"/>
        <v>-5.7458957887223411E-2</v>
      </c>
      <c r="L77" s="90">
        <f t="shared" si="7"/>
        <v>-161</v>
      </c>
      <c r="M77" s="94">
        <f t="shared" si="9"/>
        <v>-8.8138042788008842E-4</v>
      </c>
      <c r="N77" s="91">
        <f t="shared" si="8"/>
        <v>-72</v>
      </c>
    </row>
    <row r="78" spans="1:14">
      <c r="A78" s="68">
        <v>76</v>
      </c>
      <c r="B78" s="82" t="s">
        <v>167</v>
      </c>
      <c r="C78" s="69">
        <v>4637</v>
      </c>
      <c r="D78" s="69">
        <v>4329</v>
      </c>
      <c r="E78" s="69">
        <v>4245</v>
      </c>
      <c r="F78" s="69"/>
      <c r="G78" s="69"/>
      <c r="H78" s="69"/>
      <c r="I78" s="83"/>
      <c r="J78" s="93">
        <f t="shared" si="5"/>
        <v>9.5421563250222541E-4</v>
      </c>
      <c r="K78" s="93">
        <f t="shared" si="6"/>
        <v>-8.4537416433038609E-2</v>
      </c>
      <c r="L78" s="90">
        <f t="shared" si="7"/>
        <v>-392</v>
      </c>
      <c r="M78" s="94">
        <f t="shared" si="9"/>
        <v>-2.1459697374471721E-3</v>
      </c>
      <c r="N78" s="91">
        <f t="shared" si="8"/>
        <v>-84</v>
      </c>
    </row>
    <row r="79" spans="1:14">
      <c r="A79" s="68">
        <v>77</v>
      </c>
      <c r="B79" s="82" t="s">
        <v>168</v>
      </c>
      <c r="C79" s="69">
        <v>14611</v>
      </c>
      <c r="D79" s="69">
        <v>15067</v>
      </c>
      <c r="E79" s="69">
        <v>15053</v>
      </c>
      <c r="F79" s="69"/>
      <c r="G79" s="69"/>
      <c r="H79" s="69"/>
      <c r="I79" s="83"/>
      <c r="J79" s="93">
        <f t="shared" si="5"/>
        <v>3.3837003335820963E-3</v>
      </c>
      <c r="K79" s="93">
        <f t="shared" si="6"/>
        <v>3.0251180617343099E-2</v>
      </c>
      <c r="L79" s="90">
        <f t="shared" si="7"/>
        <v>442</v>
      </c>
      <c r="M79" s="94">
        <f t="shared" si="9"/>
        <v>2.419690367223597E-3</v>
      </c>
      <c r="N79" s="91">
        <f t="shared" si="8"/>
        <v>-14</v>
      </c>
    </row>
    <row r="80" spans="1:14">
      <c r="A80" s="68">
        <v>78</v>
      </c>
      <c r="B80" s="82" t="s">
        <v>169</v>
      </c>
      <c r="C80" s="69">
        <v>10334</v>
      </c>
      <c r="D80" s="69">
        <v>10126</v>
      </c>
      <c r="E80" s="69">
        <v>10157</v>
      </c>
      <c r="F80" s="69"/>
      <c r="G80" s="69"/>
      <c r="H80" s="69"/>
      <c r="I80" s="83"/>
      <c r="J80" s="93">
        <f t="shared" si="5"/>
        <v>2.2831491588516145E-3</v>
      </c>
      <c r="K80" s="93">
        <f t="shared" si="6"/>
        <v>-1.7127927230501258E-2</v>
      </c>
      <c r="L80" s="90">
        <f t="shared" si="7"/>
        <v>-177</v>
      </c>
      <c r="M80" s="94">
        <f t="shared" si="9"/>
        <v>-9.689710294085445E-4</v>
      </c>
      <c r="N80" s="91">
        <f t="shared" si="8"/>
        <v>31</v>
      </c>
    </row>
    <row r="81" spans="1:14">
      <c r="A81" s="68">
        <v>79</v>
      </c>
      <c r="B81" s="82" t="s">
        <v>170</v>
      </c>
      <c r="C81" s="69">
        <v>6099</v>
      </c>
      <c r="D81" s="69">
        <v>4677</v>
      </c>
      <c r="E81" s="69">
        <v>4614</v>
      </c>
      <c r="F81" s="69"/>
      <c r="G81" s="69"/>
      <c r="H81" s="69"/>
      <c r="I81" s="83"/>
      <c r="J81" s="93">
        <f t="shared" si="5"/>
        <v>1.0371615850094859E-3</v>
      </c>
      <c r="K81" s="93">
        <f t="shared" si="6"/>
        <v>-0.24348253812100346</v>
      </c>
      <c r="L81" s="90">
        <f t="shared" si="7"/>
        <v>-1485</v>
      </c>
      <c r="M81" s="94">
        <f t="shared" si="9"/>
        <v>-8.1295027043598225E-3</v>
      </c>
      <c r="N81" s="91">
        <f t="shared" si="8"/>
        <v>-63</v>
      </c>
    </row>
    <row r="82" spans="1:14">
      <c r="A82" s="68">
        <v>80</v>
      </c>
      <c r="B82" s="82" t="s">
        <v>171</v>
      </c>
      <c r="C82" s="69">
        <v>13555</v>
      </c>
      <c r="D82" s="69">
        <v>13433</v>
      </c>
      <c r="E82" s="69">
        <v>13350</v>
      </c>
      <c r="F82" s="69"/>
      <c r="G82" s="69"/>
      <c r="H82" s="69"/>
      <c r="I82" s="83"/>
      <c r="J82" s="93">
        <f t="shared" si="5"/>
        <v>3.0008901516854437E-3</v>
      </c>
      <c r="K82" s="93">
        <f t="shared" si="6"/>
        <v>-1.5123570638140908E-2</v>
      </c>
      <c r="L82" s="90">
        <f t="shared" si="7"/>
        <v>-205</v>
      </c>
      <c r="M82" s="94">
        <f t="shared" si="9"/>
        <v>-1.1222545820833425E-3</v>
      </c>
      <c r="N82" s="91">
        <f t="shared" si="8"/>
        <v>-83</v>
      </c>
    </row>
    <row r="83" spans="1:14">
      <c r="A83" s="68">
        <v>81</v>
      </c>
      <c r="B83" s="82" t="s">
        <v>172</v>
      </c>
      <c r="C83" s="69">
        <v>24656</v>
      </c>
      <c r="D83" s="69">
        <v>24980</v>
      </c>
      <c r="E83" s="69">
        <v>25098</v>
      </c>
      <c r="F83" s="69"/>
      <c r="G83" s="69"/>
      <c r="H83" s="69"/>
      <c r="I83" s="83"/>
      <c r="J83" s="93">
        <f t="shared" si="5"/>
        <v>5.6416734851686343E-3</v>
      </c>
      <c r="K83" s="93">
        <f t="shared" si="6"/>
        <v>1.7926670992861778E-2</v>
      </c>
      <c r="L83" s="90">
        <f t="shared" si="7"/>
        <v>442</v>
      </c>
      <c r="M83" s="94">
        <f t="shared" si="9"/>
        <v>2.419690367223597E-3</v>
      </c>
      <c r="N83" s="91">
        <f t="shared" si="8"/>
        <v>118</v>
      </c>
    </row>
    <row r="84" spans="1:14" s="102" customFormat="1">
      <c r="A84" s="179" t="s">
        <v>173</v>
      </c>
      <c r="B84" s="179"/>
      <c r="C84" s="70">
        <v>4266012</v>
      </c>
      <c r="D84" s="70">
        <v>4427574</v>
      </c>
      <c r="E84" s="70">
        <v>4448680</v>
      </c>
      <c r="F84" s="57"/>
      <c r="G84" s="57"/>
      <c r="H84" s="57"/>
      <c r="I84" s="105"/>
      <c r="J84" s="62">
        <f t="shared" si="5"/>
        <v>1</v>
      </c>
      <c r="K84" s="62">
        <f t="shared" si="6"/>
        <v>4.281938259901754E-2</v>
      </c>
      <c r="L84" s="57">
        <f t="shared" si="7"/>
        <v>182668</v>
      </c>
      <c r="M84" s="63">
        <f t="shared" si="9"/>
        <v>1</v>
      </c>
      <c r="N84" s="57">
        <f t="shared" si="8"/>
        <v>21106</v>
      </c>
    </row>
    <row r="85" spans="1:14">
      <c r="F85" s="119"/>
      <c r="G85" s="119"/>
      <c r="H85" s="119"/>
      <c r="I85" s="66"/>
      <c r="M85" s="9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60" zoomScaleNormal="60" workbookViewId="0">
      <pane ySplit="2" topLeftCell="A3" activePane="bottomLeft" state="frozen"/>
      <selection pane="bottomLeft" activeCell="K84" sqref="K84"/>
    </sheetView>
  </sheetViews>
  <sheetFormatPr defaultColWidth="8.85546875" defaultRowHeight="15"/>
  <cols>
    <col min="1" max="1" width="18.28515625" style="3" bestFit="1" customWidth="1"/>
    <col min="2" max="2" width="12" style="3" customWidth="1"/>
    <col min="3" max="3" width="12" style="3" bestFit="1" customWidth="1"/>
    <col min="4" max="7" width="12" style="3" customWidth="1"/>
    <col min="8" max="8" width="22.42578125" style="3" customWidth="1"/>
    <col min="9" max="9" width="26.42578125" style="3" customWidth="1"/>
    <col min="10" max="10" width="27.42578125" style="3" customWidth="1"/>
    <col min="11" max="11" width="13.28515625" style="3" customWidth="1"/>
    <col min="12" max="12" width="14.140625" style="3" customWidth="1"/>
    <col min="13" max="16384" width="8.85546875" style="3"/>
  </cols>
  <sheetData>
    <row r="1" spans="1:12" ht="15.75" thickBot="1">
      <c r="B1" s="176" t="s">
        <v>281</v>
      </c>
      <c r="C1" s="176"/>
      <c r="D1" s="177"/>
      <c r="E1" s="178" t="s">
        <v>280</v>
      </c>
      <c r="F1" s="176"/>
      <c r="G1" s="177"/>
    </row>
    <row r="2" spans="1:12" ht="45">
      <c r="A2" s="86" t="s">
        <v>174</v>
      </c>
      <c r="B2" s="86">
        <v>43525</v>
      </c>
      <c r="C2" s="86">
        <v>43862</v>
      </c>
      <c r="D2" s="86">
        <v>43891</v>
      </c>
      <c r="E2" s="86">
        <v>43525</v>
      </c>
      <c r="F2" s="86">
        <v>43862</v>
      </c>
      <c r="G2" s="86">
        <v>43891</v>
      </c>
      <c r="H2" s="85" t="s">
        <v>345</v>
      </c>
      <c r="I2" s="1" t="s">
        <v>341</v>
      </c>
      <c r="J2" s="1" t="s">
        <v>342</v>
      </c>
      <c r="K2" s="85" t="s">
        <v>262</v>
      </c>
      <c r="L2" s="85" t="s">
        <v>283</v>
      </c>
    </row>
    <row r="3" spans="1:12">
      <c r="A3" s="39" t="s">
        <v>175</v>
      </c>
      <c r="B3" s="81">
        <v>3721</v>
      </c>
      <c r="C3" s="90">
        <v>2954</v>
      </c>
      <c r="D3" s="20">
        <v>4923</v>
      </c>
      <c r="E3" s="20">
        <v>4108.7053537491602</v>
      </c>
      <c r="F3" s="20">
        <v>2930.4666659547702</v>
      </c>
      <c r="G3" s="20">
        <v>5255.9817788911596</v>
      </c>
      <c r="H3" s="94">
        <f>D3/$D$84</f>
        <v>2.2310746138786166E-2</v>
      </c>
      <c r="I3" s="94">
        <f t="shared" ref="I3:I66" si="0">(D3-B3)/B3</f>
        <v>0.32303144316044075</v>
      </c>
      <c r="J3" s="90">
        <f t="shared" ref="J3:J66" si="1">D3-B3</f>
        <v>1202</v>
      </c>
      <c r="K3" s="90">
        <f>D3-C3</f>
        <v>1969</v>
      </c>
      <c r="L3" s="90">
        <f>G3-F3</f>
        <v>2325.5151129363894</v>
      </c>
    </row>
    <row r="4" spans="1:12">
      <c r="A4" s="39" t="s">
        <v>176</v>
      </c>
      <c r="B4" s="81">
        <v>494</v>
      </c>
      <c r="C4" s="90">
        <v>369</v>
      </c>
      <c r="D4" s="20">
        <v>736</v>
      </c>
      <c r="E4" s="20">
        <v>513.90905828946802</v>
      </c>
      <c r="F4" s="20">
        <v>450.70435926685701</v>
      </c>
      <c r="G4" s="20">
        <v>710.36458414897197</v>
      </c>
      <c r="H4" s="94">
        <f t="shared" ref="H4:H67" si="2">D4/$D$84</f>
        <v>3.3355086650714233E-3</v>
      </c>
      <c r="I4" s="94">
        <f t="shared" si="0"/>
        <v>0.48987854251012147</v>
      </c>
      <c r="J4" s="90">
        <f t="shared" si="1"/>
        <v>242</v>
      </c>
      <c r="K4" s="90">
        <f t="shared" ref="K4:K67" si="3">D4-C4</f>
        <v>367</v>
      </c>
      <c r="L4" s="90">
        <f t="shared" ref="L4:L67" si="4">G4-F4</f>
        <v>259.66022488211496</v>
      </c>
    </row>
    <row r="5" spans="1:12">
      <c r="A5" s="39" t="s">
        <v>177</v>
      </c>
      <c r="B5" s="81">
        <v>877</v>
      </c>
      <c r="C5" s="90">
        <v>739</v>
      </c>
      <c r="D5" s="20">
        <v>1319</v>
      </c>
      <c r="E5" s="20">
        <v>1094.6021964731401</v>
      </c>
      <c r="F5" s="20">
        <v>779.46761467187696</v>
      </c>
      <c r="G5" s="20">
        <v>1651.6445744862699</v>
      </c>
      <c r="H5" s="94">
        <f t="shared" si="2"/>
        <v>5.9776303386266409E-3</v>
      </c>
      <c r="I5" s="94">
        <f t="shared" si="0"/>
        <v>0.50399087799315845</v>
      </c>
      <c r="J5" s="90">
        <f t="shared" si="1"/>
        <v>442</v>
      </c>
      <c r="K5" s="90">
        <f t="shared" si="3"/>
        <v>580</v>
      </c>
      <c r="L5" s="90">
        <f t="shared" si="4"/>
        <v>872.17695981439294</v>
      </c>
    </row>
    <row r="6" spans="1:12">
      <c r="A6" s="39" t="s">
        <v>178</v>
      </c>
      <c r="B6" s="81">
        <v>118</v>
      </c>
      <c r="C6" s="90">
        <v>157</v>
      </c>
      <c r="D6" s="20">
        <v>424</v>
      </c>
      <c r="E6" s="20">
        <v>270.87453544166402</v>
      </c>
      <c r="F6" s="20">
        <v>248.92294846155499</v>
      </c>
      <c r="G6" s="20">
        <v>589.77598408753897</v>
      </c>
      <c r="H6" s="94">
        <f t="shared" si="2"/>
        <v>1.9215430353128852E-3</v>
      </c>
      <c r="I6" s="94">
        <f t="shared" si="0"/>
        <v>2.593220338983051</v>
      </c>
      <c r="J6" s="90">
        <f t="shared" si="1"/>
        <v>306</v>
      </c>
      <c r="K6" s="90">
        <f t="shared" si="3"/>
        <v>267</v>
      </c>
      <c r="L6" s="90">
        <f t="shared" si="4"/>
        <v>340.85303562598398</v>
      </c>
    </row>
    <row r="7" spans="1:12">
      <c r="A7" s="39" t="s">
        <v>179</v>
      </c>
      <c r="B7" s="81">
        <v>408</v>
      </c>
      <c r="C7" s="90">
        <v>405</v>
      </c>
      <c r="D7" s="20">
        <v>828</v>
      </c>
      <c r="E7" s="20">
        <v>467.13062176652801</v>
      </c>
      <c r="F7" s="20">
        <v>471.64995182135198</v>
      </c>
      <c r="G7" s="20">
        <v>946.91904084986004</v>
      </c>
      <c r="H7" s="94">
        <f t="shared" si="2"/>
        <v>3.7524472482053511E-3</v>
      </c>
      <c r="I7" s="94">
        <f t="shared" si="0"/>
        <v>1.0294117647058822</v>
      </c>
      <c r="J7" s="90">
        <f t="shared" si="1"/>
        <v>420</v>
      </c>
      <c r="K7" s="90">
        <f t="shared" si="3"/>
        <v>423</v>
      </c>
      <c r="L7" s="90">
        <f t="shared" si="4"/>
        <v>475.26908902850806</v>
      </c>
    </row>
    <row r="8" spans="1:12">
      <c r="A8" s="39" t="s">
        <v>180</v>
      </c>
      <c r="B8" s="81">
        <v>285</v>
      </c>
      <c r="C8" s="90">
        <v>293</v>
      </c>
      <c r="D8" s="20">
        <v>519</v>
      </c>
      <c r="E8" s="20">
        <v>328.83936231040099</v>
      </c>
      <c r="F8" s="20">
        <v>334.33178176730098</v>
      </c>
      <c r="G8" s="20">
        <v>598.76615015862797</v>
      </c>
      <c r="H8" s="94">
        <f t="shared" si="2"/>
        <v>2.3520774418098762E-3</v>
      </c>
      <c r="I8" s="94">
        <f t="shared" si="0"/>
        <v>0.82105263157894737</v>
      </c>
      <c r="J8" s="90">
        <f t="shared" si="1"/>
        <v>234</v>
      </c>
      <c r="K8" s="90">
        <f t="shared" si="3"/>
        <v>226</v>
      </c>
      <c r="L8" s="90">
        <f t="shared" si="4"/>
        <v>264.43436839132698</v>
      </c>
    </row>
    <row r="9" spans="1:12">
      <c r="A9" s="39" t="s">
        <v>181</v>
      </c>
      <c r="B9" s="81">
        <v>12024</v>
      </c>
      <c r="C9" s="90">
        <v>9148</v>
      </c>
      <c r="D9" s="20">
        <v>17614</v>
      </c>
      <c r="E9" s="20">
        <v>13040.528909529399</v>
      </c>
      <c r="F9" s="20">
        <v>9253.3914522517207</v>
      </c>
      <c r="G9" s="20">
        <v>19239.316413295001</v>
      </c>
      <c r="H9" s="94">
        <f t="shared" si="2"/>
        <v>7.9825610905663119E-2</v>
      </c>
      <c r="I9" s="94">
        <f t="shared" si="0"/>
        <v>0.46490352628077181</v>
      </c>
      <c r="J9" s="90">
        <f t="shared" si="1"/>
        <v>5590</v>
      </c>
      <c r="K9" s="90">
        <f t="shared" si="3"/>
        <v>8466</v>
      </c>
      <c r="L9" s="90">
        <f t="shared" si="4"/>
        <v>9985.9249610432798</v>
      </c>
    </row>
    <row r="10" spans="1:12">
      <c r="A10" s="39" t="s">
        <v>182</v>
      </c>
      <c r="B10" s="81">
        <v>4367</v>
      </c>
      <c r="C10" s="90">
        <v>4365</v>
      </c>
      <c r="D10" s="20">
        <v>15810</v>
      </c>
      <c r="E10" s="20">
        <v>7166.7129317262197</v>
      </c>
      <c r="F10" s="20">
        <v>6181.9774648072698</v>
      </c>
      <c r="G10" s="20">
        <v>26806.439667237599</v>
      </c>
      <c r="H10" s="94">
        <f t="shared" si="2"/>
        <v>7.1649989123341307E-2</v>
      </c>
      <c r="I10" s="94">
        <f t="shared" si="0"/>
        <v>2.6203343256239982</v>
      </c>
      <c r="J10" s="90">
        <f t="shared" si="1"/>
        <v>11443</v>
      </c>
      <c r="K10" s="90">
        <f t="shared" si="3"/>
        <v>11445</v>
      </c>
      <c r="L10" s="90">
        <f t="shared" si="4"/>
        <v>20624.462202430328</v>
      </c>
    </row>
    <row r="11" spans="1:12">
      <c r="A11" s="39" t="s">
        <v>183</v>
      </c>
      <c r="B11" s="81">
        <v>248</v>
      </c>
      <c r="C11" s="90">
        <v>102</v>
      </c>
      <c r="D11" s="20">
        <v>251</v>
      </c>
      <c r="E11" s="20">
        <v>174.38110341040101</v>
      </c>
      <c r="F11" s="20">
        <v>193.33132867397299</v>
      </c>
      <c r="G11" s="20">
        <v>192.32661039660101</v>
      </c>
      <c r="H11" s="94">
        <f t="shared" si="2"/>
        <v>1.13751722137626E-3</v>
      </c>
      <c r="I11" s="94">
        <f t="shared" si="0"/>
        <v>1.2096774193548387E-2</v>
      </c>
      <c r="J11" s="90">
        <f t="shared" si="1"/>
        <v>3</v>
      </c>
      <c r="K11" s="90">
        <f t="shared" si="3"/>
        <v>149</v>
      </c>
      <c r="L11" s="90">
        <f t="shared" si="4"/>
        <v>-1.0047182773719783</v>
      </c>
    </row>
    <row r="12" spans="1:12">
      <c r="A12" s="39" t="s">
        <v>184</v>
      </c>
      <c r="B12" s="81">
        <v>244</v>
      </c>
      <c r="C12" s="90">
        <v>244</v>
      </c>
      <c r="D12" s="20">
        <v>577</v>
      </c>
      <c r="E12" s="20">
        <v>276.14758919712</v>
      </c>
      <c r="F12" s="20">
        <v>249.805357571652</v>
      </c>
      <c r="G12" s="20">
        <v>650.87890846775997</v>
      </c>
      <c r="H12" s="94">
        <f t="shared" si="2"/>
        <v>2.6149300268290916E-3</v>
      </c>
      <c r="I12" s="94">
        <f t="shared" si="0"/>
        <v>1.3647540983606556</v>
      </c>
      <c r="J12" s="90">
        <f t="shared" si="1"/>
        <v>333</v>
      </c>
      <c r="K12" s="90">
        <f t="shared" si="3"/>
        <v>333</v>
      </c>
      <c r="L12" s="90">
        <f t="shared" si="4"/>
        <v>401.07355089610797</v>
      </c>
    </row>
    <row r="13" spans="1:12">
      <c r="A13" s="39" t="s">
        <v>185</v>
      </c>
      <c r="B13" s="81">
        <v>1601</v>
      </c>
      <c r="C13" s="90">
        <v>1276</v>
      </c>
      <c r="D13" s="20">
        <v>2360</v>
      </c>
      <c r="E13" s="20">
        <v>1891.7407585798501</v>
      </c>
      <c r="F13" s="20">
        <v>1444.9662653896801</v>
      </c>
      <c r="G13" s="20">
        <v>2801.43314472885</v>
      </c>
      <c r="H13" s="94">
        <f t="shared" si="2"/>
        <v>1.0695381045609456E-2</v>
      </c>
      <c r="I13" s="94">
        <f t="shared" si="0"/>
        <v>0.47407870081199249</v>
      </c>
      <c r="J13" s="90">
        <f t="shared" si="1"/>
        <v>759</v>
      </c>
      <c r="K13" s="90">
        <f t="shared" si="3"/>
        <v>1084</v>
      </c>
      <c r="L13" s="90">
        <f t="shared" si="4"/>
        <v>1356.46687933917</v>
      </c>
    </row>
    <row r="14" spans="1:12">
      <c r="A14" s="39" t="s">
        <v>186</v>
      </c>
      <c r="B14" s="81">
        <v>1802</v>
      </c>
      <c r="C14" s="90">
        <v>1196</v>
      </c>
      <c r="D14" s="20">
        <v>2041</v>
      </c>
      <c r="E14" s="20">
        <v>1802.2026103611399</v>
      </c>
      <c r="F14" s="20">
        <v>1369.09100584824</v>
      </c>
      <c r="G14" s="20">
        <v>1968.4887263702699</v>
      </c>
      <c r="H14" s="94">
        <f t="shared" si="2"/>
        <v>9.2496918280037706E-3</v>
      </c>
      <c r="I14" s="94">
        <f t="shared" si="0"/>
        <v>0.13263041065482797</v>
      </c>
      <c r="J14" s="90">
        <f t="shared" si="1"/>
        <v>239</v>
      </c>
      <c r="K14" s="90">
        <f t="shared" si="3"/>
        <v>845</v>
      </c>
      <c r="L14" s="90">
        <f t="shared" si="4"/>
        <v>599.39772052202989</v>
      </c>
    </row>
    <row r="15" spans="1:12">
      <c r="A15" s="39" t="s">
        <v>187</v>
      </c>
      <c r="B15" s="81">
        <v>346</v>
      </c>
      <c r="C15" s="90">
        <v>264</v>
      </c>
      <c r="D15" s="20">
        <v>453</v>
      </c>
      <c r="E15" s="20">
        <v>345.20334737864903</v>
      </c>
      <c r="F15" s="20">
        <v>287.54225330647199</v>
      </c>
      <c r="G15" s="20">
        <v>444.28626218408499</v>
      </c>
      <c r="H15" s="94">
        <f t="shared" si="2"/>
        <v>2.0529693278224931E-3</v>
      </c>
      <c r="I15" s="94">
        <f t="shared" si="0"/>
        <v>0.30924855491329478</v>
      </c>
      <c r="J15" s="90">
        <f t="shared" si="1"/>
        <v>107</v>
      </c>
      <c r="K15" s="90">
        <f t="shared" si="3"/>
        <v>189</v>
      </c>
      <c r="L15" s="90">
        <f t="shared" si="4"/>
        <v>156.744008877613</v>
      </c>
    </row>
    <row r="16" spans="1:12">
      <c r="A16" s="39" t="s">
        <v>188</v>
      </c>
      <c r="B16" s="81">
        <v>485</v>
      </c>
      <c r="C16" s="90">
        <v>497</v>
      </c>
      <c r="D16" s="20">
        <v>937</v>
      </c>
      <c r="E16" s="20">
        <v>558.46280668713098</v>
      </c>
      <c r="F16" s="20">
        <v>539.85056660590999</v>
      </c>
      <c r="G16" s="20">
        <v>855.46327424041704</v>
      </c>
      <c r="H16" s="94">
        <f t="shared" si="2"/>
        <v>4.2464288303966351E-3</v>
      </c>
      <c r="I16" s="94">
        <f t="shared" si="0"/>
        <v>0.93195876288659796</v>
      </c>
      <c r="J16" s="90">
        <f t="shared" si="1"/>
        <v>452</v>
      </c>
      <c r="K16" s="90">
        <f t="shared" si="3"/>
        <v>440</v>
      </c>
      <c r="L16" s="90">
        <f t="shared" si="4"/>
        <v>315.61270763450705</v>
      </c>
    </row>
    <row r="17" spans="1:12">
      <c r="A17" s="39" t="s">
        <v>189</v>
      </c>
      <c r="B17" s="81">
        <v>36</v>
      </c>
      <c r="C17" s="90">
        <v>34</v>
      </c>
      <c r="D17" s="20">
        <v>156</v>
      </c>
      <c r="E17" s="20">
        <v>47.681238424708397</v>
      </c>
      <c r="F17" s="20">
        <v>54.645142358755798</v>
      </c>
      <c r="G17" s="20">
        <v>206.613810225207</v>
      </c>
      <c r="H17" s="94">
        <f t="shared" si="2"/>
        <v>7.0698281487926908E-4</v>
      </c>
      <c r="I17" s="94">
        <f t="shared" si="0"/>
        <v>3.3333333333333335</v>
      </c>
      <c r="J17" s="90">
        <f t="shared" si="1"/>
        <v>120</v>
      </c>
      <c r="K17" s="90">
        <f t="shared" si="3"/>
        <v>122</v>
      </c>
      <c r="L17" s="90">
        <f t="shared" si="4"/>
        <v>151.9686678664512</v>
      </c>
    </row>
    <row r="18" spans="1:12">
      <c r="A18" s="39" t="s">
        <v>190</v>
      </c>
      <c r="B18" s="81">
        <v>492</v>
      </c>
      <c r="C18" s="90">
        <v>710</v>
      </c>
      <c r="D18" s="20">
        <v>541</v>
      </c>
      <c r="E18" s="20">
        <v>542.94044438145795</v>
      </c>
      <c r="F18" s="20">
        <v>671.50720973437899</v>
      </c>
      <c r="G18" s="20">
        <v>593.196238844145</v>
      </c>
      <c r="H18" s="94">
        <f t="shared" si="2"/>
        <v>2.4517801464723371E-3</v>
      </c>
      <c r="I18" s="94">
        <f t="shared" si="0"/>
        <v>9.959349593495935E-2</v>
      </c>
      <c r="J18" s="90">
        <f t="shared" si="1"/>
        <v>49</v>
      </c>
      <c r="K18" s="90">
        <f t="shared" si="3"/>
        <v>-169</v>
      </c>
      <c r="L18" s="90">
        <f t="shared" si="4"/>
        <v>-78.310970890233989</v>
      </c>
    </row>
    <row r="19" spans="1:12">
      <c r="A19" s="39" t="s">
        <v>191</v>
      </c>
      <c r="B19" s="81">
        <v>188</v>
      </c>
      <c r="C19" s="90">
        <v>265</v>
      </c>
      <c r="D19" s="20">
        <v>386</v>
      </c>
      <c r="E19" s="20">
        <v>287.17397194344102</v>
      </c>
      <c r="F19" s="20">
        <v>389.84696338431598</v>
      </c>
      <c r="G19" s="20">
        <v>558.19985367282504</v>
      </c>
      <c r="H19" s="94">
        <f t="shared" si="2"/>
        <v>1.7493292727140889E-3</v>
      </c>
      <c r="I19" s="94">
        <f t="shared" si="0"/>
        <v>1.053191489361702</v>
      </c>
      <c r="J19" s="90">
        <f t="shared" si="1"/>
        <v>198</v>
      </c>
      <c r="K19" s="90">
        <f t="shared" si="3"/>
        <v>121</v>
      </c>
      <c r="L19" s="90">
        <f t="shared" si="4"/>
        <v>168.35289028850906</v>
      </c>
    </row>
    <row r="20" spans="1:12">
      <c r="A20" s="39" t="s">
        <v>192</v>
      </c>
      <c r="B20" s="81">
        <v>143</v>
      </c>
      <c r="C20" s="90">
        <v>134</v>
      </c>
      <c r="D20" s="20">
        <v>380</v>
      </c>
      <c r="E20" s="20">
        <v>202.52931857737801</v>
      </c>
      <c r="F20" s="20">
        <v>169.24561917615901</v>
      </c>
      <c r="G20" s="20">
        <v>524.15582079468504</v>
      </c>
      <c r="H20" s="94">
        <f t="shared" si="2"/>
        <v>1.7221376259879632E-3</v>
      </c>
      <c r="I20" s="94">
        <f t="shared" si="0"/>
        <v>1.6573426573426573</v>
      </c>
      <c r="J20" s="90">
        <f t="shared" si="1"/>
        <v>237</v>
      </c>
      <c r="K20" s="90">
        <f t="shared" si="3"/>
        <v>246</v>
      </c>
      <c r="L20" s="90">
        <f t="shared" si="4"/>
        <v>354.910201618526</v>
      </c>
    </row>
    <row r="21" spans="1:12">
      <c r="A21" s="39" t="s">
        <v>193</v>
      </c>
      <c r="B21" s="81">
        <v>550</v>
      </c>
      <c r="C21" s="90">
        <v>394</v>
      </c>
      <c r="D21" s="20">
        <v>921</v>
      </c>
      <c r="E21" s="20">
        <v>614.96739017327695</v>
      </c>
      <c r="F21" s="20">
        <v>426.26992099325099</v>
      </c>
      <c r="G21" s="20">
        <v>1043.07555044624</v>
      </c>
      <c r="H21" s="94">
        <f t="shared" si="2"/>
        <v>4.1739177724602998E-3</v>
      </c>
      <c r="I21" s="94">
        <f t="shared" si="0"/>
        <v>0.67454545454545456</v>
      </c>
      <c r="J21" s="90">
        <f t="shared" si="1"/>
        <v>371</v>
      </c>
      <c r="K21" s="90">
        <f t="shared" si="3"/>
        <v>527</v>
      </c>
      <c r="L21" s="90">
        <f t="shared" si="4"/>
        <v>616.80562945298902</v>
      </c>
    </row>
    <row r="22" spans="1:12">
      <c r="A22" s="39" t="s">
        <v>194</v>
      </c>
      <c r="B22" s="81">
        <v>338</v>
      </c>
      <c r="C22" s="90">
        <v>417</v>
      </c>
      <c r="D22" s="20">
        <v>623</v>
      </c>
      <c r="E22" s="20">
        <v>400.03646255929499</v>
      </c>
      <c r="F22" s="20">
        <v>441.33854450945699</v>
      </c>
      <c r="G22" s="20">
        <v>719.70782360079795</v>
      </c>
      <c r="H22" s="94">
        <f t="shared" si="2"/>
        <v>2.8233993183960555E-3</v>
      </c>
      <c r="I22" s="94">
        <f t="shared" si="0"/>
        <v>0.84319526627218933</v>
      </c>
      <c r="J22" s="90">
        <f t="shared" si="1"/>
        <v>285</v>
      </c>
      <c r="K22" s="90">
        <f t="shared" si="3"/>
        <v>206</v>
      </c>
      <c r="L22" s="90">
        <f t="shared" si="4"/>
        <v>278.36927909134096</v>
      </c>
    </row>
    <row r="23" spans="1:12">
      <c r="A23" s="39" t="s">
        <v>195</v>
      </c>
      <c r="B23" s="81">
        <v>7551</v>
      </c>
      <c r="C23" s="90">
        <v>5976</v>
      </c>
      <c r="D23" s="20">
        <v>9040</v>
      </c>
      <c r="E23" s="20">
        <v>7347.4871589406202</v>
      </c>
      <c r="F23" s="20">
        <v>6260.8034314870902</v>
      </c>
      <c r="G23" s="20">
        <v>8690.8358708368305</v>
      </c>
      <c r="H23" s="94">
        <f t="shared" si="2"/>
        <v>4.0968747734029441E-2</v>
      </c>
      <c r="I23" s="94">
        <f t="shared" si="0"/>
        <v>0.19719242484439148</v>
      </c>
      <c r="J23" s="90">
        <f t="shared" si="1"/>
        <v>1489</v>
      </c>
      <c r="K23" s="90">
        <f t="shared" si="3"/>
        <v>3064</v>
      </c>
      <c r="L23" s="90">
        <f t="shared" si="4"/>
        <v>2430.0324393497403</v>
      </c>
    </row>
    <row r="24" spans="1:12">
      <c r="A24" s="39" t="s">
        <v>196</v>
      </c>
      <c r="B24" s="81">
        <v>794</v>
      </c>
      <c r="C24" s="90">
        <v>652</v>
      </c>
      <c r="D24" s="20">
        <v>1284</v>
      </c>
      <c r="E24" s="20">
        <v>822.77141143760798</v>
      </c>
      <c r="F24" s="20">
        <v>762.27963417923104</v>
      </c>
      <c r="G24" s="20">
        <v>1313.93299283188</v>
      </c>
      <c r="H24" s="94">
        <f t="shared" si="2"/>
        <v>5.8190123993909068E-3</v>
      </c>
      <c r="I24" s="94">
        <f t="shared" si="0"/>
        <v>0.61712846347607053</v>
      </c>
      <c r="J24" s="90">
        <f t="shared" si="1"/>
        <v>490</v>
      </c>
      <c r="K24" s="90">
        <f t="shared" si="3"/>
        <v>632</v>
      </c>
      <c r="L24" s="90">
        <f t="shared" si="4"/>
        <v>551.65335865264899</v>
      </c>
    </row>
    <row r="25" spans="1:12">
      <c r="A25" s="39" t="s">
        <v>197</v>
      </c>
      <c r="B25" s="81">
        <v>221</v>
      </c>
      <c r="C25" s="90">
        <v>174</v>
      </c>
      <c r="D25" s="20">
        <v>331</v>
      </c>
      <c r="E25" s="20">
        <v>271.87344343561602</v>
      </c>
      <c r="F25" s="20">
        <v>210.93605749392199</v>
      </c>
      <c r="G25" s="20">
        <v>407.115526117814</v>
      </c>
      <c r="H25" s="94">
        <f t="shared" si="2"/>
        <v>1.5000725110579363E-3</v>
      </c>
      <c r="I25" s="94">
        <f t="shared" si="0"/>
        <v>0.49773755656108598</v>
      </c>
      <c r="J25" s="90">
        <f t="shared" si="1"/>
        <v>110</v>
      </c>
      <c r="K25" s="90">
        <f t="shared" si="3"/>
        <v>157</v>
      </c>
      <c r="L25" s="90">
        <f t="shared" si="4"/>
        <v>196.17946862389201</v>
      </c>
    </row>
    <row r="26" spans="1:12">
      <c r="A26" s="39" t="s">
        <v>198</v>
      </c>
      <c r="B26" s="81">
        <v>764</v>
      </c>
      <c r="C26" s="90">
        <v>504</v>
      </c>
      <c r="D26" s="20">
        <v>801</v>
      </c>
      <c r="E26" s="20">
        <v>887.46819845998596</v>
      </c>
      <c r="F26" s="20">
        <v>574.93216920586497</v>
      </c>
      <c r="G26" s="20">
        <v>909.71228815634595</v>
      </c>
      <c r="H26" s="94">
        <f t="shared" si="2"/>
        <v>3.6300848379377856E-3</v>
      </c>
      <c r="I26" s="94">
        <f t="shared" si="0"/>
        <v>4.8429319371727751E-2</v>
      </c>
      <c r="J26" s="90">
        <f t="shared" si="1"/>
        <v>37</v>
      </c>
      <c r="K26" s="90">
        <f t="shared" si="3"/>
        <v>297</v>
      </c>
      <c r="L26" s="90">
        <f t="shared" si="4"/>
        <v>334.78011895048098</v>
      </c>
    </row>
    <row r="27" spans="1:12">
      <c r="A27" s="39" t="s">
        <v>199</v>
      </c>
      <c r="B27" s="81">
        <v>2238</v>
      </c>
      <c r="C27" s="90">
        <v>1571</v>
      </c>
      <c r="D27" s="20">
        <v>2361</v>
      </c>
      <c r="E27" s="20">
        <v>2148.5744167764801</v>
      </c>
      <c r="F27" s="20">
        <v>1654.24813580618</v>
      </c>
      <c r="G27" s="20">
        <v>2232.7786265924001</v>
      </c>
      <c r="H27" s="94">
        <f t="shared" si="2"/>
        <v>1.0699912986730476E-2</v>
      </c>
      <c r="I27" s="94">
        <f t="shared" si="0"/>
        <v>5.4959785522788206E-2</v>
      </c>
      <c r="J27" s="90">
        <f t="shared" si="1"/>
        <v>123</v>
      </c>
      <c r="K27" s="90">
        <f t="shared" si="3"/>
        <v>790</v>
      </c>
      <c r="L27" s="90">
        <f t="shared" si="4"/>
        <v>578.53049078622007</v>
      </c>
    </row>
    <row r="28" spans="1:12">
      <c r="A28" s="39" t="s">
        <v>112</v>
      </c>
      <c r="B28" s="81">
        <v>1244</v>
      </c>
      <c r="C28" s="90">
        <v>1197</v>
      </c>
      <c r="D28" s="20">
        <v>2263</v>
      </c>
      <c r="E28" s="20">
        <v>1337.7047178581599</v>
      </c>
      <c r="F28" s="20">
        <v>1332.17397562109</v>
      </c>
      <c r="G28" s="20">
        <v>2401.3235989285299</v>
      </c>
      <c r="H28" s="94">
        <f t="shared" si="2"/>
        <v>1.0255782756870422E-2</v>
      </c>
      <c r="I28" s="94">
        <f t="shared" si="0"/>
        <v>0.81913183279742763</v>
      </c>
      <c r="J28" s="90">
        <f t="shared" si="1"/>
        <v>1019</v>
      </c>
      <c r="K28" s="90">
        <f t="shared" si="3"/>
        <v>1066</v>
      </c>
      <c r="L28" s="90">
        <f t="shared" si="4"/>
        <v>1069.1496233074399</v>
      </c>
    </row>
    <row r="29" spans="1:12">
      <c r="A29" s="39" t="s">
        <v>200</v>
      </c>
      <c r="B29" s="81">
        <v>827</v>
      </c>
      <c r="C29" s="90">
        <v>811</v>
      </c>
      <c r="D29" s="20">
        <v>993</v>
      </c>
      <c r="E29" s="20">
        <v>837.69890709718504</v>
      </c>
      <c r="F29" s="20">
        <v>777.35577624100404</v>
      </c>
      <c r="G29" s="20">
        <v>1003.66241744987</v>
      </c>
      <c r="H29" s="94">
        <f t="shared" si="2"/>
        <v>4.5002175331738089E-3</v>
      </c>
      <c r="I29" s="94">
        <f t="shared" si="0"/>
        <v>0.20072551390568319</v>
      </c>
      <c r="J29" s="90">
        <f t="shared" si="1"/>
        <v>166</v>
      </c>
      <c r="K29" s="90">
        <f t="shared" si="3"/>
        <v>182</v>
      </c>
      <c r="L29" s="90">
        <f t="shared" si="4"/>
        <v>226.30664120886593</v>
      </c>
    </row>
    <row r="30" spans="1:12">
      <c r="A30" s="39" t="s">
        <v>201</v>
      </c>
      <c r="B30" s="81">
        <v>451</v>
      </c>
      <c r="C30" s="90">
        <v>419</v>
      </c>
      <c r="D30" s="20">
        <v>757</v>
      </c>
      <c r="E30" s="20">
        <v>481.66305576237897</v>
      </c>
      <c r="F30" s="20">
        <v>496.03122768514498</v>
      </c>
      <c r="G30" s="20">
        <v>779.34130441583397</v>
      </c>
      <c r="H30" s="94">
        <f t="shared" si="2"/>
        <v>3.4306794286128634E-3</v>
      </c>
      <c r="I30" s="94">
        <f t="shared" si="0"/>
        <v>0.6784922394678492</v>
      </c>
      <c r="J30" s="90">
        <f t="shared" si="1"/>
        <v>306</v>
      </c>
      <c r="K30" s="90">
        <f t="shared" si="3"/>
        <v>338</v>
      </c>
      <c r="L30" s="90">
        <f t="shared" si="4"/>
        <v>283.31007673068899</v>
      </c>
    </row>
    <row r="31" spans="1:12">
      <c r="A31" s="39" t="s">
        <v>202</v>
      </c>
      <c r="B31" s="81">
        <v>578</v>
      </c>
      <c r="C31" s="90">
        <v>514</v>
      </c>
      <c r="D31" s="20">
        <v>927</v>
      </c>
      <c r="E31" s="20">
        <v>724.52827621498398</v>
      </c>
      <c r="F31" s="20">
        <v>673.29344972495301</v>
      </c>
      <c r="G31" s="20">
        <v>1131.9581627576999</v>
      </c>
      <c r="H31" s="94">
        <f t="shared" si="2"/>
        <v>4.2011094191864258E-3</v>
      </c>
      <c r="I31" s="94">
        <f t="shared" si="0"/>
        <v>0.60380622837370246</v>
      </c>
      <c r="J31" s="90">
        <f t="shared" si="1"/>
        <v>349</v>
      </c>
      <c r="K31" s="90">
        <f t="shared" si="3"/>
        <v>413</v>
      </c>
      <c r="L31" s="90">
        <f t="shared" si="4"/>
        <v>458.66471303274693</v>
      </c>
    </row>
    <row r="32" spans="1:12">
      <c r="A32" s="39" t="s">
        <v>203</v>
      </c>
      <c r="B32" s="81">
        <v>258</v>
      </c>
      <c r="C32" s="90">
        <v>250</v>
      </c>
      <c r="D32" s="20">
        <v>721</v>
      </c>
      <c r="E32" s="20">
        <v>424.23355856467703</v>
      </c>
      <c r="F32" s="20">
        <v>341.9213300028</v>
      </c>
      <c r="G32" s="20">
        <v>1199.5674226926701</v>
      </c>
      <c r="H32" s="94">
        <f t="shared" si="2"/>
        <v>3.2675295482561093E-3</v>
      </c>
      <c r="I32" s="94">
        <f t="shared" si="0"/>
        <v>1.7945736434108528</v>
      </c>
      <c r="J32" s="90">
        <f t="shared" si="1"/>
        <v>463</v>
      </c>
      <c r="K32" s="90">
        <f t="shared" si="3"/>
        <v>471</v>
      </c>
      <c r="L32" s="90">
        <f t="shared" si="4"/>
        <v>857.6460926898701</v>
      </c>
    </row>
    <row r="33" spans="1:12">
      <c r="A33" s="39" t="s">
        <v>204</v>
      </c>
      <c r="B33" s="81">
        <v>869</v>
      </c>
      <c r="C33" s="90">
        <v>682</v>
      </c>
      <c r="D33" s="20">
        <v>1561</v>
      </c>
      <c r="E33" s="20">
        <v>1138.58138080808</v>
      </c>
      <c r="F33" s="20">
        <v>888.01860381653603</v>
      </c>
      <c r="G33" s="20">
        <v>2060.2985554438101</v>
      </c>
      <c r="H33" s="94">
        <f t="shared" si="2"/>
        <v>7.0743600899137119E-3</v>
      </c>
      <c r="I33" s="94">
        <f t="shared" si="0"/>
        <v>0.7963176064441887</v>
      </c>
      <c r="J33" s="90">
        <f t="shared" si="1"/>
        <v>692</v>
      </c>
      <c r="K33" s="90">
        <f t="shared" si="3"/>
        <v>879</v>
      </c>
      <c r="L33" s="90">
        <f t="shared" si="4"/>
        <v>1172.2799516272739</v>
      </c>
    </row>
    <row r="34" spans="1:12">
      <c r="A34" s="39" t="s">
        <v>205</v>
      </c>
      <c r="B34" s="81">
        <v>1533</v>
      </c>
      <c r="C34" s="90">
        <v>1135</v>
      </c>
      <c r="D34" s="20">
        <v>2010</v>
      </c>
      <c r="E34" s="20">
        <v>1550.63275450889</v>
      </c>
      <c r="F34" s="20">
        <v>1181.9704385268799</v>
      </c>
      <c r="G34" s="20">
        <v>2033.1183745672599</v>
      </c>
      <c r="H34" s="94">
        <f t="shared" si="2"/>
        <v>9.1092016532521216E-3</v>
      </c>
      <c r="I34" s="94">
        <f t="shared" si="0"/>
        <v>0.31115459882583169</v>
      </c>
      <c r="J34" s="90">
        <f t="shared" si="1"/>
        <v>477</v>
      </c>
      <c r="K34" s="90">
        <f t="shared" si="3"/>
        <v>875</v>
      </c>
      <c r="L34" s="90">
        <f t="shared" si="4"/>
        <v>851.14793604038005</v>
      </c>
    </row>
    <row r="35" spans="1:12">
      <c r="A35" s="39" t="s">
        <v>206</v>
      </c>
      <c r="B35" s="81">
        <v>2975</v>
      </c>
      <c r="C35" s="90">
        <v>2785</v>
      </c>
      <c r="D35" s="20">
        <v>4643</v>
      </c>
      <c r="E35" s="20">
        <v>3363.6052232646798</v>
      </c>
      <c r="F35" s="20">
        <v>2934.7757731568799</v>
      </c>
      <c r="G35" s="20">
        <v>5170.3613107367701</v>
      </c>
      <c r="H35" s="94">
        <f t="shared" si="2"/>
        <v>2.1041802624900297E-2</v>
      </c>
      <c r="I35" s="94">
        <f t="shared" si="0"/>
        <v>0.56067226890756305</v>
      </c>
      <c r="J35" s="90">
        <f t="shared" si="1"/>
        <v>1668</v>
      </c>
      <c r="K35" s="90">
        <f t="shared" si="3"/>
        <v>1858</v>
      </c>
      <c r="L35" s="90">
        <f t="shared" si="4"/>
        <v>2235.5855375798901</v>
      </c>
    </row>
    <row r="36" spans="1:12">
      <c r="A36" s="39" t="s">
        <v>207</v>
      </c>
      <c r="B36" s="81">
        <v>474</v>
      </c>
      <c r="C36" s="90">
        <v>374</v>
      </c>
      <c r="D36" s="20">
        <v>706</v>
      </c>
      <c r="E36" s="20">
        <v>556.94958678770695</v>
      </c>
      <c r="F36" s="20">
        <v>456.52191409569701</v>
      </c>
      <c r="G36" s="20">
        <v>797.80282642534701</v>
      </c>
      <c r="H36" s="94">
        <f t="shared" si="2"/>
        <v>3.1995504314407948E-3</v>
      </c>
      <c r="I36" s="94">
        <f t="shared" si="0"/>
        <v>0.48945147679324896</v>
      </c>
      <c r="J36" s="90">
        <f t="shared" si="1"/>
        <v>232</v>
      </c>
      <c r="K36" s="90">
        <f t="shared" si="3"/>
        <v>332</v>
      </c>
      <c r="L36" s="90">
        <f t="shared" si="4"/>
        <v>341.28091232964999</v>
      </c>
    </row>
    <row r="37" spans="1:12">
      <c r="A37" s="39" t="s">
        <v>208</v>
      </c>
      <c r="B37" s="81">
        <v>106</v>
      </c>
      <c r="C37" s="90">
        <v>89</v>
      </c>
      <c r="D37" s="20">
        <v>228</v>
      </c>
      <c r="E37" s="20">
        <v>144.841044895273</v>
      </c>
      <c r="F37" s="20">
        <v>129.90510039491801</v>
      </c>
      <c r="G37" s="20">
        <v>309.43140968230398</v>
      </c>
      <c r="H37" s="94">
        <f t="shared" si="2"/>
        <v>1.0332825755927778E-3</v>
      </c>
      <c r="I37" s="94">
        <f t="shared" si="0"/>
        <v>1.1509433962264151</v>
      </c>
      <c r="J37" s="90">
        <f t="shared" si="1"/>
        <v>122</v>
      </c>
      <c r="K37" s="90">
        <f t="shared" si="3"/>
        <v>139</v>
      </c>
      <c r="L37" s="90">
        <f t="shared" si="4"/>
        <v>179.52630928738597</v>
      </c>
    </row>
    <row r="38" spans="1:12">
      <c r="A38" s="39" t="s">
        <v>209</v>
      </c>
      <c r="B38" s="81">
        <v>112</v>
      </c>
      <c r="C38" s="90">
        <v>126</v>
      </c>
      <c r="D38" s="20">
        <v>367</v>
      </c>
      <c r="E38" s="20">
        <v>153.489453635964</v>
      </c>
      <c r="F38" s="20">
        <v>193.635769365611</v>
      </c>
      <c r="G38" s="20">
        <v>430.462663160283</v>
      </c>
      <c r="H38" s="94">
        <f t="shared" si="2"/>
        <v>1.6632223914146908E-3</v>
      </c>
      <c r="I38" s="94">
        <f t="shared" si="0"/>
        <v>2.2767857142857144</v>
      </c>
      <c r="J38" s="90">
        <f t="shared" si="1"/>
        <v>255</v>
      </c>
      <c r="K38" s="90">
        <f t="shared" si="3"/>
        <v>241</v>
      </c>
      <c r="L38" s="90">
        <f t="shared" si="4"/>
        <v>236.826893794672</v>
      </c>
    </row>
    <row r="39" spans="1:12">
      <c r="A39" s="39" t="s">
        <v>210</v>
      </c>
      <c r="B39" s="81">
        <v>1569</v>
      </c>
      <c r="C39" s="90">
        <v>1274</v>
      </c>
      <c r="D39" s="20">
        <v>2270</v>
      </c>
      <c r="E39" s="20">
        <v>1472.55962531458</v>
      </c>
      <c r="F39" s="20">
        <v>1285.6228111903899</v>
      </c>
      <c r="G39" s="20">
        <v>2126.1947724116199</v>
      </c>
      <c r="H39" s="94">
        <f t="shared" si="2"/>
        <v>1.0287506344717569E-2</v>
      </c>
      <c r="I39" s="94">
        <f t="shared" si="0"/>
        <v>0.44678138942001272</v>
      </c>
      <c r="J39" s="90">
        <f t="shared" si="1"/>
        <v>701</v>
      </c>
      <c r="K39" s="90">
        <f t="shared" si="3"/>
        <v>996</v>
      </c>
      <c r="L39" s="90">
        <f t="shared" si="4"/>
        <v>840.57196122122991</v>
      </c>
    </row>
    <row r="40" spans="1:12">
      <c r="A40" s="39" t="s">
        <v>211</v>
      </c>
      <c r="B40" s="81">
        <v>138</v>
      </c>
      <c r="C40" s="90">
        <v>106</v>
      </c>
      <c r="D40" s="20">
        <v>313</v>
      </c>
      <c r="E40" s="20">
        <v>181.73795655687499</v>
      </c>
      <c r="F40" s="20">
        <v>147.310205343283</v>
      </c>
      <c r="G40" s="20">
        <v>353.46768024801497</v>
      </c>
      <c r="H40" s="94">
        <f t="shared" si="2"/>
        <v>1.4184975708795592E-3</v>
      </c>
      <c r="I40" s="94">
        <f t="shared" si="0"/>
        <v>1.2681159420289856</v>
      </c>
      <c r="J40" s="90">
        <f t="shared" si="1"/>
        <v>175</v>
      </c>
      <c r="K40" s="90">
        <f t="shared" si="3"/>
        <v>207</v>
      </c>
      <c r="L40" s="90">
        <f t="shared" si="4"/>
        <v>206.15747490473197</v>
      </c>
    </row>
    <row r="41" spans="1:12">
      <c r="A41" s="39" t="s">
        <v>212</v>
      </c>
      <c r="B41" s="81">
        <v>458</v>
      </c>
      <c r="C41" s="90">
        <v>468</v>
      </c>
      <c r="D41" s="20">
        <v>784</v>
      </c>
      <c r="E41" s="20">
        <v>518.297585074783</v>
      </c>
      <c r="F41" s="20">
        <v>549.92899692374999</v>
      </c>
      <c r="G41" s="20">
        <v>822.83329827183502</v>
      </c>
      <c r="H41" s="94">
        <f t="shared" si="2"/>
        <v>3.5530418388804294E-3</v>
      </c>
      <c r="I41" s="94">
        <f t="shared" si="0"/>
        <v>0.71179039301310043</v>
      </c>
      <c r="J41" s="90">
        <f t="shared" si="1"/>
        <v>326</v>
      </c>
      <c r="K41" s="90">
        <f t="shared" si="3"/>
        <v>316</v>
      </c>
      <c r="L41" s="90">
        <f t="shared" si="4"/>
        <v>272.90430134808503</v>
      </c>
    </row>
    <row r="42" spans="1:12">
      <c r="A42" s="39" t="s">
        <v>213</v>
      </c>
      <c r="B42" s="81">
        <v>41901</v>
      </c>
      <c r="C42" s="90">
        <v>33789</v>
      </c>
      <c r="D42" s="20">
        <v>64450</v>
      </c>
      <c r="E42" s="20">
        <v>44804.821772501098</v>
      </c>
      <c r="F42" s="20">
        <v>34430.813713770702</v>
      </c>
      <c r="G42" s="20">
        <v>66269.028991334693</v>
      </c>
      <c r="H42" s="94">
        <f t="shared" si="2"/>
        <v>0.29208360524980059</v>
      </c>
      <c r="I42" s="94">
        <f t="shared" si="0"/>
        <v>0.53814944750721938</v>
      </c>
      <c r="J42" s="90">
        <f t="shared" si="1"/>
        <v>22549</v>
      </c>
      <c r="K42" s="90">
        <f t="shared" si="3"/>
        <v>30661</v>
      </c>
      <c r="L42" s="90">
        <f t="shared" si="4"/>
        <v>31838.215277563992</v>
      </c>
    </row>
    <row r="43" spans="1:12">
      <c r="A43" s="39" t="s">
        <v>214</v>
      </c>
      <c r="B43" s="81">
        <v>10748</v>
      </c>
      <c r="C43" s="90">
        <v>7944</v>
      </c>
      <c r="D43" s="20">
        <v>13058</v>
      </c>
      <c r="E43" s="20">
        <v>11148.322740348</v>
      </c>
      <c r="F43" s="20">
        <v>7850.3014891571302</v>
      </c>
      <c r="G43" s="20">
        <v>13687.225277825301</v>
      </c>
      <c r="H43" s="94">
        <f t="shared" si="2"/>
        <v>5.9178087158291641E-2</v>
      </c>
      <c r="I43" s="94">
        <f t="shared" si="0"/>
        <v>0.21492370673613695</v>
      </c>
      <c r="J43" s="90">
        <f t="shared" si="1"/>
        <v>2310</v>
      </c>
      <c r="K43" s="90">
        <f t="shared" si="3"/>
        <v>5114</v>
      </c>
      <c r="L43" s="90">
        <f t="shared" si="4"/>
        <v>5836.9237886681703</v>
      </c>
    </row>
    <row r="44" spans="1:12">
      <c r="A44" s="39" t="s">
        <v>215</v>
      </c>
      <c r="B44" s="81">
        <v>1350</v>
      </c>
      <c r="C44" s="90">
        <v>1027</v>
      </c>
      <c r="D44" s="20">
        <v>1976</v>
      </c>
      <c r="E44" s="20">
        <v>1542.5419716812501</v>
      </c>
      <c r="F44" s="20">
        <v>1507.61886938064</v>
      </c>
      <c r="G44" s="20">
        <v>2108.0867443728898</v>
      </c>
      <c r="H44" s="94">
        <f t="shared" si="2"/>
        <v>8.9551156551374092E-3</v>
      </c>
      <c r="I44" s="94">
        <f t="shared" si="0"/>
        <v>0.46370370370370373</v>
      </c>
      <c r="J44" s="90">
        <f t="shared" si="1"/>
        <v>626</v>
      </c>
      <c r="K44" s="90">
        <f t="shared" si="3"/>
        <v>949</v>
      </c>
      <c r="L44" s="90">
        <f t="shared" si="4"/>
        <v>600.46787499224979</v>
      </c>
    </row>
    <row r="45" spans="1:12">
      <c r="A45" s="39" t="s">
        <v>216</v>
      </c>
      <c r="B45" s="81">
        <v>318</v>
      </c>
      <c r="C45" s="90">
        <v>282</v>
      </c>
      <c r="D45" s="20">
        <v>440</v>
      </c>
      <c r="E45" s="20">
        <v>336.11305678284799</v>
      </c>
      <c r="F45" s="20">
        <v>317.7549432678</v>
      </c>
      <c r="G45" s="20">
        <v>452.590231359874</v>
      </c>
      <c r="H45" s="94">
        <f t="shared" si="2"/>
        <v>1.9940540932492203E-3</v>
      </c>
      <c r="I45" s="94">
        <f t="shared" si="0"/>
        <v>0.38364779874213839</v>
      </c>
      <c r="J45" s="90">
        <f t="shared" si="1"/>
        <v>122</v>
      </c>
      <c r="K45" s="90">
        <f t="shared" si="3"/>
        <v>158</v>
      </c>
      <c r="L45" s="90">
        <f t="shared" si="4"/>
        <v>134.83528809207399</v>
      </c>
    </row>
    <row r="46" spans="1:12">
      <c r="A46" s="39" t="s">
        <v>217</v>
      </c>
      <c r="B46" s="81">
        <v>380</v>
      </c>
      <c r="C46" s="90">
        <v>361</v>
      </c>
      <c r="D46" s="20">
        <v>552</v>
      </c>
      <c r="E46" s="20">
        <v>453.56441793404701</v>
      </c>
      <c r="F46" s="20">
        <v>424.88095238683502</v>
      </c>
      <c r="G46" s="20">
        <v>628.11555266468304</v>
      </c>
      <c r="H46" s="94">
        <f t="shared" si="2"/>
        <v>2.5016314988035677E-3</v>
      </c>
      <c r="I46" s="94">
        <f t="shared" si="0"/>
        <v>0.45263157894736844</v>
      </c>
      <c r="J46" s="90">
        <f t="shared" si="1"/>
        <v>172</v>
      </c>
      <c r="K46" s="90">
        <f t="shared" si="3"/>
        <v>191</v>
      </c>
      <c r="L46" s="90">
        <f t="shared" si="4"/>
        <v>203.23460027784802</v>
      </c>
    </row>
    <row r="47" spans="1:12">
      <c r="A47" s="39" t="s">
        <v>218</v>
      </c>
      <c r="B47" s="81">
        <v>184</v>
      </c>
      <c r="C47" s="90">
        <v>181</v>
      </c>
      <c r="D47" s="20">
        <v>415</v>
      </c>
      <c r="E47" s="20">
        <v>259.81283041399098</v>
      </c>
      <c r="F47" s="20">
        <v>204.72851443617799</v>
      </c>
      <c r="G47" s="20">
        <v>579.64633059621804</v>
      </c>
      <c r="H47" s="94">
        <f t="shared" si="2"/>
        <v>1.8807555652236966E-3</v>
      </c>
      <c r="I47" s="94">
        <f t="shared" si="0"/>
        <v>1.2554347826086956</v>
      </c>
      <c r="J47" s="90">
        <f t="shared" si="1"/>
        <v>231</v>
      </c>
      <c r="K47" s="90">
        <f t="shared" si="3"/>
        <v>234</v>
      </c>
      <c r="L47" s="90">
        <f t="shared" si="4"/>
        <v>374.91781616004005</v>
      </c>
    </row>
    <row r="48" spans="1:12">
      <c r="A48" s="39" t="s">
        <v>219</v>
      </c>
      <c r="B48" s="81">
        <v>423</v>
      </c>
      <c r="C48" s="90">
        <v>352</v>
      </c>
      <c r="D48" s="20">
        <v>584</v>
      </c>
      <c r="E48" s="20">
        <v>539.72054070240802</v>
      </c>
      <c r="F48" s="20">
        <v>472.24670724793799</v>
      </c>
      <c r="G48" s="20">
        <v>731.00697646558206</v>
      </c>
      <c r="H48" s="94">
        <f t="shared" si="2"/>
        <v>2.646653614676238E-3</v>
      </c>
      <c r="I48" s="94">
        <f t="shared" si="0"/>
        <v>0.38061465721040189</v>
      </c>
      <c r="J48" s="90">
        <f t="shared" si="1"/>
        <v>161</v>
      </c>
      <c r="K48" s="90">
        <f t="shared" si="3"/>
        <v>232</v>
      </c>
      <c r="L48" s="90">
        <f t="shared" si="4"/>
        <v>258.76026921764407</v>
      </c>
    </row>
    <row r="49" spans="1:12">
      <c r="A49" s="39" t="s">
        <v>220</v>
      </c>
      <c r="B49" s="81">
        <v>2109</v>
      </c>
      <c r="C49" s="90">
        <v>1755</v>
      </c>
      <c r="D49" s="20">
        <v>2911</v>
      </c>
      <c r="E49" s="20">
        <v>2649.4849333285501</v>
      </c>
      <c r="F49" s="20">
        <v>1961.8571267545001</v>
      </c>
      <c r="G49" s="20">
        <v>3691.09918964795</v>
      </c>
      <c r="H49" s="94">
        <f t="shared" si="2"/>
        <v>1.3192480603292003E-2</v>
      </c>
      <c r="I49" s="94">
        <f t="shared" si="0"/>
        <v>0.38027501185395923</v>
      </c>
      <c r="J49" s="90">
        <f t="shared" si="1"/>
        <v>802</v>
      </c>
      <c r="K49" s="90">
        <f t="shared" si="3"/>
        <v>1156</v>
      </c>
      <c r="L49" s="90">
        <f t="shared" si="4"/>
        <v>1729.2420628934499</v>
      </c>
    </row>
    <row r="50" spans="1:12">
      <c r="A50" s="39" t="s">
        <v>222</v>
      </c>
      <c r="B50" s="81">
        <v>334</v>
      </c>
      <c r="C50" s="90">
        <v>250</v>
      </c>
      <c r="D50" s="20">
        <v>509</v>
      </c>
      <c r="E50" s="20">
        <v>335.17708961338701</v>
      </c>
      <c r="F50" s="20">
        <v>270.01038293962699</v>
      </c>
      <c r="G50" s="20">
        <v>505.77559701339402</v>
      </c>
      <c r="H50" s="94">
        <f t="shared" si="2"/>
        <v>2.3067580305996664E-3</v>
      </c>
      <c r="I50" s="94">
        <f t="shared" si="0"/>
        <v>0.5239520958083832</v>
      </c>
      <c r="J50" s="90">
        <f t="shared" si="1"/>
        <v>175</v>
      </c>
      <c r="K50" s="90">
        <f t="shared" si="3"/>
        <v>259</v>
      </c>
      <c r="L50" s="90">
        <f t="shared" si="4"/>
        <v>235.76521407376703</v>
      </c>
    </row>
    <row r="51" spans="1:12">
      <c r="A51" s="39" t="s">
        <v>130</v>
      </c>
      <c r="B51" s="81">
        <v>743</v>
      </c>
      <c r="C51" s="90">
        <v>511</v>
      </c>
      <c r="D51" s="20">
        <v>859</v>
      </c>
      <c r="E51" s="20">
        <v>741.39841744060004</v>
      </c>
      <c r="F51" s="20">
        <v>664.62524471624602</v>
      </c>
      <c r="G51" s="20">
        <v>842.05756649025102</v>
      </c>
      <c r="H51" s="94">
        <f t="shared" si="2"/>
        <v>3.892937422957001E-3</v>
      </c>
      <c r="I51" s="94">
        <f t="shared" si="0"/>
        <v>0.15612382234185734</v>
      </c>
      <c r="J51" s="90">
        <f t="shared" si="1"/>
        <v>116</v>
      </c>
      <c r="K51" s="90">
        <f t="shared" si="3"/>
        <v>348</v>
      </c>
      <c r="L51" s="90">
        <f t="shared" si="4"/>
        <v>177.432321774005</v>
      </c>
    </row>
    <row r="52" spans="1:12">
      <c r="A52" s="39" t="s">
        <v>223</v>
      </c>
      <c r="B52" s="81">
        <v>183</v>
      </c>
      <c r="C52" s="90">
        <v>165</v>
      </c>
      <c r="D52" s="20">
        <v>312</v>
      </c>
      <c r="E52" s="20">
        <v>224.61568080096899</v>
      </c>
      <c r="F52" s="20">
        <v>239.13867406074101</v>
      </c>
      <c r="G52" s="20">
        <v>342.98729943209202</v>
      </c>
      <c r="H52" s="94">
        <f t="shared" si="2"/>
        <v>1.4139656297585382E-3</v>
      </c>
      <c r="I52" s="94">
        <f t="shared" si="0"/>
        <v>0.70491803278688525</v>
      </c>
      <c r="J52" s="90">
        <f t="shared" si="1"/>
        <v>129</v>
      </c>
      <c r="K52" s="90">
        <f t="shared" si="3"/>
        <v>147</v>
      </c>
      <c r="L52" s="90">
        <f t="shared" si="4"/>
        <v>103.84862537135101</v>
      </c>
    </row>
    <row r="53" spans="1:12">
      <c r="A53" s="39" t="s">
        <v>221</v>
      </c>
      <c r="B53" s="81">
        <v>137</v>
      </c>
      <c r="C53" s="90">
        <v>122</v>
      </c>
      <c r="D53" s="20">
        <v>191</v>
      </c>
      <c r="E53" s="20">
        <v>144.32355959744399</v>
      </c>
      <c r="F53" s="20">
        <v>137.34448033996799</v>
      </c>
      <c r="G53" s="20">
        <v>197.97419000129099</v>
      </c>
      <c r="H53" s="94">
        <f t="shared" si="2"/>
        <v>8.6560075411500255E-4</v>
      </c>
      <c r="I53" s="94">
        <f t="shared" si="0"/>
        <v>0.39416058394160586</v>
      </c>
      <c r="J53" s="90">
        <f t="shared" si="1"/>
        <v>54</v>
      </c>
      <c r="K53" s="90">
        <f t="shared" si="3"/>
        <v>69</v>
      </c>
      <c r="L53" s="90">
        <f t="shared" si="4"/>
        <v>60.629709661323005</v>
      </c>
    </row>
    <row r="54" spans="1:12">
      <c r="A54" s="39" t="s">
        <v>224</v>
      </c>
      <c r="B54" s="81">
        <v>5424</v>
      </c>
      <c r="C54" s="90">
        <v>3989</v>
      </c>
      <c r="D54" s="20">
        <v>6355</v>
      </c>
      <c r="E54" s="20">
        <v>5471.5487607627101</v>
      </c>
      <c r="F54" s="20">
        <v>4876.9471433732197</v>
      </c>
      <c r="G54" s="20">
        <v>5581.1198244318502</v>
      </c>
      <c r="H54" s="94">
        <f t="shared" si="2"/>
        <v>2.8800485824088173E-2</v>
      </c>
      <c r="I54" s="94">
        <f t="shared" si="0"/>
        <v>0.17164454277286137</v>
      </c>
      <c r="J54" s="90">
        <f t="shared" si="1"/>
        <v>931</v>
      </c>
      <c r="K54" s="90">
        <f t="shared" si="3"/>
        <v>2366</v>
      </c>
      <c r="L54" s="90">
        <f t="shared" si="4"/>
        <v>704.17268105863059</v>
      </c>
    </row>
    <row r="55" spans="1:12">
      <c r="A55" s="39" t="s">
        <v>225</v>
      </c>
      <c r="B55" s="81">
        <v>2767</v>
      </c>
      <c r="C55" s="90">
        <v>2735</v>
      </c>
      <c r="D55" s="20">
        <v>4398</v>
      </c>
      <c r="E55" s="20">
        <v>3467.0435956428501</v>
      </c>
      <c r="F55" s="20">
        <v>2783.5926069634102</v>
      </c>
      <c r="G55" s="20">
        <v>5551.9400893252596</v>
      </c>
      <c r="H55" s="94">
        <f t="shared" si="2"/>
        <v>1.9931477050250165E-2</v>
      </c>
      <c r="I55" s="94">
        <f t="shared" si="0"/>
        <v>0.58944705457173829</v>
      </c>
      <c r="J55" s="90">
        <f t="shared" si="1"/>
        <v>1631</v>
      </c>
      <c r="K55" s="90">
        <f t="shared" si="3"/>
        <v>1663</v>
      </c>
      <c r="L55" s="90">
        <f t="shared" si="4"/>
        <v>2768.3474823618494</v>
      </c>
    </row>
    <row r="56" spans="1:12">
      <c r="A56" s="39" t="s">
        <v>226</v>
      </c>
      <c r="B56" s="81">
        <v>721</v>
      </c>
      <c r="C56" s="90">
        <v>613</v>
      </c>
      <c r="D56" s="20">
        <v>982</v>
      </c>
      <c r="E56" s="20">
        <v>825.210266819097</v>
      </c>
      <c r="F56" s="20">
        <v>675.35865838198197</v>
      </c>
      <c r="G56" s="20">
        <v>1113.9416854912399</v>
      </c>
      <c r="H56" s="94">
        <f t="shared" si="2"/>
        <v>4.4503661808425786E-3</v>
      </c>
      <c r="I56" s="94">
        <f t="shared" si="0"/>
        <v>0.36199722607489598</v>
      </c>
      <c r="J56" s="90">
        <f t="shared" si="1"/>
        <v>261</v>
      </c>
      <c r="K56" s="90">
        <f t="shared" si="3"/>
        <v>369</v>
      </c>
      <c r="L56" s="90">
        <f t="shared" si="4"/>
        <v>438.58302710925796</v>
      </c>
    </row>
    <row r="57" spans="1:12">
      <c r="A57" s="39" t="s">
        <v>227</v>
      </c>
      <c r="B57" s="81">
        <v>985</v>
      </c>
      <c r="C57" s="90">
        <v>806</v>
      </c>
      <c r="D57" s="20">
        <v>1375</v>
      </c>
      <c r="E57" s="20">
        <v>1018.61158963894</v>
      </c>
      <c r="F57" s="20">
        <v>926.93267550246799</v>
      </c>
      <c r="G57" s="20">
        <v>1406.7289045601899</v>
      </c>
      <c r="H57" s="94">
        <f t="shared" si="2"/>
        <v>6.2314190414038137E-3</v>
      </c>
      <c r="I57" s="94">
        <f t="shared" si="0"/>
        <v>0.39593908629441626</v>
      </c>
      <c r="J57" s="90">
        <f t="shared" si="1"/>
        <v>390</v>
      </c>
      <c r="K57" s="90">
        <f t="shared" si="3"/>
        <v>569</v>
      </c>
      <c r="L57" s="90">
        <f t="shared" si="4"/>
        <v>479.79622905772192</v>
      </c>
    </row>
    <row r="58" spans="1:12">
      <c r="A58" s="39" t="s">
        <v>228</v>
      </c>
      <c r="B58" s="81">
        <v>2436</v>
      </c>
      <c r="C58" s="90">
        <v>1809</v>
      </c>
      <c r="D58" s="20">
        <v>2629</v>
      </c>
      <c r="E58" s="20">
        <v>2492.6625884979999</v>
      </c>
      <c r="F58" s="20">
        <v>1882.6618634347001</v>
      </c>
      <c r="G58" s="20">
        <v>2685.0581563013202</v>
      </c>
      <c r="H58" s="94">
        <f t="shared" si="2"/>
        <v>1.1914473207164093E-2</v>
      </c>
      <c r="I58" s="94">
        <f t="shared" si="0"/>
        <v>7.922824302134647E-2</v>
      </c>
      <c r="J58" s="90">
        <f t="shared" si="1"/>
        <v>193</v>
      </c>
      <c r="K58" s="90">
        <f t="shared" si="3"/>
        <v>820</v>
      </c>
      <c r="L58" s="90">
        <f t="shared" si="4"/>
        <v>802.39629286662012</v>
      </c>
    </row>
    <row r="59" spans="1:12">
      <c r="A59" s="39" t="s">
        <v>229</v>
      </c>
      <c r="B59" s="81">
        <v>695</v>
      </c>
      <c r="C59" s="90">
        <v>515</v>
      </c>
      <c r="D59" s="20">
        <v>983</v>
      </c>
      <c r="E59" s="20">
        <v>736.57337413354799</v>
      </c>
      <c r="F59" s="20">
        <v>530.343593289453</v>
      </c>
      <c r="G59" s="20">
        <v>1032.45089633476</v>
      </c>
      <c r="H59" s="94">
        <f t="shared" si="2"/>
        <v>4.4548981219635995E-3</v>
      </c>
      <c r="I59" s="94">
        <f t="shared" si="0"/>
        <v>0.41438848920863308</v>
      </c>
      <c r="J59" s="90">
        <f t="shared" si="1"/>
        <v>288</v>
      </c>
      <c r="K59" s="90">
        <f t="shared" si="3"/>
        <v>468</v>
      </c>
      <c r="L59" s="90">
        <f t="shared" si="4"/>
        <v>502.10730304530705</v>
      </c>
    </row>
    <row r="60" spans="1:12">
      <c r="A60" s="39" t="s">
        <v>230</v>
      </c>
      <c r="B60" s="81">
        <v>2686</v>
      </c>
      <c r="C60" s="90">
        <v>2470</v>
      </c>
      <c r="D60" s="20">
        <v>3886</v>
      </c>
      <c r="E60" s="20">
        <v>2534.1585685815799</v>
      </c>
      <c r="F60" s="20">
        <v>2446.1335012437598</v>
      </c>
      <c r="G60" s="20">
        <v>3655.8566975382601</v>
      </c>
      <c r="H60" s="94">
        <f t="shared" si="2"/>
        <v>1.7611123196287434E-2</v>
      </c>
      <c r="I60" s="94">
        <f t="shared" si="0"/>
        <v>0.44676098287416233</v>
      </c>
      <c r="J60" s="90">
        <f t="shared" si="1"/>
        <v>1200</v>
      </c>
      <c r="K60" s="90">
        <f t="shared" si="3"/>
        <v>1416</v>
      </c>
      <c r="L60" s="90">
        <f t="shared" si="4"/>
        <v>1209.7231962945002</v>
      </c>
    </row>
    <row r="61" spans="1:12">
      <c r="A61" s="39" t="s">
        <v>231</v>
      </c>
      <c r="B61" s="81">
        <v>1622</v>
      </c>
      <c r="C61" s="90">
        <v>1493</v>
      </c>
      <c r="D61" s="20">
        <v>3820</v>
      </c>
      <c r="E61" s="20">
        <v>2716.9466811417001</v>
      </c>
      <c r="F61" s="20">
        <v>2227.5255195097202</v>
      </c>
      <c r="G61" s="20">
        <v>6485.6478539301997</v>
      </c>
      <c r="H61" s="94">
        <f t="shared" si="2"/>
        <v>1.7312015082300052E-2</v>
      </c>
      <c r="I61" s="94">
        <f t="shared" si="0"/>
        <v>1.3551171393341555</v>
      </c>
      <c r="J61" s="90">
        <f t="shared" si="1"/>
        <v>2198</v>
      </c>
      <c r="K61" s="90">
        <f t="shared" si="3"/>
        <v>2327</v>
      </c>
      <c r="L61" s="90">
        <f t="shared" si="4"/>
        <v>4258.1223344204791</v>
      </c>
    </row>
    <row r="62" spans="1:12">
      <c r="A62" s="39" t="s">
        <v>232</v>
      </c>
      <c r="B62" s="81">
        <v>143</v>
      </c>
      <c r="C62" s="90">
        <v>160</v>
      </c>
      <c r="D62" s="20">
        <v>337</v>
      </c>
      <c r="E62" s="20">
        <v>210.359123082189</v>
      </c>
      <c r="F62" s="20">
        <v>234.40836472012299</v>
      </c>
      <c r="G62" s="20">
        <v>434.70828686840599</v>
      </c>
      <c r="H62" s="94">
        <f t="shared" si="2"/>
        <v>1.527264157784062E-3</v>
      </c>
      <c r="I62" s="94">
        <f t="shared" si="0"/>
        <v>1.3566433566433567</v>
      </c>
      <c r="J62" s="90">
        <f t="shared" si="1"/>
        <v>194</v>
      </c>
      <c r="K62" s="90">
        <f t="shared" si="3"/>
        <v>177</v>
      </c>
      <c r="L62" s="90">
        <f t="shared" si="4"/>
        <v>200.299922148283</v>
      </c>
    </row>
    <row r="63" spans="1:12">
      <c r="A63" s="39" t="s">
        <v>233</v>
      </c>
      <c r="B63" s="81">
        <v>318</v>
      </c>
      <c r="C63" s="90">
        <v>320</v>
      </c>
      <c r="D63" s="20">
        <v>1051</v>
      </c>
      <c r="E63" s="20">
        <v>407.36985820740898</v>
      </c>
      <c r="F63" s="20">
        <v>370.79209117344197</v>
      </c>
      <c r="G63" s="20">
        <v>1348.4556022352699</v>
      </c>
      <c r="H63" s="94">
        <f t="shared" si="2"/>
        <v>4.7630701181930243E-3</v>
      </c>
      <c r="I63" s="94">
        <f t="shared" si="0"/>
        <v>2.3050314465408803</v>
      </c>
      <c r="J63" s="90">
        <f t="shared" si="1"/>
        <v>733</v>
      </c>
      <c r="K63" s="90">
        <f t="shared" si="3"/>
        <v>731</v>
      </c>
      <c r="L63" s="90">
        <f t="shared" si="4"/>
        <v>977.66351106182788</v>
      </c>
    </row>
    <row r="64" spans="1:12">
      <c r="A64" s="39" t="s">
        <v>234</v>
      </c>
      <c r="B64" s="81">
        <v>364</v>
      </c>
      <c r="C64" s="90">
        <v>300</v>
      </c>
      <c r="D64" s="20">
        <v>602</v>
      </c>
      <c r="E64" s="20">
        <v>414.65828037377702</v>
      </c>
      <c r="F64" s="20">
        <v>327.47734641822899</v>
      </c>
      <c r="G64" s="20">
        <v>685.78078173542497</v>
      </c>
      <c r="H64" s="94">
        <f t="shared" si="2"/>
        <v>2.7282285548546155E-3</v>
      </c>
      <c r="I64" s="94">
        <f t="shared" si="0"/>
        <v>0.65384615384615385</v>
      </c>
      <c r="J64" s="90">
        <f t="shared" si="1"/>
        <v>238</v>
      </c>
      <c r="K64" s="90">
        <f t="shared" si="3"/>
        <v>302</v>
      </c>
      <c r="L64" s="90">
        <f t="shared" si="4"/>
        <v>358.30343531719598</v>
      </c>
    </row>
    <row r="65" spans="1:12">
      <c r="A65" s="39" t="s">
        <v>235</v>
      </c>
      <c r="B65" s="81">
        <v>917</v>
      </c>
      <c r="C65" s="90">
        <v>697</v>
      </c>
      <c r="D65" s="20">
        <v>1126</v>
      </c>
      <c r="E65" s="20">
        <v>918.67655892932498</v>
      </c>
      <c r="F65" s="20">
        <v>760.61844017037095</v>
      </c>
      <c r="G65" s="20">
        <v>1126.3112887720799</v>
      </c>
      <c r="H65" s="94">
        <f t="shared" si="2"/>
        <v>5.1029657022695959E-3</v>
      </c>
      <c r="I65" s="94">
        <f t="shared" si="0"/>
        <v>0.22791712104689205</v>
      </c>
      <c r="J65" s="90">
        <f t="shared" si="1"/>
        <v>209</v>
      </c>
      <c r="K65" s="90">
        <f t="shared" si="3"/>
        <v>429</v>
      </c>
      <c r="L65" s="90">
        <f t="shared" si="4"/>
        <v>365.69284860170899</v>
      </c>
    </row>
    <row r="66" spans="1:12">
      <c r="A66" s="39" t="s">
        <v>236</v>
      </c>
      <c r="B66" s="81">
        <v>599</v>
      </c>
      <c r="C66" s="90">
        <v>404</v>
      </c>
      <c r="D66" s="20">
        <v>813</v>
      </c>
      <c r="E66" s="20">
        <v>585.18474224849399</v>
      </c>
      <c r="F66" s="20">
        <v>414.17058392290897</v>
      </c>
      <c r="G66" s="20">
        <v>790.69097857559996</v>
      </c>
      <c r="H66" s="94">
        <f t="shared" si="2"/>
        <v>3.6844681313900371E-3</v>
      </c>
      <c r="I66" s="94">
        <f t="shared" si="0"/>
        <v>0.35726210350584309</v>
      </c>
      <c r="J66" s="90">
        <f t="shared" si="1"/>
        <v>214</v>
      </c>
      <c r="K66" s="90">
        <f t="shared" si="3"/>
        <v>409</v>
      </c>
      <c r="L66" s="90">
        <f t="shared" si="4"/>
        <v>376.52039465269098</v>
      </c>
    </row>
    <row r="67" spans="1:12">
      <c r="A67" s="39" t="s">
        <v>237</v>
      </c>
      <c r="B67" s="81">
        <v>454</v>
      </c>
      <c r="C67" s="90">
        <v>388</v>
      </c>
      <c r="D67" s="20">
        <v>734</v>
      </c>
      <c r="E67" s="20">
        <v>525.64436207313099</v>
      </c>
      <c r="F67" s="20">
        <v>427.70602235875202</v>
      </c>
      <c r="G67" s="20">
        <v>867.26302055918904</v>
      </c>
      <c r="H67" s="94">
        <f t="shared" si="2"/>
        <v>3.3264447828293816E-3</v>
      </c>
      <c r="I67" s="94">
        <f t="shared" ref="I67:I84" si="5">(D67-B67)/B67</f>
        <v>0.61674008810572689</v>
      </c>
      <c r="J67" s="90">
        <f t="shared" ref="J67:J84" si="6">D67-B67</f>
        <v>280</v>
      </c>
      <c r="K67" s="90">
        <f t="shared" si="3"/>
        <v>346</v>
      </c>
      <c r="L67" s="90">
        <f t="shared" si="4"/>
        <v>439.55699820043702</v>
      </c>
    </row>
    <row r="68" spans="1:12">
      <c r="A68" s="39" t="s">
        <v>238</v>
      </c>
      <c r="B68" s="81">
        <v>1849</v>
      </c>
      <c r="C68" s="90">
        <v>1441</v>
      </c>
      <c r="D68" s="20">
        <v>2358</v>
      </c>
      <c r="E68" s="20">
        <v>1875.99482356202</v>
      </c>
      <c r="F68" s="20">
        <v>1593.63692624534</v>
      </c>
      <c r="G68" s="20">
        <v>2265.9117191621399</v>
      </c>
      <c r="H68" s="94">
        <f t="shared" ref="H68:H84" si="7">D68/$D$84</f>
        <v>1.0686317163367414E-2</v>
      </c>
      <c r="I68" s="94">
        <f t="shared" si="5"/>
        <v>0.27528393726338563</v>
      </c>
      <c r="J68" s="90">
        <f t="shared" si="6"/>
        <v>509</v>
      </c>
      <c r="K68" s="90">
        <f t="shared" ref="K68:K84" si="8">D68-C68</f>
        <v>917</v>
      </c>
      <c r="L68" s="90">
        <f t="shared" ref="L68:L84" si="9">G68-F68</f>
        <v>672.27479291679992</v>
      </c>
    </row>
    <row r="69" spans="1:12">
      <c r="A69" s="39" t="s">
        <v>239</v>
      </c>
      <c r="B69" s="81">
        <v>1771</v>
      </c>
      <c r="C69" s="90">
        <v>1339</v>
      </c>
      <c r="D69" s="20">
        <v>2197</v>
      </c>
      <c r="E69" s="20">
        <v>1838.27867150366</v>
      </c>
      <c r="F69" s="20">
        <v>1453.449116455</v>
      </c>
      <c r="G69" s="20">
        <v>2254.7213816199601</v>
      </c>
      <c r="H69" s="94">
        <f t="shared" si="7"/>
        <v>9.9566746428830389E-3</v>
      </c>
      <c r="I69" s="94">
        <f t="shared" si="5"/>
        <v>0.24054206662902314</v>
      </c>
      <c r="J69" s="90">
        <f t="shared" si="6"/>
        <v>426</v>
      </c>
      <c r="K69" s="90">
        <f t="shared" si="8"/>
        <v>858</v>
      </c>
      <c r="L69" s="90">
        <f t="shared" si="9"/>
        <v>801.27226516496012</v>
      </c>
    </row>
    <row r="70" spans="1:12">
      <c r="A70" s="39" t="s">
        <v>240</v>
      </c>
      <c r="B70" s="81">
        <v>221</v>
      </c>
      <c r="C70" s="90">
        <v>254</v>
      </c>
      <c r="D70" s="20">
        <v>507</v>
      </c>
      <c r="E70" s="20">
        <v>262.705573667034</v>
      </c>
      <c r="F70" s="20">
        <v>250.06951258750101</v>
      </c>
      <c r="G70" s="20">
        <v>602.677457168415</v>
      </c>
      <c r="H70" s="94">
        <f t="shared" si="7"/>
        <v>2.2976941483576247E-3</v>
      </c>
      <c r="I70" s="94">
        <f t="shared" si="5"/>
        <v>1.2941176470588236</v>
      </c>
      <c r="J70" s="90">
        <f t="shared" si="6"/>
        <v>286</v>
      </c>
      <c r="K70" s="90">
        <f t="shared" si="8"/>
        <v>253</v>
      </c>
      <c r="L70" s="90">
        <f t="shared" si="9"/>
        <v>352.60794458091402</v>
      </c>
    </row>
    <row r="71" spans="1:12">
      <c r="A71" s="39" t="s">
        <v>241</v>
      </c>
      <c r="B71" s="81">
        <v>269</v>
      </c>
      <c r="C71" s="90">
        <v>197</v>
      </c>
      <c r="D71" s="20">
        <v>324</v>
      </c>
      <c r="E71" s="20">
        <v>341.73518254373499</v>
      </c>
      <c r="F71" s="20">
        <v>229.22361012292799</v>
      </c>
      <c r="G71" s="20">
        <v>407.62324656830901</v>
      </c>
      <c r="H71" s="94">
        <f t="shared" si="7"/>
        <v>1.4683489232107897E-3</v>
      </c>
      <c r="I71" s="94">
        <f t="shared" si="5"/>
        <v>0.20446096654275092</v>
      </c>
      <c r="J71" s="90">
        <f t="shared" si="6"/>
        <v>55</v>
      </c>
      <c r="K71" s="90">
        <f t="shared" si="8"/>
        <v>127</v>
      </c>
      <c r="L71" s="90">
        <f t="shared" si="9"/>
        <v>178.39963644538102</v>
      </c>
    </row>
    <row r="72" spans="1:12">
      <c r="A72" s="39" t="s">
        <v>242</v>
      </c>
      <c r="B72" s="81">
        <v>700</v>
      </c>
      <c r="C72" s="90">
        <v>846</v>
      </c>
      <c r="D72" s="20">
        <v>1238</v>
      </c>
      <c r="E72" s="20">
        <v>925.59715933155599</v>
      </c>
      <c r="F72" s="20">
        <v>924.15515520522001</v>
      </c>
      <c r="G72" s="20">
        <v>1632.18736963029</v>
      </c>
      <c r="H72" s="94">
        <f t="shared" si="7"/>
        <v>5.6105431078239433E-3</v>
      </c>
      <c r="I72" s="94">
        <f t="shared" si="5"/>
        <v>0.76857142857142857</v>
      </c>
      <c r="J72" s="90">
        <f t="shared" si="6"/>
        <v>538</v>
      </c>
      <c r="K72" s="90">
        <f t="shared" si="8"/>
        <v>392</v>
      </c>
      <c r="L72" s="90">
        <f t="shared" si="9"/>
        <v>708.03221442507004</v>
      </c>
    </row>
    <row r="73" spans="1:12">
      <c r="A73" s="39" t="s">
        <v>243</v>
      </c>
      <c r="B73" s="81">
        <v>1165</v>
      </c>
      <c r="C73" s="90">
        <v>1012</v>
      </c>
      <c r="D73" s="20">
        <v>1775</v>
      </c>
      <c r="E73" s="20">
        <v>1166.76124186888</v>
      </c>
      <c r="F73" s="20">
        <v>972.84412615888903</v>
      </c>
      <c r="G73" s="20">
        <v>1770.0628718139801</v>
      </c>
      <c r="H73" s="94">
        <f t="shared" si="7"/>
        <v>8.0441954898121965E-3</v>
      </c>
      <c r="I73" s="94">
        <f t="shared" si="5"/>
        <v>0.52360515021459231</v>
      </c>
      <c r="J73" s="90">
        <f t="shared" si="6"/>
        <v>610</v>
      </c>
      <c r="K73" s="90">
        <f t="shared" si="8"/>
        <v>763</v>
      </c>
      <c r="L73" s="90">
        <f t="shared" si="9"/>
        <v>797.21874565509108</v>
      </c>
    </row>
    <row r="74" spans="1:12">
      <c r="A74" s="39" t="s">
        <v>244</v>
      </c>
      <c r="B74" s="81">
        <v>269</v>
      </c>
      <c r="C74" s="90">
        <v>378</v>
      </c>
      <c r="D74" s="20">
        <v>666</v>
      </c>
      <c r="E74" s="20">
        <v>249.53189197309899</v>
      </c>
      <c r="F74" s="20">
        <v>320.22924249091</v>
      </c>
      <c r="G74" s="20">
        <v>609.67089271708198</v>
      </c>
      <c r="H74" s="94">
        <f t="shared" si="7"/>
        <v>3.0182727865999564E-3</v>
      </c>
      <c r="I74" s="94">
        <f t="shared" si="5"/>
        <v>1.4758364312267658</v>
      </c>
      <c r="J74" s="90">
        <f t="shared" si="6"/>
        <v>397</v>
      </c>
      <c r="K74" s="90">
        <f t="shared" si="8"/>
        <v>288</v>
      </c>
      <c r="L74" s="90">
        <f t="shared" si="9"/>
        <v>289.44165022617199</v>
      </c>
    </row>
    <row r="75" spans="1:12">
      <c r="A75" s="39" t="s">
        <v>245</v>
      </c>
      <c r="B75" s="81">
        <v>2992</v>
      </c>
      <c r="C75" s="90">
        <v>2510</v>
      </c>
      <c r="D75" s="20">
        <v>3961</v>
      </c>
      <c r="E75" s="20">
        <v>2695.4637582103301</v>
      </c>
      <c r="F75" s="20">
        <v>2512.25929350143</v>
      </c>
      <c r="G75" s="20">
        <v>3549.4703758578098</v>
      </c>
      <c r="H75" s="94">
        <f t="shared" si="7"/>
        <v>1.7951018780364005E-2</v>
      </c>
      <c r="I75" s="94">
        <f t="shared" si="5"/>
        <v>0.32386363636363635</v>
      </c>
      <c r="J75" s="90">
        <f t="shared" si="6"/>
        <v>969</v>
      </c>
      <c r="K75" s="90">
        <f t="shared" si="8"/>
        <v>1451</v>
      </c>
      <c r="L75" s="90">
        <f t="shared" si="9"/>
        <v>1037.2110823563798</v>
      </c>
    </row>
    <row r="76" spans="1:12">
      <c r="A76" s="39" t="s">
        <v>246</v>
      </c>
      <c r="B76" s="81">
        <v>518</v>
      </c>
      <c r="C76" s="90">
        <v>468</v>
      </c>
      <c r="D76" s="20">
        <v>939</v>
      </c>
      <c r="E76" s="20">
        <v>599.20760642941798</v>
      </c>
      <c r="F76" s="20">
        <v>505.94501515141201</v>
      </c>
      <c r="G76" s="20">
        <v>1086.2083732062499</v>
      </c>
      <c r="H76" s="94">
        <f t="shared" si="7"/>
        <v>4.2554927126386777E-3</v>
      </c>
      <c r="I76" s="94">
        <f t="shared" si="5"/>
        <v>0.81274131274131278</v>
      </c>
      <c r="J76" s="90">
        <f t="shared" si="6"/>
        <v>421</v>
      </c>
      <c r="K76" s="90">
        <f t="shared" si="8"/>
        <v>471</v>
      </c>
      <c r="L76" s="90">
        <f t="shared" si="9"/>
        <v>580.26335805483791</v>
      </c>
    </row>
    <row r="77" spans="1:12">
      <c r="A77" s="39" t="s">
        <v>247</v>
      </c>
      <c r="B77" s="81">
        <v>1288</v>
      </c>
      <c r="C77" s="90">
        <v>950</v>
      </c>
      <c r="D77" s="20">
        <v>1826</v>
      </c>
      <c r="E77" s="20">
        <v>1497.1571347926799</v>
      </c>
      <c r="F77" s="20">
        <v>1062.1127702382</v>
      </c>
      <c r="G77" s="20">
        <v>2127.3471441839902</v>
      </c>
      <c r="H77" s="94">
        <f t="shared" si="7"/>
        <v>8.2753244869842642E-3</v>
      </c>
      <c r="I77" s="94">
        <f t="shared" si="5"/>
        <v>0.41770186335403725</v>
      </c>
      <c r="J77" s="90">
        <f t="shared" si="6"/>
        <v>538</v>
      </c>
      <c r="K77" s="90">
        <f t="shared" si="8"/>
        <v>876</v>
      </c>
      <c r="L77" s="90">
        <f t="shared" si="9"/>
        <v>1065.2343739457901</v>
      </c>
    </row>
    <row r="78" spans="1:12">
      <c r="A78" s="39" t="s">
        <v>248</v>
      </c>
      <c r="B78" s="81">
        <v>42</v>
      </c>
      <c r="C78" s="90">
        <v>49</v>
      </c>
      <c r="D78" s="20">
        <v>123</v>
      </c>
      <c r="E78" s="20">
        <v>60.3906956852204</v>
      </c>
      <c r="F78" s="20">
        <v>69.368284245426807</v>
      </c>
      <c r="G78" s="20">
        <v>137.48149328425299</v>
      </c>
      <c r="H78" s="94">
        <f t="shared" si="7"/>
        <v>5.5742875788557754E-4</v>
      </c>
      <c r="I78" s="94">
        <f t="shared" si="5"/>
        <v>1.9285714285714286</v>
      </c>
      <c r="J78" s="90">
        <f t="shared" si="6"/>
        <v>81</v>
      </c>
      <c r="K78" s="90">
        <f t="shared" si="8"/>
        <v>74</v>
      </c>
      <c r="L78" s="90">
        <f t="shared" si="9"/>
        <v>68.113209038826184</v>
      </c>
    </row>
    <row r="79" spans="1:12">
      <c r="A79" s="39" t="s">
        <v>249</v>
      </c>
      <c r="B79" s="81">
        <v>769</v>
      </c>
      <c r="C79" s="90">
        <v>673</v>
      </c>
      <c r="D79" s="20">
        <v>953</v>
      </c>
      <c r="E79" s="20">
        <v>766.57042976541902</v>
      </c>
      <c r="F79" s="20">
        <v>653.30997510261705</v>
      </c>
      <c r="G79" s="20">
        <v>949.97278884371099</v>
      </c>
      <c r="H79" s="94">
        <f t="shared" si="7"/>
        <v>4.3189398883329705E-3</v>
      </c>
      <c r="I79" s="94">
        <f t="shared" si="5"/>
        <v>0.23927178153446033</v>
      </c>
      <c r="J79" s="90">
        <f t="shared" si="6"/>
        <v>184</v>
      </c>
      <c r="K79" s="90">
        <f t="shared" si="8"/>
        <v>280</v>
      </c>
      <c r="L79" s="90">
        <f t="shared" si="9"/>
        <v>296.66281374109394</v>
      </c>
    </row>
    <row r="80" spans="1:12">
      <c r="A80" s="39" t="s">
        <v>250</v>
      </c>
      <c r="B80" s="81">
        <v>627</v>
      </c>
      <c r="C80" s="90">
        <v>600</v>
      </c>
      <c r="D80" s="20">
        <v>1669</v>
      </c>
      <c r="E80" s="20">
        <v>853.63562992570303</v>
      </c>
      <c r="F80" s="20">
        <v>767.91926756315195</v>
      </c>
      <c r="G80" s="20">
        <v>2250.7044475744801</v>
      </c>
      <c r="H80" s="94">
        <f t="shared" si="7"/>
        <v>7.5638097309839751E-3</v>
      </c>
      <c r="I80" s="94">
        <f t="shared" si="5"/>
        <v>1.6618819776714513</v>
      </c>
      <c r="J80" s="90">
        <f t="shared" si="6"/>
        <v>1042</v>
      </c>
      <c r="K80" s="90">
        <f t="shared" si="8"/>
        <v>1069</v>
      </c>
      <c r="L80" s="90">
        <f t="shared" si="9"/>
        <v>1482.7851800113281</v>
      </c>
    </row>
    <row r="81" spans="1:12">
      <c r="A81" s="39" t="s">
        <v>251</v>
      </c>
      <c r="B81" s="81">
        <v>574</v>
      </c>
      <c r="C81" s="90">
        <v>438</v>
      </c>
      <c r="D81" s="20">
        <v>1002</v>
      </c>
      <c r="E81" s="20">
        <v>554.86958647499296</v>
      </c>
      <c r="F81" s="20">
        <v>427.825117007578</v>
      </c>
      <c r="G81" s="20">
        <v>964.06160818810099</v>
      </c>
      <c r="H81" s="94">
        <f t="shared" si="7"/>
        <v>4.5410050032629974E-3</v>
      </c>
      <c r="I81" s="94">
        <f t="shared" si="5"/>
        <v>0.74564459930313587</v>
      </c>
      <c r="J81" s="90">
        <f t="shared" si="6"/>
        <v>428</v>
      </c>
      <c r="K81" s="90">
        <f t="shared" si="8"/>
        <v>564</v>
      </c>
      <c r="L81" s="90">
        <f t="shared" si="9"/>
        <v>536.23649118052299</v>
      </c>
    </row>
    <row r="82" spans="1:12">
      <c r="A82" s="39" t="s">
        <v>252</v>
      </c>
      <c r="B82" s="81">
        <v>269</v>
      </c>
      <c r="C82" s="90">
        <v>252</v>
      </c>
      <c r="D82" s="20">
        <v>542</v>
      </c>
      <c r="E82" s="20">
        <v>402.59382619154502</v>
      </c>
      <c r="F82" s="20">
        <v>310.20878242783903</v>
      </c>
      <c r="G82" s="20">
        <v>827.86403436983005</v>
      </c>
      <c r="H82" s="94">
        <f t="shared" si="7"/>
        <v>2.4563120875933579E-3</v>
      </c>
      <c r="I82" s="94">
        <f t="shared" si="5"/>
        <v>1.0148698884758365</v>
      </c>
      <c r="J82" s="90">
        <f t="shared" si="6"/>
        <v>273</v>
      </c>
      <c r="K82" s="90">
        <f t="shared" si="8"/>
        <v>290</v>
      </c>
      <c r="L82" s="90">
        <f t="shared" si="9"/>
        <v>517.65525194199108</v>
      </c>
    </row>
    <row r="83" spans="1:12">
      <c r="A83" s="39" t="s">
        <v>253</v>
      </c>
      <c r="B83" s="81">
        <v>775</v>
      </c>
      <c r="C83" s="90">
        <v>569</v>
      </c>
      <c r="D83" s="20">
        <v>1069</v>
      </c>
      <c r="E83" s="20">
        <v>822.13830701617303</v>
      </c>
      <c r="F83" s="20">
        <v>591.03798790077497</v>
      </c>
      <c r="G83" s="20">
        <v>1123.4427279562599</v>
      </c>
      <c r="H83" s="94">
        <f t="shared" si="7"/>
        <v>4.8446450583714013E-3</v>
      </c>
      <c r="I83" s="94">
        <f t="shared" si="5"/>
        <v>0.3793548387096774</v>
      </c>
      <c r="J83" s="90">
        <f t="shared" si="6"/>
        <v>294</v>
      </c>
      <c r="K83" s="90">
        <f t="shared" si="8"/>
        <v>500</v>
      </c>
      <c r="L83" s="90">
        <f t="shared" si="9"/>
        <v>532.40474005548492</v>
      </c>
    </row>
    <row r="84" spans="1:12" s="6" customFormat="1">
      <c r="A84" s="40" t="s">
        <v>173</v>
      </c>
      <c r="B84" s="80">
        <v>144966</v>
      </c>
      <c r="C84" s="57">
        <v>118484</v>
      </c>
      <c r="D84" s="60">
        <v>220656</v>
      </c>
      <c r="E84" s="60">
        <v>168498.14271168</v>
      </c>
      <c r="F84" s="60">
        <v>128257.292885501</v>
      </c>
      <c r="G84" s="60">
        <v>251214.18323325299</v>
      </c>
      <c r="H84" s="94">
        <f t="shared" si="7"/>
        <v>1</v>
      </c>
      <c r="I84" s="94">
        <f t="shared" si="5"/>
        <v>0.52212242870742109</v>
      </c>
      <c r="J84" s="90">
        <f t="shared" si="6"/>
        <v>75690</v>
      </c>
      <c r="K84" s="90">
        <f t="shared" si="8"/>
        <v>102172</v>
      </c>
      <c r="L84" s="90">
        <f t="shared" si="9"/>
        <v>122956.89034775199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60" zoomScaleNormal="60" workbookViewId="0">
      <pane ySplit="2" topLeftCell="A39" activePane="bottomLeft" state="frozen"/>
      <selection pane="bottomLeft" activeCell="J84" sqref="J84"/>
    </sheetView>
  </sheetViews>
  <sheetFormatPr defaultColWidth="8.85546875" defaultRowHeight="16.5" customHeight="1"/>
  <cols>
    <col min="1" max="1" width="18.28515625" style="3" bestFit="1" customWidth="1"/>
    <col min="2" max="2" width="12" style="3" customWidth="1"/>
    <col min="3" max="3" width="12" style="3" bestFit="1" customWidth="1"/>
    <col min="4" max="7" width="12" style="3" customWidth="1"/>
    <col min="8" max="8" width="21.42578125" style="3" customWidth="1"/>
    <col min="9" max="9" width="31.140625" style="3" customWidth="1"/>
    <col min="10" max="10" width="36.7109375" style="3" customWidth="1"/>
    <col min="11" max="11" width="8.85546875" style="3"/>
    <col min="12" max="12" width="11.140625" style="3" customWidth="1"/>
    <col min="13" max="16384" width="8.85546875" style="3"/>
  </cols>
  <sheetData>
    <row r="1" spans="1:12" ht="16.5" customHeight="1" thickBot="1">
      <c r="B1" s="176" t="s">
        <v>281</v>
      </c>
      <c r="C1" s="176"/>
      <c r="D1" s="177"/>
      <c r="E1" s="178" t="s">
        <v>280</v>
      </c>
      <c r="F1" s="176"/>
      <c r="G1" s="177"/>
    </row>
    <row r="2" spans="1:12" ht="55.5" customHeight="1">
      <c r="A2" s="15" t="s">
        <v>174</v>
      </c>
      <c r="B2" s="86">
        <v>43525</v>
      </c>
      <c r="C2" s="86">
        <v>43862</v>
      </c>
      <c r="D2" s="86">
        <v>43891</v>
      </c>
      <c r="E2" s="86">
        <v>43525</v>
      </c>
      <c r="F2" s="86">
        <v>43862</v>
      </c>
      <c r="G2" s="86">
        <v>43891</v>
      </c>
      <c r="H2" s="85" t="s">
        <v>345</v>
      </c>
      <c r="I2" s="1" t="s">
        <v>343</v>
      </c>
      <c r="J2" s="1" t="s">
        <v>344</v>
      </c>
      <c r="K2" s="1" t="s">
        <v>262</v>
      </c>
      <c r="L2" s="85" t="s">
        <v>283</v>
      </c>
    </row>
    <row r="3" spans="1:12" ht="16.5" customHeight="1">
      <c r="A3" s="39" t="s">
        <v>175</v>
      </c>
      <c r="B3" s="91">
        <v>2186</v>
      </c>
      <c r="C3" s="90">
        <v>1651</v>
      </c>
      <c r="D3" s="20">
        <v>1770</v>
      </c>
      <c r="E3" s="20">
        <v>2219.2698079677002</v>
      </c>
      <c r="F3" s="20">
        <v>1640.37426277444</v>
      </c>
      <c r="G3" s="20">
        <v>1797.86271009712</v>
      </c>
      <c r="H3" s="94">
        <f>D3/$D$84</f>
        <v>2.0601997346183391E-2</v>
      </c>
      <c r="I3" s="94">
        <f t="shared" ref="I3:I66" si="0">(D3-B3)/B3</f>
        <v>-0.19030192131747484</v>
      </c>
      <c r="J3" s="90">
        <f t="shared" ref="J3:J66" si="1">D3-B3</f>
        <v>-416</v>
      </c>
      <c r="K3" s="90">
        <f>D3-C3</f>
        <v>119</v>
      </c>
      <c r="L3" s="90">
        <f>G3-F3</f>
        <v>157.48844732268003</v>
      </c>
    </row>
    <row r="4" spans="1:12" ht="16.5" customHeight="1">
      <c r="A4" s="39" t="s">
        <v>176</v>
      </c>
      <c r="B4" s="91">
        <v>268</v>
      </c>
      <c r="C4" s="90">
        <v>204</v>
      </c>
      <c r="D4" s="20">
        <v>259</v>
      </c>
      <c r="E4" s="20">
        <v>309.852090693501</v>
      </c>
      <c r="F4" s="20">
        <v>238.056360438089</v>
      </c>
      <c r="G4" s="20">
        <v>266.10251290607198</v>
      </c>
      <c r="H4" s="94">
        <f t="shared" ref="H4:H67" si="2">D4/$D$84</f>
        <v>3.0146425495262705E-3</v>
      </c>
      <c r="I4" s="94">
        <f t="shared" si="0"/>
        <v>-3.3582089552238806E-2</v>
      </c>
      <c r="J4" s="90">
        <f t="shared" si="1"/>
        <v>-9</v>
      </c>
      <c r="K4" s="90">
        <f t="shared" ref="K4:K67" si="3">D4-C4</f>
        <v>55</v>
      </c>
      <c r="L4" s="90">
        <f t="shared" ref="L4:L67" si="4">G4-F4</f>
        <v>28.046152467982978</v>
      </c>
    </row>
    <row r="5" spans="1:12" ht="16.5" customHeight="1">
      <c r="A5" s="39" t="s">
        <v>177</v>
      </c>
      <c r="B5" s="91">
        <v>419</v>
      </c>
      <c r="C5" s="90">
        <v>373</v>
      </c>
      <c r="D5" s="20">
        <v>510</v>
      </c>
      <c r="E5" s="20">
        <v>495.74764241807901</v>
      </c>
      <c r="F5" s="20">
        <v>383.233755169218</v>
      </c>
      <c r="G5" s="20">
        <v>603.41308087201196</v>
      </c>
      <c r="H5" s="94">
        <f t="shared" si="2"/>
        <v>5.9361687268664016E-3</v>
      </c>
      <c r="I5" s="94">
        <f t="shared" si="0"/>
        <v>0.21718377088305491</v>
      </c>
      <c r="J5" s="90">
        <f t="shared" si="1"/>
        <v>91</v>
      </c>
      <c r="K5" s="90">
        <f t="shared" si="3"/>
        <v>137</v>
      </c>
      <c r="L5" s="90">
        <f t="shared" si="4"/>
        <v>220.17932570279396</v>
      </c>
    </row>
    <row r="6" spans="1:12" ht="16.5" customHeight="1">
      <c r="A6" s="39" t="s">
        <v>178</v>
      </c>
      <c r="B6" s="91">
        <v>58</v>
      </c>
      <c r="C6" s="90">
        <v>72</v>
      </c>
      <c r="D6" s="20">
        <v>94</v>
      </c>
      <c r="E6" s="20">
        <v>73.125684907146706</v>
      </c>
      <c r="F6" s="20">
        <v>84.311111340919794</v>
      </c>
      <c r="G6" s="20">
        <v>96.241197971953696</v>
      </c>
      <c r="H6" s="94">
        <f t="shared" si="2"/>
        <v>1.0941173731871406E-3</v>
      </c>
      <c r="I6" s="94">
        <f t="shared" si="0"/>
        <v>0.62068965517241381</v>
      </c>
      <c r="J6" s="90">
        <f t="shared" si="1"/>
        <v>36</v>
      </c>
      <c r="K6" s="90">
        <f t="shared" si="3"/>
        <v>22</v>
      </c>
      <c r="L6" s="90">
        <f t="shared" si="4"/>
        <v>11.930086631033902</v>
      </c>
    </row>
    <row r="7" spans="1:12" ht="16.5" customHeight="1">
      <c r="A7" s="39" t="s">
        <v>179</v>
      </c>
      <c r="B7" s="91">
        <v>186</v>
      </c>
      <c r="C7" s="90">
        <v>185</v>
      </c>
      <c r="D7" s="20">
        <v>339</v>
      </c>
      <c r="E7" s="20">
        <v>218.88459100697901</v>
      </c>
      <c r="F7" s="20">
        <v>196.95803374434001</v>
      </c>
      <c r="G7" s="20">
        <v>398.91332179334199</v>
      </c>
      <c r="H7" s="94">
        <f t="shared" si="2"/>
        <v>3.9458062713876672E-3</v>
      </c>
      <c r="I7" s="94">
        <f t="shared" si="0"/>
        <v>0.82258064516129037</v>
      </c>
      <c r="J7" s="90">
        <f t="shared" si="1"/>
        <v>153</v>
      </c>
      <c r="K7" s="90">
        <f t="shared" si="3"/>
        <v>154</v>
      </c>
      <c r="L7" s="90">
        <f t="shared" si="4"/>
        <v>201.95528804900198</v>
      </c>
    </row>
    <row r="8" spans="1:12" ht="16.5" customHeight="1">
      <c r="A8" s="39" t="s">
        <v>180</v>
      </c>
      <c r="B8" s="91">
        <v>125</v>
      </c>
      <c r="C8" s="90">
        <v>152</v>
      </c>
      <c r="D8" s="20">
        <v>186</v>
      </c>
      <c r="E8" s="20">
        <v>135.02992209615499</v>
      </c>
      <c r="F8" s="20">
        <v>168.25666093794601</v>
      </c>
      <c r="G8" s="20">
        <v>200.585695219558</v>
      </c>
      <c r="H8" s="94">
        <f t="shared" si="2"/>
        <v>2.1649556533277462E-3</v>
      </c>
      <c r="I8" s="94">
        <f t="shared" si="0"/>
        <v>0.48799999999999999</v>
      </c>
      <c r="J8" s="90">
        <f t="shared" si="1"/>
        <v>61</v>
      </c>
      <c r="K8" s="90">
        <f t="shared" si="3"/>
        <v>34</v>
      </c>
      <c r="L8" s="90">
        <f t="shared" si="4"/>
        <v>32.329034281611996</v>
      </c>
    </row>
    <row r="9" spans="1:12" ht="16.5" customHeight="1">
      <c r="A9" s="39" t="s">
        <v>181</v>
      </c>
      <c r="B9" s="91">
        <v>6108</v>
      </c>
      <c r="C9" s="90">
        <v>4681</v>
      </c>
      <c r="D9" s="20">
        <v>6544</v>
      </c>
      <c r="E9" s="20">
        <v>6204.1752849279701</v>
      </c>
      <c r="F9" s="20">
        <v>4959.6800893663903</v>
      </c>
      <c r="G9" s="20">
        <v>6552.5832886347798</v>
      </c>
      <c r="H9" s="94">
        <f t="shared" si="2"/>
        <v>7.6169192448262216E-2</v>
      </c>
      <c r="I9" s="94">
        <f t="shared" si="0"/>
        <v>7.1381794368041915E-2</v>
      </c>
      <c r="J9" s="90">
        <f t="shared" si="1"/>
        <v>436</v>
      </c>
      <c r="K9" s="90">
        <f t="shared" si="3"/>
        <v>1863</v>
      </c>
      <c r="L9" s="90">
        <f t="shared" si="4"/>
        <v>1592.9031992683895</v>
      </c>
    </row>
    <row r="10" spans="1:12" ht="16.5" customHeight="1">
      <c r="A10" s="39" t="s">
        <v>182</v>
      </c>
      <c r="B10" s="91">
        <v>2082</v>
      </c>
      <c r="C10" s="90">
        <v>1992</v>
      </c>
      <c r="D10" s="20">
        <v>4295</v>
      </c>
      <c r="E10" s="20">
        <v>3348.99733181689</v>
      </c>
      <c r="F10" s="20">
        <v>3005.0300847631502</v>
      </c>
      <c r="G10" s="20">
        <v>6929.2866725154599</v>
      </c>
      <c r="H10" s="94">
        <f t="shared" si="2"/>
        <v>4.9991852317433715E-2</v>
      </c>
      <c r="I10" s="94">
        <f t="shared" si="0"/>
        <v>1.0629202689721422</v>
      </c>
      <c r="J10" s="90">
        <f t="shared" si="1"/>
        <v>2213</v>
      </c>
      <c r="K10" s="90">
        <f t="shared" si="3"/>
        <v>2303</v>
      </c>
      <c r="L10" s="90">
        <f t="shared" si="4"/>
        <v>3924.2565877523098</v>
      </c>
    </row>
    <row r="11" spans="1:12" ht="16.5" customHeight="1">
      <c r="A11" s="39" t="s">
        <v>183</v>
      </c>
      <c r="B11" s="91">
        <v>163</v>
      </c>
      <c r="C11" s="90">
        <v>66</v>
      </c>
      <c r="D11" s="20">
        <v>110</v>
      </c>
      <c r="E11" s="20">
        <v>177.441960837685</v>
      </c>
      <c r="F11" s="20">
        <v>109.796885239213</v>
      </c>
      <c r="G11" s="20">
        <v>110.813839467961</v>
      </c>
      <c r="H11" s="94">
        <f t="shared" si="2"/>
        <v>1.2803501175594199E-3</v>
      </c>
      <c r="I11" s="94">
        <f t="shared" si="0"/>
        <v>-0.32515337423312884</v>
      </c>
      <c r="J11" s="90">
        <f t="shared" si="1"/>
        <v>-53</v>
      </c>
      <c r="K11" s="90">
        <f t="shared" si="3"/>
        <v>44</v>
      </c>
      <c r="L11" s="90">
        <f t="shared" si="4"/>
        <v>1.0169542287480056</v>
      </c>
    </row>
    <row r="12" spans="1:12" ht="16.5" customHeight="1">
      <c r="A12" s="39" t="s">
        <v>184</v>
      </c>
      <c r="B12" s="91">
        <v>115</v>
      </c>
      <c r="C12" s="90">
        <v>117</v>
      </c>
      <c r="D12" s="20">
        <v>258</v>
      </c>
      <c r="E12" s="20">
        <v>126.879550950392</v>
      </c>
      <c r="F12" s="20">
        <v>135.34251402036199</v>
      </c>
      <c r="G12" s="20">
        <v>282.15876034622102</v>
      </c>
      <c r="H12" s="94">
        <f t="shared" si="2"/>
        <v>3.003003003003003E-3</v>
      </c>
      <c r="I12" s="94">
        <f t="shared" si="0"/>
        <v>1.2434782608695651</v>
      </c>
      <c r="J12" s="90">
        <f t="shared" si="1"/>
        <v>143</v>
      </c>
      <c r="K12" s="90">
        <f t="shared" si="3"/>
        <v>141</v>
      </c>
      <c r="L12" s="90">
        <f t="shared" si="4"/>
        <v>146.81624632585903</v>
      </c>
    </row>
    <row r="13" spans="1:12" ht="16.5" customHeight="1">
      <c r="A13" s="39" t="s">
        <v>185</v>
      </c>
      <c r="B13" s="91">
        <v>860</v>
      </c>
      <c r="C13" s="90">
        <v>678</v>
      </c>
      <c r="D13" s="20">
        <v>954</v>
      </c>
      <c r="E13" s="20">
        <v>941.26445588675006</v>
      </c>
      <c r="F13" s="20">
        <v>838.59986186466097</v>
      </c>
      <c r="G13" s="20">
        <v>1037.0706271551801</v>
      </c>
      <c r="H13" s="94">
        <f t="shared" si="2"/>
        <v>1.1104127383197151E-2</v>
      </c>
      <c r="I13" s="94">
        <f t="shared" si="0"/>
        <v>0.10930232558139535</v>
      </c>
      <c r="J13" s="90">
        <f t="shared" si="1"/>
        <v>94</v>
      </c>
      <c r="K13" s="90">
        <f t="shared" si="3"/>
        <v>276</v>
      </c>
      <c r="L13" s="90">
        <f t="shared" si="4"/>
        <v>198.47076529051913</v>
      </c>
    </row>
    <row r="14" spans="1:12" ht="16.5" customHeight="1">
      <c r="A14" s="39" t="s">
        <v>186</v>
      </c>
      <c r="B14" s="91">
        <v>1058</v>
      </c>
      <c r="C14" s="90">
        <v>618</v>
      </c>
      <c r="D14" s="20">
        <v>913</v>
      </c>
      <c r="E14" s="20">
        <v>1033.0882763838099</v>
      </c>
      <c r="F14" s="20">
        <v>685.66445688629699</v>
      </c>
      <c r="G14" s="20">
        <v>882.48098306875102</v>
      </c>
      <c r="H14" s="94">
        <f t="shared" si="2"/>
        <v>1.0626905975743185E-2</v>
      </c>
      <c r="I14" s="94">
        <f t="shared" si="0"/>
        <v>-0.13705103969754254</v>
      </c>
      <c r="J14" s="90">
        <f t="shared" si="1"/>
        <v>-145</v>
      </c>
      <c r="K14" s="90">
        <f t="shared" si="3"/>
        <v>295</v>
      </c>
      <c r="L14" s="90">
        <f t="shared" si="4"/>
        <v>196.81652618245403</v>
      </c>
    </row>
    <row r="15" spans="1:12" ht="16.5" customHeight="1">
      <c r="A15" s="39" t="s">
        <v>187</v>
      </c>
      <c r="B15" s="91">
        <v>157</v>
      </c>
      <c r="C15" s="90">
        <v>126</v>
      </c>
      <c r="D15" s="20">
        <v>172</v>
      </c>
      <c r="E15" s="20">
        <v>159.42886174019199</v>
      </c>
      <c r="F15" s="20">
        <v>156.93332454456601</v>
      </c>
      <c r="G15" s="20">
        <v>168.605077650982</v>
      </c>
      <c r="H15" s="94">
        <f t="shared" si="2"/>
        <v>2.002002002002002E-3</v>
      </c>
      <c r="I15" s="94">
        <f t="shared" si="0"/>
        <v>9.5541401273885357E-2</v>
      </c>
      <c r="J15" s="90">
        <f t="shared" si="1"/>
        <v>15</v>
      </c>
      <c r="K15" s="90">
        <f t="shared" si="3"/>
        <v>46</v>
      </c>
      <c r="L15" s="90">
        <f t="shared" si="4"/>
        <v>11.671753106415991</v>
      </c>
    </row>
    <row r="16" spans="1:12" ht="16.5" customHeight="1">
      <c r="A16" s="39" t="s">
        <v>188</v>
      </c>
      <c r="B16" s="91">
        <v>326</v>
      </c>
      <c r="C16" s="90">
        <v>330</v>
      </c>
      <c r="D16" s="20">
        <v>412</v>
      </c>
      <c r="E16" s="20">
        <v>353.69588720095999</v>
      </c>
      <c r="F16" s="20">
        <v>351.41914357247799</v>
      </c>
      <c r="G16" s="20">
        <v>441.56011886997499</v>
      </c>
      <c r="H16" s="94">
        <f t="shared" si="2"/>
        <v>4.7954931675861911E-3</v>
      </c>
      <c r="I16" s="94">
        <f t="shared" si="0"/>
        <v>0.26380368098159507</v>
      </c>
      <c r="J16" s="90">
        <f t="shared" si="1"/>
        <v>86</v>
      </c>
      <c r="K16" s="90">
        <f t="shared" si="3"/>
        <v>82</v>
      </c>
      <c r="L16" s="90">
        <f t="shared" si="4"/>
        <v>90.140975297496993</v>
      </c>
    </row>
    <row r="17" spans="1:12" ht="16.5" customHeight="1">
      <c r="A17" s="39" t="s">
        <v>189</v>
      </c>
      <c r="B17" s="91">
        <v>17</v>
      </c>
      <c r="C17" s="90">
        <v>11</v>
      </c>
      <c r="D17" s="20">
        <v>32</v>
      </c>
      <c r="E17" s="20">
        <v>22.534115544209602</v>
      </c>
      <c r="F17" s="20">
        <v>21.868977610722499</v>
      </c>
      <c r="G17" s="20">
        <v>37.198646351471403</v>
      </c>
      <c r="H17" s="94">
        <f t="shared" si="2"/>
        <v>3.7246548874455849E-4</v>
      </c>
      <c r="I17" s="94">
        <f t="shared" si="0"/>
        <v>0.88235294117647056</v>
      </c>
      <c r="J17" s="90">
        <f t="shared" si="1"/>
        <v>15</v>
      </c>
      <c r="K17" s="90">
        <f t="shared" si="3"/>
        <v>21</v>
      </c>
      <c r="L17" s="90">
        <f t="shared" si="4"/>
        <v>15.329668740748904</v>
      </c>
    </row>
    <row r="18" spans="1:12" ht="16.5" customHeight="1">
      <c r="A18" s="39" t="s">
        <v>190</v>
      </c>
      <c r="B18" s="91">
        <v>257</v>
      </c>
      <c r="C18" s="90">
        <v>478</v>
      </c>
      <c r="D18" s="20">
        <v>244</v>
      </c>
      <c r="E18" s="20">
        <v>285.84879691916302</v>
      </c>
      <c r="F18" s="20">
        <v>377.79291885940199</v>
      </c>
      <c r="G18" s="20">
        <v>275.60435103446503</v>
      </c>
      <c r="H18" s="94">
        <f t="shared" si="2"/>
        <v>2.8400493516772588E-3</v>
      </c>
      <c r="I18" s="94">
        <f t="shared" si="0"/>
        <v>-5.0583657587548639E-2</v>
      </c>
      <c r="J18" s="90">
        <f t="shared" si="1"/>
        <v>-13</v>
      </c>
      <c r="K18" s="90">
        <f t="shared" si="3"/>
        <v>-234</v>
      </c>
      <c r="L18" s="90">
        <f t="shared" si="4"/>
        <v>-102.18856782493697</v>
      </c>
    </row>
    <row r="19" spans="1:12" ht="16.5" customHeight="1">
      <c r="A19" s="39" t="s">
        <v>191</v>
      </c>
      <c r="B19" s="91">
        <v>110</v>
      </c>
      <c r="C19" s="90">
        <v>160</v>
      </c>
      <c r="D19" s="20">
        <v>159</v>
      </c>
      <c r="E19" s="20">
        <v>181.61418525235601</v>
      </c>
      <c r="F19" s="20">
        <v>237.38786098738899</v>
      </c>
      <c r="G19" s="20">
        <v>230.24768266719701</v>
      </c>
      <c r="H19" s="94">
        <f t="shared" si="2"/>
        <v>1.8506878971995251E-3</v>
      </c>
      <c r="I19" s="94">
        <f t="shared" si="0"/>
        <v>0.44545454545454544</v>
      </c>
      <c r="J19" s="90">
        <f t="shared" si="1"/>
        <v>49</v>
      </c>
      <c r="K19" s="90">
        <f t="shared" si="3"/>
        <v>-1</v>
      </c>
      <c r="L19" s="90">
        <f t="shared" si="4"/>
        <v>-7.1401783201919784</v>
      </c>
    </row>
    <row r="20" spans="1:12" ht="16.5" customHeight="1">
      <c r="A20" s="39" t="s">
        <v>192</v>
      </c>
      <c r="B20" s="91">
        <v>77</v>
      </c>
      <c r="C20" s="90">
        <v>61</v>
      </c>
      <c r="D20" s="20">
        <v>76</v>
      </c>
      <c r="E20" s="20">
        <v>116.73301384540299</v>
      </c>
      <c r="F20" s="20">
        <v>79.986995990711904</v>
      </c>
      <c r="G20" s="20">
        <v>113.493483695796</v>
      </c>
      <c r="H20" s="94">
        <f t="shared" si="2"/>
        <v>8.8460553576832652E-4</v>
      </c>
      <c r="I20" s="94">
        <f t="shared" si="0"/>
        <v>-1.2987012987012988E-2</v>
      </c>
      <c r="J20" s="90">
        <f t="shared" si="1"/>
        <v>-1</v>
      </c>
      <c r="K20" s="90">
        <f t="shared" si="3"/>
        <v>15</v>
      </c>
      <c r="L20" s="90">
        <f t="shared" si="4"/>
        <v>33.506487705084098</v>
      </c>
    </row>
    <row r="21" spans="1:12" ht="16.5" customHeight="1">
      <c r="A21" s="39" t="s">
        <v>193</v>
      </c>
      <c r="B21" s="91">
        <v>265</v>
      </c>
      <c r="C21" s="90">
        <v>210</v>
      </c>
      <c r="D21" s="20">
        <v>289</v>
      </c>
      <c r="E21" s="20">
        <v>281.474113783311</v>
      </c>
      <c r="F21" s="20">
        <v>217.894619322387</v>
      </c>
      <c r="G21" s="20">
        <v>300.67448525782601</v>
      </c>
      <c r="H21" s="94">
        <f t="shared" si="2"/>
        <v>3.3638289452242939E-3</v>
      </c>
      <c r="I21" s="94">
        <f t="shared" si="0"/>
        <v>9.056603773584905E-2</v>
      </c>
      <c r="J21" s="90">
        <f t="shared" si="1"/>
        <v>24</v>
      </c>
      <c r="K21" s="90">
        <f t="shared" si="3"/>
        <v>79</v>
      </c>
      <c r="L21" s="90">
        <f t="shared" si="4"/>
        <v>82.779865935439005</v>
      </c>
    </row>
    <row r="22" spans="1:12" ht="16.5" customHeight="1">
      <c r="A22" s="39" t="s">
        <v>194</v>
      </c>
      <c r="B22" s="91">
        <v>178</v>
      </c>
      <c r="C22" s="90">
        <v>180</v>
      </c>
      <c r="D22" s="20">
        <v>220</v>
      </c>
      <c r="E22" s="20">
        <v>219.491125455728</v>
      </c>
      <c r="F22" s="20">
        <v>181.418331436578</v>
      </c>
      <c r="G22" s="20">
        <v>268.01847177285299</v>
      </c>
      <c r="H22" s="94">
        <f t="shared" si="2"/>
        <v>2.5607002351188397E-3</v>
      </c>
      <c r="I22" s="94">
        <f t="shared" si="0"/>
        <v>0.23595505617977527</v>
      </c>
      <c r="J22" s="90">
        <f t="shared" si="1"/>
        <v>42</v>
      </c>
      <c r="K22" s="90">
        <f t="shared" si="3"/>
        <v>40</v>
      </c>
      <c r="L22" s="90">
        <f t="shared" si="4"/>
        <v>86.60014033627499</v>
      </c>
    </row>
    <row r="23" spans="1:12" ht="16.5" customHeight="1">
      <c r="A23" s="39" t="s">
        <v>195</v>
      </c>
      <c r="B23" s="91">
        <v>4297</v>
      </c>
      <c r="C23" s="90">
        <v>3589</v>
      </c>
      <c r="D23" s="20">
        <v>4054</v>
      </c>
      <c r="E23" s="20">
        <v>4539.8835862736096</v>
      </c>
      <c r="F23" s="20">
        <v>3669.0678851070802</v>
      </c>
      <c r="G23" s="20">
        <v>3981.6943059584401</v>
      </c>
      <c r="H23" s="94">
        <f t="shared" si="2"/>
        <v>4.7186721605326255E-2</v>
      </c>
      <c r="I23" s="94">
        <f t="shared" si="0"/>
        <v>-5.6551082150337446E-2</v>
      </c>
      <c r="J23" s="90">
        <f t="shared" si="1"/>
        <v>-243</v>
      </c>
      <c r="K23" s="90">
        <f t="shared" si="3"/>
        <v>465</v>
      </c>
      <c r="L23" s="90">
        <f t="shared" si="4"/>
        <v>312.62642085135985</v>
      </c>
    </row>
    <row r="24" spans="1:12" ht="16.5" customHeight="1">
      <c r="A24" s="39" t="s">
        <v>196</v>
      </c>
      <c r="B24" s="91">
        <v>392</v>
      </c>
      <c r="C24" s="90">
        <v>317</v>
      </c>
      <c r="D24" s="20">
        <v>516</v>
      </c>
      <c r="E24" s="20">
        <v>402.75060587550502</v>
      </c>
      <c r="F24" s="20">
        <v>336.06212002762902</v>
      </c>
      <c r="G24" s="20">
        <v>529.82921183066799</v>
      </c>
      <c r="H24" s="94">
        <f t="shared" si="2"/>
        <v>6.006006006006006E-3</v>
      </c>
      <c r="I24" s="94">
        <f t="shared" si="0"/>
        <v>0.31632653061224492</v>
      </c>
      <c r="J24" s="90">
        <f t="shared" si="1"/>
        <v>124</v>
      </c>
      <c r="K24" s="90">
        <f t="shared" si="3"/>
        <v>199</v>
      </c>
      <c r="L24" s="90">
        <f t="shared" si="4"/>
        <v>193.76709180303897</v>
      </c>
    </row>
    <row r="25" spans="1:12" ht="16.5" customHeight="1">
      <c r="A25" s="39" t="s">
        <v>197</v>
      </c>
      <c r="B25" s="91">
        <v>93</v>
      </c>
      <c r="C25" s="90">
        <v>91</v>
      </c>
      <c r="D25" s="20">
        <v>138</v>
      </c>
      <c r="E25" s="20">
        <v>117.933378420531</v>
      </c>
      <c r="F25" s="20">
        <v>99.997072562110702</v>
      </c>
      <c r="G25" s="20">
        <v>162.26955018889299</v>
      </c>
      <c r="H25" s="94">
        <f t="shared" si="2"/>
        <v>1.6062574202109086E-3</v>
      </c>
      <c r="I25" s="94">
        <f t="shared" si="0"/>
        <v>0.4838709677419355</v>
      </c>
      <c r="J25" s="90">
        <f t="shared" si="1"/>
        <v>45</v>
      </c>
      <c r="K25" s="90">
        <f t="shared" si="3"/>
        <v>47</v>
      </c>
      <c r="L25" s="90">
        <f t="shared" si="4"/>
        <v>62.27247762678229</v>
      </c>
    </row>
    <row r="26" spans="1:12" ht="16.5" customHeight="1">
      <c r="A26" s="39" t="s">
        <v>198</v>
      </c>
      <c r="B26" s="91">
        <v>416</v>
      </c>
      <c r="C26" s="90">
        <v>232</v>
      </c>
      <c r="D26" s="20">
        <v>285</v>
      </c>
      <c r="E26" s="20">
        <v>478.88054452400098</v>
      </c>
      <c r="F26" s="20">
        <v>263.08739946297499</v>
      </c>
      <c r="G26" s="20">
        <v>323.88485928064802</v>
      </c>
      <c r="H26" s="94">
        <f t="shared" si="2"/>
        <v>3.3172707591312242E-3</v>
      </c>
      <c r="I26" s="94">
        <f t="shared" si="0"/>
        <v>-0.31490384615384615</v>
      </c>
      <c r="J26" s="90">
        <f t="shared" si="1"/>
        <v>-131</v>
      </c>
      <c r="K26" s="90">
        <f t="shared" si="3"/>
        <v>53</v>
      </c>
      <c r="L26" s="90">
        <f t="shared" si="4"/>
        <v>60.79745981767303</v>
      </c>
    </row>
    <row r="27" spans="1:12" ht="16.5" customHeight="1">
      <c r="A27" s="39" t="s">
        <v>199</v>
      </c>
      <c r="B27" s="91">
        <v>1249</v>
      </c>
      <c r="C27" s="90">
        <v>883</v>
      </c>
      <c r="D27" s="20">
        <v>1005</v>
      </c>
      <c r="E27" s="20">
        <v>1210.51992165258</v>
      </c>
      <c r="F27" s="20">
        <v>895.62116117468099</v>
      </c>
      <c r="G27" s="20">
        <v>965.581041458144</v>
      </c>
      <c r="H27" s="94">
        <f t="shared" si="2"/>
        <v>1.1697744255883791E-2</v>
      </c>
      <c r="I27" s="94">
        <f t="shared" si="0"/>
        <v>-0.19535628502802241</v>
      </c>
      <c r="J27" s="90">
        <f t="shared" si="1"/>
        <v>-244</v>
      </c>
      <c r="K27" s="90">
        <f t="shared" si="3"/>
        <v>122</v>
      </c>
      <c r="L27" s="90">
        <f t="shared" si="4"/>
        <v>69.959880283463008</v>
      </c>
    </row>
    <row r="28" spans="1:12" ht="16.5" customHeight="1">
      <c r="A28" s="39" t="s">
        <v>112</v>
      </c>
      <c r="B28" s="91">
        <v>789</v>
      </c>
      <c r="C28" s="90">
        <v>737</v>
      </c>
      <c r="D28" s="20">
        <v>883</v>
      </c>
      <c r="E28" s="20">
        <v>887.33972351498096</v>
      </c>
      <c r="F28" s="20">
        <v>776.58797474716505</v>
      </c>
      <c r="G28" s="20">
        <v>990.89648281692905</v>
      </c>
      <c r="H28" s="94">
        <f t="shared" si="2"/>
        <v>1.0277719580045161E-2</v>
      </c>
      <c r="I28" s="94">
        <f t="shared" si="0"/>
        <v>0.11913814955640051</v>
      </c>
      <c r="J28" s="90">
        <f t="shared" si="1"/>
        <v>94</v>
      </c>
      <c r="K28" s="90">
        <f t="shared" si="3"/>
        <v>146</v>
      </c>
      <c r="L28" s="90">
        <f t="shared" si="4"/>
        <v>214.308508069764</v>
      </c>
    </row>
    <row r="29" spans="1:12" ht="16.5" customHeight="1">
      <c r="A29" s="39" t="s">
        <v>200</v>
      </c>
      <c r="B29" s="91">
        <v>468</v>
      </c>
      <c r="C29" s="90">
        <v>482</v>
      </c>
      <c r="D29" s="20">
        <v>391</v>
      </c>
      <c r="E29" s="20">
        <v>451.07430412180702</v>
      </c>
      <c r="F29" s="20">
        <v>450.77361500601398</v>
      </c>
      <c r="G29" s="20">
        <v>376.85942830724099</v>
      </c>
      <c r="H29" s="94">
        <f t="shared" si="2"/>
        <v>4.5510626905975746E-3</v>
      </c>
      <c r="I29" s="94">
        <f t="shared" si="0"/>
        <v>-0.16452991452991453</v>
      </c>
      <c r="J29" s="90">
        <f t="shared" si="1"/>
        <v>-77</v>
      </c>
      <c r="K29" s="90">
        <f t="shared" si="3"/>
        <v>-91</v>
      </c>
      <c r="L29" s="90">
        <f t="shared" si="4"/>
        <v>-73.914186698772994</v>
      </c>
    </row>
    <row r="30" spans="1:12" ht="16.5" customHeight="1">
      <c r="A30" s="39" t="s">
        <v>201</v>
      </c>
      <c r="B30" s="91">
        <v>248</v>
      </c>
      <c r="C30" s="90">
        <v>220</v>
      </c>
      <c r="D30" s="20">
        <v>308</v>
      </c>
      <c r="E30" s="20">
        <v>276.37363221669699</v>
      </c>
      <c r="F30" s="20">
        <v>241.84750178822699</v>
      </c>
      <c r="G30" s="20">
        <v>337.04712684196198</v>
      </c>
      <c r="H30" s="94">
        <f t="shared" si="2"/>
        <v>3.5849803291663758E-3</v>
      </c>
      <c r="I30" s="94">
        <f t="shared" si="0"/>
        <v>0.24193548387096775</v>
      </c>
      <c r="J30" s="90">
        <f t="shared" si="1"/>
        <v>60</v>
      </c>
      <c r="K30" s="90">
        <f t="shared" si="3"/>
        <v>88</v>
      </c>
      <c r="L30" s="90">
        <f t="shared" si="4"/>
        <v>95.199625053734991</v>
      </c>
    </row>
    <row r="31" spans="1:12" ht="16.5" customHeight="1">
      <c r="A31" s="39" t="s">
        <v>202</v>
      </c>
      <c r="B31" s="91">
        <v>290</v>
      </c>
      <c r="C31" s="90">
        <v>253</v>
      </c>
      <c r="D31" s="20">
        <v>328</v>
      </c>
      <c r="E31" s="20">
        <v>369.95151173219</v>
      </c>
      <c r="F31" s="20">
        <v>307.02594905704501</v>
      </c>
      <c r="G31" s="20">
        <v>417.87639223143702</v>
      </c>
      <c r="H31" s="94">
        <f t="shared" si="2"/>
        <v>3.8177712596317247E-3</v>
      </c>
      <c r="I31" s="94">
        <f t="shared" si="0"/>
        <v>0.1310344827586207</v>
      </c>
      <c r="J31" s="90">
        <f t="shared" si="1"/>
        <v>38</v>
      </c>
      <c r="K31" s="90">
        <f t="shared" si="3"/>
        <v>75</v>
      </c>
      <c r="L31" s="90">
        <f t="shared" si="4"/>
        <v>110.85044317439201</v>
      </c>
    </row>
    <row r="32" spans="1:12" ht="16.5" customHeight="1">
      <c r="A32" s="39" t="s">
        <v>203</v>
      </c>
      <c r="B32" s="91">
        <v>106</v>
      </c>
      <c r="C32" s="90">
        <v>99</v>
      </c>
      <c r="D32" s="20">
        <v>334</v>
      </c>
      <c r="E32" s="20">
        <v>125.827438907846</v>
      </c>
      <c r="F32" s="20">
        <v>132.74300845619399</v>
      </c>
      <c r="G32" s="20">
        <v>384.74490123780998</v>
      </c>
      <c r="H32" s="94">
        <f t="shared" si="2"/>
        <v>3.8876085387713295E-3</v>
      </c>
      <c r="I32" s="94">
        <f t="shared" si="0"/>
        <v>2.1509433962264151</v>
      </c>
      <c r="J32" s="90">
        <f t="shared" si="1"/>
        <v>228</v>
      </c>
      <c r="K32" s="90">
        <f t="shared" si="3"/>
        <v>235</v>
      </c>
      <c r="L32" s="90">
        <f t="shared" si="4"/>
        <v>252.00189278161599</v>
      </c>
    </row>
    <row r="33" spans="1:12" ht="16.5" customHeight="1">
      <c r="A33" s="39" t="s">
        <v>204</v>
      </c>
      <c r="B33" s="91">
        <v>221</v>
      </c>
      <c r="C33" s="90">
        <v>296</v>
      </c>
      <c r="D33" s="20">
        <v>373</v>
      </c>
      <c r="E33" s="20">
        <v>260.21346434544398</v>
      </c>
      <c r="F33" s="20">
        <v>352.47128435632499</v>
      </c>
      <c r="G33" s="20">
        <v>437.59353053062699</v>
      </c>
      <c r="H33" s="94">
        <f t="shared" si="2"/>
        <v>4.3415508531787599E-3</v>
      </c>
      <c r="I33" s="94">
        <f t="shared" si="0"/>
        <v>0.68778280542986425</v>
      </c>
      <c r="J33" s="90">
        <f t="shared" si="1"/>
        <v>152</v>
      </c>
      <c r="K33" s="90">
        <f t="shared" si="3"/>
        <v>77</v>
      </c>
      <c r="L33" s="90">
        <f t="shared" si="4"/>
        <v>85.122246174302006</v>
      </c>
    </row>
    <row r="34" spans="1:12" ht="16.5" customHeight="1">
      <c r="A34" s="39" t="s">
        <v>205</v>
      </c>
      <c r="B34" s="91">
        <v>764</v>
      </c>
      <c r="C34" s="90">
        <v>574</v>
      </c>
      <c r="D34" s="20">
        <v>799</v>
      </c>
      <c r="E34" s="20">
        <v>808.32262881051304</v>
      </c>
      <c r="F34" s="20">
        <v>630.52329664023603</v>
      </c>
      <c r="G34" s="20">
        <v>843.498187890331</v>
      </c>
      <c r="H34" s="94">
        <f t="shared" si="2"/>
        <v>9.2999976720906947E-3</v>
      </c>
      <c r="I34" s="94">
        <f t="shared" si="0"/>
        <v>4.581151832460733E-2</v>
      </c>
      <c r="J34" s="90">
        <f t="shared" si="1"/>
        <v>35</v>
      </c>
      <c r="K34" s="90">
        <f t="shared" si="3"/>
        <v>225</v>
      </c>
      <c r="L34" s="90">
        <f t="shared" si="4"/>
        <v>212.97489125009497</v>
      </c>
    </row>
    <row r="35" spans="1:12" ht="16.5" customHeight="1">
      <c r="A35" s="39" t="s">
        <v>206</v>
      </c>
      <c r="B35" s="91">
        <v>1653</v>
      </c>
      <c r="C35" s="90">
        <v>1513</v>
      </c>
      <c r="D35" s="20">
        <v>1747</v>
      </c>
      <c r="E35" s="20">
        <v>1698.2087623322</v>
      </c>
      <c r="F35" s="20">
        <v>1540.9913163323499</v>
      </c>
      <c r="G35" s="20">
        <v>1795.19487361351</v>
      </c>
      <c r="H35" s="94">
        <f t="shared" si="2"/>
        <v>2.0334287776148242E-2</v>
      </c>
      <c r="I35" s="94">
        <f t="shared" si="0"/>
        <v>5.6866303690260134E-2</v>
      </c>
      <c r="J35" s="90">
        <f t="shared" si="1"/>
        <v>94</v>
      </c>
      <c r="K35" s="90">
        <f t="shared" si="3"/>
        <v>234</v>
      </c>
      <c r="L35" s="90">
        <f t="shared" si="4"/>
        <v>254.2035572811601</v>
      </c>
    </row>
    <row r="36" spans="1:12" ht="16.5" customHeight="1">
      <c r="A36" s="39" t="s">
        <v>207</v>
      </c>
      <c r="B36" s="91">
        <v>243</v>
      </c>
      <c r="C36" s="90">
        <v>198</v>
      </c>
      <c r="D36" s="20">
        <v>253</v>
      </c>
      <c r="E36" s="20">
        <v>269.98484617764302</v>
      </c>
      <c r="F36" s="20">
        <v>214.11432324638599</v>
      </c>
      <c r="G36" s="20">
        <v>280.64185121766701</v>
      </c>
      <c r="H36" s="94">
        <f t="shared" si="2"/>
        <v>2.9448052703866657E-3</v>
      </c>
      <c r="I36" s="94">
        <f t="shared" si="0"/>
        <v>4.1152263374485597E-2</v>
      </c>
      <c r="J36" s="90">
        <f t="shared" si="1"/>
        <v>10</v>
      </c>
      <c r="K36" s="90">
        <f t="shared" si="3"/>
        <v>55</v>
      </c>
      <c r="L36" s="90">
        <f t="shared" si="4"/>
        <v>66.527527971281017</v>
      </c>
    </row>
    <row r="37" spans="1:12" ht="16.5" customHeight="1">
      <c r="A37" s="39" t="s">
        <v>208</v>
      </c>
      <c r="B37" s="91">
        <v>63</v>
      </c>
      <c r="C37" s="90">
        <v>45</v>
      </c>
      <c r="D37" s="20">
        <v>77</v>
      </c>
      <c r="E37" s="20">
        <v>77.683594338069796</v>
      </c>
      <c r="F37" s="20">
        <v>64.728584896241998</v>
      </c>
      <c r="G37" s="20">
        <v>94.939054325516096</v>
      </c>
      <c r="H37" s="94">
        <f t="shared" si="2"/>
        <v>8.9624508229159394E-4</v>
      </c>
      <c r="I37" s="94">
        <f t="shared" si="0"/>
        <v>0.22222222222222221</v>
      </c>
      <c r="J37" s="90">
        <f t="shared" si="1"/>
        <v>14</v>
      </c>
      <c r="K37" s="90">
        <f t="shared" si="3"/>
        <v>32</v>
      </c>
      <c r="L37" s="90">
        <f t="shared" si="4"/>
        <v>30.210469429274099</v>
      </c>
    </row>
    <row r="38" spans="1:12" ht="16.5" customHeight="1">
      <c r="A38" s="39" t="s">
        <v>209</v>
      </c>
      <c r="B38" s="91">
        <v>28</v>
      </c>
      <c r="C38" s="90">
        <v>59</v>
      </c>
      <c r="D38" s="20">
        <v>42</v>
      </c>
      <c r="E38" s="20">
        <v>53.4134972775962</v>
      </c>
      <c r="F38" s="20">
        <v>79.177110453033706</v>
      </c>
      <c r="G38" s="20">
        <v>78.161996119360296</v>
      </c>
      <c r="H38" s="94">
        <f t="shared" si="2"/>
        <v>4.8886095397723307E-4</v>
      </c>
      <c r="I38" s="94">
        <f t="shared" si="0"/>
        <v>0.5</v>
      </c>
      <c r="J38" s="90">
        <f t="shared" si="1"/>
        <v>14</v>
      </c>
      <c r="K38" s="90">
        <f t="shared" si="3"/>
        <v>-17</v>
      </c>
      <c r="L38" s="90">
        <f t="shared" si="4"/>
        <v>-1.0151143336734094</v>
      </c>
    </row>
    <row r="39" spans="1:12" ht="16.5" customHeight="1">
      <c r="A39" s="39" t="s">
        <v>210</v>
      </c>
      <c r="B39" s="91">
        <v>809</v>
      </c>
      <c r="C39" s="90">
        <v>682</v>
      </c>
      <c r="D39" s="20">
        <v>879</v>
      </c>
      <c r="E39" s="20">
        <v>790.12114074438898</v>
      </c>
      <c r="F39" s="20">
        <v>699.86910218269895</v>
      </c>
      <c r="G39" s="20">
        <v>856.52310575418198</v>
      </c>
      <c r="H39" s="94">
        <f t="shared" si="2"/>
        <v>1.0231161393952092E-2</v>
      </c>
      <c r="I39" s="94">
        <f t="shared" si="0"/>
        <v>8.6526576019777507E-2</v>
      </c>
      <c r="J39" s="90">
        <f t="shared" si="1"/>
        <v>70</v>
      </c>
      <c r="K39" s="90">
        <f t="shared" si="3"/>
        <v>197</v>
      </c>
      <c r="L39" s="90">
        <f t="shared" si="4"/>
        <v>156.65400357148303</v>
      </c>
    </row>
    <row r="40" spans="1:12" ht="16.5" customHeight="1">
      <c r="A40" s="39" t="s">
        <v>211</v>
      </c>
      <c r="B40" s="91">
        <v>42</v>
      </c>
      <c r="C40" s="90">
        <v>53</v>
      </c>
      <c r="D40" s="20">
        <v>95</v>
      </c>
      <c r="E40" s="20">
        <v>50.573765241493803</v>
      </c>
      <c r="F40" s="20">
        <v>54.264027614714699</v>
      </c>
      <c r="G40" s="20">
        <v>99.454443827745393</v>
      </c>
      <c r="H40" s="94">
        <f t="shared" si="2"/>
        <v>1.1057569197104081E-3</v>
      </c>
      <c r="I40" s="94">
        <f t="shared" si="0"/>
        <v>1.2619047619047619</v>
      </c>
      <c r="J40" s="90">
        <f t="shared" si="1"/>
        <v>53</v>
      </c>
      <c r="K40" s="90">
        <f t="shared" si="3"/>
        <v>42</v>
      </c>
      <c r="L40" s="90">
        <f t="shared" si="4"/>
        <v>45.190416213030694</v>
      </c>
    </row>
    <row r="41" spans="1:12" ht="16.5" customHeight="1">
      <c r="A41" s="39" t="s">
        <v>212</v>
      </c>
      <c r="B41" s="91">
        <v>228</v>
      </c>
      <c r="C41" s="90">
        <v>236</v>
      </c>
      <c r="D41" s="20">
        <v>320</v>
      </c>
      <c r="E41" s="20">
        <v>253.48827065962001</v>
      </c>
      <c r="F41" s="20">
        <v>253.852553512589</v>
      </c>
      <c r="G41" s="20">
        <v>353.67643488676998</v>
      </c>
      <c r="H41" s="94">
        <f t="shared" si="2"/>
        <v>3.7246548874455853E-3</v>
      </c>
      <c r="I41" s="94">
        <f t="shared" si="0"/>
        <v>0.40350877192982454</v>
      </c>
      <c r="J41" s="90">
        <f t="shared" si="1"/>
        <v>92</v>
      </c>
      <c r="K41" s="90">
        <f t="shared" si="3"/>
        <v>84</v>
      </c>
      <c r="L41" s="90">
        <f t="shared" si="4"/>
        <v>99.823881374180985</v>
      </c>
    </row>
    <row r="42" spans="1:12" ht="16.5" customHeight="1">
      <c r="A42" s="39" t="s">
        <v>213</v>
      </c>
      <c r="B42" s="91">
        <v>24058</v>
      </c>
      <c r="C42" s="90">
        <v>19641</v>
      </c>
      <c r="D42" s="20">
        <v>27862</v>
      </c>
      <c r="E42" s="20">
        <v>23728.004068908202</v>
      </c>
      <c r="F42" s="20">
        <v>21183.457162136201</v>
      </c>
      <c r="G42" s="20">
        <v>24277.507776874401</v>
      </c>
      <c r="H42" s="94">
        <f t="shared" si="2"/>
        <v>0.32430104523127778</v>
      </c>
      <c r="I42" s="94">
        <f t="shared" si="0"/>
        <v>0.15811788178568459</v>
      </c>
      <c r="J42" s="90">
        <f t="shared" si="1"/>
        <v>3804</v>
      </c>
      <c r="K42" s="90">
        <f t="shared" si="3"/>
        <v>8221</v>
      </c>
      <c r="L42" s="90">
        <f t="shared" si="4"/>
        <v>3094.0506147382002</v>
      </c>
    </row>
    <row r="43" spans="1:12" ht="16.5" customHeight="1">
      <c r="A43" s="39" t="s">
        <v>214</v>
      </c>
      <c r="B43" s="91">
        <v>5943</v>
      </c>
      <c r="C43" s="90">
        <v>4311</v>
      </c>
      <c r="D43" s="20">
        <v>5691</v>
      </c>
      <c r="E43" s="20">
        <v>5687.16185395715</v>
      </c>
      <c r="F43" s="20">
        <v>4277.9931881512603</v>
      </c>
      <c r="G43" s="20">
        <v>5434.9310317563404</v>
      </c>
      <c r="H43" s="94">
        <f t="shared" si="2"/>
        <v>6.6240659263915078E-2</v>
      </c>
      <c r="I43" s="94">
        <f t="shared" si="0"/>
        <v>-4.2402826855123678E-2</v>
      </c>
      <c r="J43" s="90">
        <f t="shared" si="1"/>
        <v>-252</v>
      </c>
      <c r="K43" s="90">
        <f t="shared" si="3"/>
        <v>1380</v>
      </c>
      <c r="L43" s="90">
        <f t="shared" si="4"/>
        <v>1156.9378436050802</v>
      </c>
    </row>
    <row r="44" spans="1:12" ht="16.5" customHeight="1">
      <c r="A44" s="39" t="s">
        <v>215</v>
      </c>
      <c r="B44" s="91">
        <v>632</v>
      </c>
      <c r="C44" s="90">
        <v>462</v>
      </c>
      <c r="D44" s="20">
        <v>679</v>
      </c>
      <c r="E44" s="20">
        <v>674.31933241003003</v>
      </c>
      <c r="F44" s="20">
        <v>478.29558894075598</v>
      </c>
      <c r="G44" s="20">
        <v>678.36819022928296</v>
      </c>
      <c r="H44" s="94">
        <f t="shared" si="2"/>
        <v>7.903252089298601E-3</v>
      </c>
      <c r="I44" s="94">
        <f t="shared" si="0"/>
        <v>7.4367088607594931E-2</v>
      </c>
      <c r="J44" s="90">
        <f t="shared" si="1"/>
        <v>47</v>
      </c>
      <c r="K44" s="90">
        <f t="shared" si="3"/>
        <v>217</v>
      </c>
      <c r="L44" s="90">
        <f t="shared" si="4"/>
        <v>200.07260128852698</v>
      </c>
    </row>
    <row r="45" spans="1:12" ht="16.5" customHeight="1">
      <c r="A45" s="39" t="s">
        <v>216</v>
      </c>
      <c r="B45" s="91">
        <v>107</v>
      </c>
      <c r="C45" s="90">
        <v>135</v>
      </c>
      <c r="D45" s="20">
        <v>155</v>
      </c>
      <c r="E45" s="20">
        <v>128.110245020625</v>
      </c>
      <c r="F45" s="20">
        <v>156.270340918541</v>
      </c>
      <c r="G45" s="20">
        <v>185.140150317212</v>
      </c>
      <c r="H45" s="94">
        <f t="shared" si="2"/>
        <v>1.8041297111064552E-3</v>
      </c>
      <c r="I45" s="94">
        <f t="shared" si="0"/>
        <v>0.44859813084112149</v>
      </c>
      <c r="J45" s="90">
        <f t="shared" si="1"/>
        <v>48</v>
      </c>
      <c r="K45" s="90">
        <f t="shared" si="3"/>
        <v>20</v>
      </c>
      <c r="L45" s="90">
        <f t="shared" si="4"/>
        <v>28.869809398671009</v>
      </c>
    </row>
    <row r="46" spans="1:12" ht="16.5" customHeight="1">
      <c r="A46" s="39" t="s">
        <v>217</v>
      </c>
      <c r="B46" s="91">
        <v>166</v>
      </c>
      <c r="C46" s="90">
        <v>157</v>
      </c>
      <c r="D46" s="20">
        <v>197</v>
      </c>
      <c r="E46" s="20">
        <v>174.22827770410601</v>
      </c>
      <c r="F46" s="20">
        <v>168.46337098414099</v>
      </c>
      <c r="G46" s="20">
        <v>206.764742935811</v>
      </c>
      <c r="H46" s="94">
        <f t="shared" si="2"/>
        <v>2.2929906650836882E-3</v>
      </c>
      <c r="I46" s="94">
        <f t="shared" si="0"/>
        <v>0.18674698795180722</v>
      </c>
      <c r="J46" s="90">
        <f t="shared" si="1"/>
        <v>31</v>
      </c>
      <c r="K46" s="90">
        <f t="shared" si="3"/>
        <v>40</v>
      </c>
      <c r="L46" s="90">
        <f t="shared" si="4"/>
        <v>38.301371951670006</v>
      </c>
    </row>
    <row r="47" spans="1:12" ht="16.5" customHeight="1">
      <c r="A47" s="39" t="s">
        <v>218</v>
      </c>
      <c r="B47" s="91">
        <v>67</v>
      </c>
      <c r="C47" s="90">
        <v>90</v>
      </c>
      <c r="D47" s="20">
        <v>103</v>
      </c>
      <c r="E47" s="20">
        <v>94.128371090586299</v>
      </c>
      <c r="F47" s="20">
        <v>98.835162441104799</v>
      </c>
      <c r="G47" s="20">
        <v>144.16456528692001</v>
      </c>
      <c r="H47" s="94">
        <f t="shared" si="2"/>
        <v>1.1988732918965478E-3</v>
      </c>
      <c r="I47" s="94">
        <f t="shared" si="0"/>
        <v>0.53731343283582089</v>
      </c>
      <c r="J47" s="90">
        <f t="shared" si="1"/>
        <v>36</v>
      </c>
      <c r="K47" s="90">
        <f t="shared" si="3"/>
        <v>13</v>
      </c>
      <c r="L47" s="90">
        <f t="shared" si="4"/>
        <v>45.32940284581521</v>
      </c>
    </row>
    <row r="48" spans="1:12" ht="16.5" customHeight="1">
      <c r="A48" s="39" t="s">
        <v>219</v>
      </c>
      <c r="B48" s="91">
        <v>203</v>
      </c>
      <c r="C48" s="90">
        <v>171</v>
      </c>
      <c r="D48" s="20">
        <v>169</v>
      </c>
      <c r="E48" s="20">
        <v>250.36480777419101</v>
      </c>
      <c r="F48" s="20">
        <v>218.49872415696299</v>
      </c>
      <c r="G48" s="20">
        <v>209.198312791814</v>
      </c>
      <c r="H48" s="94">
        <f t="shared" si="2"/>
        <v>1.9670833624321998E-3</v>
      </c>
      <c r="I48" s="94">
        <f t="shared" si="0"/>
        <v>-0.16748768472906403</v>
      </c>
      <c r="J48" s="90">
        <f t="shared" si="1"/>
        <v>-34</v>
      </c>
      <c r="K48" s="90">
        <f t="shared" si="3"/>
        <v>-2</v>
      </c>
      <c r="L48" s="90">
        <f t="shared" si="4"/>
        <v>-9.3004113651489888</v>
      </c>
    </row>
    <row r="49" spans="1:12" ht="16.5" customHeight="1">
      <c r="A49" s="39" t="s">
        <v>220</v>
      </c>
      <c r="B49" s="91">
        <v>1087</v>
      </c>
      <c r="C49" s="90">
        <v>897</v>
      </c>
      <c r="D49" s="20">
        <v>1170</v>
      </c>
      <c r="E49" s="20">
        <v>1300.16139630373</v>
      </c>
      <c r="F49" s="20">
        <v>988.174885395974</v>
      </c>
      <c r="G49" s="20">
        <v>1231.2263665217599</v>
      </c>
      <c r="H49" s="94">
        <f t="shared" si="2"/>
        <v>1.3618269432222921E-2</v>
      </c>
      <c r="I49" s="94">
        <f t="shared" si="0"/>
        <v>7.635694572217111E-2</v>
      </c>
      <c r="J49" s="90">
        <f t="shared" si="1"/>
        <v>83</v>
      </c>
      <c r="K49" s="90">
        <f t="shared" si="3"/>
        <v>273</v>
      </c>
      <c r="L49" s="90">
        <f t="shared" si="4"/>
        <v>243.05148112578593</v>
      </c>
    </row>
    <row r="50" spans="1:12" ht="16.5" customHeight="1">
      <c r="A50" s="39" t="s">
        <v>222</v>
      </c>
      <c r="B50" s="91">
        <v>161</v>
      </c>
      <c r="C50" s="90">
        <v>119</v>
      </c>
      <c r="D50" s="20">
        <v>165</v>
      </c>
      <c r="E50" s="20">
        <v>200.53462337291199</v>
      </c>
      <c r="F50" s="20">
        <v>158.96512767612401</v>
      </c>
      <c r="G50" s="20">
        <v>205.210582410802</v>
      </c>
      <c r="H50" s="94">
        <f t="shared" si="2"/>
        <v>1.9205251763391299E-3</v>
      </c>
      <c r="I50" s="94">
        <f t="shared" si="0"/>
        <v>2.4844720496894408E-2</v>
      </c>
      <c r="J50" s="90">
        <f t="shared" si="1"/>
        <v>4</v>
      </c>
      <c r="K50" s="90">
        <f t="shared" si="3"/>
        <v>46</v>
      </c>
      <c r="L50" s="90">
        <f t="shared" si="4"/>
        <v>46.245454734677992</v>
      </c>
    </row>
    <row r="51" spans="1:12" ht="16.5" customHeight="1">
      <c r="A51" s="39" t="s">
        <v>130</v>
      </c>
      <c r="B51" s="91">
        <v>422</v>
      </c>
      <c r="C51" s="90">
        <v>288</v>
      </c>
      <c r="D51" s="20">
        <v>371</v>
      </c>
      <c r="E51" s="20">
        <v>397.94354311354402</v>
      </c>
      <c r="F51" s="20">
        <v>304.99049598887399</v>
      </c>
      <c r="G51" s="20">
        <v>349.85643493569199</v>
      </c>
      <c r="H51" s="94">
        <f t="shared" si="2"/>
        <v>4.3182717601322257E-3</v>
      </c>
      <c r="I51" s="94">
        <f t="shared" si="0"/>
        <v>-0.12085308056872038</v>
      </c>
      <c r="J51" s="90">
        <f t="shared" si="1"/>
        <v>-51</v>
      </c>
      <c r="K51" s="90">
        <f t="shared" si="3"/>
        <v>83</v>
      </c>
      <c r="L51" s="90">
        <f t="shared" si="4"/>
        <v>44.865938946818005</v>
      </c>
    </row>
    <row r="52" spans="1:12" ht="16.5" customHeight="1">
      <c r="A52" s="39" t="s">
        <v>223</v>
      </c>
      <c r="B52" s="91">
        <v>109</v>
      </c>
      <c r="C52" s="90">
        <v>75</v>
      </c>
      <c r="D52" s="20">
        <v>101</v>
      </c>
      <c r="E52" s="20">
        <v>138.11698651544199</v>
      </c>
      <c r="F52" s="20">
        <v>108.97391490386801</v>
      </c>
      <c r="G52" s="20">
        <v>130.48035645204999</v>
      </c>
      <c r="H52" s="94">
        <f t="shared" si="2"/>
        <v>1.1755941988500127E-3</v>
      </c>
      <c r="I52" s="94">
        <f t="shared" si="0"/>
        <v>-7.3394495412844041E-2</v>
      </c>
      <c r="J52" s="90">
        <f t="shared" si="1"/>
        <v>-8</v>
      </c>
      <c r="K52" s="90">
        <f t="shared" si="3"/>
        <v>26</v>
      </c>
      <c r="L52" s="90">
        <f t="shared" si="4"/>
        <v>21.506441548181982</v>
      </c>
    </row>
    <row r="53" spans="1:12" ht="16.5" customHeight="1">
      <c r="A53" s="39" t="s">
        <v>221</v>
      </c>
      <c r="B53" s="91">
        <v>78</v>
      </c>
      <c r="C53" s="90">
        <v>63</v>
      </c>
      <c r="D53" s="20">
        <v>47</v>
      </c>
      <c r="E53" s="20">
        <v>90.121852992401998</v>
      </c>
      <c r="F53" s="20">
        <v>62.107028617753002</v>
      </c>
      <c r="G53" s="20">
        <v>62.220565719589601</v>
      </c>
      <c r="H53" s="94">
        <f t="shared" si="2"/>
        <v>5.4705868659357031E-4</v>
      </c>
      <c r="I53" s="94">
        <f t="shared" si="0"/>
        <v>-0.39743589743589741</v>
      </c>
      <c r="J53" s="90">
        <f t="shared" si="1"/>
        <v>-31</v>
      </c>
      <c r="K53" s="90">
        <f t="shared" si="3"/>
        <v>-16</v>
      </c>
      <c r="L53" s="90">
        <f t="shared" si="4"/>
        <v>0.11353710183659871</v>
      </c>
    </row>
    <row r="54" spans="1:12" ht="16.5" customHeight="1">
      <c r="A54" s="39" t="s">
        <v>224</v>
      </c>
      <c r="B54" s="91">
        <v>2749</v>
      </c>
      <c r="C54" s="90">
        <v>1986</v>
      </c>
      <c r="D54" s="20">
        <v>2420</v>
      </c>
      <c r="E54" s="20">
        <v>2923.4458874512102</v>
      </c>
      <c r="F54" s="20">
        <v>2194.4076436175101</v>
      </c>
      <c r="G54" s="20">
        <v>2314.9391288536999</v>
      </c>
      <c r="H54" s="94">
        <f t="shared" si="2"/>
        <v>2.8167702586307238E-2</v>
      </c>
      <c r="I54" s="94">
        <f t="shared" si="0"/>
        <v>-0.1196798835940342</v>
      </c>
      <c r="J54" s="90">
        <f t="shared" si="1"/>
        <v>-329</v>
      </c>
      <c r="K54" s="90">
        <f t="shared" si="3"/>
        <v>434</v>
      </c>
      <c r="L54" s="90">
        <f t="shared" si="4"/>
        <v>120.53148523618984</v>
      </c>
    </row>
    <row r="55" spans="1:12" ht="16.5" customHeight="1">
      <c r="A55" s="39" t="s">
        <v>225</v>
      </c>
      <c r="B55" s="91">
        <v>1224</v>
      </c>
      <c r="C55" s="90">
        <v>1190</v>
      </c>
      <c r="D55" s="20">
        <v>1369</v>
      </c>
      <c r="E55" s="20">
        <v>1443.8769210210701</v>
      </c>
      <c r="F55" s="20">
        <v>1313.7729947866401</v>
      </c>
      <c r="G55" s="20">
        <v>1544.1757539663199</v>
      </c>
      <c r="H55" s="94">
        <f t="shared" si="2"/>
        <v>1.5934539190353144E-2</v>
      </c>
      <c r="I55" s="94">
        <f t="shared" si="0"/>
        <v>0.11846405228758169</v>
      </c>
      <c r="J55" s="90">
        <f t="shared" si="1"/>
        <v>145</v>
      </c>
      <c r="K55" s="90">
        <f t="shared" si="3"/>
        <v>179</v>
      </c>
      <c r="L55" s="90">
        <f t="shared" si="4"/>
        <v>230.40275917967983</v>
      </c>
    </row>
    <row r="56" spans="1:12" ht="16.5" customHeight="1">
      <c r="A56" s="39" t="s">
        <v>226</v>
      </c>
      <c r="B56" s="91">
        <v>377</v>
      </c>
      <c r="C56" s="90">
        <v>264</v>
      </c>
      <c r="D56" s="20">
        <v>325</v>
      </c>
      <c r="E56" s="20">
        <v>450.49121851235299</v>
      </c>
      <c r="F56" s="20">
        <v>295.82509973864501</v>
      </c>
      <c r="G56" s="20">
        <v>387.757649953959</v>
      </c>
      <c r="H56" s="94">
        <f t="shared" si="2"/>
        <v>3.7828526200619226E-3</v>
      </c>
      <c r="I56" s="94">
        <f t="shared" si="0"/>
        <v>-0.13793103448275862</v>
      </c>
      <c r="J56" s="90">
        <f t="shared" si="1"/>
        <v>-52</v>
      </c>
      <c r="K56" s="90">
        <f t="shared" si="3"/>
        <v>61</v>
      </c>
      <c r="L56" s="90">
        <f t="shared" si="4"/>
        <v>91.932550215313995</v>
      </c>
    </row>
    <row r="57" spans="1:12" ht="16.5" customHeight="1">
      <c r="A57" s="39" t="s">
        <v>227</v>
      </c>
      <c r="B57" s="91">
        <v>485</v>
      </c>
      <c r="C57" s="90">
        <v>360</v>
      </c>
      <c r="D57" s="20">
        <v>407</v>
      </c>
      <c r="E57" s="20">
        <v>570.52837782868403</v>
      </c>
      <c r="F57" s="20">
        <v>402.70143438985002</v>
      </c>
      <c r="G57" s="20">
        <v>417.00900118254799</v>
      </c>
      <c r="H57" s="94">
        <f t="shared" si="2"/>
        <v>4.7372954349698534E-3</v>
      </c>
      <c r="I57" s="94">
        <f t="shared" si="0"/>
        <v>-0.16082474226804125</v>
      </c>
      <c r="J57" s="90">
        <f t="shared" si="1"/>
        <v>-78</v>
      </c>
      <c r="K57" s="90">
        <f t="shared" si="3"/>
        <v>47</v>
      </c>
      <c r="L57" s="90">
        <f t="shared" si="4"/>
        <v>14.307566792697969</v>
      </c>
    </row>
    <row r="58" spans="1:12" ht="16.5" customHeight="1">
      <c r="A58" s="39" t="s">
        <v>228</v>
      </c>
      <c r="B58" s="91">
        <v>1321</v>
      </c>
      <c r="C58" s="90">
        <v>980</v>
      </c>
      <c r="D58" s="20">
        <v>1115</v>
      </c>
      <c r="E58" s="20">
        <v>1372.22736549964</v>
      </c>
      <c r="F58" s="20">
        <v>998.75178879014004</v>
      </c>
      <c r="G58" s="20">
        <v>1160.0563805428999</v>
      </c>
      <c r="H58" s="94">
        <f t="shared" si="2"/>
        <v>1.2978094373443211E-2</v>
      </c>
      <c r="I58" s="94">
        <f t="shared" si="0"/>
        <v>-0.15594246782740348</v>
      </c>
      <c r="J58" s="90">
        <f t="shared" si="1"/>
        <v>-206</v>
      </c>
      <c r="K58" s="90">
        <f t="shared" si="3"/>
        <v>135</v>
      </c>
      <c r="L58" s="90">
        <f t="shared" si="4"/>
        <v>161.30459175275985</v>
      </c>
    </row>
    <row r="59" spans="1:12" ht="16.5" customHeight="1">
      <c r="A59" s="39" t="s">
        <v>229</v>
      </c>
      <c r="B59" s="91">
        <v>412</v>
      </c>
      <c r="C59" s="90">
        <v>306</v>
      </c>
      <c r="D59" s="20">
        <v>391</v>
      </c>
      <c r="E59" s="20">
        <v>423.30188060331301</v>
      </c>
      <c r="F59" s="20">
        <v>290.38379163429602</v>
      </c>
      <c r="G59" s="20">
        <v>399.47812688384602</v>
      </c>
      <c r="H59" s="94">
        <f t="shared" si="2"/>
        <v>4.5510626905975746E-3</v>
      </c>
      <c r="I59" s="94">
        <f t="shared" si="0"/>
        <v>-5.0970873786407765E-2</v>
      </c>
      <c r="J59" s="90">
        <f t="shared" si="1"/>
        <v>-21</v>
      </c>
      <c r="K59" s="90">
        <f t="shared" si="3"/>
        <v>85</v>
      </c>
      <c r="L59" s="90">
        <f t="shared" si="4"/>
        <v>109.09433524955</v>
      </c>
    </row>
    <row r="60" spans="1:12" ht="16.5" customHeight="1">
      <c r="A60" s="39" t="s">
        <v>230</v>
      </c>
      <c r="B60" s="91">
        <v>1385</v>
      </c>
      <c r="C60" s="90">
        <v>1340</v>
      </c>
      <c r="D60" s="20">
        <v>1663</v>
      </c>
      <c r="E60" s="20">
        <v>1321.58372073173</v>
      </c>
      <c r="F60" s="20">
        <v>1374.72769049879</v>
      </c>
      <c r="G60" s="20">
        <v>1580.4122545570101</v>
      </c>
      <c r="H60" s="94">
        <f t="shared" si="2"/>
        <v>1.9356565868193776E-2</v>
      </c>
      <c r="I60" s="94">
        <f t="shared" si="0"/>
        <v>0.20072202166064981</v>
      </c>
      <c r="J60" s="90">
        <f t="shared" si="1"/>
        <v>278</v>
      </c>
      <c r="K60" s="90">
        <f t="shared" si="3"/>
        <v>323</v>
      </c>
      <c r="L60" s="90">
        <f t="shared" si="4"/>
        <v>205.68456405822008</v>
      </c>
    </row>
    <row r="61" spans="1:12" ht="16.5" customHeight="1">
      <c r="A61" s="39" t="s">
        <v>231</v>
      </c>
      <c r="B61" s="91">
        <v>793</v>
      </c>
      <c r="C61" s="90">
        <v>715</v>
      </c>
      <c r="D61" s="20">
        <v>1129</v>
      </c>
      <c r="E61" s="20">
        <v>1169.83481175051</v>
      </c>
      <c r="F61" s="20">
        <v>1178.0154196640001</v>
      </c>
      <c r="G61" s="20">
        <v>1528.3891231254099</v>
      </c>
      <c r="H61" s="94">
        <f t="shared" si="2"/>
        <v>1.3141048024768955E-2</v>
      </c>
      <c r="I61" s="94">
        <f t="shared" si="0"/>
        <v>0.42370744010088274</v>
      </c>
      <c r="J61" s="90">
        <f t="shared" si="1"/>
        <v>336</v>
      </c>
      <c r="K61" s="90">
        <f t="shared" si="3"/>
        <v>414</v>
      </c>
      <c r="L61" s="90">
        <f t="shared" si="4"/>
        <v>350.37370346140983</v>
      </c>
    </row>
    <row r="62" spans="1:12" ht="16.5" customHeight="1">
      <c r="A62" s="39" t="s">
        <v>232</v>
      </c>
      <c r="B62" s="91">
        <v>76</v>
      </c>
      <c r="C62" s="90">
        <v>79</v>
      </c>
      <c r="D62" s="20">
        <v>85</v>
      </c>
      <c r="E62" s="20">
        <v>122.209643327896</v>
      </c>
      <c r="F62" s="20">
        <v>112.250054225409</v>
      </c>
      <c r="G62" s="20">
        <v>134.07672273031901</v>
      </c>
      <c r="H62" s="94">
        <f t="shared" si="2"/>
        <v>9.8936145447773346E-4</v>
      </c>
      <c r="I62" s="94">
        <f t="shared" si="0"/>
        <v>0.11842105263157894</v>
      </c>
      <c r="J62" s="90">
        <f t="shared" si="1"/>
        <v>9</v>
      </c>
      <c r="K62" s="90">
        <f t="shared" si="3"/>
        <v>6</v>
      </c>
      <c r="L62" s="90">
        <f t="shared" si="4"/>
        <v>21.826668504910003</v>
      </c>
    </row>
    <row r="63" spans="1:12" ht="16.5" customHeight="1">
      <c r="A63" s="39" t="s">
        <v>233</v>
      </c>
      <c r="B63" s="91">
        <v>149</v>
      </c>
      <c r="C63" s="90">
        <v>148</v>
      </c>
      <c r="D63" s="20">
        <v>418</v>
      </c>
      <c r="E63" s="20">
        <v>193.018945984749</v>
      </c>
      <c r="F63" s="20">
        <v>179.32191243397801</v>
      </c>
      <c r="G63" s="20">
        <v>541.49133885562799</v>
      </c>
      <c r="H63" s="94">
        <f t="shared" si="2"/>
        <v>4.8653304467257954E-3</v>
      </c>
      <c r="I63" s="94">
        <f t="shared" si="0"/>
        <v>1.8053691275167785</v>
      </c>
      <c r="J63" s="90">
        <f t="shared" si="1"/>
        <v>269</v>
      </c>
      <c r="K63" s="90">
        <f t="shared" si="3"/>
        <v>270</v>
      </c>
      <c r="L63" s="90">
        <f t="shared" si="4"/>
        <v>362.16942642164997</v>
      </c>
    </row>
    <row r="64" spans="1:12" ht="16.5" customHeight="1">
      <c r="A64" s="39" t="s">
        <v>234</v>
      </c>
      <c r="B64" s="91">
        <v>171</v>
      </c>
      <c r="C64" s="90">
        <v>139</v>
      </c>
      <c r="D64" s="20">
        <v>206</v>
      </c>
      <c r="E64" s="20">
        <v>201.55677180287699</v>
      </c>
      <c r="F64" s="20">
        <v>137.482556571825</v>
      </c>
      <c r="G64" s="20">
        <v>242.809170328227</v>
      </c>
      <c r="H64" s="94">
        <f t="shared" si="2"/>
        <v>2.3977465837930955E-3</v>
      </c>
      <c r="I64" s="94">
        <f t="shared" si="0"/>
        <v>0.2046783625730994</v>
      </c>
      <c r="J64" s="90">
        <f t="shared" si="1"/>
        <v>35</v>
      </c>
      <c r="K64" s="90">
        <f t="shared" si="3"/>
        <v>67</v>
      </c>
      <c r="L64" s="90">
        <f t="shared" si="4"/>
        <v>105.326613756402</v>
      </c>
    </row>
    <row r="65" spans="1:12" ht="16.5" customHeight="1">
      <c r="A65" s="39" t="s">
        <v>235</v>
      </c>
      <c r="B65" s="91">
        <v>529</v>
      </c>
      <c r="C65" s="90">
        <v>371</v>
      </c>
      <c r="D65" s="20">
        <v>417</v>
      </c>
      <c r="E65" s="20">
        <v>563.46639389333302</v>
      </c>
      <c r="F65" s="20">
        <v>402.91195475147703</v>
      </c>
      <c r="G65" s="20">
        <v>445.33670255661502</v>
      </c>
      <c r="H65" s="94">
        <f t="shared" si="2"/>
        <v>4.8536909002025279E-3</v>
      </c>
      <c r="I65" s="94">
        <f t="shared" si="0"/>
        <v>-0.21172022684310018</v>
      </c>
      <c r="J65" s="90">
        <f t="shared" si="1"/>
        <v>-112</v>
      </c>
      <c r="K65" s="90">
        <f t="shared" si="3"/>
        <v>46</v>
      </c>
      <c r="L65" s="90">
        <f t="shared" si="4"/>
        <v>42.424747805137997</v>
      </c>
    </row>
    <row r="66" spans="1:12" ht="16.5" customHeight="1">
      <c r="A66" s="39" t="s">
        <v>236</v>
      </c>
      <c r="B66" s="91">
        <v>291</v>
      </c>
      <c r="C66" s="90">
        <v>207</v>
      </c>
      <c r="D66" s="20">
        <v>366</v>
      </c>
      <c r="E66" s="20">
        <v>270.65420165626199</v>
      </c>
      <c r="F66" s="20">
        <v>206.662945901336</v>
      </c>
      <c r="G66" s="20">
        <v>339.62906552926</v>
      </c>
      <c r="H66" s="94">
        <f t="shared" si="2"/>
        <v>4.260074027515888E-3</v>
      </c>
      <c r="I66" s="94">
        <f t="shared" si="0"/>
        <v>0.25773195876288657</v>
      </c>
      <c r="J66" s="90">
        <f t="shared" si="1"/>
        <v>75</v>
      </c>
      <c r="K66" s="90">
        <f t="shared" si="3"/>
        <v>159</v>
      </c>
      <c r="L66" s="90">
        <f t="shared" si="4"/>
        <v>132.966119627924</v>
      </c>
    </row>
    <row r="67" spans="1:12" ht="16.5" customHeight="1">
      <c r="A67" s="39" t="s">
        <v>237</v>
      </c>
      <c r="B67" s="91">
        <v>236</v>
      </c>
      <c r="C67" s="90">
        <v>207</v>
      </c>
      <c r="D67" s="20">
        <v>301</v>
      </c>
      <c r="E67" s="20">
        <v>248.930695373514</v>
      </c>
      <c r="F67" s="20">
        <v>219.697012827712</v>
      </c>
      <c r="G67" s="20">
        <v>309.04778046598</v>
      </c>
      <c r="H67" s="94">
        <f t="shared" si="2"/>
        <v>3.5035035035035035E-3</v>
      </c>
      <c r="I67" s="94">
        <f t="shared" ref="I67:I84" si="5">(D67-B67)/B67</f>
        <v>0.27542372881355931</v>
      </c>
      <c r="J67" s="90">
        <f t="shared" ref="J67:J84" si="6">D67-B67</f>
        <v>65</v>
      </c>
      <c r="K67" s="90">
        <f t="shared" si="3"/>
        <v>94</v>
      </c>
      <c r="L67" s="90">
        <f t="shared" si="4"/>
        <v>89.350767638267996</v>
      </c>
    </row>
    <row r="68" spans="1:12" ht="16.5" customHeight="1">
      <c r="A68" s="39" t="s">
        <v>238</v>
      </c>
      <c r="B68" s="91">
        <v>1010</v>
      </c>
      <c r="C68" s="90">
        <v>791</v>
      </c>
      <c r="D68" s="20">
        <v>951</v>
      </c>
      <c r="E68" s="20">
        <v>1065.0893542122301</v>
      </c>
      <c r="F68" s="20">
        <v>811.79117206803505</v>
      </c>
      <c r="G68" s="20">
        <v>993.98020679474803</v>
      </c>
      <c r="H68" s="94">
        <f t="shared" ref="H68:H84" si="7">D68/$D$84</f>
        <v>1.1069208743627348E-2</v>
      </c>
      <c r="I68" s="94">
        <f t="shared" si="5"/>
        <v>-5.8415841584158419E-2</v>
      </c>
      <c r="J68" s="90">
        <f t="shared" si="6"/>
        <v>-59</v>
      </c>
      <c r="K68" s="90">
        <f t="shared" ref="K68:K84" si="8">D68-C68</f>
        <v>160</v>
      </c>
      <c r="L68" s="90">
        <f t="shared" ref="L68:L84" si="9">G68-F68</f>
        <v>182.18903472671298</v>
      </c>
    </row>
    <row r="69" spans="1:12" ht="16.5" customHeight="1">
      <c r="A69" s="39" t="s">
        <v>239</v>
      </c>
      <c r="B69" s="91">
        <v>996</v>
      </c>
      <c r="C69" s="90">
        <v>791</v>
      </c>
      <c r="D69" s="20">
        <v>961</v>
      </c>
      <c r="E69" s="20">
        <v>1036.98073259846</v>
      </c>
      <c r="F69" s="20">
        <v>828.42169319272205</v>
      </c>
      <c r="G69" s="20">
        <v>998.64596128055996</v>
      </c>
      <c r="H69" s="94">
        <f t="shared" si="7"/>
        <v>1.1185604208860023E-2</v>
      </c>
      <c r="I69" s="94">
        <f t="shared" si="5"/>
        <v>-3.5140562248995984E-2</v>
      </c>
      <c r="J69" s="90">
        <f t="shared" si="6"/>
        <v>-35</v>
      </c>
      <c r="K69" s="90">
        <f t="shared" si="8"/>
        <v>170</v>
      </c>
      <c r="L69" s="90">
        <f t="shared" si="9"/>
        <v>170.22426808783791</v>
      </c>
    </row>
    <row r="70" spans="1:12" ht="16.5" customHeight="1">
      <c r="A70" s="39" t="s">
        <v>240</v>
      </c>
      <c r="B70" s="91">
        <v>107</v>
      </c>
      <c r="C70" s="90">
        <v>141</v>
      </c>
      <c r="D70" s="20">
        <v>259</v>
      </c>
      <c r="E70" s="20">
        <v>122.409360232014</v>
      </c>
      <c r="F70" s="20">
        <v>143.01610299644199</v>
      </c>
      <c r="G70" s="20">
        <v>296.29589262602599</v>
      </c>
      <c r="H70" s="94">
        <f t="shared" si="7"/>
        <v>3.0146425495262705E-3</v>
      </c>
      <c r="I70" s="94">
        <f t="shared" si="5"/>
        <v>1.4205607476635513</v>
      </c>
      <c r="J70" s="90">
        <f t="shared" si="6"/>
        <v>152</v>
      </c>
      <c r="K70" s="90">
        <f t="shared" si="8"/>
        <v>118</v>
      </c>
      <c r="L70" s="90">
        <f t="shared" si="9"/>
        <v>153.279789629584</v>
      </c>
    </row>
    <row r="71" spans="1:12" ht="16.5" customHeight="1">
      <c r="A71" s="39" t="s">
        <v>241</v>
      </c>
      <c r="B71" s="91">
        <v>134</v>
      </c>
      <c r="C71" s="90">
        <v>98</v>
      </c>
      <c r="D71" s="20">
        <v>145</v>
      </c>
      <c r="E71" s="20">
        <v>154.59735167247101</v>
      </c>
      <c r="F71" s="20">
        <v>107.607318393634</v>
      </c>
      <c r="G71" s="20">
        <v>167.34168550483099</v>
      </c>
      <c r="H71" s="94">
        <f t="shared" si="7"/>
        <v>1.6877342458737807E-3</v>
      </c>
      <c r="I71" s="94">
        <f t="shared" si="5"/>
        <v>8.2089552238805971E-2</v>
      </c>
      <c r="J71" s="90">
        <f t="shared" si="6"/>
        <v>11</v>
      </c>
      <c r="K71" s="90">
        <f t="shared" si="8"/>
        <v>47</v>
      </c>
      <c r="L71" s="90">
        <f t="shared" si="9"/>
        <v>59.734367111196988</v>
      </c>
    </row>
    <row r="72" spans="1:12" ht="16.5" customHeight="1">
      <c r="A72" s="39" t="s">
        <v>242</v>
      </c>
      <c r="B72" s="91">
        <v>300</v>
      </c>
      <c r="C72" s="90">
        <v>481</v>
      </c>
      <c r="D72" s="20">
        <v>431</v>
      </c>
      <c r="E72" s="20">
        <v>391.517432630325</v>
      </c>
      <c r="F72" s="20">
        <v>526.00658656538303</v>
      </c>
      <c r="G72" s="20">
        <v>562.46276811278199</v>
      </c>
      <c r="H72" s="94">
        <f t="shared" si="7"/>
        <v>5.0166445515282725E-3</v>
      </c>
      <c r="I72" s="94">
        <f t="shared" si="5"/>
        <v>0.43666666666666665</v>
      </c>
      <c r="J72" s="90">
        <f t="shared" si="6"/>
        <v>131</v>
      </c>
      <c r="K72" s="90">
        <f t="shared" si="8"/>
        <v>-50</v>
      </c>
      <c r="L72" s="90">
        <f t="shared" si="9"/>
        <v>36.456181547398955</v>
      </c>
    </row>
    <row r="73" spans="1:12" ht="16.5" customHeight="1">
      <c r="A73" s="39" t="s">
        <v>243</v>
      </c>
      <c r="B73" s="91">
        <v>601</v>
      </c>
      <c r="C73" s="90">
        <v>505</v>
      </c>
      <c r="D73" s="20">
        <v>566</v>
      </c>
      <c r="E73" s="20">
        <v>617.81397071486697</v>
      </c>
      <c r="F73" s="20">
        <v>483.91928339348902</v>
      </c>
      <c r="G73" s="20">
        <v>555.28629909943504</v>
      </c>
      <c r="H73" s="94">
        <f t="shared" si="7"/>
        <v>6.5879833321693783E-3</v>
      </c>
      <c r="I73" s="94">
        <f t="shared" si="5"/>
        <v>-5.8236272878535771E-2</v>
      </c>
      <c r="J73" s="90">
        <f t="shared" si="6"/>
        <v>-35</v>
      </c>
      <c r="K73" s="90">
        <f t="shared" si="8"/>
        <v>61</v>
      </c>
      <c r="L73" s="90">
        <f t="shared" si="9"/>
        <v>71.367015705946017</v>
      </c>
    </row>
    <row r="74" spans="1:12" ht="16.5" customHeight="1">
      <c r="A74" s="39" t="s">
        <v>244</v>
      </c>
      <c r="B74" s="91">
        <v>148</v>
      </c>
      <c r="C74" s="90">
        <v>219</v>
      </c>
      <c r="D74" s="20">
        <v>191</v>
      </c>
      <c r="E74" s="20">
        <v>148</v>
      </c>
      <c r="F74" s="20">
        <v>219</v>
      </c>
      <c r="G74" s="20">
        <v>191</v>
      </c>
      <c r="H74" s="94">
        <f t="shared" si="7"/>
        <v>2.2231533859440838E-3</v>
      </c>
      <c r="I74" s="94">
        <f t="shared" si="5"/>
        <v>0.29054054054054052</v>
      </c>
      <c r="J74" s="90">
        <f t="shared" si="6"/>
        <v>43</v>
      </c>
      <c r="K74" s="90">
        <f t="shared" si="8"/>
        <v>-28</v>
      </c>
      <c r="L74" s="90">
        <f t="shared" si="9"/>
        <v>-28</v>
      </c>
    </row>
    <row r="75" spans="1:12" ht="16.5" customHeight="1">
      <c r="A75" s="39" t="s">
        <v>245</v>
      </c>
      <c r="B75" s="91">
        <v>1661</v>
      </c>
      <c r="C75" s="90">
        <v>1337</v>
      </c>
      <c r="D75" s="20">
        <v>1642</v>
      </c>
      <c r="E75" s="20">
        <v>1496.58411404711</v>
      </c>
      <c r="F75" s="20">
        <v>1243.40551255021</v>
      </c>
      <c r="G75" s="20">
        <v>1480.6468786578801</v>
      </c>
      <c r="H75" s="94">
        <f t="shared" si="7"/>
        <v>1.9112135391205157E-2</v>
      </c>
      <c r="I75" s="94">
        <f t="shared" si="5"/>
        <v>-1.1438892233594221E-2</v>
      </c>
      <c r="J75" s="90">
        <f t="shared" si="6"/>
        <v>-19</v>
      </c>
      <c r="K75" s="90">
        <f t="shared" si="8"/>
        <v>305</v>
      </c>
      <c r="L75" s="90">
        <f t="shared" si="9"/>
        <v>237.24136610767005</v>
      </c>
    </row>
    <row r="76" spans="1:12" ht="16.5" customHeight="1">
      <c r="A76" s="39" t="s">
        <v>246</v>
      </c>
      <c r="B76" s="91">
        <v>215</v>
      </c>
      <c r="C76" s="90">
        <v>228</v>
      </c>
      <c r="D76" s="20">
        <v>344</v>
      </c>
      <c r="E76" s="20">
        <v>259.48106977706101</v>
      </c>
      <c r="F76" s="20">
        <v>257.462881199457</v>
      </c>
      <c r="G76" s="20">
        <v>415.15878076014201</v>
      </c>
      <c r="H76" s="94">
        <f t="shared" si="7"/>
        <v>4.004004004004004E-3</v>
      </c>
      <c r="I76" s="94">
        <f t="shared" si="5"/>
        <v>0.6</v>
      </c>
      <c r="J76" s="90">
        <f t="shared" si="6"/>
        <v>129</v>
      </c>
      <c r="K76" s="90">
        <f t="shared" si="8"/>
        <v>116</v>
      </c>
      <c r="L76" s="90">
        <f t="shared" si="9"/>
        <v>157.69589956068501</v>
      </c>
    </row>
    <row r="77" spans="1:12" ht="16.5" customHeight="1">
      <c r="A77" s="39" t="s">
        <v>247</v>
      </c>
      <c r="B77" s="91">
        <v>695</v>
      </c>
      <c r="C77" s="90">
        <v>498</v>
      </c>
      <c r="D77" s="20">
        <v>756</v>
      </c>
      <c r="E77" s="20">
        <v>711.68257020131705</v>
      </c>
      <c r="F77" s="20">
        <v>582.20267282180896</v>
      </c>
      <c r="G77" s="20">
        <v>788.40835369134197</v>
      </c>
      <c r="H77" s="94">
        <f t="shared" si="7"/>
        <v>8.7994971715901951E-3</v>
      </c>
      <c r="I77" s="94">
        <f t="shared" si="5"/>
        <v>8.7769784172661874E-2</v>
      </c>
      <c r="J77" s="90">
        <f t="shared" si="6"/>
        <v>61</v>
      </c>
      <c r="K77" s="90">
        <f t="shared" si="8"/>
        <v>258</v>
      </c>
      <c r="L77" s="90">
        <f t="shared" si="9"/>
        <v>206.20568086953301</v>
      </c>
    </row>
    <row r="78" spans="1:12" ht="16.5" customHeight="1">
      <c r="A78" s="39" t="s">
        <v>248</v>
      </c>
      <c r="B78" s="91">
        <v>15</v>
      </c>
      <c r="C78" s="90">
        <v>21</v>
      </c>
      <c r="D78" s="20">
        <v>38</v>
      </c>
      <c r="E78" s="20">
        <v>31.3116193648593</v>
      </c>
      <c r="F78" s="20">
        <v>43.872572333973999</v>
      </c>
      <c r="G78" s="20">
        <v>54.536952093455199</v>
      </c>
      <c r="H78" s="94">
        <f t="shared" si="7"/>
        <v>4.4230276788416326E-4</v>
      </c>
      <c r="I78" s="94">
        <f t="shared" si="5"/>
        <v>1.5333333333333334</v>
      </c>
      <c r="J78" s="90">
        <f t="shared" si="6"/>
        <v>23</v>
      </c>
      <c r="K78" s="90">
        <f t="shared" si="8"/>
        <v>17</v>
      </c>
      <c r="L78" s="90">
        <f t="shared" si="9"/>
        <v>10.6643797594812</v>
      </c>
    </row>
    <row r="79" spans="1:12" ht="16.5" customHeight="1">
      <c r="A79" s="39" t="s">
        <v>249</v>
      </c>
      <c r="B79" s="91">
        <v>456</v>
      </c>
      <c r="C79" s="90">
        <v>400</v>
      </c>
      <c r="D79" s="20">
        <v>405</v>
      </c>
      <c r="E79" s="20">
        <v>465.948778540923</v>
      </c>
      <c r="F79" s="20">
        <v>390.59169218899802</v>
      </c>
      <c r="G79" s="20">
        <v>414.01003911249001</v>
      </c>
      <c r="H79" s="94">
        <f t="shared" si="7"/>
        <v>4.7140163419233183E-3</v>
      </c>
      <c r="I79" s="94">
        <f t="shared" si="5"/>
        <v>-0.1118421052631579</v>
      </c>
      <c r="J79" s="90">
        <f t="shared" si="6"/>
        <v>-51</v>
      </c>
      <c r="K79" s="90">
        <f t="shared" si="8"/>
        <v>5</v>
      </c>
      <c r="L79" s="90">
        <f t="shared" si="9"/>
        <v>23.418346923491981</v>
      </c>
    </row>
    <row r="80" spans="1:12" ht="16.5" customHeight="1">
      <c r="A80" s="39" t="s">
        <v>250</v>
      </c>
      <c r="B80" s="91">
        <v>318</v>
      </c>
      <c r="C80" s="90">
        <v>297</v>
      </c>
      <c r="D80" s="20">
        <v>386</v>
      </c>
      <c r="E80" s="20">
        <v>444.92861465757397</v>
      </c>
      <c r="F80" s="20">
        <v>354.13981640904899</v>
      </c>
      <c r="G80" s="20">
        <v>536.16060983785201</v>
      </c>
      <c r="H80" s="94">
        <f t="shared" si="7"/>
        <v>4.4928649579812369E-3</v>
      </c>
      <c r="I80" s="94">
        <f t="shared" si="5"/>
        <v>0.21383647798742139</v>
      </c>
      <c r="J80" s="90">
        <f t="shared" si="6"/>
        <v>68</v>
      </c>
      <c r="K80" s="90">
        <f t="shared" si="8"/>
        <v>89</v>
      </c>
      <c r="L80" s="90">
        <f t="shared" si="9"/>
        <v>182.02079342880302</v>
      </c>
    </row>
    <row r="81" spans="1:12" ht="16.5" customHeight="1">
      <c r="A81" s="39" t="s">
        <v>251</v>
      </c>
      <c r="B81" s="91">
        <v>329</v>
      </c>
      <c r="C81" s="90">
        <v>180</v>
      </c>
      <c r="D81" s="20">
        <v>275</v>
      </c>
      <c r="E81" s="20">
        <v>324.648733616718</v>
      </c>
      <c r="F81" s="20">
        <v>177.261486551453</v>
      </c>
      <c r="G81" s="20">
        <v>270.90998488061001</v>
      </c>
      <c r="H81" s="94">
        <f t="shared" si="7"/>
        <v>3.2008752938985498E-3</v>
      </c>
      <c r="I81" s="94">
        <f t="shared" si="5"/>
        <v>-0.1641337386018237</v>
      </c>
      <c r="J81" s="90">
        <f t="shared" si="6"/>
        <v>-54</v>
      </c>
      <c r="K81" s="90">
        <f t="shared" si="8"/>
        <v>95</v>
      </c>
      <c r="L81" s="90">
        <f t="shared" si="9"/>
        <v>93.648498329157007</v>
      </c>
    </row>
    <row r="82" spans="1:12" ht="16.5" customHeight="1">
      <c r="A82" s="39" t="s">
        <v>252</v>
      </c>
      <c r="B82" s="91">
        <v>123</v>
      </c>
      <c r="C82" s="90">
        <v>101</v>
      </c>
      <c r="D82" s="20">
        <v>174</v>
      </c>
      <c r="E82" s="20">
        <v>144.95986589590001</v>
      </c>
      <c r="F82" s="20">
        <v>127.544415351857</v>
      </c>
      <c r="G82" s="20">
        <v>204.062451552358</v>
      </c>
      <c r="H82" s="94">
        <f t="shared" si="7"/>
        <v>2.0252810950485371E-3</v>
      </c>
      <c r="I82" s="94">
        <f t="shared" si="5"/>
        <v>0.41463414634146339</v>
      </c>
      <c r="J82" s="90">
        <f t="shared" si="6"/>
        <v>51</v>
      </c>
      <c r="K82" s="90">
        <f t="shared" si="8"/>
        <v>73</v>
      </c>
      <c r="L82" s="90">
        <f t="shared" si="9"/>
        <v>76.518036200501001</v>
      </c>
    </row>
    <row r="83" spans="1:12" ht="16.5" customHeight="1">
      <c r="A83" s="39" t="s">
        <v>253</v>
      </c>
      <c r="B83" s="91">
        <v>373</v>
      </c>
      <c r="C83" s="90">
        <v>306</v>
      </c>
      <c r="D83" s="20">
        <v>405</v>
      </c>
      <c r="E83" s="20">
        <v>398.51159714274797</v>
      </c>
      <c r="F83" s="20">
        <v>296.82091693511597</v>
      </c>
      <c r="G83" s="20">
        <v>389.74039581049499</v>
      </c>
      <c r="H83" s="94">
        <f t="shared" si="7"/>
        <v>4.7140163419233183E-3</v>
      </c>
      <c r="I83" s="94">
        <f t="shared" si="5"/>
        <v>8.5790884718498661E-2</v>
      </c>
      <c r="J83" s="90">
        <f t="shared" si="6"/>
        <v>32</v>
      </c>
      <c r="K83" s="90">
        <f t="shared" si="8"/>
        <v>99</v>
      </c>
      <c r="L83" s="90">
        <f t="shared" si="9"/>
        <v>92.919478875379014</v>
      </c>
    </row>
    <row r="84" spans="1:12" s="6" customFormat="1" ht="16.5" customHeight="1">
      <c r="A84" s="39" t="s">
        <v>173</v>
      </c>
      <c r="B84" s="56">
        <v>78126</v>
      </c>
      <c r="C84" s="57">
        <v>63999</v>
      </c>
      <c r="D84" s="60">
        <v>85914</v>
      </c>
      <c r="E84" s="60">
        <v>75438.448762116997</v>
      </c>
      <c r="F84" s="60">
        <v>80748.782889583497</v>
      </c>
      <c r="G84" s="60">
        <v>82215.609763529996</v>
      </c>
      <c r="H84" s="94">
        <f t="shared" si="7"/>
        <v>1</v>
      </c>
      <c r="I84" s="94">
        <f t="shared" si="5"/>
        <v>9.9685124030412409E-2</v>
      </c>
      <c r="J84" s="90">
        <f t="shared" si="6"/>
        <v>7788</v>
      </c>
      <c r="K84" s="90">
        <f t="shared" si="8"/>
        <v>21915</v>
      </c>
      <c r="L84" s="90">
        <f t="shared" si="9"/>
        <v>1466.8268739464984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95"/>
  <sheetViews>
    <sheetView topLeftCell="A61" zoomScale="60" zoomScaleNormal="60" workbookViewId="0">
      <selection activeCell="O16" sqref="O16"/>
    </sheetView>
  </sheetViews>
  <sheetFormatPr defaultRowHeight="15"/>
  <cols>
    <col min="1" max="1" width="38.42578125" customWidth="1"/>
    <col min="2" max="2" width="11.140625" style="138" customWidth="1"/>
    <col min="3" max="3" width="12" style="134" customWidth="1"/>
    <col min="4" max="4" width="14.140625" style="136" customWidth="1"/>
    <col min="5" max="6" width="8.7109375" style="149"/>
    <col min="7" max="7" width="13.5703125" style="149" customWidth="1"/>
    <col min="8" max="8" width="24.42578125" customWidth="1"/>
    <col min="9" max="9" width="27" customWidth="1"/>
    <col min="10" max="10" width="29.5703125" customWidth="1"/>
  </cols>
  <sheetData>
    <row r="1" spans="1:10" s="149" customFormat="1" ht="15.75" thickBot="1">
      <c r="B1" s="176" t="s">
        <v>281</v>
      </c>
      <c r="C1" s="176"/>
      <c r="D1" s="177"/>
      <c r="E1" s="178" t="s">
        <v>280</v>
      </c>
      <c r="F1" s="176"/>
      <c r="G1" s="177"/>
    </row>
    <row r="2" spans="1:10" ht="48.6" customHeight="1">
      <c r="A2" s="87" t="s">
        <v>90</v>
      </c>
      <c r="B2" s="86">
        <v>43497</v>
      </c>
      <c r="C2" s="86">
        <v>43831</v>
      </c>
      <c r="D2" s="86">
        <v>43862</v>
      </c>
      <c r="E2" s="86">
        <v>43497</v>
      </c>
      <c r="F2" s="86">
        <v>43831</v>
      </c>
      <c r="G2" s="86">
        <v>43862</v>
      </c>
      <c r="H2" s="10" t="s">
        <v>326</v>
      </c>
      <c r="I2" s="85" t="s">
        <v>327</v>
      </c>
      <c r="J2" s="1" t="s">
        <v>328</v>
      </c>
    </row>
    <row r="3" spans="1:10">
      <c r="A3" s="71" t="s">
        <v>2</v>
      </c>
      <c r="B3" s="100">
        <v>109.87536863105638</v>
      </c>
      <c r="C3" s="100">
        <v>131.77524208396596</v>
      </c>
      <c r="D3" s="100">
        <v>127.72065862042076</v>
      </c>
      <c r="E3" s="100"/>
      <c r="F3" s="100"/>
      <c r="G3" s="100"/>
      <c r="H3" s="83">
        <f>(D3-B3)/B3</f>
        <v>0.16241392599360438</v>
      </c>
      <c r="I3" s="72">
        <f>D3-B3</f>
        <v>17.845289989364389</v>
      </c>
      <c r="J3" s="72">
        <f>D3-C3</f>
        <v>-4.0545834635451996</v>
      </c>
    </row>
    <row r="4" spans="1:10">
      <c r="A4" s="71" t="s">
        <v>3</v>
      </c>
      <c r="B4" s="100">
        <v>137.07118502639122</v>
      </c>
      <c r="C4" s="100">
        <v>215.94758261617901</v>
      </c>
      <c r="D4" s="100">
        <v>177.02439199493156</v>
      </c>
      <c r="E4" s="100"/>
      <c r="F4" s="100"/>
      <c r="G4" s="100"/>
      <c r="H4" s="83">
        <f t="shared" ref="H4:H67" si="0">(D4-B4)/B4</f>
        <v>0.29147779645187927</v>
      </c>
      <c r="I4" s="72">
        <f t="shared" ref="I4:I67" si="1">D4-B4</f>
        <v>39.953206968540343</v>
      </c>
      <c r="J4" s="72">
        <f t="shared" ref="J4:J67" si="2">D4-C4</f>
        <v>-38.923190621247443</v>
      </c>
    </row>
    <row r="5" spans="1:10">
      <c r="A5" s="71" t="s">
        <v>4</v>
      </c>
      <c r="B5" s="100">
        <v>116.46821192328234</v>
      </c>
      <c r="C5" s="100">
        <v>137.14647246954772</v>
      </c>
      <c r="D5" s="100">
        <v>133.81689861624344</v>
      </c>
      <c r="E5" s="100"/>
      <c r="F5" s="100"/>
      <c r="G5" s="100"/>
      <c r="H5" s="83">
        <f t="shared" si="0"/>
        <v>0.1489564097059263</v>
      </c>
      <c r="I5" s="72">
        <f t="shared" si="1"/>
        <v>17.348686692961095</v>
      </c>
      <c r="J5" s="72">
        <f t="shared" si="2"/>
        <v>-3.3295738533042822</v>
      </c>
    </row>
    <row r="6" spans="1:10">
      <c r="A6" s="71" t="s">
        <v>5</v>
      </c>
      <c r="B6" s="100">
        <v>184.82477213918636</v>
      </c>
      <c r="C6" s="100">
        <v>264.94204849703829</v>
      </c>
      <c r="D6" s="100">
        <v>212.84357142261672</v>
      </c>
      <c r="E6" s="100"/>
      <c r="F6" s="100"/>
      <c r="G6" s="100"/>
      <c r="H6" s="83">
        <f t="shared" si="0"/>
        <v>0.15159655796751195</v>
      </c>
      <c r="I6" s="72">
        <f t="shared" si="1"/>
        <v>28.018799283430354</v>
      </c>
      <c r="J6" s="72">
        <f t="shared" si="2"/>
        <v>-52.098477074421567</v>
      </c>
    </row>
    <row r="7" spans="1:10">
      <c r="A7" s="71" t="s">
        <v>6</v>
      </c>
      <c r="B7" s="100">
        <v>344.45079483146395</v>
      </c>
      <c r="C7" s="100">
        <v>343.74633318954892</v>
      </c>
      <c r="D7" s="100">
        <v>463.23749465576861</v>
      </c>
      <c r="E7" s="100"/>
      <c r="F7" s="100"/>
      <c r="G7" s="100"/>
      <c r="H7" s="83">
        <f t="shared" si="0"/>
        <v>0.34485825437687179</v>
      </c>
      <c r="I7" s="72">
        <f t="shared" si="1"/>
        <v>118.78669982430466</v>
      </c>
      <c r="J7" s="72">
        <f t="shared" si="2"/>
        <v>119.49116146621969</v>
      </c>
    </row>
    <row r="8" spans="1:10">
      <c r="A8" s="71" t="s">
        <v>7</v>
      </c>
      <c r="B8" s="100">
        <v>158.94501664100932</v>
      </c>
      <c r="C8" s="100">
        <v>190.61903111711965</v>
      </c>
      <c r="D8" s="100">
        <v>186.05317184397651</v>
      </c>
      <c r="E8" s="100"/>
      <c r="F8" s="100"/>
      <c r="G8" s="100"/>
      <c r="H8" s="83">
        <f t="shared" si="0"/>
        <v>0.17055051976994814</v>
      </c>
      <c r="I8" s="72">
        <f t="shared" si="1"/>
        <v>27.108155202967197</v>
      </c>
      <c r="J8" s="72">
        <f t="shared" si="2"/>
        <v>-4.5658592731431327</v>
      </c>
    </row>
    <row r="9" spans="1:10">
      <c r="A9" s="71" t="s">
        <v>302</v>
      </c>
      <c r="B9" s="100">
        <v>123.11008295095534</v>
      </c>
      <c r="C9" s="100">
        <v>148.15196549997273</v>
      </c>
      <c r="D9" s="100">
        <v>143.2540595655702</v>
      </c>
      <c r="E9" s="100"/>
      <c r="F9" s="100"/>
      <c r="G9" s="100"/>
      <c r="H9" s="83">
        <f t="shared" si="0"/>
        <v>0.16362572530017566</v>
      </c>
      <c r="I9" s="72">
        <f t="shared" si="1"/>
        <v>20.143976614614857</v>
      </c>
      <c r="J9" s="72">
        <f t="shared" si="2"/>
        <v>-4.8979059344025302</v>
      </c>
    </row>
    <row r="10" spans="1:10">
      <c r="A10" s="71" t="s">
        <v>8</v>
      </c>
      <c r="B10" s="100">
        <v>216.03904970371985</v>
      </c>
      <c r="C10" s="100">
        <v>244.30513975057312</v>
      </c>
      <c r="D10" s="100">
        <v>245.11817879306071</v>
      </c>
      <c r="E10" s="100"/>
      <c r="F10" s="100"/>
      <c r="G10" s="100"/>
      <c r="H10" s="83">
        <f t="shared" si="0"/>
        <v>0.13460126365682748</v>
      </c>
      <c r="I10" s="72">
        <f t="shared" si="1"/>
        <v>29.079129089340853</v>
      </c>
      <c r="J10" s="72">
        <f t="shared" si="2"/>
        <v>0.8130390424875884</v>
      </c>
    </row>
    <row r="11" spans="1:10">
      <c r="A11" s="71" t="s">
        <v>9</v>
      </c>
      <c r="B11" s="100">
        <v>110.41393897619096</v>
      </c>
      <c r="C11" s="100">
        <v>130.5274730903424</v>
      </c>
      <c r="D11" s="100">
        <v>126.64968020180694</v>
      </c>
      <c r="E11" s="100"/>
      <c r="F11" s="100"/>
      <c r="G11" s="100"/>
      <c r="H11" s="83">
        <f t="shared" si="0"/>
        <v>0.14704430777636657</v>
      </c>
      <c r="I11" s="72">
        <f t="shared" si="1"/>
        <v>16.235741225615982</v>
      </c>
      <c r="J11" s="72">
        <f t="shared" si="2"/>
        <v>-3.8777928885354527</v>
      </c>
    </row>
    <row r="12" spans="1:10">
      <c r="A12" s="71" t="s">
        <v>10</v>
      </c>
      <c r="B12" s="100">
        <v>142.72325599233423</v>
      </c>
      <c r="C12" s="100">
        <v>172.87061574978111</v>
      </c>
      <c r="D12" s="100">
        <v>167.32702902800835</v>
      </c>
      <c r="E12" s="100"/>
      <c r="F12" s="100"/>
      <c r="G12" s="100"/>
      <c r="H12" s="83">
        <f t="shared" si="0"/>
        <v>0.17238797464791308</v>
      </c>
      <c r="I12" s="72">
        <f t="shared" si="1"/>
        <v>24.603773035674124</v>
      </c>
      <c r="J12" s="72">
        <f t="shared" si="2"/>
        <v>-5.5435867217727548</v>
      </c>
    </row>
    <row r="13" spans="1:10">
      <c r="A13" s="71" t="s">
        <v>11</v>
      </c>
      <c r="B13" s="100">
        <v>223.34961915462972</v>
      </c>
      <c r="C13" s="100">
        <v>275.83783637577915</v>
      </c>
      <c r="D13" s="100">
        <v>260.71977313540458</v>
      </c>
      <c r="E13" s="100"/>
      <c r="F13" s="100"/>
      <c r="G13" s="100"/>
      <c r="H13" s="83">
        <f t="shared" si="0"/>
        <v>0.16731684666497104</v>
      </c>
      <c r="I13" s="72">
        <f t="shared" si="1"/>
        <v>37.370153980774859</v>
      </c>
      <c r="J13" s="72">
        <f t="shared" si="2"/>
        <v>-15.118063240374568</v>
      </c>
    </row>
    <row r="14" spans="1:10">
      <c r="A14" s="71" t="s">
        <v>12</v>
      </c>
      <c r="B14" s="100">
        <v>112.57552292040127</v>
      </c>
      <c r="C14" s="100">
        <v>133.69354793795003</v>
      </c>
      <c r="D14" s="100">
        <v>133.47241490234038</v>
      </c>
      <c r="E14" s="100"/>
      <c r="F14" s="100"/>
      <c r="G14" s="100"/>
      <c r="H14" s="83">
        <f t="shared" si="0"/>
        <v>0.18562553777089416</v>
      </c>
      <c r="I14" s="72">
        <f t="shared" si="1"/>
        <v>20.896891981939106</v>
      </c>
      <c r="J14" s="72">
        <f t="shared" si="2"/>
        <v>-0.22113303560965392</v>
      </c>
    </row>
    <row r="15" spans="1:10">
      <c r="A15" s="71" t="s">
        <v>13</v>
      </c>
      <c r="B15" s="100">
        <v>98.335532777395159</v>
      </c>
      <c r="C15" s="100">
        <v>114.72509805660795</v>
      </c>
      <c r="D15" s="100">
        <v>114.00310441217964</v>
      </c>
      <c r="E15" s="100"/>
      <c r="F15" s="100"/>
      <c r="G15" s="100"/>
      <c r="H15" s="83">
        <f t="shared" si="0"/>
        <v>0.15932767324555602</v>
      </c>
      <c r="I15" s="72">
        <f t="shared" si="1"/>
        <v>15.66757163478448</v>
      </c>
      <c r="J15" s="72">
        <f t="shared" si="2"/>
        <v>-0.72199364442830927</v>
      </c>
    </row>
    <row r="16" spans="1:10">
      <c r="A16" s="71" t="s">
        <v>14</v>
      </c>
      <c r="B16" s="100">
        <v>97.197686308449619</v>
      </c>
      <c r="C16" s="100">
        <v>112.47837729141121</v>
      </c>
      <c r="D16" s="100">
        <v>113.1094317784093</v>
      </c>
      <c r="E16" s="100"/>
      <c r="F16" s="100"/>
      <c r="G16" s="100"/>
      <c r="H16" s="83">
        <f t="shared" si="0"/>
        <v>0.16370498181885673</v>
      </c>
      <c r="I16" s="72">
        <f t="shared" si="1"/>
        <v>15.911745469959683</v>
      </c>
      <c r="J16" s="72">
        <f t="shared" si="2"/>
        <v>0.63105448699809585</v>
      </c>
    </row>
    <row r="17" spans="1:10">
      <c r="A17" s="71" t="s">
        <v>263</v>
      </c>
      <c r="B17" s="100">
        <v>106.68506757358671</v>
      </c>
      <c r="C17" s="100">
        <v>126.05870834046925</v>
      </c>
      <c r="D17" s="100">
        <v>123.21313058349416</v>
      </c>
      <c r="E17" s="100"/>
      <c r="F17" s="100"/>
      <c r="G17" s="100"/>
      <c r="H17" s="83">
        <f t="shared" si="0"/>
        <v>0.15492386503394318</v>
      </c>
      <c r="I17" s="72">
        <f t="shared" si="1"/>
        <v>16.528063009907456</v>
      </c>
      <c r="J17" s="72">
        <f t="shared" si="2"/>
        <v>-2.8455777569750893</v>
      </c>
    </row>
    <row r="18" spans="1:10">
      <c r="A18" s="71" t="s">
        <v>16</v>
      </c>
      <c r="B18" s="100">
        <v>130.68089764379764</v>
      </c>
      <c r="C18" s="100">
        <v>155.50662446183782</v>
      </c>
      <c r="D18" s="100">
        <v>153.39192810769055</v>
      </c>
      <c r="E18" s="100"/>
      <c r="F18" s="100"/>
      <c r="G18" s="100"/>
      <c r="H18" s="83">
        <f t="shared" si="0"/>
        <v>0.17378997905108756</v>
      </c>
      <c r="I18" s="72">
        <f t="shared" si="1"/>
        <v>22.711030463892911</v>
      </c>
      <c r="J18" s="72">
        <f t="shared" si="2"/>
        <v>-2.1146963541472701</v>
      </c>
    </row>
    <row r="19" spans="1:10">
      <c r="A19" s="71" t="s">
        <v>17</v>
      </c>
      <c r="B19" s="100">
        <v>116.36047080794181</v>
      </c>
      <c r="C19" s="100">
        <v>135.60917309141237</v>
      </c>
      <c r="D19" s="100">
        <v>135.48681999754064</v>
      </c>
      <c r="E19" s="100"/>
      <c r="F19" s="100"/>
      <c r="G19" s="100"/>
      <c r="H19" s="83">
        <f t="shared" si="0"/>
        <v>0.16437153491040549</v>
      </c>
      <c r="I19" s="72">
        <f t="shared" si="1"/>
        <v>19.126349189598827</v>
      </c>
      <c r="J19" s="72">
        <f t="shared" si="2"/>
        <v>-0.12235309387173743</v>
      </c>
    </row>
    <row r="20" spans="1:10">
      <c r="A20" s="71" t="s">
        <v>264</v>
      </c>
      <c r="B20" s="100">
        <v>286.89425358233495</v>
      </c>
      <c r="C20" s="100">
        <v>362.63185481613289</v>
      </c>
      <c r="D20" s="100">
        <v>335.91772293884543</v>
      </c>
      <c r="E20" s="100"/>
      <c r="F20" s="100"/>
      <c r="G20" s="100"/>
      <c r="H20" s="83">
        <f t="shared" si="0"/>
        <v>0.17087644225833673</v>
      </c>
      <c r="I20" s="72">
        <f t="shared" si="1"/>
        <v>49.023469356510475</v>
      </c>
      <c r="J20" s="72">
        <f t="shared" si="2"/>
        <v>-26.714131877287457</v>
      </c>
    </row>
    <row r="21" spans="1:10">
      <c r="A21" s="71" t="s">
        <v>19</v>
      </c>
      <c r="B21" s="100">
        <v>161.64412855110365</v>
      </c>
      <c r="C21" s="100">
        <v>188.6598157268333</v>
      </c>
      <c r="D21" s="100">
        <v>184.63079164882271</v>
      </c>
      <c r="E21" s="100"/>
      <c r="F21" s="100"/>
      <c r="G21" s="100"/>
      <c r="H21" s="83">
        <f t="shared" si="0"/>
        <v>0.1422053699305994</v>
      </c>
      <c r="I21" s="72">
        <f t="shared" si="1"/>
        <v>22.98666309771906</v>
      </c>
      <c r="J21" s="72">
        <f t="shared" si="2"/>
        <v>-4.0290240780105933</v>
      </c>
    </row>
    <row r="22" spans="1:10">
      <c r="A22" s="71" t="s">
        <v>265</v>
      </c>
      <c r="B22" s="100">
        <v>191.73380131738921</v>
      </c>
      <c r="C22" s="100">
        <v>208.3623136609778</v>
      </c>
      <c r="D22" s="100">
        <v>222.17395408843427</v>
      </c>
      <c r="E22" s="100"/>
      <c r="F22" s="100"/>
      <c r="G22" s="100"/>
      <c r="H22" s="83">
        <f t="shared" si="0"/>
        <v>0.1587625789604804</v>
      </c>
      <c r="I22" s="72">
        <f t="shared" si="1"/>
        <v>30.440152771045064</v>
      </c>
      <c r="J22" s="72">
        <f t="shared" si="2"/>
        <v>13.811640427456467</v>
      </c>
    </row>
    <row r="23" spans="1:10">
      <c r="A23" s="71" t="s">
        <v>266</v>
      </c>
      <c r="B23" s="100">
        <v>128.86333875132019</v>
      </c>
      <c r="C23" s="100">
        <v>148.74625054110922</v>
      </c>
      <c r="D23" s="100">
        <v>150.86812517548321</v>
      </c>
      <c r="E23" s="100"/>
      <c r="F23" s="100"/>
      <c r="G23" s="100"/>
      <c r="H23" s="83">
        <f t="shared" si="0"/>
        <v>0.17076064175729416</v>
      </c>
      <c r="I23" s="72">
        <f t="shared" si="1"/>
        <v>22.004786424163029</v>
      </c>
      <c r="J23" s="72">
        <f t="shared" si="2"/>
        <v>2.1218746343739951</v>
      </c>
    </row>
    <row r="24" spans="1:10">
      <c r="A24" s="71" t="s">
        <v>267</v>
      </c>
      <c r="B24" s="100">
        <v>118.8337904085799</v>
      </c>
      <c r="C24" s="100">
        <v>146.1283835826159</v>
      </c>
      <c r="D24" s="100">
        <v>141.47231968136654</v>
      </c>
      <c r="E24" s="100"/>
      <c r="F24" s="100"/>
      <c r="G24" s="100"/>
      <c r="H24" s="83">
        <f t="shared" si="0"/>
        <v>0.19050582494212959</v>
      </c>
      <c r="I24" s="72">
        <f t="shared" si="1"/>
        <v>22.638529272786641</v>
      </c>
      <c r="J24" s="72">
        <f t="shared" si="2"/>
        <v>-4.6560639012493539</v>
      </c>
    </row>
    <row r="25" spans="1:10">
      <c r="A25" s="71" t="s">
        <v>23</v>
      </c>
      <c r="B25" s="100">
        <v>160.72706677275414</v>
      </c>
      <c r="C25" s="100">
        <v>192.99584133948542</v>
      </c>
      <c r="D25" s="100">
        <v>194.71840461044187</v>
      </c>
      <c r="E25" s="100"/>
      <c r="F25" s="100"/>
      <c r="G25" s="100"/>
      <c r="H25" s="83">
        <f t="shared" si="0"/>
        <v>0.21148483898948256</v>
      </c>
      <c r="I25" s="72">
        <f t="shared" si="1"/>
        <v>33.991337837687723</v>
      </c>
      <c r="J25" s="72">
        <f t="shared" si="2"/>
        <v>1.7225632709564422</v>
      </c>
    </row>
    <row r="26" spans="1:10">
      <c r="A26" s="71" t="s">
        <v>268</v>
      </c>
      <c r="B26" s="100">
        <v>127.31342016860806</v>
      </c>
      <c r="C26" s="100">
        <v>151.72680134231877</v>
      </c>
      <c r="D26" s="100">
        <v>150.74828334242474</v>
      </c>
      <c r="E26" s="100"/>
      <c r="F26" s="100"/>
      <c r="G26" s="100"/>
      <c r="H26" s="83">
        <f t="shared" si="0"/>
        <v>0.18407221440426799</v>
      </c>
      <c r="I26" s="72">
        <f t="shared" si="1"/>
        <v>23.43486317381668</v>
      </c>
      <c r="J26" s="72">
        <f t="shared" si="2"/>
        <v>-0.97851799989402366</v>
      </c>
    </row>
    <row r="27" spans="1:10">
      <c r="A27" s="71" t="s">
        <v>25</v>
      </c>
      <c r="B27" s="100">
        <v>168.24012359326304</v>
      </c>
      <c r="C27" s="100">
        <v>211.39598027098529</v>
      </c>
      <c r="D27" s="100">
        <v>206.59561116421369</v>
      </c>
      <c r="E27" s="100"/>
      <c r="F27" s="100"/>
      <c r="G27" s="100"/>
      <c r="H27" s="83">
        <f t="shared" si="0"/>
        <v>0.22798061931812891</v>
      </c>
      <c r="I27" s="72">
        <f t="shared" si="1"/>
        <v>38.355487570950658</v>
      </c>
      <c r="J27" s="72">
        <f t="shared" si="2"/>
        <v>-4.8003691067715977</v>
      </c>
    </row>
    <row r="28" spans="1:10">
      <c r="A28" s="71" t="s">
        <v>26</v>
      </c>
      <c r="B28" s="100">
        <v>142.84426923613941</v>
      </c>
      <c r="C28" s="100">
        <v>170.8953350671926</v>
      </c>
      <c r="D28" s="100">
        <v>169.85900107839004</v>
      </c>
      <c r="E28" s="100"/>
      <c r="F28" s="100"/>
      <c r="G28" s="100"/>
      <c r="H28" s="83">
        <f t="shared" si="0"/>
        <v>0.18912016552509994</v>
      </c>
      <c r="I28" s="72">
        <f t="shared" si="1"/>
        <v>27.014731842250626</v>
      </c>
      <c r="J28" s="72">
        <f t="shared" si="2"/>
        <v>-1.0363339888025678</v>
      </c>
    </row>
    <row r="29" spans="1:10">
      <c r="A29" s="71" t="s">
        <v>27</v>
      </c>
      <c r="B29" s="100">
        <v>139.70072395377272</v>
      </c>
      <c r="C29" s="100">
        <v>163.52792336132924</v>
      </c>
      <c r="D29" s="100">
        <v>162.94177093022159</v>
      </c>
      <c r="E29" s="100"/>
      <c r="F29" s="100"/>
      <c r="G29" s="100"/>
      <c r="H29" s="83">
        <f t="shared" si="0"/>
        <v>0.16636311050284452</v>
      </c>
      <c r="I29" s="72">
        <f t="shared" si="1"/>
        <v>23.241046976448871</v>
      </c>
      <c r="J29" s="72">
        <f t="shared" si="2"/>
        <v>-0.58615243110764936</v>
      </c>
    </row>
    <row r="30" spans="1:10">
      <c r="A30" s="71" t="s">
        <v>28</v>
      </c>
      <c r="B30" s="100">
        <v>165.81260638963639</v>
      </c>
      <c r="C30" s="100">
        <v>206.07930551308837</v>
      </c>
      <c r="D30" s="100">
        <v>199.33395666744858</v>
      </c>
      <c r="E30" s="100"/>
      <c r="F30" s="100"/>
      <c r="G30" s="100"/>
      <c r="H30" s="83">
        <f t="shared" si="0"/>
        <v>0.20216406344305157</v>
      </c>
      <c r="I30" s="72">
        <f t="shared" si="1"/>
        <v>33.521350277812189</v>
      </c>
      <c r="J30" s="72">
        <f t="shared" si="2"/>
        <v>-6.7453488456397963</v>
      </c>
    </row>
    <row r="31" spans="1:10">
      <c r="A31" s="71" t="s">
        <v>29</v>
      </c>
      <c r="B31" s="100">
        <v>198.08791761612329</v>
      </c>
      <c r="C31" s="100">
        <v>238.57372129607901</v>
      </c>
      <c r="D31" s="100">
        <v>225.27111831237067</v>
      </c>
      <c r="E31" s="100"/>
      <c r="F31" s="100"/>
      <c r="G31" s="100"/>
      <c r="H31" s="83">
        <f t="shared" si="0"/>
        <v>0.13722795929899168</v>
      </c>
      <c r="I31" s="72">
        <f t="shared" si="1"/>
        <v>27.183200696247383</v>
      </c>
      <c r="J31" s="72">
        <f t="shared" si="2"/>
        <v>-13.30260298370834</v>
      </c>
    </row>
    <row r="32" spans="1:10">
      <c r="A32" s="71" t="s">
        <v>30</v>
      </c>
      <c r="B32" s="100">
        <v>101.80290920676514</v>
      </c>
      <c r="C32" s="100">
        <v>119.81788792925666</v>
      </c>
      <c r="D32" s="100">
        <v>119.64594777618699</v>
      </c>
      <c r="E32" s="100"/>
      <c r="F32" s="100"/>
      <c r="G32" s="100"/>
      <c r="H32" s="83">
        <f t="shared" si="0"/>
        <v>0.17527041917026201</v>
      </c>
      <c r="I32" s="72">
        <f t="shared" si="1"/>
        <v>17.84303856942185</v>
      </c>
      <c r="J32" s="72">
        <f t="shared" si="2"/>
        <v>-0.17194015306967003</v>
      </c>
    </row>
    <row r="33" spans="1:10">
      <c r="A33" s="71" t="s">
        <v>31</v>
      </c>
      <c r="B33" s="100">
        <v>108.75699178805584</v>
      </c>
      <c r="C33" s="100">
        <v>125.19224448822294</v>
      </c>
      <c r="D33" s="100">
        <v>126.36366717161023</v>
      </c>
      <c r="E33" s="100"/>
      <c r="F33" s="100"/>
      <c r="G33" s="100"/>
      <c r="H33" s="83">
        <f t="shared" si="0"/>
        <v>0.16189005501242662</v>
      </c>
      <c r="I33" s="72">
        <f t="shared" si="1"/>
        <v>17.606675383554389</v>
      </c>
      <c r="J33" s="72">
        <f t="shared" si="2"/>
        <v>1.1714226833872914</v>
      </c>
    </row>
    <row r="34" spans="1:10">
      <c r="A34" s="71" t="s">
        <v>269</v>
      </c>
      <c r="B34" s="100">
        <v>165.59044614926981</v>
      </c>
      <c r="C34" s="100">
        <v>201.63547196805561</v>
      </c>
      <c r="D34" s="100">
        <v>190.19933776602394</v>
      </c>
      <c r="E34" s="100"/>
      <c r="F34" s="100"/>
      <c r="G34" s="100"/>
      <c r="H34" s="83">
        <f t="shared" si="0"/>
        <v>0.14861299180612572</v>
      </c>
      <c r="I34" s="72">
        <f t="shared" si="1"/>
        <v>24.608891616754136</v>
      </c>
      <c r="J34" s="72">
        <f t="shared" si="2"/>
        <v>-11.436134202031667</v>
      </c>
    </row>
    <row r="35" spans="1:10">
      <c r="A35" s="71" t="s">
        <v>270</v>
      </c>
      <c r="B35" s="100">
        <v>148.80235969623874</v>
      </c>
      <c r="C35" s="100">
        <v>184.8977945061869</v>
      </c>
      <c r="D35" s="100">
        <v>177.55222679510757</v>
      </c>
      <c r="E35" s="100"/>
      <c r="F35" s="100"/>
      <c r="G35" s="100"/>
      <c r="H35" s="83">
        <f t="shared" si="0"/>
        <v>0.1932084085061424</v>
      </c>
      <c r="I35" s="72">
        <f t="shared" si="1"/>
        <v>28.749867098868833</v>
      </c>
      <c r="J35" s="72">
        <f t="shared" si="2"/>
        <v>-7.345567711079326</v>
      </c>
    </row>
    <row r="36" spans="1:10">
      <c r="A36" s="71" t="s">
        <v>34</v>
      </c>
      <c r="B36" s="100">
        <v>173.78654251105843</v>
      </c>
      <c r="C36" s="100">
        <v>231.88972001971425</v>
      </c>
      <c r="D36" s="100">
        <v>204.30295144086449</v>
      </c>
      <c r="E36" s="100"/>
      <c r="F36" s="100"/>
      <c r="G36" s="100"/>
      <c r="H36" s="83">
        <f t="shared" si="0"/>
        <v>0.17559707724701545</v>
      </c>
      <c r="I36" s="72">
        <f t="shared" si="1"/>
        <v>30.516408929806062</v>
      </c>
      <c r="J36" s="72">
        <f t="shared" si="2"/>
        <v>-27.586768578849757</v>
      </c>
    </row>
    <row r="37" spans="1:10">
      <c r="A37" s="71" t="s">
        <v>35</v>
      </c>
      <c r="B37" s="100">
        <v>148.05107494198236</v>
      </c>
      <c r="C37" s="100">
        <v>176.26997812821645</v>
      </c>
      <c r="D37" s="100">
        <v>173.99714878274096</v>
      </c>
      <c r="E37" s="100"/>
      <c r="F37" s="100"/>
      <c r="G37" s="100"/>
      <c r="H37" s="83">
        <f t="shared" si="0"/>
        <v>0.17525083050512291</v>
      </c>
      <c r="I37" s="72">
        <f t="shared" si="1"/>
        <v>25.946073840758601</v>
      </c>
      <c r="J37" s="72">
        <f t="shared" si="2"/>
        <v>-2.2728293454754862</v>
      </c>
    </row>
    <row r="38" spans="1:10">
      <c r="A38" s="71" t="s">
        <v>36</v>
      </c>
      <c r="B38" s="100">
        <v>128.71251711194799</v>
      </c>
      <c r="C38" s="100">
        <v>157.58209205664306</v>
      </c>
      <c r="D38" s="100">
        <v>148.54737884501748</v>
      </c>
      <c r="E38" s="100"/>
      <c r="F38" s="100"/>
      <c r="G38" s="100"/>
      <c r="H38" s="83">
        <f t="shared" si="0"/>
        <v>0.15410204211776912</v>
      </c>
      <c r="I38" s="72">
        <f t="shared" si="1"/>
        <v>19.834861733069488</v>
      </c>
      <c r="J38" s="72">
        <f t="shared" si="2"/>
        <v>-9.0347132116255864</v>
      </c>
    </row>
    <row r="39" spans="1:10">
      <c r="A39" s="71" t="s">
        <v>37</v>
      </c>
      <c r="B39" s="100">
        <v>134.17690751596356</v>
      </c>
      <c r="C39" s="100">
        <v>158.33468113799631</v>
      </c>
      <c r="D39" s="100">
        <v>156.00216820366282</v>
      </c>
      <c r="E39" s="100"/>
      <c r="F39" s="100"/>
      <c r="G39" s="100"/>
      <c r="H39" s="83">
        <f t="shared" si="0"/>
        <v>0.16266033471596159</v>
      </c>
      <c r="I39" s="72">
        <f t="shared" si="1"/>
        <v>21.825260687699256</v>
      </c>
      <c r="J39" s="72">
        <f t="shared" si="2"/>
        <v>-2.3325129343334936</v>
      </c>
    </row>
    <row r="40" spans="1:10">
      <c r="A40" s="71" t="s">
        <v>38</v>
      </c>
      <c r="B40" s="100">
        <v>99.381563765224271</v>
      </c>
      <c r="C40" s="100">
        <v>115.49356217673609</v>
      </c>
      <c r="D40" s="100">
        <v>114.82023162993242</v>
      </c>
      <c r="E40" s="100"/>
      <c r="F40" s="100"/>
      <c r="G40" s="100"/>
      <c r="H40" s="83">
        <f t="shared" si="0"/>
        <v>0.15534740327874041</v>
      </c>
      <c r="I40" s="72">
        <f t="shared" si="1"/>
        <v>15.438667864708151</v>
      </c>
      <c r="J40" s="72">
        <f t="shared" si="2"/>
        <v>-0.67333054680366899</v>
      </c>
    </row>
    <row r="41" spans="1:10">
      <c r="A41" s="71" t="s">
        <v>39</v>
      </c>
      <c r="B41" s="100">
        <v>147.69058099403338</v>
      </c>
      <c r="C41" s="100">
        <v>181.95701724558219</v>
      </c>
      <c r="D41" s="100">
        <v>172.78001810199095</v>
      </c>
      <c r="E41" s="100"/>
      <c r="F41" s="100"/>
      <c r="G41" s="100"/>
      <c r="H41" s="83">
        <f t="shared" si="0"/>
        <v>0.16987838316494377</v>
      </c>
      <c r="I41" s="72">
        <f t="shared" si="1"/>
        <v>25.089437107957565</v>
      </c>
      <c r="J41" s="72">
        <f t="shared" si="2"/>
        <v>-9.1769991435912459</v>
      </c>
    </row>
    <row r="42" spans="1:10">
      <c r="A42" s="71" t="s">
        <v>40</v>
      </c>
      <c r="B42" s="100">
        <v>105.63860497061118</v>
      </c>
      <c r="C42" s="100">
        <v>124.98100413209474</v>
      </c>
      <c r="D42" s="100">
        <v>121.39075517200151</v>
      </c>
      <c r="E42" s="100"/>
      <c r="F42" s="100"/>
      <c r="G42" s="100"/>
      <c r="H42" s="83">
        <f t="shared" si="0"/>
        <v>0.14911357647871812</v>
      </c>
      <c r="I42" s="72">
        <f t="shared" si="1"/>
        <v>15.752150201390322</v>
      </c>
      <c r="J42" s="72">
        <f t="shared" si="2"/>
        <v>-3.5902489600932341</v>
      </c>
    </row>
    <row r="43" spans="1:10">
      <c r="A43" s="71" t="s">
        <v>271</v>
      </c>
      <c r="B43" s="100">
        <v>113.83625548496489</v>
      </c>
      <c r="C43" s="100">
        <v>135.39295877653919</v>
      </c>
      <c r="D43" s="100">
        <v>131.77164369305228</v>
      </c>
      <c r="E43" s="100"/>
      <c r="F43" s="100"/>
      <c r="G43" s="100"/>
      <c r="H43" s="83">
        <f t="shared" si="0"/>
        <v>0.15755427066428968</v>
      </c>
      <c r="I43" s="72">
        <f t="shared" si="1"/>
        <v>17.935388208087389</v>
      </c>
      <c r="J43" s="72">
        <f t="shared" si="2"/>
        <v>-3.6213150834869055</v>
      </c>
    </row>
    <row r="44" spans="1:10">
      <c r="A44" s="71" t="s">
        <v>42</v>
      </c>
      <c r="B44" s="100">
        <v>128.37169768610767</v>
      </c>
      <c r="C44" s="100">
        <v>148.11041637170644</v>
      </c>
      <c r="D44" s="100">
        <v>148.77299924887751</v>
      </c>
      <c r="E44" s="100"/>
      <c r="F44" s="100"/>
      <c r="G44" s="100"/>
      <c r="H44" s="83">
        <f t="shared" si="0"/>
        <v>0.15892367188797929</v>
      </c>
      <c r="I44" s="72">
        <f t="shared" si="1"/>
        <v>20.401301562769845</v>
      </c>
      <c r="J44" s="72">
        <f t="shared" si="2"/>
        <v>0.66258287717107578</v>
      </c>
    </row>
    <row r="45" spans="1:10">
      <c r="A45" s="71" t="s">
        <v>272</v>
      </c>
      <c r="B45" s="100">
        <v>104.32839247199364</v>
      </c>
      <c r="C45" s="100">
        <v>122.5759513044714</v>
      </c>
      <c r="D45" s="100">
        <v>120.85200965473493</v>
      </c>
      <c r="E45" s="100"/>
      <c r="F45" s="100"/>
      <c r="G45" s="100"/>
      <c r="H45" s="83">
        <f t="shared" si="0"/>
        <v>0.15838082799154565</v>
      </c>
      <c r="I45" s="72">
        <f t="shared" si="1"/>
        <v>16.52361718274129</v>
      </c>
      <c r="J45" s="72">
        <f t="shared" si="2"/>
        <v>-1.7239416497364743</v>
      </c>
    </row>
    <row r="46" spans="1:10">
      <c r="A46" s="71" t="s">
        <v>273</v>
      </c>
      <c r="B46" s="100">
        <v>104.46919249288268</v>
      </c>
      <c r="C46" s="100">
        <v>123.04595790412172</v>
      </c>
      <c r="D46" s="100">
        <v>121.4193673649518</v>
      </c>
      <c r="E46" s="100"/>
      <c r="F46" s="100"/>
      <c r="G46" s="100"/>
      <c r="H46" s="83">
        <f t="shared" si="0"/>
        <v>0.16225046319970263</v>
      </c>
      <c r="I46" s="72">
        <f t="shared" si="1"/>
        <v>16.950174872069113</v>
      </c>
      <c r="J46" s="72">
        <f t="shared" si="2"/>
        <v>-1.6265905391699249</v>
      </c>
    </row>
    <row r="47" spans="1:10">
      <c r="A47" s="71" t="s">
        <v>45</v>
      </c>
      <c r="B47" s="100">
        <v>223.09535041610229</v>
      </c>
      <c r="C47" s="100">
        <v>250.53720988018119</v>
      </c>
      <c r="D47" s="100">
        <v>247.39175755449912</v>
      </c>
      <c r="E47" s="100"/>
      <c r="F47" s="100"/>
      <c r="G47" s="100"/>
      <c r="H47" s="83">
        <f t="shared" si="0"/>
        <v>0.10890593234274414</v>
      </c>
      <c r="I47" s="72">
        <f t="shared" si="1"/>
        <v>24.29640713839683</v>
      </c>
      <c r="J47" s="72">
        <f t="shared" si="2"/>
        <v>-3.1454523256820721</v>
      </c>
    </row>
    <row r="48" spans="1:10">
      <c r="A48" s="71" t="s">
        <v>46</v>
      </c>
      <c r="B48" s="100">
        <v>365.6774193711758</v>
      </c>
      <c r="C48" s="100">
        <v>429.95581505247674</v>
      </c>
      <c r="D48" s="100">
        <v>427.48221618173574</v>
      </c>
      <c r="E48" s="100"/>
      <c r="F48" s="100"/>
      <c r="G48" s="100"/>
      <c r="H48" s="83">
        <f t="shared" si="0"/>
        <v>0.16901452902626682</v>
      </c>
      <c r="I48" s="72">
        <f t="shared" si="1"/>
        <v>61.804796810559935</v>
      </c>
      <c r="J48" s="72">
        <f t="shared" si="2"/>
        <v>-2.4735988707410002</v>
      </c>
    </row>
    <row r="49" spans="1:10">
      <c r="A49" s="71" t="s">
        <v>47</v>
      </c>
      <c r="B49" s="100">
        <v>145.99439854224286</v>
      </c>
      <c r="C49" s="100">
        <v>166.10216229166392</v>
      </c>
      <c r="D49" s="100">
        <v>164.562359739523</v>
      </c>
      <c r="E49" s="100"/>
      <c r="F49" s="100"/>
      <c r="G49" s="100"/>
      <c r="H49" s="83">
        <f t="shared" si="0"/>
        <v>0.12718269592999198</v>
      </c>
      <c r="I49" s="72">
        <f t="shared" si="1"/>
        <v>18.567961197280141</v>
      </c>
      <c r="J49" s="72">
        <f t="shared" si="2"/>
        <v>-1.5398025521409124</v>
      </c>
    </row>
    <row r="50" spans="1:10">
      <c r="A50" s="71" t="s">
        <v>48</v>
      </c>
      <c r="B50" s="100">
        <v>130.68303701585978</v>
      </c>
      <c r="C50" s="100">
        <v>152.29825769438162</v>
      </c>
      <c r="D50" s="100">
        <v>149.37223571547455</v>
      </c>
      <c r="E50" s="100"/>
      <c r="F50" s="100"/>
      <c r="G50" s="100"/>
      <c r="H50" s="83">
        <f t="shared" si="0"/>
        <v>0.14301166491368447</v>
      </c>
      <c r="I50" s="72">
        <f t="shared" si="1"/>
        <v>18.689198699614764</v>
      </c>
      <c r="J50" s="72">
        <f t="shared" si="2"/>
        <v>-2.9260219789070732</v>
      </c>
    </row>
    <row r="51" spans="1:10">
      <c r="A51" s="71" t="s">
        <v>49</v>
      </c>
      <c r="B51" s="100">
        <v>113.78505131583927</v>
      </c>
      <c r="C51" s="100">
        <v>135.56927286056825</v>
      </c>
      <c r="D51" s="100">
        <v>133.26177687558777</v>
      </c>
      <c r="E51" s="100"/>
      <c r="F51" s="100"/>
      <c r="G51" s="100"/>
      <c r="H51" s="83">
        <f t="shared" si="0"/>
        <v>0.17117121567828722</v>
      </c>
      <c r="I51" s="72">
        <f t="shared" si="1"/>
        <v>19.476725559748502</v>
      </c>
      <c r="J51" s="72">
        <f t="shared" si="2"/>
        <v>-2.307495984980477</v>
      </c>
    </row>
    <row r="52" spans="1:10">
      <c r="A52" s="71" t="s">
        <v>50</v>
      </c>
      <c r="B52" s="100">
        <v>95.480044254368565</v>
      </c>
      <c r="C52" s="100">
        <v>111.15376603504684</v>
      </c>
      <c r="D52" s="100">
        <v>110.48947816605008</v>
      </c>
      <c r="E52" s="100"/>
      <c r="F52" s="100"/>
      <c r="G52" s="100"/>
      <c r="H52" s="83">
        <f t="shared" si="0"/>
        <v>0.15719969579920648</v>
      </c>
      <c r="I52" s="72">
        <f t="shared" si="1"/>
        <v>15.009433911681512</v>
      </c>
      <c r="J52" s="72">
        <f t="shared" si="2"/>
        <v>-0.66428786899676595</v>
      </c>
    </row>
    <row r="53" spans="1:10">
      <c r="A53" s="71" t="s">
        <v>51</v>
      </c>
      <c r="B53" s="100">
        <v>147.51743033379154</v>
      </c>
      <c r="C53" s="100">
        <v>169.62159096803134</v>
      </c>
      <c r="D53" s="100">
        <v>170.37705231948803</v>
      </c>
      <c r="E53" s="100"/>
      <c r="F53" s="100"/>
      <c r="G53" s="100"/>
      <c r="H53" s="83">
        <f t="shared" si="0"/>
        <v>0.15496217588641173</v>
      </c>
      <c r="I53" s="72">
        <f t="shared" si="1"/>
        <v>22.859621985696492</v>
      </c>
      <c r="J53" s="72">
        <f t="shared" si="2"/>
        <v>0.75546135145668813</v>
      </c>
    </row>
    <row r="54" spans="1:10">
      <c r="A54" s="71" t="s">
        <v>52</v>
      </c>
      <c r="B54" s="100">
        <v>134.05124271414925</v>
      </c>
      <c r="C54" s="100">
        <v>151.74536056332971</v>
      </c>
      <c r="D54" s="100">
        <v>149.66467211446187</v>
      </c>
      <c r="E54" s="100"/>
      <c r="F54" s="100"/>
      <c r="G54" s="100"/>
      <c r="H54" s="83">
        <f t="shared" si="0"/>
        <v>0.11647358938407362</v>
      </c>
      <c r="I54" s="72">
        <f t="shared" si="1"/>
        <v>15.613429400312612</v>
      </c>
      <c r="J54" s="72">
        <f t="shared" si="2"/>
        <v>-2.0806884488678463</v>
      </c>
    </row>
    <row r="55" spans="1:10">
      <c r="A55" s="71" t="s">
        <v>53</v>
      </c>
      <c r="B55" s="100">
        <v>183.15989093001272</v>
      </c>
      <c r="C55" s="100">
        <v>212.4681837614946</v>
      </c>
      <c r="D55" s="100">
        <v>211.89848582520199</v>
      </c>
      <c r="E55" s="100"/>
      <c r="F55" s="100"/>
      <c r="G55" s="100"/>
      <c r="H55" s="83">
        <f t="shared" si="0"/>
        <v>0.15690441149132689</v>
      </c>
      <c r="I55" s="72">
        <f t="shared" si="1"/>
        <v>28.738594895189266</v>
      </c>
      <c r="J55" s="72">
        <f t="shared" si="2"/>
        <v>-0.56969793629261289</v>
      </c>
    </row>
    <row r="56" spans="1:10">
      <c r="A56" s="71" t="s">
        <v>54</v>
      </c>
      <c r="B56" s="100">
        <v>204.35432066339465</v>
      </c>
      <c r="C56" s="100">
        <v>228.67340429045771</v>
      </c>
      <c r="D56" s="100">
        <v>217.37463529229962</v>
      </c>
      <c r="E56" s="100"/>
      <c r="F56" s="100"/>
      <c r="G56" s="100"/>
      <c r="H56" s="83">
        <f t="shared" si="0"/>
        <v>6.3714408320984711E-2</v>
      </c>
      <c r="I56" s="72">
        <f t="shared" si="1"/>
        <v>13.02031462890497</v>
      </c>
      <c r="J56" s="72">
        <f t="shared" si="2"/>
        <v>-11.298768998158096</v>
      </c>
    </row>
    <row r="57" spans="1:10">
      <c r="A57" s="71" t="s">
        <v>55</v>
      </c>
      <c r="B57" s="100">
        <v>239.29825813462935</v>
      </c>
      <c r="C57" s="100">
        <v>279.95724230823362</v>
      </c>
      <c r="D57" s="100">
        <v>276.88191406605245</v>
      </c>
      <c r="E57" s="100"/>
      <c r="F57" s="100"/>
      <c r="G57" s="100"/>
      <c r="H57" s="83">
        <f t="shared" si="0"/>
        <v>0.15705779149582655</v>
      </c>
      <c r="I57" s="72">
        <f t="shared" si="1"/>
        <v>37.583655931423095</v>
      </c>
      <c r="J57" s="72">
        <f t="shared" si="2"/>
        <v>-3.0753282421811718</v>
      </c>
    </row>
    <row r="58" spans="1:10">
      <c r="A58" s="71" t="s">
        <v>56</v>
      </c>
      <c r="B58" s="100">
        <v>143.77246598010527</v>
      </c>
      <c r="C58" s="100">
        <v>197.96234742876007</v>
      </c>
      <c r="D58" s="100">
        <v>161.10175792765665</v>
      </c>
      <c r="E58" s="100"/>
      <c r="F58" s="100"/>
      <c r="G58" s="100"/>
      <c r="H58" s="83">
        <f t="shared" si="0"/>
        <v>0.12053275868516682</v>
      </c>
      <c r="I58" s="72">
        <f t="shared" si="1"/>
        <v>17.329291947551383</v>
      </c>
      <c r="J58" s="72">
        <f t="shared" si="2"/>
        <v>-36.860589501103419</v>
      </c>
    </row>
    <row r="59" spans="1:10">
      <c r="A59" s="71" t="s">
        <v>57</v>
      </c>
      <c r="B59" s="100">
        <v>280.78634745011192</v>
      </c>
      <c r="C59" s="100">
        <v>343.58977681125702</v>
      </c>
      <c r="D59" s="100">
        <v>328.07729534030847</v>
      </c>
      <c r="E59" s="100"/>
      <c r="F59" s="100"/>
      <c r="G59" s="100"/>
      <c r="H59" s="83">
        <f t="shared" si="0"/>
        <v>0.16842324535953038</v>
      </c>
      <c r="I59" s="72">
        <f t="shared" si="1"/>
        <v>47.290947890196549</v>
      </c>
      <c r="J59" s="72">
        <f t="shared" si="2"/>
        <v>-15.512481470948558</v>
      </c>
    </row>
    <row r="60" spans="1:10">
      <c r="A60" s="71" t="s">
        <v>274</v>
      </c>
      <c r="B60" s="100">
        <v>209.11981321352647</v>
      </c>
      <c r="C60" s="100">
        <v>253.44058001445575</v>
      </c>
      <c r="D60" s="100">
        <v>242.13318253766334</v>
      </c>
      <c r="E60" s="100"/>
      <c r="F60" s="100"/>
      <c r="G60" s="100"/>
      <c r="H60" s="83">
        <f t="shared" si="0"/>
        <v>0.15786820395840653</v>
      </c>
      <c r="I60" s="72">
        <f t="shared" si="1"/>
        <v>33.013369324136875</v>
      </c>
      <c r="J60" s="72">
        <f t="shared" si="2"/>
        <v>-11.307397476792403</v>
      </c>
    </row>
    <row r="61" spans="1:10">
      <c r="A61" s="71" t="s">
        <v>59</v>
      </c>
      <c r="B61" s="100">
        <v>162.27931450875781</v>
      </c>
      <c r="C61" s="100">
        <v>193.60494267277804</v>
      </c>
      <c r="D61" s="100">
        <v>191.72202514329291</v>
      </c>
      <c r="E61" s="100"/>
      <c r="F61" s="100"/>
      <c r="G61" s="100"/>
      <c r="H61" s="83">
        <f t="shared" si="0"/>
        <v>0.18143230838546681</v>
      </c>
      <c r="I61" s="72">
        <f t="shared" si="1"/>
        <v>29.442710634535104</v>
      </c>
      <c r="J61" s="72">
        <f t="shared" si="2"/>
        <v>-1.8829175294851268</v>
      </c>
    </row>
    <row r="62" spans="1:10">
      <c r="A62" s="71" t="s">
        <v>60</v>
      </c>
      <c r="B62" s="100">
        <v>106.02796554794027</v>
      </c>
      <c r="C62" s="100">
        <v>125.73129837809417</v>
      </c>
      <c r="D62" s="100">
        <v>123.96819573218771</v>
      </c>
      <c r="E62" s="100"/>
      <c r="F62" s="100"/>
      <c r="G62" s="100"/>
      <c r="H62" s="83">
        <f t="shared" si="0"/>
        <v>0.16920281447950458</v>
      </c>
      <c r="I62" s="72">
        <f t="shared" si="1"/>
        <v>17.94023018424744</v>
      </c>
      <c r="J62" s="72">
        <f t="shared" si="2"/>
        <v>-1.7631026459064572</v>
      </c>
    </row>
    <row r="63" spans="1:10">
      <c r="A63" s="71" t="s">
        <v>61</v>
      </c>
      <c r="B63" s="100">
        <v>107.35494681151114</v>
      </c>
      <c r="C63" s="100">
        <v>124.923429988957</v>
      </c>
      <c r="D63" s="100">
        <v>124.31836229996338</v>
      </c>
      <c r="E63" s="100"/>
      <c r="F63" s="100"/>
      <c r="G63" s="100"/>
      <c r="H63" s="83">
        <f t="shared" si="0"/>
        <v>0.15801242506538449</v>
      </c>
      <c r="I63" s="72">
        <f t="shared" si="1"/>
        <v>16.963415488452242</v>
      </c>
      <c r="J63" s="72">
        <f t="shared" si="2"/>
        <v>-0.60506768899361418</v>
      </c>
    </row>
    <row r="64" spans="1:10">
      <c r="A64" s="71" t="s">
        <v>62</v>
      </c>
      <c r="B64" s="100">
        <v>213.41339489324685</v>
      </c>
      <c r="C64" s="100">
        <v>247.06325021102214</v>
      </c>
      <c r="D64" s="100">
        <v>248.41617771712583</v>
      </c>
      <c r="E64" s="100"/>
      <c r="F64" s="100"/>
      <c r="G64" s="100"/>
      <c r="H64" s="83">
        <f t="shared" si="0"/>
        <v>0.16401399191174482</v>
      </c>
      <c r="I64" s="72">
        <f t="shared" si="1"/>
        <v>35.002782823878988</v>
      </c>
      <c r="J64" s="72">
        <f t="shared" si="2"/>
        <v>1.3529275061036969</v>
      </c>
    </row>
    <row r="65" spans="1:10">
      <c r="A65" s="71" t="s">
        <v>63</v>
      </c>
      <c r="B65" s="100">
        <v>158.95387819755192</v>
      </c>
      <c r="C65" s="100">
        <v>189.85724562165478</v>
      </c>
      <c r="D65" s="100">
        <v>185.38427450647848</v>
      </c>
      <c r="E65" s="100"/>
      <c r="F65" s="100"/>
      <c r="G65" s="100"/>
      <c r="H65" s="83">
        <f t="shared" si="0"/>
        <v>0.16627714031662816</v>
      </c>
      <c r="I65" s="72">
        <f t="shared" si="1"/>
        <v>26.430396308926561</v>
      </c>
      <c r="J65" s="72">
        <f t="shared" si="2"/>
        <v>-4.472971115176307</v>
      </c>
    </row>
    <row r="66" spans="1:10">
      <c r="A66" s="71" t="s">
        <v>64</v>
      </c>
      <c r="B66" s="100">
        <v>319.47593311673199</v>
      </c>
      <c r="C66" s="100">
        <v>360.13482620565577</v>
      </c>
      <c r="D66" s="100">
        <v>388.65659522295647</v>
      </c>
      <c r="E66" s="100"/>
      <c r="F66" s="100"/>
      <c r="G66" s="100"/>
      <c r="H66" s="83">
        <f t="shared" si="0"/>
        <v>0.21654420547837272</v>
      </c>
      <c r="I66" s="72">
        <f t="shared" si="1"/>
        <v>69.180662106224474</v>
      </c>
      <c r="J66" s="72">
        <f t="shared" si="2"/>
        <v>28.521769017300699</v>
      </c>
    </row>
    <row r="67" spans="1:10">
      <c r="A67" s="71" t="s">
        <v>65</v>
      </c>
      <c r="B67" s="100">
        <v>131.76504731402346</v>
      </c>
      <c r="C67" s="100">
        <v>154.46721901855977</v>
      </c>
      <c r="D67" s="100">
        <v>154.04024426080807</v>
      </c>
      <c r="E67" s="100"/>
      <c r="F67" s="100"/>
      <c r="G67" s="100"/>
      <c r="H67" s="83">
        <f t="shared" si="0"/>
        <v>0.16905239591876126</v>
      </c>
      <c r="I67" s="72">
        <f t="shared" si="1"/>
        <v>22.275196946784604</v>
      </c>
      <c r="J67" s="72">
        <f t="shared" si="2"/>
        <v>-0.42697475775170801</v>
      </c>
    </row>
    <row r="68" spans="1:10">
      <c r="A68" s="71" t="s">
        <v>66</v>
      </c>
      <c r="B68" s="100">
        <v>124.67829805792407</v>
      </c>
      <c r="C68" s="100">
        <v>146.49562279243213</v>
      </c>
      <c r="D68" s="100">
        <v>149.27416760604052</v>
      </c>
      <c r="E68" s="100"/>
      <c r="F68" s="100"/>
      <c r="G68" s="100"/>
      <c r="H68" s="83">
        <f t="shared" ref="H68:H92" si="3">(D68-B68)/B68</f>
        <v>0.19727466552911641</v>
      </c>
      <c r="I68" s="72">
        <f t="shared" ref="I68:I92" si="4">D68-B68</f>
        <v>24.595869548116454</v>
      </c>
      <c r="J68" s="72">
        <f t="shared" ref="J68:J92" si="5">D68-C68</f>
        <v>2.7785448136083915</v>
      </c>
    </row>
    <row r="69" spans="1:10">
      <c r="A69" s="71" t="s">
        <v>67</v>
      </c>
      <c r="B69" s="100">
        <v>120.21876597867431</v>
      </c>
      <c r="C69" s="100">
        <v>136.42238980530306</v>
      </c>
      <c r="D69" s="100">
        <v>134.59436015404015</v>
      </c>
      <c r="E69" s="100"/>
      <c r="F69" s="100"/>
      <c r="G69" s="100"/>
      <c r="H69" s="83">
        <f t="shared" si="3"/>
        <v>0.11957862034547859</v>
      </c>
      <c r="I69" s="72">
        <f t="shared" si="4"/>
        <v>14.375594175365833</v>
      </c>
      <c r="J69" s="72">
        <f t="shared" si="5"/>
        <v>-1.8280296512629093</v>
      </c>
    </row>
    <row r="70" spans="1:10">
      <c r="A70" s="71" t="s">
        <v>68</v>
      </c>
      <c r="B70" s="100">
        <v>142.78129997071755</v>
      </c>
      <c r="C70" s="100">
        <v>164.68139767153576</v>
      </c>
      <c r="D70" s="100">
        <v>157.99354855983432</v>
      </c>
      <c r="E70" s="100"/>
      <c r="F70" s="100"/>
      <c r="G70" s="100"/>
      <c r="H70" s="83">
        <f t="shared" si="3"/>
        <v>0.10654230345456014</v>
      </c>
      <c r="I70" s="72">
        <f t="shared" si="4"/>
        <v>15.212248589116768</v>
      </c>
      <c r="J70" s="72">
        <f t="shared" si="5"/>
        <v>-6.6878491117014391</v>
      </c>
    </row>
    <row r="71" spans="1:10">
      <c r="A71" s="71" t="s">
        <v>69</v>
      </c>
      <c r="B71" s="100">
        <v>121.05406536068261</v>
      </c>
      <c r="C71" s="100">
        <v>137.75196087945412</v>
      </c>
      <c r="D71" s="100">
        <v>134.68105567358182</v>
      </c>
      <c r="E71" s="100"/>
      <c r="F71" s="100"/>
      <c r="G71" s="100"/>
      <c r="H71" s="83">
        <f t="shared" si="3"/>
        <v>0.11256945623674318</v>
      </c>
      <c r="I71" s="72">
        <f t="shared" si="4"/>
        <v>13.62699031289921</v>
      </c>
      <c r="J71" s="72">
        <f t="shared" si="5"/>
        <v>-3.0709052058722932</v>
      </c>
    </row>
    <row r="72" spans="1:10">
      <c r="A72" s="71" t="s">
        <v>70</v>
      </c>
      <c r="B72" s="100">
        <v>128.04881418554424</v>
      </c>
      <c r="C72" s="100">
        <v>145.96390740932773</v>
      </c>
      <c r="D72" s="100">
        <v>145.30145465737445</v>
      </c>
      <c r="E72" s="100"/>
      <c r="F72" s="100"/>
      <c r="G72" s="100"/>
      <c r="H72" s="83">
        <f t="shared" si="3"/>
        <v>0.13473487108463905</v>
      </c>
      <c r="I72" s="72">
        <f t="shared" si="4"/>
        <v>17.252640471830205</v>
      </c>
      <c r="J72" s="72">
        <f t="shared" si="5"/>
        <v>-0.6624527519532819</v>
      </c>
    </row>
    <row r="73" spans="1:10">
      <c r="A73" s="71" t="s">
        <v>275</v>
      </c>
      <c r="B73" s="100">
        <v>109.4812849942179</v>
      </c>
      <c r="C73" s="100">
        <v>142.52026231140206</v>
      </c>
      <c r="D73" s="100">
        <v>125.47422085089684</v>
      </c>
      <c r="E73" s="100"/>
      <c r="F73" s="100"/>
      <c r="G73" s="100"/>
      <c r="H73" s="83">
        <f t="shared" si="3"/>
        <v>0.14607917561000114</v>
      </c>
      <c r="I73" s="72">
        <f t="shared" si="4"/>
        <v>15.99293585667894</v>
      </c>
      <c r="J73" s="72">
        <f t="shared" si="5"/>
        <v>-17.046041460505222</v>
      </c>
    </row>
    <row r="74" spans="1:10">
      <c r="A74" s="71" t="s">
        <v>276</v>
      </c>
      <c r="B74" s="100">
        <v>104.13293202835504</v>
      </c>
      <c r="C74" s="100">
        <v>139.93442958011079</v>
      </c>
      <c r="D74" s="100">
        <v>123.49452304306</v>
      </c>
      <c r="E74" s="100"/>
      <c r="F74" s="100"/>
      <c r="G74" s="100"/>
      <c r="H74" s="83">
        <f t="shared" si="3"/>
        <v>0.18593148812359245</v>
      </c>
      <c r="I74" s="72">
        <f t="shared" si="4"/>
        <v>19.361591014704956</v>
      </c>
      <c r="J74" s="72">
        <f t="shared" si="5"/>
        <v>-16.439906537050788</v>
      </c>
    </row>
    <row r="75" spans="1:10">
      <c r="A75" s="71" t="s">
        <v>73</v>
      </c>
      <c r="B75" s="100">
        <v>149.23544334507997</v>
      </c>
      <c r="C75" s="100">
        <v>182.40089069009173</v>
      </c>
      <c r="D75" s="100">
        <v>173.36085140552433</v>
      </c>
      <c r="E75" s="100"/>
      <c r="F75" s="100"/>
      <c r="G75" s="100"/>
      <c r="H75" s="83">
        <f t="shared" si="3"/>
        <v>0.1616600421433313</v>
      </c>
      <c r="I75" s="72">
        <f t="shared" si="4"/>
        <v>24.125408060444357</v>
      </c>
      <c r="J75" s="72">
        <f t="shared" si="5"/>
        <v>-9.0400392845673991</v>
      </c>
    </row>
    <row r="76" spans="1:10">
      <c r="A76" s="71" t="s">
        <v>74</v>
      </c>
      <c r="B76" s="100">
        <v>121.27431965900773</v>
      </c>
      <c r="C76" s="100">
        <v>147.25313859167574</v>
      </c>
      <c r="D76" s="100">
        <v>140.52417393558699</v>
      </c>
      <c r="E76" s="100"/>
      <c r="F76" s="100"/>
      <c r="G76" s="100"/>
      <c r="H76" s="83">
        <f t="shared" si="3"/>
        <v>0.15872984759432093</v>
      </c>
      <c r="I76" s="72">
        <f t="shared" si="4"/>
        <v>19.249854276579256</v>
      </c>
      <c r="J76" s="72">
        <f t="shared" si="5"/>
        <v>-6.7289646560887491</v>
      </c>
    </row>
    <row r="77" spans="1:10">
      <c r="A77" s="71" t="s">
        <v>75</v>
      </c>
      <c r="B77" s="100">
        <v>130.54679135128447</v>
      </c>
      <c r="C77" s="100">
        <v>149.59234118948939</v>
      </c>
      <c r="D77" s="100">
        <v>151.26187023366069</v>
      </c>
      <c r="E77" s="100"/>
      <c r="F77" s="100"/>
      <c r="G77" s="100"/>
      <c r="H77" s="83">
        <f t="shared" si="3"/>
        <v>0.15867934146795404</v>
      </c>
      <c r="I77" s="72">
        <f t="shared" si="4"/>
        <v>20.715078882376218</v>
      </c>
      <c r="J77" s="72">
        <f t="shared" si="5"/>
        <v>1.6695290441712984</v>
      </c>
    </row>
    <row r="78" spans="1:10">
      <c r="A78" s="71" t="s">
        <v>76</v>
      </c>
      <c r="B78" s="100">
        <v>126.97539969273478</v>
      </c>
      <c r="C78" s="100">
        <v>148.66010044703836</v>
      </c>
      <c r="D78" s="100">
        <v>143.27643296275943</v>
      </c>
      <c r="E78" s="100"/>
      <c r="F78" s="100"/>
      <c r="G78" s="100"/>
      <c r="H78" s="83">
        <f t="shared" si="3"/>
        <v>0.12837946019048721</v>
      </c>
      <c r="I78" s="72">
        <f t="shared" si="4"/>
        <v>16.301033270024647</v>
      </c>
      <c r="J78" s="72">
        <f t="shared" si="5"/>
        <v>-5.3836674842789307</v>
      </c>
    </row>
    <row r="79" spans="1:10">
      <c r="A79" s="71" t="s">
        <v>77</v>
      </c>
      <c r="B79" s="100">
        <v>114.74924001649073</v>
      </c>
      <c r="C79" s="100">
        <v>161.59265495369704</v>
      </c>
      <c r="D79" s="100">
        <v>126.76539302568143</v>
      </c>
      <c r="E79" s="100"/>
      <c r="F79" s="100"/>
      <c r="G79" s="100"/>
      <c r="H79" s="83">
        <f t="shared" si="3"/>
        <v>0.10471662389627895</v>
      </c>
      <c r="I79" s="72">
        <f t="shared" si="4"/>
        <v>12.016153009190703</v>
      </c>
      <c r="J79" s="72">
        <f t="shared" si="5"/>
        <v>-34.827261928015602</v>
      </c>
    </row>
    <row r="80" spans="1:10">
      <c r="A80" s="71" t="s">
        <v>78</v>
      </c>
      <c r="B80" s="100">
        <v>112.09407424853573</v>
      </c>
      <c r="C80" s="100">
        <v>153.80101152845614</v>
      </c>
      <c r="D80" s="100">
        <v>129.56882280587996</v>
      </c>
      <c r="E80" s="100"/>
      <c r="F80" s="100"/>
      <c r="G80" s="100"/>
      <c r="H80" s="83">
        <f t="shared" si="3"/>
        <v>0.15589359807369566</v>
      </c>
      <c r="I80" s="72">
        <f t="shared" si="4"/>
        <v>17.474748557344228</v>
      </c>
      <c r="J80" s="72">
        <f t="shared" si="5"/>
        <v>-24.232188722576183</v>
      </c>
    </row>
    <row r="81" spans="1:10">
      <c r="A81" s="71" t="s">
        <v>79</v>
      </c>
      <c r="B81" s="100">
        <v>135.23697799779347</v>
      </c>
      <c r="C81" s="100">
        <v>192.19907697388012</v>
      </c>
      <c r="D81" s="100">
        <v>187.06606804225788</v>
      </c>
      <c r="E81" s="100"/>
      <c r="F81" s="100"/>
      <c r="G81" s="100"/>
      <c r="H81" s="83">
        <f t="shared" si="3"/>
        <v>0.38324643756317928</v>
      </c>
      <c r="I81" s="72">
        <f t="shared" si="4"/>
        <v>51.829090044464408</v>
      </c>
      <c r="J81" s="72">
        <f t="shared" si="5"/>
        <v>-5.1330089316222427</v>
      </c>
    </row>
    <row r="82" spans="1:10">
      <c r="A82" s="71" t="s">
        <v>80</v>
      </c>
      <c r="B82" s="100">
        <v>138.95765973199758</v>
      </c>
      <c r="C82" s="100">
        <v>193.45240126363754</v>
      </c>
      <c r="D82" s="100">
        <v>174.92828574175562</v>
      </c>
      <c r="E82" s="100"/>
      <c r="F82" s="100"/>
      <c r="G82" s="100"/>
      <c r="H82" s="83">
        <f t="shared" si="3"/>
        <v>0.25886033255837232</v>
      </c>
      <c r="I82" s="72">
        <f t="shared" si="4"/>
        <v>35.970626009758035</v>
      </c>
      <c r="J82" s="72">
        <f t="shared" si="5"/>
        <v>-18.524115521881924</v>
      </c>
    </row>
    <row r="83" spans="1:10">
      <c r="A83" s="71" t="s">
        <v>81</v>
      </c>
      <c r="B83" s="100">
        <v>92.280052979905349</v>
      </c>
      <c r="C83" s="100">
        <v>114.71317641607645</v>
      </c>
      <c r="D83" s="100">
        <v>114.76149443067423</v>
      </c>
      <c r="E83" s="100"/>
      <c r="F83" s="100"/>
      <c r="G83" s="100"/>
      <c r="H83" s="83">
        <f t="shared" si="3"/>
        <v>0.24362189579219662</v>
      </c>
      <c r="I83" s="72">
        <f t="shared" si="4"/>
        <v>22.481441450768884</v>
      </c>
      <c r="J83" s="72">
        <f t="shared" si="5"/>
        <v>4.8318014597782621E-2</v>
      </c>
    </row>
    <row r="84" spans="1:10">
      <c r="A84" s="71" t="s">
        <v>82</v>
      </c>
      <c r="B84" s="100">
        <v>132.27558528857665</v>
      </c>
      <c r="C84" s="100">
        <v>148.67934979572999</v>
      </c>
      <c r="D84" s="100">
        <v>149.81056619634595</v>
      </c>
      <c r="E84" s="100"/>
      <c r="F84" s="100"/>
      <c r="G84" s="100"/>
      <c r="H84" s="83">
        <f t="shared" si="3"/>
        <v>0.13256400165997692</v>
      </c>
      <c r="I84" s="72">
        <f t="shared" si="4"/>
        <v>17.534980907769295</v>
      </c>
      <c r="J84" s="72">
        <f t="shared" si="5"/>
        <v>1.1312164006159549</v>
      </c>
    </row>
    <row r="85" spans="1:10">
      <c r="A85" s="71" t="s">
        <v>83</v>
      </c>
      <c r="B85" s="100">
        <v>149.6924947999903</v>
      </c>
      <c r="C85" s="100">
        <v>175.05299643157448</v>
      </c>
      <c r="D85" s="100">
        <v>167.93201319463694</v>
      </c>
      <c r="E85" s="100"/>
      <c r="F85" s="100"/>
      <c r="G85" s="100"/>
      <c r="H85" s="83">
        <f t="shared" si="3"/>
        <v>0.12184657900863458</v>
      </c>
      <c r="I85" s="72">
        <f t="shared" si="4"/>
        <v>18.239518394646637</v>
      </c>
      <c r="J85" s="72">
        <f t="shared" si="5"/>
        <v>-7.1209832369375476</v>
      </c>
    </row>
    <row r="86" spans="1:10">
      <c r="A86" s="71" t="s">
        <v>277</v>
      </c>
      <c r="B86" s="100">
        <v>115.71596818360129</v>
      </c>
      <c r="C86" s="100">
        <v>132.77368915971556</v>
      </c>
      <c r="D86" s="100">
        <v>133.36513630816032</v>
      </c>
      <c r="E86" s="100"/>
      <c r="F86" s="100"/>
      <c r="G86" s="100"/>
      <c r="H86" s="83">
        <f t="shared" si="3"/>
        <v>0.15252145751013282</v>
      </c>
      <c r="I86" s="72">
        <f t="shared" si="4"/>
        <v>17.649168124559026</v>
      </c>
      <c r="J86" s="72">
        <f t="shared" si="5"/>
        <v>0.59144714844475743</v>
      </c>
    </row>
    <row r="87" spans="1:10">
      <c r="A87" s="71" t="s">
        <v>85</v>
      </c>
      <c r="B87" s="100">
        <v>94.231303451518201</v>
      </c>
      <c r="C87" s="100">
        <v>109.97072529647903</v>
      </c>
      <c r="D87" s="100">
        <v>108.60231989573197</v>
      </c>
      <c r="E87" s="100"/>
      <c r="F87" s="100"/>
      <c r="G87" s="100"/>
      <c r="H87" s="83">
        <f t="shared" si="3"/>
        <v>0.15250788132849741</v>
      </c>
      <c r="I87" s="72">
        <f t="shared" si="4"/>
        <v>14.371016444213765</v>
      </c>
      <c r="J87" s="72">
        <f t="shared" si="5"/>
        <v>-1.368405400747065</v>
      </c>
    </row>
    <row r="88" spans="1:10">
      <c r="A88" s="71" t="s">
        <v>86</v>
      </c>
      <c r="B88" s="100">
        <v>89.793958890506914</v>
      </c>
      <c r="C88" s="100">
        <v>104.8434397580594</v>
      </c>
      <c r="D88" s="100">
        <v>104.11857500950933</v>
      </c>
      <c r="E88" s="100"/>
      <c r="F88" s="100"/>
      <c r="G88" s="100"/>
      <c r="H88" s="83">
        <f t="shared" si="3"/>
        <v>0.15952761517586705</v>
      </c>
      <c r="I88" s="72">
        <f t="shared" si="4"/>
        <v>14.324616119002414</v>
      </c>
      <c r="J88" s="72">
        <f t="shared" si="5"/>
        <v>-0.72486474855007543</v>
      </c>
    </row>
    <row r="89" spans="1:10">
      <c r="A89" s="71" t="s">
        <v>87</v>
      </c>
      <c r="B89" s="100">
        <v>93.112283934879997</v>
      </c>
      <c r="C89" s="100">
        <v>108.08779300010703</v>
      </c>
      <c r="D89" s="100">
        <v>111.16979408658922</v>
      </c>
      <c r="E89" s="100"/>
      <c r="F89" s="100"/>
      <c r="G89" s="100"/>
      <c r="H89" s="83">
        <f t="shared" si="3"/>
        <v>0.19393263046085429</v>
      </c>
      <c r="I89" s="72">
        <f t="shared" si="4"/>
        <v>18.057510151709224</v>
      </c>
      <c r="J89" s="72">
        <f t="shared" si="5"/>
        <v>3.0820010864821938</v>
      </c>
    </row>
    <row r="90" spans="1:10">
      <c r="A90" s="71" t="s">
        <v>278</v>
      </c>
      <c r="B90" s="100">
        <v>243.91503700470327</v>
      </c>
      <c r="C90" s="100">
        <v>290.13344430529219</v>
      </c>
      <c r="D90" s="100">
        <v>293.44712601257532</v>
      </c>
      <c r="E90" s="100"/>
      <c r="F90" s="100"/>
      <c r="G90" s="100"/>
      <c r="H90" s="83">
        <f t="shared" si="3"/>
        <v>0.20307107596206528</v>
      </c>
      <c r="I90" s="72">
        <f t="shared" si="4"/>
        <v>49.532089007872059</v>
      </c>
      <c r="J90" s="72">
        <f t="shared" si="5"/>
        <v>3.3136817072831377</v>
      </c>
    </row>
    <row r="91" spans="1:10" s="149" customFormat="1">
      <c r="A91" s="92" t="s">
        <v>285</v>
      </c>
      <c r="B91" s="100">
        <v>86.140360064120998</v>
      </c>
      <c r="C91" s="100">
        <v>99.150996742547619</v>
      </c>
      <c r="D91" s="100">
        <v>99.457269072259351</v>
      </c>
      <c r="E91" s="100"/>
      <c r="F91" s="100"/>
      <c r="G91" s="100"/>
      <c r="H91" s="83">
        <f t="shared" si="3"/>
        <v>0.15459546486949366</v>
      </c>
      <c r="I91" s="72">
        <f t="shared" si="4"/>
        <v>13.316909008138353</v>
      </c>
      <c r="J91" s="72">
        <f t="shared" si="5"/>
        <v>0.30627232971173157</v>
      </c>
    </row>
    <row r="92" spans="1:10" s="108" customFormat="1">
      <c r="A92" s="71" t="s">
        <v>173</v>
      </c>
      <c r="B92" s="109">
        <v>124.84579875892317</v>
      </c>
      <c r="C92" s="153">
        <v>149.26304067613887</v>
      </c>
      <c r="D92" s="153">
        <v>145.45374134603199</v>
      </c>
      <c r="E92" s="153"/>
      <c r="F92" s="153"/>
      <c r="G92" s="153"/>
      <c r="H92" s="106">
        <f t="shared" si="3"/>
        <v>0.16506716919567868</v>
      </c>
      <c r="I92" s="72">
        <f t="shared" si="4"/>
        <v>20.607942587108823</v>
      </c>
      <c r="J92" s="107">
        <f t="shared" si="5"/>
        <v>-3.8092993301068816</v>
      </c>
    </row>
    <row r="93" spans="1:10">
      <c r="D93" s="136" t="s">
        <v>284</v>
      </c>
    </row>
    <row r="94" spans="1:10">
      <c r="F94" s="157"/>
      <c r="G94" s="157"/>
    </row>
    <row r="95" spans="1:10">
      <c r="B95" s="139"/>
      <c r="C95" s="135"/>
      <c r="D95" s="137"/>
      <c r="E95" s="139"/>
      <c r="F95" s="139"/>
      <c r="G95" s="139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87"/>
  <sheetViews>
    <sheetView zoomScale="60" zoomScaleNormal="60" workbookViewId="0">
      <selection activeCell="T2" sqref="T2"/>
    </sheetView>
  </sheetViews>
  <sheetFormatPr defaultRowHeight="15"/>
  <cols>
    <col min="1" max="1" width="16.140625" customWidth="1"/>
    <col min="2" max="2" width="9.140625" style="141"/>
    <col min="3" max="3" width="9.140625" style="140"/>
    <col min="4" max="4" width="15.140625" style="141" customWidth="1"/>
    <col min="5" max="6" width="8.7109375" style="149"/>
    <col min="7" max="7" width="13.42578125" style="149" customWidth="1"/>
    <col min="8" max="8" width="30.5703125" customWidth="1"/>
    <col min="9" max="9" width="30" customWidth="1"/>
    <col min="10" max="10" width="33.42578125" customWidth="1"/>
  </cols>
  <sheetData>
    <row r="1" spans="1:10" s="149" customFormat="1" ht="15.75" thickBot="1">
      <c r="B1" s="176" t="s">
        <v>281</v>
      </c>
      <c r="C1" s="176"/>
      <c r="D1" s="177"/>
      <c r="E1" s="178" t="s">
        <v>280</v>
      </c>
      <c r="F1" s="176"/>
      <c r="G1" s="177"/>
    </row>
    <row r="2" spans="1:10" ht="49.5" customHeight="1">
      <c r="A2" s="86" t="s">
        <v>174</v>
      </c>
      <c r="B2" s="86">
        <v>43497</v>
      </c>
      <c r="C2" s="86">
        <v>43831</v>
      </c>
      <c r="D2" s="86">
        <v>43862</v>
      </c>
      <c r="E2" s="86">
        <v>43497</v>
      </c>
      <c r="F2" s="86">
        <v>43831</v>
      </c>
      <c r="G2" s="86">
        <v>43862</v>
      </c>
      <c r="H2" s="85" t="s">
        <v>326</v>
      </c>
      <c r="I2" s="85" t="s">
        <v>327</v>
      </c>
      <c r="J2" s="85" t="s">
        <v>328</v>
      </c>
    </row>
    <row r="3" spans="1:10">
      <c r="A3" s="73" t="s">
        <v>175</v>
      </c>
      <c r="B3" s="97">
        <v>112.45078400829804</v>
      </c>
      <c r="C3" s="97">
        <v>135.37596954415798</v>
      </c>
      <c r="D3" s="97">
        <v>131.27711505974293</v>
      </c>
      <c r="E3" s="97"/>
      <c r="F3" s="97"/>
      <c r="G3" s="97"/>
      <c r="H3" s="83">
        <f>(D3-B3)/B3</f>
        <v>0.1674184063497115</v>
      </c>
      <c r="I3" s="74">
        <f>(D3-B3)</f>
        <v>18.826331051444882</v>
      </c>
      <c r="J3" s="74">
        <f>(D3-C3)</f>
        <v>-4.0988544844150567</v>
      </c>
    </row>
    <row r="4" spans="1:10">
      <c r="A4" s="64" t="s">
        <v>176</v>
      </c>
      <c r="B4" s="98">
        <v>108.00596196737281</v>
      </c>
      <c r="C4" s="98">
        <v>127.50429487237943</v>
      </c>
      <c r="D4" s="98">
        <v>125.08134080641436</v>
      </c>
      <c r="E4" s="98"/>
      <c r="F4" s="98"/>
      <c r="G4" s="98"/>
      <c r="H4" s="83">
        <f t="shared" ref="H4:H67" si="0">(D4-B4)/B4</f>
        <v>0.15809663214887892</v>
      </c>
      <c r="I4" s="74">
        <f t="shared" ref="I4:I67" si="1">(D4-B4)</f>
        <v>17.075378839041548</v>
      </c>
      <c r="J4" s="74">
        <f t="shared" ref="J4:J67" si="2">(D4-C4)</f>
        <v>-2.4229540659650723</v>
      </c>
    </row>
    <row r="5" spans="1:10">
      <c r="A5" s="64" t="s">
        <v>177</v>
      </c>
      <c r="B5" s="98">
        <v>103.43494263621282</v>
      </c>
      <c r="C5" s="98">
        <v>125.14831995062964</v>
      </c>
      <c r="D5" s="98">
        <v>119.65279774300565</v>
      </c>
      <c r="E5" s="98"/>
      <c r="F5" s="98"/>
      <c r="G5" s="98"/>
      <c r="H5" s="83">
        <f t="shared" si="0"/>
        <v>0.15679280805358048</v>
      </c>
      <c r="I5" s="74">
        <f t="shared" si="1"/>
        <v>16.217855106792825</v>
      </c>
      <c r="J5" s="74">
        <f t="shared" si="2"/>
        <v>-5.495522207623992</v>
      </c>
    </row>
    <row r="6" spans="1:10">
      <c r="A6" s="64" t="s">
        <v>178</v>
      </c>
      <c r="B6" s="98">
        <v>117.55705671639944</v>
      </c>
      <c r="C6" s="98">
        <v>138.45520508982614</v>
      </c>
      <c r="D6" s="98">
        <v>137.28822005165472</v>
      </c>
      <c r="E6" s="98"/>
      <c r="F6" s="98"/>
      <c r="G6" s="98"/>
      <c r="H6" s="83">
        <f t="shared" si="0"/>
        <v>0.16784329147382215</v>
      </c>
      <c r="I6" s="74">
        <f t="shared" si="1"/>
        <v>19.731163335255275</v>
      </c>
      <c r="J6" s="74">
        <f t="shared" si="2"/>
        <v>-1.1669850381714184</v>
      </c>
    </row>
    <row r="7" spans="1:10">
      <c r="A7" s="64" t="s">
        <v>180</v>
      </c>
      <c r="B7" s="98">
        <v>105.27013857005245</v>
      </c>
      <c r="C7" s="98">
        <v>128.89925716133547</v>
      </c>
      <c r="D7" s="98">
        <v>121.85146618319871</v>
      </c>
      <c r="E7" s="98"/>
      <c r="F7" s="98"/>
      <c r="G7" s="98"/>
      <c r="H7" s="83">
        <f t="shared" si="0"/>
        <v>0.15751216668259768</v>
      </c>
      <c r="I7" s="74">
        <f t="shared" si="1"/>
        <v>16.581327613146257</v>
      </c>
      <c r="J7" s="74">
        <f t="shared" si="2"/>
        <v>-7.04779097813676</v>
      </c>
    </row>
    <row r="8" spans="1:10">
      <c r="A8" s="64" t="s">
        <v>181</v>
      </c>
      <c r="B8" s="98">
        <v>137.71148542208897</v>
      </c>
      <c r="C8" s="98">
        <v>167.06452653873052</v>
      </c>
      <c r="D8" s="98">
        <v>161.34607769750164</v>
      </c>
      <c r="E8" s="98"/>
      <c r="F8" s="98"/>
      <c r="G8" s="98"/>
      <c r="H8" s="83">
        <f t="shared" si="0"/>
        <v>0.17162397314190669</v>
      </c>
      <c r="I8" s="74">
        <f t="shared" si="1"/>
        <v>23.634592275412672</v>
      </c>
      <c r="J8" s="74">
        <f t="shared" si="2"/>
        <v>-5.7184488412288772</v>
      </c>
    </row>
    <row r="9" spans="1:10">
      <c r="A9" s="64" t="s">
        <v>182</v>
      </c>
      <c r="B9" s="98">
        <v>111.70670864687798</v>
      </c>
      <c r="C9" s="98">
        <v>132.42197038896342</v>
      </c>
      <c r="D9" s="98">
        <v>129.86202126503071</v>
      </c>
      <c r="E9" s="98"/>
      <c r="F9" s="98"/>
      <c r="G9" s="98"/>
      <c r="H9" s="83">
        <f t="shared" si="0"/>
        <v>0.16252660953018</v>
      </c>
      <c r="I9" s="74">
        <f t="shared" si="1"/>
        <v>18.15531261815272</v>
      </c>
      <c r="J9" s="74">
        <f t="shared" si="2"/>
        <v>-2.5599491239327108</v>
      </c>
    </row>
    <row r="10" spans="1:10">
      <c r="A10" s="64" t="s">
        <v>184</v>
      </c>
      <c r="B10" s="98">
        <v>114.41584687981081</v>
      </c>
      <c r="C10" s="98">
        <v>144.30651861444028</v>
      </c>
      <c r="D10" s="98">
        <v>138.38429242712644</v>
      </c>
      <c r="E10" s="98"/>
      <c r="F10" s="98"/>
      <c r="G10" s="98"/>
      <c r="H10" s="83">
        <f t="shared" si="0"/>
        <v>0.20948536589073627</v>
      </c>
      <c r="I10" s="74">
        <f t="shared" si="1"/>
        <v>23.968445547315625</v>
      </c>
      <c r="J10" s="74">
        <f t="shared" si="2"/>
        <v>-5.9222261873138393</v>
      </c>
    </row>
    <row r="11" spans="1:10">
      <c r="A11" s="64" t="s">
        <v>185</v>
      </c>
      <c r="B11" s="98">
        <v>106.35343899706912</v>
      </c>
      <c r="C11" s="98">
        <v>127.11761836495151</v>
      </c>
      <c r="D11" s="98">
        <v>124.31965612585194</v>
      </c>
      <c r="E11" s="98"/>
      <c r="F11" s="98"/>
      <c r="G11" s="98"/>
      <c r="H11" s="83">
        <f t="shared" si="0"/>
        <v>0.16892934820168748</v>
      </c>
      <c r="I11" s="74">
        <f t="shared" si="1"/>
        <v>17.966217128782816</v>
      </c>
      <c r="J11" s="74">
        <f t="shared" si="2"/>
        <v>-2.7979622390995758</v>
      </c>
    </row>
    <row r="12" spans="1:10">
      <c r="A12" s="64" t="s">
        <v>186</v>
      </c>
      <c r="B12" s="98">
        <v>108.38957176268994</v>
      </c>
      <c r="C12" s="98">
        <v>132.98604787014847</v>
      </c>
      <c r="D12" s="98">
        <v>126.79176616321817</v>
      </c>
      <c r="E12" s="98"/>
      <c r="F12" s="98"/>
      <c r="G12" s="98"/>
      <c r="H12" s="83">
        <f>(D12-B12)/B12</f>
        <v>0.16977827388061209</v>
      </c>
      <c r="I12" s="74">
        <f t="shared" si="1"/>
        <v>18.402194400528231</v>
      </c>
      <c r="J12" s="74">
        <f t="shared" si="2"/>
        <v>-6.1942817069302976</v>
      </c>
    </row>
    <row r="13" spans="1:10">
      <c r="A13" s="64" t="s">
        <v>190</v>
      </c>
      <c r="B13" s="98">
        <v>117.87623754091126</v>
      </c>
      <c r="C13" s="98">
        <v>145.67799599125837</v>
      </c>
      <c r="D13" s="98">
        <v>140.9135868198573</v>
      </c>
      <c r="E13" s="98"/>
      <c r="F13" s="98"/>
      <c r="G13" s="98"/>
      <c r="H13" s="83">
        <f t="shared" si="0"/>
        <v>0.19543675434118327</v>
      </c>
      <c r="I13" s="74">
        <f t="shared" si="1"/>
        <v>23.037349278946039</v>
      </c>
      <c r="J13" s="74">
        <f t="shared" si="2"/>
        <v>-4.7644091714010699</v>
      </c>
    </row>
    <row r="14" spans="1:10">
      <c r="A14" s="64" t="s">
        <v>191</v>
      </c>
      <c r="B14" s="98">
        <v>108.30715757659992</v>
      </c>
      <c r="C14" s="98">
        <v>130.4338072922707</v>
      </c>
      <c r="D14" s="98">
        <v>123.22945023655028</v>
      </c>
      <c r="E14" s="98"/>
      <c r="F14" s="98"/>
      <c r="G14" s="98"/>
      <c r="H14" s="83">
        <f t="shared" si="0"/>
        <v>0.13777753007133078</v>
      </c>
      <c r="I14" s="74">
        <f t="shared" si="1"/>
        <v>14.922292659950358</v>
      </c>
      <c r="J14" s="74">
        <f t="shared" si="2"/>
        <v>-7.204357055720422</v>
      </c>
    </row>
    <row r="15" spans="1:10">
      <c r="A15" s="64" t="s">
        <v>192</v>
      </c>
      <c r="B15" s="98">
        <v>112.13766363169127</v>
      </c>
      <c r="C15" s="98">
        <v>136.11699994656797</v>
      </c>
      <c r="D15" s="98">
        <v>131.490741409609</v>
      </c>
      <c r="E15" s="98"/>
      <c r="F15" s="98"/>
      <c r="G15" s="98"/>
      <c r="H15" s="83">
        <f t="shared" si="0"/>
        <v>0.17258320845243963</v>
      </c>
      <c r="I15" s="74">
        <f t="shared" si="1"/>
        <v>19.353077777917733</v>
      </c>
      <c r="J15" s="74">
        <f t="shared" si="2"/>
        <v>-4.6262585369589715</v>
      </c>
    </row>
    <row r="16" spans="1:10">
      <c r="A16" s="64" t="s">
        <v>193</v>
      </c>
      <c r="B16" s="98">
        <v>108.75929907673257</v>
      </c>
      <c r="C16" s="98">
        <v>131.94079715896845</v>
      </c>
      <c r="D16" s="98">
        <v>127.0720137227964</v>
      </c>
      <c r="E16" s="98"/>
      <c r="F16" s="98"/>
      <c r="G16" s="98"/>
      <c r="H16" s="83">
        <f t="shared" si="0"/>
        <v>0.16837838052950044</v>
      </c>
      <c r="I16" s="74">
        <f t="shared" si="1"/>
        <v>18.312714646063824</v>
      </c>
      <c r="J16" s="74">
        <f t="shared" si="2"/>
        <v>-4.8687834361720519</v>
      </c>
    </row>
    <row r="17" spans="1:10">
      <c r="A17" s="64" t="s">
        <v>194</v>
      </c>
      <c r="B17" s="98">
        <v>104.67537240997024</v>
      </c>
      <c r="C17" s="98">
        <v>128.56255014892733</v>
      </c>
      <c r="D17" s="98">
        <v>120.438577967039</v>
      </c>
      <c r="E17" s="98"/>
      <c r="F17" s="98"/>
      <c r="G17" s="98"/>
      <c r="H17" s="83">
        <f t="shared" si="0"/>
        <v>0.15059134917935413</v>
      </c>
      <c r="I17" s="74">
        <f t="shared" si="1"/>
        <v>15.763205557068758</v>
      </c>
      <c r="J17" s="74">
        <f t="shared" si="2"/>
        <v>-8.1239721818883339</v>
      </c>
    </row>
    <row r="18" spans="1:10">
      <c r="A18" s="64" t="s">
        <v>195</v>
      </c>
      <c r="B18" s="98">
        <v>124.96805308495544</v>
      </c>
      <c r="C18" s="98">
        <v>150.0479179038916</v>
      </c>
      <c r="D18" s="98">
        <v>146.54640921960174</v>
      </c>
      <c r="E18" s="98"/>
      <c r="F18" s="98"/>
      <c r="G18" s="98"/>
      <c r="H18" s="83">
        <f t="shared" si="0"/>
        <v>0.172670979518077</v>
      </c>
      <c r="I18" s="74">
        <f t="shared" si="1"/>
        <v>21.578356134646299</v>
      </c>
      <c r="J18" s="74">
        <f t="shared" si="2"/>
        <v>-3.5015086842898597</v>
      </c>
    </row>
    <row r="19" spans="1:10">
      <c r="A19" s="64" t="s">
        <v>196</v>
      </c>
      <c r="B19" s="98">
        <v>116.40853202137994</v>
      </c>
      <c r="C19" s="98">
        <v>144.46927060705892</v>
      </c>
      <c r="D19" s="98">
        <v>142.64429733801603</v>
      </c>
      <c r="E19" s="98"/>
      <c r="F19" s="98"/>
      <c r="G19" s="98"/>
      <c r="H19" s="83">
        <f t="shared" si="0"/>
        <v>0.22537665290562681</v>
      </c>
      <c r="I19" s="74">
        <f t="shared" si="1"/>
        <v>26.23576531663609</v>
      </c>
      <c r="J19" s="74">
        <f t="shared" si="2"/>
        <v>-1.8249732690428857</v>
      </c>
    </row>
    <row r="20" spans="1:10">
      <c r="A20" s="64" t="s">
        <v>197</v>
      </c>
      <c r="B20" s="98">
        <v>113.21151351052416</v>
      </c>
      <c r="C20" s="98">
        <v>143.8865876688499</v>
      </c>
      <c r="D20" s="98">
        <v>134.28128727776172</v>
      </c>
      <c r="E20" s="98"/>
      <c r="F20" s="98"/>
      <c r="G20" s="98"/>
      <c r="H20" s="83">
        <f t="shared" si="0"/>
        <v>0.18610981439868229</v>
      </c>
      <c r="I20" s="74">
        <f t="shared" si="1"/>
        <v>21.069773767237564</v>
      </c>
      <c r="J20" s="74">
        <f t="shared" si="2"/>
        <v>-9.6053003910881785</v>
      </c>
    </row>
    <row r="21" spans="1:10">
      <c r="A21" s="64" t="s">
        <v>198</v>
      </c>
      <c r="B21" s="98">
        <v>105.05870423095863</v>
      </c>
      <c r="C21" s="98">
        <v>127.13806960160944</v>
      </c>
      <c r="D21" s="98">
        <v>122.56583811845269</v>
      </c>
      <c r="E21" s="98"/>
      <c r="F21" s="98"/>
      <c r="G21" s="98"/>
      <c r="H21" s="83">
        <f t="shared" si="0"/>
        <v>0.16664144123657557</v>
      </c>
      <c r="I21" s="74">
        <f t="shared" si="1"/>
        <v>17.507133887494064</v>
      </c>
      <c r="J21" s="74">
        <f t="shared" si="2"/>
        <v>-4.5722314831567559</v>
      </c>
    </row>
    <row r="22" spans="1:10">
      <c r="A22" s="64" t="s">
        <v>199</v>
      </c>
      <c r="B22" s="98">
        <v>103.99854100840948</v>
      </c>
      <c r="C22" s="98">
        <v>124.31608592521859</v>
      </c>
      <c r="D22" s="98">
        <v>121.602863962775</v>
      </c>
      <c r="E22" s="98"/>
      <c r="F22" s="98"/>
      <c r="G22" s="98"/>
      <c r="H22" s="83">
        <f t="shared" si="0"/>
        <v>0.1692747108148567</v>
      </c>
      <c r="I22" s="74">
        <f t="shared" si="1"/>
        <v>17.604322954365529</v>
      </c>
      <c r="J22" s="74">
        <f t="shared" si="2"/>
        <v>-2.7132219624435834</v>
      </c>
    </row>
    <row r="23" spans="1:10">
      <c r="A23" s="64" t="s">
        <v>112</v>
      </c>
      <c r="B23" s="98">
        <v>108.3358454322329</v>
      </c>
      <c r="C23" s="98">
        <v>129.58320237361661</v>
      </c>
      <c r="D23" s="98">
        <v>124.98043414429367</v>
      </c>
      <c r="E23" s="98"/>
      <c r="F23" s="98"/>
      <c r="G23" s="98"/>
      <c r="H23" s="83">
        <f t="shared" si="0"/>
        <v>0.15363879467274219</v>
      </c>
      <c r="I23" s="74">
        <f t="shared" si="1"/>
        <v>16.644588712060767</v>
      </c>
      <c r="J23" s="74">
        <f t="shared" si="2"/>
        <v>-4.6027682293229475</v>
      </c>
    </row>
    <row r="24" spans="1:10">
      <c r="A24" s="64" t="s">
        <v>201</v>
      </c>
      <c r="B24" s="98">
        <v>104.6783595540052</v>
      </c>
      <c r="C24" s="98">
        <v>126.27303463402802</v>
      </c>
      <c r="D24" s="98">
        <v>121.23898503362578</v>
      </c>
      <c r="E24" s="98"/>
      <c r="F24" s="98"/>
      <c r="G24" s="98"/>
      <c r="H24" s="83">
        <f t="shared" si="0"/>
        <v>0.15820486249669111</v>
      </c>
      <c r="I24" s="74">
        <f t="shared" si="1"/>
        <v>16.560625479620583</v>
      </c>
      <c r="J24" s="74">
        <f t="shared" si="2"/>
        <v>-5.0340496004022413</v>
      </c>
    </row>
    <row r="25" spans="1:10">
      <c r="A25" s="64" t="s">
        <v>202</v>
      </c>
      <c r="B25" s="98">
        <v>105.96243426786017</v>
      </c>
      <c r="C25" s="98">
        <v>138.09859193757273</v>
      </c>
      <c r="D25" s="98">
        <v>124.69025758401729</v>
      </c>
      <c r="E25" s="98"/>
      <c r="F25" s="98"/>
      <c r="G25" s="98"/>
      <c r="H25" s="83">
        <f t="shared" si="0"/>
        <v>0.17674021407261606</v>
      </c>
      <c r="I25" s="74">
        <f t="shared" si="1"/>
        <v>18.727823316157114</v>
      </c>
      <c r="J25" s="74">
        <f t="shared" si="2"/>
        <v>-13.408334353555446</v>
      </c>
    </row>
    <row r="26" spans="1:10">
      <c r="A26" s="64" t="s">
        <v>203</v>
      </c>
      <c r="B26" s="98">
        <v>120.85261276164464</v>
      </c>
      <c r="C26" s="98">
        <v>151.24517379116153</v>
      </c>
      <c r="D26" s="98">
        <v>140.63286897931638</v>
      </c>
      <c r="E26" s="98"/>
      <c r="F26" s="98"/>
      <c r="G26" s="98"/>
      <c r="H26" s="83">
        <f t="shared" si="0"/>
        <v>0.1636725575530914</v>
      </c>
      <c r="I26" s="74">
        <f t="shared" si="1"/>
        <v>19.780256217671749</v>
      </c>
      <c r="J26" s="74">
        <f t="shared" si="2"/>
        <v>-10.612304811845149</v>
      </c>
    </row>
    <row r="27" spans="1:10">
      <c r="A27" s="64" t="s">
        <v>204</v>
      </c>
      <c r="B27" s="98">
        <v>112.49144809889468</v>
      </c>
      <c r="C27" s="98">
        <v>141.47156129875486</v>
      </c>
      <c r="D27" s="98">
        <v>132.02897188345912</v>
      </c>
      <c r="E27" s="98"/>
      <c r="F27" s="98"/>
      <c r="G27" s="98"/>
      <c r="H27" s="83">
        <f t="shared" si="0"/>
        <v>0.17368008070612093</v>
      </c>
      <c r="I27" s="74">
        <f t="shared" si="1"/>
        <v>19.537523784564442</v>
      </c>
      <c r="J27" s="74">
        <f t="shared" si="2"/>
        <v>-9.4425894152957426</v>
      </c>
    </row>
    <row r="28" spans="1:10">
      <c r="A28" s="64" t="s">
        <v>205</v>
      </c>
      <c r="B28" s="98">
        <v>124.14659106467209</v>
      </c>
      <c r="C28" s="98">
        <v>156.56371029827659</v>
      </c>
      <c r="D28" s="98">
        <v>146.2264295608405</v>
      </c>
      <c r="E28" s="98"/>
      <c r="F28" s="98"/>
      <c r="G28" s="98"/>
      <c r="H28" s="83">
        <f t="shared" si="0"/>
        <v>0.17785295840033402</v>
      </c>
      <c r="I28" s="74">
        <f t="shared" si="1"/>
        <v>22.079838496168406</v>
      </c>
      <c r="J28" s="74">
        <f t="shared" si="2"/>
        <v>-10.337280737436089</v>
      </c>
    </row>
    <row r="29" spans="1:10">
      <c r="A29" s="64" t="s">
        <v>206</v>
      </c>
      <c r="B29" s="98">
        <v>108.91368170836375</v>
      </c>
      <c r="C29" s="98">
        <v>129.08245206294458</v>
      </c>
      <c r="D29" s="98">
        <v>127.25808281599276</v>
      </c>
      <c r="E29" s="98"/>
      <c r="F29" s="98"/>
      <c r="G29" s="98"/>
      <c r="H29" s="83">
        <f t="shared" si="0"/>
        <v>0.16843063993327753</v>
      </c>
      <c r="I29" s="74">
        <f t="shared" si="1"/>
        <v>18.344401107629011</v>
      </c>
      <c r="J29" s="74">
        <f t="shared" si="2"/>
        <v>-1.824369246951818</v>
      </c>
    </row>
    <row r="30" spans="1:10">
      <c r="A30" s="64" t="s">
        <v>207</v>
      </c>
      <c r="B30" s="98">
        <v>99.87675937948039</v>
      </c>
      <c r="C30" s="98">
        <v>122.23895392778392</v>
      </c>
      <c r="D30" s="98">
        <v>116.67856925234365</v>
      </c>
      <c r="E30" s="98"/>
      <c r="F30" s="98"/>
      <c r="G30" s="98"/>
      <c r="H30" s="83">
        <f t="shared" si="0"/>
        <v>0.16822542078107491</v>
      </c>
      <c r="I30" s="74">
        <f t="shared" si="1"/>
        <v>16.801809872863259</v>
      </c>
      <c r="J30" s="74">
        <f t="shared" si="2"/>
        <v>-5.5603846754402753</v>
      </c>
    </row>
    <row r="31" spans="1:10">
      <c r="A31" s="64" t="s">
        <v>208</v>
      </c>
      <c r="B31" s="98">
        <v>110.72693511279472</v>
      </c>
      <c r="C31" s="98">
        <v>137.73018499783205</v>
      </c>
      <c r="D31" s="98">
        <v>130.99279509105008</v>
      </c>
      <c r="E31" s="98"/>
      <c r="F31" s="98"/>
      <c r="G31" s="98"/>
      <c r="H31" s="83">
        <f t="shared" si="0"/>
        <v>0.1830255660703608</v>
      </c>
      <c r="I31" s="74">
        <f t="shared" si="1"/>
        <v>20.265859978255364</v>
      </c>
      <c r="J31" s="74">
        <f t="shared" si="2"/>
        <v>-6.7373899067819707</v>
      </c>
    </row>
    <row r="32" spans="1:10">
      <c r="A32" s="64" t="s">
        <v>209</v>
      </c>
      <c r="B32" s="98">
        <v>110.67626939137517</v>
      </c>
      <c r="C32" s="98">
        <v>131.11000981341363</v>
      </c>
      <c r="D32" s="98">
        <v>129.73028339684694</v>
      </c>
      <c r="E32" s="98"/>
      <c r="F32" s="98"/>
      <c r="G32" s="98"/>
      <c r="H32" s="83">
        <f t="shared" si="0"/>
        <v>0.17215988676030147</v>
      </c>
      <c r="I32" s="74">
        <f t="shared" si="1"/>
        <v>19.054014005471771</v>
      </c>
      <c r="J32" s="74">
        <f t="shared" si="2"/>
        <v>-1.3797264165666832</v>
      </c>
    </row>
    <row r="33" spans="1:10">
      <c r="A33" s="64" t="s">
        <v>210</v>
      </c>
      <c r="B33" s="98">
        <v>111.19100705959451</v>
      </c>
      <c r="C33" s="98">
        <v>133.23742024064279</v>
      </c>
      <c r="D33" s="98">
        <v>129.0500589381671</v>
      </c>
      <c r="E33" s="98"/>
      <c r="F33" s="98"/>
      <c r="G33" s="98"/>
      <c r="H33" s="83">
        <f t="shared" si="0"/>
        <v>0.160615973817026</v>
      </c>
      <c r="I33" s="74">
        <f t="shared" si="1"/>
        <v>17.859051878572586</v>
      </c>
      <c r="J33" s="74">
        <f t="shared" si="2"/>
        <v>-4.1873613024756935</v>
      </c>
    </row>
    <row r="34" spans="1:10">
      <c r="A34" s="64" t="s">
        <v>212</v>
      </c>
      <c r="B34" s="98">
        <v>105.95202162316315</v>
      </c>
      <c r="C34" s="98">
        <v>131.31241828702207</v>
      </c>
      <c r="D34" s="98">
        <v>121.16293614416344</v>
      </c>
      <c r="E34" s="98"/>
      <c r="F34" s="98"/>
      <c r="G34" s="98"/>
      <c r="H34" s="83">
        <f t="shared" si="0"/>
        <v>0.14356417450061087</v>
      </c>
      <c r="I34" s="74">
        <f t="shared" si="1"/>
        <v>15.210914521000291</v>
      </c>
      <c r="J34" s="74">
        <f t="shared" si="2"/>
        <v>-10.149482142858631</v>
      </c>
    </row>
    <row r="35" spans="1:10">
      <c r="A35" s="64" t="s">
        <v>230</v>
      </c>
      <c r="B35" s="98">
        <v>109.06755770446864</v>
      </c>
      <c r="C35" s="98">
        <v>131.46420507219906</v>
      </c>
      <c r="D35" s="98">
        <v>128.69218300531443</v>
      </c>
      <c r="E35" s="98"/>
      <c r="F35" s="98"/>
      <c r="G35" s="98"/>
      <c r="H35" s="83">
        <f t="shared" si="0"/>
        <v>0.17993091359046492</v>
      </c>
      <c r="I35" s="74">
        <f t="shared" si="1"/>
        <v>19.624625300845793</v>
      </c>
      <c r="J35" s="74">
        <f t="shared" si="2"/>
        <v>-2.7720220668846309</v>
      </c>
    </row>
    <row r="36" spans="1:10">
      <c r="A36" s="64" t="s">
        <v>213</v>
      </c>
      <c r="B36" s="98">
        <v>141.17276146756768</v>
      </c>
      <c r="C36" s="98">
        <v>165.06649213945801</v>
      </c>
      <c r="D36" s="98">
        <v>163.16572842303984</v>
      </c>
      <c r="E36" s="98"/>
      <c r="F36" s="98"/>
      <c r="G36" s="98"/>
      <c r="H36" s="83">
        <f t="shared" si="0"/>
        <v>0.15578760893279478</v>
      </c>
      <c r="I36" s="74">
        <f t="shared" si="1"/>
        <v>21.992966955472156</v>
      </c>
      <c r="J36" s="74">
        <f t="shared" si="2"/>
        <v>-1.9007637164181688</v>
      </c>
    </row>
    <row r="37" spans="1:10">
      <c r="A37" s="64" t="s">
        <v>214</v>
      </c>
      <c r="B37" s="98">
        <v>125.97903967751746</v>
      </c>
      <c r="C37" s="98">
        <v>150.07627052541946</v>
      </c>
      <c r="D37" s="98">
        <v>146.27347143281148</v>
      </c>
      <c r="E37" s="98"/>
      <c r="F37" s="98"/>
      <c r="G37" s="98"/>
      <c r="H37" s="83">
        <f t="shared" si="0"/>
        <v>0.1610937169170675</v>
      </c>
      <c r="I37" s="74">
        <f t="shared" si="1"/>
        <v>20.294431755294013</v>
      </c>
      <c r="J37" s="74">
        <f t="shared" si="2"/>
        <v>-3.8027990926079838</v>
      </c>
    </row>
    <row r="38" spans="1:10">
      <c r="A38" s="64" t="s">
        <v>218</v>
      </c>
      <c r="B38" s="98">
        <v>116.44987972604517</v>
      </c>
      <c r="C38" s="98">
        <v>142.45695657343674</v>
      </c>
      <c r="D38" s="98">
        <v>136.20496078411915</v>
      </c>
      <c r="E38" s="98"/>
      <c r="F38" s="98"/>
      <c r="G38" s="98"/>
      <c r="H38" s="83">
        <f t="shared" si="0"/>
        <v>0.16964449516434807</v>
      </c>
      <c r="I38" s="74">
        <f t="shared" si="1"/>
        <v>19.755081058073984</v>
      </c>
      <c r="J38" s="74">
        <f t="shared" si="2"/>
        <v>-6.2519957893175899</v>
      </c>
    </row>
    <row r="39" spans="1:10">
      <c r="A39" s="64" t="s">
        <v>219</v>
      </c>
      <c r="B39" s="98">
        <v>108.39278056086394</v>
      </c>
      <c r="C39" s="98">
        <v>132.62460370553791</v>
      </c>
      <c r="D39" s="98">
        <v>125.15247039301781</v>
      </c>
      <c r="E39" s="98"/>
      <c r="F39" s="98"/>
      <c r="G39" s="98"/>
      <c r="H39" s="83">
        <f t="shared" si="0"/>
        <v>0.1546199824880688</v>
      </c>
      <c r="I39" s="74">
        <f t="shared" si="1"/>
        <v>16.759689832153867</v>
      </c>
      <c r="J39" s="74">
        <f t="shared" si="2"/>
        <v>-7.4721333125200999</v>
      </c>
    </row>
    <row r="40" spans="1:10">
      <c r="A40" s="64" t="s">
        <v>220</v>
      </c>
      <c r="B40" s="98">
        <v>113.50056973429677</v>
      </c>
      <c r="C40" s="98">
        <v>137.03878977038934</v>
      </c>
      <c r="D40" s="98">
        <v>132.33734497570819</v>
      </c>
      <c r="E40" s="98"/>
      <c r="F40" s="98"/>
      <c r="G40" s="98"/>
      <c r="H40" s="83">
        <f t="shared" si="0"/>
        <v>0.16596194438061448</v>
      </c>
      <c r="I40" s="74">
        <f t="shared" si="1"/>
        <v>18.836775241411416</v>
      </c>
      <c r="J40" s="74">
        <f t="shared" si="2"/>
        <v>-4.7014447946811515</v>
      </c>
    </row>
    <row r="41" spans="1:10">
      <c r="A41" s="64" t="s">
        <v>130</v>
      </c>
      <c r="B41" s="98">
        <v>121.802183277602</v>
      </c>
      <c r="C41" s="98">
        <v>147.61974018855452</v>
      </c>
      <c r="D41" s="98">
        <v>140.56528315160838</v>
      </c>
      <c r="E41" s="98"/>
      <c r="F41" s="98"/>
      <c r="G41" s="98"/>
      <c r="H41" s="83">
        <f t="shared" si="0"/>
        <v>0.15404567774653921</v>
      </c>
      <c r="I41" s="74">
        <f t="shared" si="1"/>
        <v>18.763099874006386</v>
      </c>
      <c r="J41" s="74">
        <f t="shared" si="2"/>
        <v>-7.0544570369461326</v>
      </c>
    </row>
    <row r="42" spans="1:10">
      <c r="A42" s="64" t="s">
        <v>223</v>
      </c>
      <c r="B42" s="98">
        <v>110.042632401709</v>
      </c>
      <c r="C42" s="98">
        <v>133.5309669204708</v>
      </c>
      <c r="D42" s="98">
        <v>126.419260740404</v>
      </c>
      <c r="E42" s="98"/>
      <c r="F42" s="98"/>
      <c r="G42" s="98"/>
      <c r="H42" s="83">
        <f t="shared" si="0"/>
        <v>0.14882076138375497</v>
      </c>
      <c r="I42" s="74">
        <f t="shared" si="1"/>
        <v>16.376628338694999</v>
      </c>
      <c r="J42" s="74">
        <f t="shared" si="2"/>
        <v>-7.111706180066804</v>
      </c>
    </row>
    <row r="43" spans="1:10">
      <c r="A43" s="64" t="s">
        <v>224</v>
      </c>
      <c r="B43" s="98">
        <v>146.64999616525651</v>
      </c>
      <c r="C43" s="98">
        <v>175.19344009835157</v>
      </c>
      <c r="D43" s="98">
        <v>173.73556962298161</v>
      </c>
      <c r="E43" s="98"/>
      <c r="F43" s="98"/>
      <c r="G43" s="98"/>
      <c r="H43" s="83">
        <f t="shared" si="0"/>
        <v>0.18469535742232815</v>
      </c>
      <c r="I43" s="74">
        <f t="shared" si="1"/>
        <v>27.085573457725104</v>
      </c>
      <c r="J43" s="74">
        <f t="shared" si="2"/>
        <v>-1.4578704753699583</v>
      </c>
    </row>
    <row r="44" spans="1:10">
      <c r="A44" s="64" t="s">
        <v>225</v>
      </c>
      <c r="B44" s="98">
        <v>107.82698552058061</v>
      </c>
      <c r="C44" s="98">
        <v>130.43158572048554</v>
      </c>
      <c r="D44" s="98">
        <v>125.26498155243428</v>
      </c>
      <c r="E44" s="98"/>
      <c r="F44" s="98"/>
      <c r="G44" s="98"/>
      <c r="H44" s="83">
        <f t="shared" si="0"/>
        <v>0.16172200259206296</v>
      </c>
      <c r="I44" s="74">
        <f t="shared" si="1"/>
        <v>17.437996031853672</v>
      </c>
      <c r="J44" s="74">
        <f t="shared" si="2"/>
        <v>-5.1666041680512649</v>
      </c>
    </row>
    <row r="45" spans="1:10">
      <c r="A45" s="64" t="s">
        <v>226</v>
      </c>
      <c r="B45" s="98">
        <v>113.00787270101051</v>
      </c>
      <c r="C45" s="98">
        <v>136.09835771582468</v>
      </c>
      <c r="D45" s="98">
        <v>132.42224185812026</v>
      </c>
      <c r="E45" s="98"/>
      <c r="F45" s="98"/>
      <c r="G45" s="98"/>
      <c r="H45" s="83">
        <f t="shared" si="0"/>
        <v>0.17179660755560922</v>
      </c>
      <c r="I45" s="74">
        <f t="shared" si="1"/>
        <v>19.414369157109746</v>
      </c>
      <c r="J45" s="74">
        <f t="shared" si="2"/>
        <v>-3.6761158577044171</v>
      </c>
    </row>
    <row r="46" spans="1:10">
      <c r="A46" s="64" t="s">
        <v>227</v>
      </c>
      <c r="B46" s="98">
        <v>103.54595704980626</v>
      </c>
      <c r="C46" s="98">
        <v>128.15612644723674</v>
      </c>
      <c r="D46" s="98">
        <v>119.25771967621334</v>
      </c>
      <c r="E46" s="98"/>
      <c r="F46" s="98"/>
      <c r="G46" s="98"/>
      <c r="H46" s="83">
        <f t="shared" si="0"/>
        <v>0.15173709407939145</v>
      </c>
      <c r="I46" s="74">
        <f t="shared" si="1"/>
        <v>15.711762626407079</v>
      </c>
      <c r="J46" s="74">
        <f t="shared" si="2"/>
        <v>-8.8984067710234029</v>
      </c>
    </row>
    <row r="47" spans="1:10">
      <c r="A47" s="64" t="s">
        <v>228</v>
      </c>
      <c r="B47" s="98">
        <v>120.40210118013867</v>
      </c>
      <c r="C47" s="98">
        <v>143.60951715105526</v>
      </c>
      <c r="D47" s="98">
        <v>141.20587362640333</v>
      </c>
      <c r="E47" s="98"/>
      <c r="F47" s="98"/>
      <c r="G47" s="98"/>
      <c r="H47" s="83">
        <f t="shared" si="0"/>
        <v>0.17278579229393395</v>
      </c>
      <c r="I47" s="74">
        <f t="shared" si="1"/>
        <v>20.803772446264659</v>
      </c>
      <c r="J47" s="74">
        <f t="shared" si="2"/>
        <v>-2.4036435246519261</v>
      </c>
    </row>
    <row r="48" spans="1:10">
      <c r="A48" s="64" t="s">
        <v>279</v>
      </c>
      <c r="B48" s="98">
        <v>105.85664528206759</v>
      </c>
      <c r="C48" s="98">
        <v>127.21230074474826</v>
      </c>
      <c r="D48" s="98">
        <v>122.0668443296</v>
      </c>
      <c r="E48" s="98"/>
      <c r="F48" s="98"/>
      <c r="G48" s="98"/>
      <c r="H48" s="83">
        <f t="shared" si="0"/>
        <v>0.1531335043193407</v>
      </c>
      <c r="I48" s="74">
        <f t="shared" si="1"/>
        <v>16.210199047532413</v>
      </c>
      <c r="J48" s="74">
        <f t="shared" si="2"/>
        <v>-5.14545641514826</v>
      </c>
    </row>
    <row r="49" spans="1:10">
      <c r="A49" s="64" t="s">
        <v>229</v>
      </c>
      <c r="B49" s="98">
        <v>102.72545221225521</v>
      </c>
      <c r="C49" s="98">
        <v>119.98591190422179</v>
      </c>
      <c r="D49" s="98">
        <v>118.1888242396918</v>
      </c>
      <c r="E49" s="98"/>
      <c r="F49" s="98"/>
      <c r="G49" s="98"/>
      <c r="H49" s="83">
        <f t="shared" si="0"/>
        <v>0.1505310679527172</v>
      </c>
      <c r="I49" s="74">
        <f t="shared" si="1"/>
        <v>15.463372027436591</v>
      </c>
      <c r="J49" s="74">
        <f t="shared" si="2"/>
        <v>-1.7970876645299967</v>
      </c>
    </row>
    <row r="50" spans="1:10">
      <c r="A50" s="64" t="s">
        <v>231</v>
      </c>
      <c r="B50" s="98">
        <v>108.92260058867475</v>
      </c>
      <c r="C50" s="98">
        <v>130.66744576131649</v>
      </c>
      <c r="D50" s="98">
        <v>126.73346650217717</v>
      </c>
      <c r="E50" s="98"/>
      <c r="F50" s="98"/>
      <c r="G50" s="98"/>
      <c r="H50" s="83">
        <f t="shared" si="0"/>
        <v>0.16351855186382963</v>
      </c>
      <c r="I50" s="74">
        <f t="shared" si="1"/>
        <v>17.810865913502411</v>
      </c>
      <c r="J50" s="74">
        <f t="shared" si="2"/>
        <v>-3.9339792591393206</v>
      </c>
    </row>
    <row r="51" spans="1:10">
      <c r="A51" s="64" t="s">
        <v>232</v>
      </c>
      <c r="B51" s="98">
        <v>116.06526974893497</v>
      </c>
      <c r="C51" s="98">
        <v>137.69512717231561</v>
      </c>
      <c r="D51" s="98">
        <v>134.271984329426</v>
      </c>
      <c r="E51" s="98"/>
      <c r="F51" s="98"/>
      <c r="G51" s="98"/>
      <c r="H51" s="83">
        <f t="shared" si="0"/>
        <v>0.15686617211052581</v>
      </c>
      <c r="I51" s="74">
        <f t="shared" si="1"/>
        <v>18.206714580491038</v>
      </c>
      <c r="J51" s="74">
        <f t="shared" si="2"/>
        <v>-3.4231428428896038</v>
      </c>
    </row>
    <row r="52" spans="1:10">
      <c r="A52" s="64" t="s">
        <v>233</v>
      </c>
      <c r="B52" s="98">
        <v>100.27428669308081</v>
      </c>
      <c r="C52" s="98">
        <v>121.68151398621785</v>
      </c>
      <c r="D52" s="98">
        <v>116.89579048005807</v>
      </c>
      <c r="E52" s="98"/>
      <c r="F52" s="98"/>
      <c r="G52" s="98"/>
      <c r="H52" s="83">
        <f t="shared" si="0"/>
        <v>0.1657603792072069</v>
      </c>
      <c r="I52" s="74">
        <f t="shared" si="1"/>
        <v>16.621503786977257</v>
      </c>
      <c r="J52" s="74">
        <f t="shared" si="2"/>
        <v>-4.7857235061597834</v>
      </c>
    </row>
    <row r="53" spans="1:10">
      <c r="A53" s="64" t="s">
        <v>234</v>
      </c>
      <c r="B53" s="98">
        <v>103.86558953087466</v>
      </c>
      <c r="C53" s="98">
        <v>126.79355590505206</v>
      </c>
      <c r="D53" s="98">
        <v>120.98299858246914</v>
      </c>
      <c r="E53" s="98"/>
      <c r="F53" s="98"/>
      <c r="G53" s="98"/>
      <c r="H53" s="83">
        <f t="shared" si="0"/>
        <v>0.16480346502540408</v>
      </c>
      <c r="I53" s="74">
        <f t="shared" si="1"/>
        <v>17.117409051594478</v>
      </c>
      <c r="J53" s="74">
        <f t="shared" si="2"/>
        <v>-5.8105573225829232</v>
      </c>
    </row>
    <row r="54" spans="1:10">
      <c r="A54" s="64" t="s">
        <v>235</v>
      </c>
      <c r="B54" s="98">
        <v>99.651087083081663</v>
      </c>
      <c r="C54" s="98">
        <v>120.52471168956312</v>
      </c>
      <c r="D54" s="98">
        <v>115.95993846877811</v>
      </c>
      <c r="E54" s="98"/>
      <c r="F54" s="98"/>
      <c r="G54" s="98"/>
      <c r="H54" s="83">
        <f t="shared" si="0"/>
        <v>0.16365954314275905</v>
      </c>
      <c r="I54" s="74">
        <f t="shared" si="1"/>
        <v>16.308851385696443</v>
      </c>
      <c r="J54" s="74">
        <f t="shared" si="2"/>
        <v>-4.564773220785014</v>
      </c>
    </row>
    <row r="55" spans="1:10">
      <c r="A55" s="64" t="s">
        <v>237</v>
      </c>
      <c r="B55" s="98">
        <v>107.48906924673445</v>
      </c>
      <c r="C55" s="98">
        <v>133.65503058616116</v>
      </c>
      <c r="D55" s="98">
        <v>124.7088569057567</v>
      </c>
      <c r="E55" s="98"/>
      <c r="F55" s="98"/>
      <c r="G55" s="98"/>
      <c r="H55" s="83">
        <f t="shared" si="0"/>
        <v>0.1602003606477912</v>
      </c>
      <c r="I55" s="74">
        <f t="shared" si="1"/>
        <v>17.219787659022259</v>
      </c>
      <c r="J55" s="74">
        <f t="shared" si="2"/>
        <v>-8.9461736804044563</v>
      </c>
    </row>
    <row r="56" spans="1:10">
      <c r="A56" s="64" t="s">
        <v>238</v>
      </c>
      <c r="B56" s="98">
        <v>119.64085938636096</v>
      </c>
      <c r="C56" s="98">
        <v>143.2057621650699</v>
      </c>
      <c r="D56" s="98">
        <v>139.94784574468085</v>
      </c>
      <c r="E56" s="98"/>
      <c r="F56" s="98"/>
      <c r="G56" s="98"/>
      <c r="H56" s="83">
        <f t="shared" si="0"/>
        <v>0.16973286937652074</v>
      </c>
      <c r="I56" s="74">
        <f t="shared" si="1"/>
        <v>20.30698635831989</v>
      </c>
      <c r="J56" s="74">
        <f t="shared" si="2"/>
        <v>-3.2579164203890514</v>
      </c>
    </row>
    <row r="57" spans="1:10">
      <c r="A57" s="64" t="s">
        <v>239</v>
      </c>
      <c r="B57" s="98">
        <v>106.76151606765447</v>
      </c>
      <c r="C57" s="98">
        <v>129.21835696421891</v>
      </c>
      <c r="D57" s="98">
        <v>123.71488243929794</v>
      </c>
      <c r="E57" s="98"/>
      <c r="F57" s="98"/>
      <c r="G57" s="98"/>
      <c r="H57" s="83">
        <f t="shared" si="0"/>
        <v>0.15879660570668713</v>
      </c>
      <c r="I57" s="74">
        <f t="shared" si="1"/>
        <v>16.953366371643469</v>
      </c>
      <c r="J57" s="74">
        <f t="shared" si="2"/>
        <v>-5.5034745249209749</v>
      </c>
    </row>
    <row r="58" spans="1:10">
      <c r="A58" s="64" t="s">
        <v>240</v>
      </c>
      <c r="B58" s="98">
        <v>115.02523463734842</v>
      </c>
      <c r="C58" s="98">
        <v>137.40028993147075</v>
      </c>
      <c r="D58" s="98">
        <v>133.49362591874726</v>
      </c>
      <c r="E58" s="98"/>
      <c r="F58" s="98"/>
      <c r="G58" s="98"/>
      <c r="H58" s="83">
        <f t="shared" si="0"/>
        <v>0.16055947496761022</v>
      </c>
      <c r="I58" s="74">
        <f t="shared" si="1"/>
        <v>18.468391281398837</v>
      </c>
      <c r="J58" s="74">
        <f t="shared" si="2"/>
        <v>-3.9066640127234962</v>
      </c>
    </row>
    <row r="59" spans="1:10">
      <c r="A59" s="64" t="s">
        <v>241</v>
      </c>
      <c r="B59" s="98">
        <v>99.925259775868398</v>
      </c>
      <c r="C59" s="98">
        <v>126.98957881121284</v>
      </c>
      <c r="D59" s="98">
        <v>117.39661043718824</v>
      </c>
      <c r="E59" s="98"/>
      <c r="F59" s="98"/>
      <c r="G59" s="98"/>
      <c r="H59" s="83">
        <f t="shared" si="0"/>
        <v>0.17484418554935913</v>
      </c>
      <c r="I59" s="74">
        <f t="shared" si="1"/>
        <v>17.471350661319846</v>
      </c>
      <c r="J59" s="74">
        <f t="shared" si="2"/>
        <v>-9.5929683740245935</v>
      </c>
    </row>
    <row r="60" spans="1:10">
      <c r="A60" s="64" t="s">
        <v>242</v>
      </c>
      <c r="B60" s="98">
        <v>112.13665638825725</v>
      </c>
      <c r="C60" s="98">
        <v>139.42498438926324</v>
      </c>
      <c r="D60" s="98">
        <v>129.83917343840778</v>
      </c>
      <c r="E60" s="98"/>
      <c r="F60" s="98"/>
      <c r="G60" s="98"/>
      <c r="H60" s="83">
        <f t="shared" si="0"/>
        <v>0.15786556885429223</v>
      </c>
      <c r="I60" s="74">
        <f t="shared" si="1"/>
        <v>17.702517050150533</v>
      </c>
      <c r="J60" s="74">
        <f t="shared" si="2"/>
        <v>-9.5858109508554605</v>
      </c>
    </row>
    <row r="61" spans="1:10">
      <c r="A61" s="64" t="s">
        <v>245</v>
      </c>
      <c r="B61" s="98">
        <v>125.98666112878458</v>
      </c>
      <c r="C61" s="98">
        <v>150.58000031466426</v>
      </c>
      <c r="D61" s="98">
        <v>147.83348232479611</v>
      </c>
      <c r="E61" s="98"/>
      <c r="F61" s="98"/>
      <c r="G61" s="98"/>
      <c r="H61" s="83">
        <f t="shared" si="0"/>
        <v>0.17340582725404188</v>
      </c>
      <c r="I61" s="74">
        <f t="shared" si="1"/>
        <v>21.846821196011533</v>
      </c>
      <c r="J61" s="74">
        <f t="shared" si="2"/>
        <v>-2.7465179898681527</v>
      </c>
    </row>
    <row r="62" spans="1:10">
      <c r="A62" s="64" t="s">
        <v>246</v>
      </c>
      <c r="B62" s="98">
        <v>103.69916677145466</v>
      </c>
      <c r="C62" s="98">
        <v>125.31072023145789</v>
      </c>
      <c r="D62" s="98">
        <v>120.51130653779903</v>
      </c>
      <c r="E62" s="98"/>
      <c r="F62" s="98"/>
      <c r="G62" s="98"/>
      <c r="H62" s="83">
        <f t="shared" si="0"/>
        <v>0.16212415480055972</v>
      </c>
      <c r="I62" s="74">
        <f t="shared" si="1"/>
        <v>16.812139766344373</v>
      </c>
      <c r="J62" s="74">
        <f t="shared" si="2"/>
        <v>-4.7994136936588632</v>
      </c>
    </row>
    <row r="63" spans="1:10">
      <c r="A63" s="64" t="s">
        <v>247</v>
      </c>
      <c r="B63" s="98">
        <v>105.33076816836821</v>
      </c>
      <c r="C63" s="98">
        <v>127.83223337607058</v>
      </c>
      <c r="D63" s="98">
        <v>123.52122157139111</v>
      </c>
      <c r="E63" s="98"/>
      <c r="F63" s="98"/>
      <c r="G63" s="98"/>
      <c r="H63" s="83">
        <f t="shared" si="0"/>
        <v>0.17269838357151238</v>
      </c>
      <c r="I63" s="74">
        <f t="shared" si="1"/>
        <v>18.1904534030229</v>
      </c>
      <c r="J63" s="74">
        <f t="shared" si="2"/>
        <v>-4.3110118046794668</v>
      </c>
    </row>
    <row r="64" spans="1:10">
      <c r="A64" s="64" t="s">
        <v>248</v>
      </c>
      <c r="B64" s="98">
        <v>108.79600415089733</v>
      </c>
      <c r="C64" s="98">
        <v>137.81835638997072</v>
      </c>
      <c r="D64" s="98">
        <v>126.54296684679422</v>
      </c>
      <c r="E64" s="98"/>
      <c r="F64" s="98"/>
      <c r="G64" s="98"/>
      <c r="H64" s="83">
        <f t="shared" si="0"/>
        <v>0.16312145684396911</v>
      </c>
      <c r="I64" s="74">
        <f t="shared" si="1"/>
        <v>17.746962695896883</v>
      </c>
      <c r="J64" s="74">
        <f t="shared" si="2"/>
        <v>-11.275389543176502</v>
      </c>
    </row>
    <row r="65" spans="1:10">
      <c r="A65" s="64" t="s">
        <v>243</v>
      </c>
      <c r="B65" s="98">
        <v>112.09284736333964</v>
      </c>
      <c r="C65" s="98">
        <v>133.13181580391165</v>
      </c>
      <c r="D65" s="98">
        <v>129.3139787327332</v>
      </c>
      <c r="E65" s="98"/>
      <c r="F65" s="98"/>
      <c r="G65" s="98"/>
      <c r="H65" s="83">
        <f t="shared" si="0"/>
        <v>0.15363274084360348</v>
      </c>
      <c r="I65" s="74">
        <f t="shared" si="1"/>
        <v>17.221131369393561</v>
      </c>
      <c r="J65" s="74">
        <f t="shared" si="2"/>
        <v>-3.8178370711784453</v>
      </c>
    </row>
    <row r="66" spans="1:10">
      <c r="A66" s="64" t="s">
        <v>249</v>
      </c>
      <c r="B66" s="98">
        <v>101.56895197082615</v>
      </c>
      <c r="C66" s="98">
        <v>122.91086016226393</v>
      </c>
      <c r="D66" s="98">
        <v>117.32955543814813</v>
      </c>
      <c r="E66" s="98"/>
      <c r="F66" s="98"/>
      <c r="G66" s="98"/>
      <c r="H66" s="83">
        <f t="shared" si="0"/>
        <v>0.15517146885446781</v>
      </c>
      <c r="I66" s="74">
        <f t="shared" si="1"/>
        <v>15.760603467321985</v>
      </c>
      <c r="J66" s="74">
        <f t="shared" si="2"/>
        <v>-5.581304724115796</v>
      </c>
    </row>
    <row r="67" spans="1:10">
      <c r="A67" s="64" t="s">
        <v>250</v>
      </c>
      <c r="B67" s="98">
        <v>113.56692772699061</v>
      </c>
      <c r="C67" s="98">
        <v>134.82404397714322</v>
      </c>
      <c r="D67" s="98">
        <v>133.73009344637339</v>
      </c>
      <c r="E67" s="98"/>
      <c r="F67" s="98"/>
      <c r="G67" s="98"/>
      <c r="H67" s="83">
        <f t="shared" si="0"/>
        <v>0.17754434431698327</v>
      </c>
      <c r="I67" s="74">
        <f t="shared" si="1"/>
        <v>20.163165719382775</v>
      </c>
      <c r="J67" s="74">
        <f t="shared" si="2"/>
        <v>-1.0939505307698312</v>
      </c>
    </row>
    <row r="68" spans="1:10">
      <c r="A68" s="64" t="s">
        <v>252</v>
      </c>
      <c r="B68" s="98">
        <v>112.42762612573677</v>
      </c>
      <c r="C68" s="98">
        <v>135.88466942538912</v>
      </c>
      <c r="D68" s="98">
        <v>131.06948106508159</v>
      </c>
      <c r="E68" s="98"/>
      <c r="F68" s="98"/>
      <c r="G68" s="98"/>
      <c r="H68" s="83">
        <f t="shared" ref="H68:H84" si="3">(D68-B68)/B68</f>
        <v>0.16581204799695898</v>
      </c>
      <c r="I68" s="74">
        <f t="shared" ref="I68:I84" si="4">(D68-B68)</f>
        <v>18.641854939344825</v>
      </c>
      <c r="J68" s="74">
        <f t="shared" ref="J68:J84" si="5">(D68-C68)</f>
        <v>-4.8151883603075305</v>
      </c>
    </row>
    <row r="69" spans="1:10">
      <c r="A69" s="64" t="s">
        <v>253</v>
      </c>
      <c r="B69" s="98">
        <v>136.52915214251479</v>
      </c>
      <c r="C69" s="98">
        <v>193.78853124850536</v>
      </c>
      <c r="D69" s="98">
        <v>160.97910595624549</v>
      </c>
      <c r="E69" s="98"/>
      <c r="F69" s="98"/>
      <c r="G69" s="98"/>
      <c r="H69" s="83">
        <f t="shared" si="3"/>
        <v>0.17908229436749762</v>
      </c>
      <c r="I69" s="74">
        <f t="shared" si="4"/>
        <v>24.449953813730701</v>
      </c>
      <c r="J69" s="74">
        <f t="shared" si="5"/>
        <v>-32.809425292259874</v>
      </c>
    </row>
    <row r="70" spans="1:10">
      <c r="A70" s="64" t="s">
        <v>179</v>
      </c>
      <c r="B70" s="98">
        <v>106.18685833965309</v>
      </c>
      <c r="C70" s="98">
        <v>129.2087282664717</v>
      </c>
      <c r="D70" s="98">
        <v>126.08095623706849</v>
      </c>
      <c r="E70" s="98"/>
      <c r="F70" s="98"/>
      <c r="G70" s="98"/>
      <c r="H70" s="83">
        <f t="shared" si="3"/>
        <v>0.1873499057084958</v>
      </c>
      <c r="I70" s="74">
        <f t="shared" si="4"/>
        <v>19.894097897415406</v>
      </c>
      <c r="J70" s="74">
        <f t="shared" si="5"/>
        <v>-3.1277720294032036</v>
      </c>
    </row>
    <row r="71" spans="1:10">
      <c r="A71" s="64" t="s">
        <v>189</v>
      </c>
      <c r="B71" s="98">
        <v>104.86248839109595</v>
      </c>
      <c r="C71" s="98">
        <v>133.9624550526332</v>
      </c>
      <c r="D71" s="98">
        <v>123.75047340793282</v>
      </c>
      <c r="E71" s="98"/>
      <c r="F71" s="98"/>
      <c r="G71" s="98"/>
      <c r="H71" s="83">
        <f t="shared" si="3"/>
        <v>0.18012146485015776</v>
      </c>
      <c r="I71" s="74">
        <f t="shared" si="4"/>
        <v>18.887985016836865</v>
      </c>
      <c r="J71" s="74">
        <f t="shared" si="5"/>
        <v>-10.211981644700387</v>
      </c>
    </row>
    <row r="72" spans="1:10">
      <c r="A72" s="64" t="s">
        <v>217</v>
      </c>
      <c r="B72" s="98">
        <v>107.18462910535462</v>
      </c>
      <c r="C72" s="98">
        <v>128.93786461138473</v>
      </c>
      <c r="D72" s="98">
        <v>124.12992441496962</v>
      </c>
      <c r="E72" s="98"/>
      <c r="F72" s="98"/>
      <c r="G72" s="98"/>
      <c r="H72" s="83">
        <f t="shared" si="3"/>
        <v>0.15809445301115913</v>
      </c>
      <c r="I72" s="74">
        <f t="shared" si="4"/>
        <v>16.945295309615005</v>
      </c>
      <c r="J72" s="74">
        <f t="shared" si="5"/>
        <v>-4.8079401964151032</v>
      </c>
    </row>
    <row r="73" spans="1:10">
      <c r="A73" s="64" t="s">
        <v>222</v>
      </c>
      <c r="B73" s="98">
        <v>127.26650608231874</v>
      </c>
      <c r="C73" s="98">
        <v>155.90726634112417</v>
      </c>
      <c r="D73" s="98">
        <v>146.46692574964686</v>
      </c>
      <c r="E73" s="98"/>
      <c r="F73" s="98"/>
      <c r="G73" s="98"/>
      <c r="H73" s="83">
        <f t="shared" si="3"/>
        <v>0.15086781478002445</v>
      </c>
      <c r="I73" s="74">
        <f t="shared" si="4"/>
        <v>19.20041966732812</v>
      </c>
      <c r="J73" s="74">
        <f t="shared" si="5"/>
        <v>-9.4403405914773089</v>
      </c>
    </row>
    <row r="74" spans="1:10">
      <c r="A74" s="64" t="s">
        <v>188</v>
      </c>
      <c r="B74" s="98">
        <v>111.8980623485548</v>
      </c>
      <c r="C74" s="98">
        <v>127.21872014249352</v>
      </c>
      <c r="D74" s="98">
        <v>129.15962104040284</v>
      </c>
      <c r="E74" s="98"/>
      <c r="F74" s="98"/>
      <c r="G74" s="98"/>
      <c r="H74" s="83">
        <f t="shared" si="3"/>
        <v>0.15426146199099913</v>
      </c>
      <c r="I74" s="74">
        <f t="shared" si="4"/>
        <v>17.261558691848037</v>
      </c>
      <c r="J74" s="74">
        <f t="shared" si="5"/>
        <v>1.9409008979093159</v>
      </c>
    </row>
    <row r="75" spans="1:10">
      <c r="A75" s="64" t="s">
        <v>244</v>
      </c>
      <c r="B75" s="98">
        <v>107.45751395056902</v>
      </c>
      <c r="C75" s="98">
        <v>124.45607782268516</v>
      </c>
      <c r="D75" s="98">
        <v>126.5457219429838</v>
      </c>
      <c r="E75" s="98"/>
      <c r="F75" s="98"/>
      <c r="G75" s="98"/>
      <c r="H75" s="83">
        <f t="shared" si="3"/>
        <v>0.17763493022177534</v>
      </c>
      <c r="I75" s="74">
        <f t="shared" si="4"/>
        <v>19.08820799241478</v>
      </c>
      <c r="J75" s="74">
        <f t="shared" si="5"/>
        <v>2.0896441202986438</v>
      </c>
    </row>
    <row r="76" spans="1:10">
      <c r="A76" s="64" t="s">
        <v>187</v>
      </c>
      <c r="B76" s="98">
        <v>105.1769493593609</v>
      </c>
      <c r="C76" s="98">
        <v>134.60824799151175</v>
      </c>
      <c r="D76" s="98">
        <v>122.3091739518969</v>
      </c>
      <c r="E76" s="98"/>
      <c r="F76" s="98"/>
      <c r="G76" s="98"/>
      <c r="H76" s="83">
        <f t="shared" si="3"/>
        <v>0.16288953707907861</v>
      </c>
      <c r="I76" s="74">
        <f t="shared" si="4"/>
        <v>17.132224592535991</v>
      </c>
      <c r="J76" s="74">
        <f t="shared" si="5"/>
        <v>-12.299074039614851</v>
      </c>
    </row>
    <row r="77" spans="1:10">
      <c r="A77" s="64" t="s">
        <v>183</v>
      </c>
      <c r="B77" s="98">
        <v>147.28954479313353</v>
      </c>
      <c r="C77" s="98">
        <v>153.12226979744207</v>
      </c>
      <c r="D77" s="98">
        <v>147.72868568695782</v>
      </c>
      <c r="E77" s="98"/>
      <c r="F77" s="98"/>
      <c r="G77" s="98"/>
      <c r="H77" s="83">
        <f t="shared" si="3"/>
        <v>2.9814804196798619E-3</v>
      </c>
      <c r="I77" s="74">
        <f t="shared" si="4"/>
        <v>0.43914089382428756</v>
      </c>
      <c r="J77" s="74">
        <f t="shared" si="5"/>
        <v>-5.3935841104842552</v>
      </c>
    </row>
    <row r="78" spans="1:10">
      <c r="A78" s="64" t="s">
        <v>211</v>
      </c>
      <c r="B78" s="98">
        <v>107.60432258027397</v>
      </c>
      <c r="C78" s="98">
        <v>132.31894113662906</v>
      </c>
      <c r="D78" s="98">
        <v>127.3987300991438</v>
      </c>
      <c r="E78" s="98"/>
      <c r="F78" s="98"/>
      <c r="G78" s="98"/>
      <c r="H78" s="83">
        <f t="shared" si="3"/>
        <v>0.1839555051713001</v>
      </c>
      <c r="I78" s="74">
        <f t="shared" si="4"/>
        <v>19.794407518869832</v>
      </c>
      <c r="J78" s="74">
        <f t="shared" si="5"/>
        <v>-4.9202110374852595</v>
      </c>
    </row>
    <row r="79" spans="1:10">
      <c r="A79" s="64" t="s">
        <v>251</v>
      </c>
      <c r="B79" s="98">
        <v>119.30134423762767</v>
      </c>
      <c r="C79" s="98">
        <v>138.24179007031964</v>
      </c>
      <c r="D79" s="98">
        <v>138.88800449641198</v>
      </c>
      <c r="E79" s="98"/>
      <c r="F79" s="98"/>
      <c r="G79" s="98"/>
      <c r="H79" s="83">
        <f t="shared" si="3"/>
        <v>0.16417803490772964</v>
      </c>
      <c r="I79" s="74">
        <f t="shared" si="4"/>
        <v>19.586660258784306</v>
      </c>
      <c r="J79" s="74">
        <f t="shared" si="5"/>
        <v>0.64621442609234236</v>
      </c>
    </row>
    <row r="80" spans="1:10">
      <c r="A80" s="64" t="s">
        <v>216</v>
      </c>
      <c r="B80" s="98">
        <v>117.80682064889253</v>
      </c>
      <c r="C80" s="98">
        <v>150.38165826360603</v>
      </c>
      <c r="D80" s="98">
        <v>143.17795235133542</v>
      </c>
      <c r="E80" s="98"/>
      <c r="F80" s="98"/>
      <c r="G80" s="98"/>
      <c r="H80" s="83">
        <f t="shared" si="3"/>
        <v>0.21536216292652663</v>
      </c>
      <c r="I80" s="74">
        <f t="shared" si="4"/>
        <v>25.371131702442895</v>
      </c>
      <c r="J80" s="74">
        <f t="shared" si="5"/>
        <v>-7.2037059122706069</v>
      </c>
    </row>
    <row r="81" spans="1:10">
      <c r="A81" s="64" t="s">
        <v>221</v>
      </c>
      <c r="B81" s="98">
        <v>106.662231699903</v>
      </c>
      <c r="C81" s="98">
        <v>131.1880614303393</v>
      </c>
      <c r="D81" s="98">
        <v>124.16862159866437</v>
      </c>
      <c r="E81" s="98"/>
      <c r="F81" s="98"/>
      <c r="G81" s="98"/>
      <c r="H81" s="83">
        <f t="shared" si="3"/>
        <v>0.16412922943536432</v>
      </c>
      <c r="I81" s="74">
        <f t="shared" si="4"/>
        <v>17.50638989876137</v>
      </c>
      <c r="J81" s="74">
        <f t="shared" si="5"/>
        <v>-7.01943983167493</v>
      </c>
    </row>
    <row r="82" spans="1:10">
      <c r="A82" s="64" t="s">
        <v>236</v>
      </c>
      <c r="B82" s="98">
        <v>104.62076105868057</v>
      </c>
      <c r="C82" s="98">
        <v>129.48161141926812</v>
      </c>
      <c r="D82" s="98">
        <v>122.76151170888144</v>
      </c>
      <c r="E82" s="98"/>
      <c r="F82" s="98"/>
      <c r="G82" s="98"/>
      <c r="H82" s="83">
        <f t="shared" si="3"/>
        <v>0.17339532294193438</v>
      </c>
      <c r="I82" s="74">
        <f t="shared" si="4"/>
        <v>18.140750650200872</v>
      </c>
      <c r="J82" s="74">
        <f t="shared" si="5"/>
        <v>-6.7200997103866769</v>
      </c>
    </row>
    <row r="83" spans="1:10">
      <c r="A83" s="64" t="s">
        <v>200</v>
      </c>
      <c r="B83" s="98">
        <v>109.94685202570348</v>
      </c>
      <c r="C83" s="98">
        <v>129.65984624590291</v>
      </c>
      <c r="D83" s="98">
        <v>128.18627650288084</v>
      </c>
      <c r="E83" s="98"/>
      <c r="F83" s="98"/>
      <c r="G83" s="98"/>
      <c r="H83" s="83">
        <f t="shared" si="3"/>
        <v>0.1658931032687806</v>
      </c>
      <c r="I83" s="74">
        <f t="shared" si="4"/>
        <v>18.239424477177366</v>
      </c>
      <c r="J83" s="74">
        <f t="shared" si="5"/>
        <v>-1.4735697430220682</v>
      </c>
    </row>
    <row r="84" spans="1:10" s="108" customFormat="1">
      <c r="A84" s="64" t="s">
        <v>173</v>
      </c>
      <c r="B84" s="99">
        <v>124.84579875892317</v>
      </c>
      <c r="C84" s="99">
        <v>149.26304067613887</v>
      </c>
      <c r="D84" s="99">
        <v>145.45374134603199</v>
      </c>
      <c r="E84" s="99"/>
      <c r="F84" s="99"/>
      <c r="G84" s="99"/>
      <c r="H84" s="106">
        <f t="shared" si="3"/>
        <v>0.16506716919567868</v>
      </c>
      <c r="I84" s="109">
        <f t="shared" si="4"/>
        <v>20.607942587108823</v>
      </c>
      <c r="J84" s="109">
        <f t="shared" si="5"/>
        <v>-3.8092993301068816</v>
      </c>
    </row>
    <row r="85" spans="1:10">
      <c r="B85" s="65"/>
      <c r="C85" s="65"/>
      <c r="D85" s="65"/>
      <c r="E85" s="65"/>
      <c r="F85" s="65"/>
      <c r="G85" s="65"/>
    </row>
    <row r="86" spans="1:10">
      <c r="D86" s="155"/>
      <c r="E86" s="155"/>
    </row>
    <row r="87" spans="1:10">
      <c r="D87" s="155"/>
      <c r="E87" s="155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4"/>
  <sheetViews>
    <sheetView zoomScale="60" zoomScaleNormal="60" workbookViewId="0">
      <selection activeCell="T2" sqref="T2"/>
    </sheetView>
  </sheetViews>
  <sheetFormatPr defaultRowHeight="15"/>
  <cols>
    <col min="2" max="2" width="19.140625" customWidth="1"/>
    <col min="3" max="3" width="11.140625" style="143" customWidth="1"/>
    <col min="4" max="4" width="11.140625" style="141" customWidth="1"/>
    <col min="5" max="5" width="11.140625" style="142" customWidth="1"/>
    <col min="6" max="8" width="11.140625" style="149" customWidth="1"/>
    <col min="9" max="9" width="31.140625" customWidth="1"/>
    <col min="10" max="10" width="25.140625" customWidth="1"/>
    <col min="11" max="11" width="29" customWidth="1"/>
  </cols>
  <sheetData>
    <row r="1" spans="1:11" s="149" customFormat="1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1" s="67" customFormat="1" ht="66.599999999999994" customHeight="1">
      <c r="A2" s="85" t="s">
        <v>91</v>
      </c>
      <c r="B2" s="85" t="s">
        <v>174</v>
      </c>
      <c r="C2" s="86">
        <v>43497</v>
      </c>
      <c r="D2" s="86">
        <v>43831</v>
      </c>
      <c r="E2" s="86">
        <v>43862</v>
      </c>
      <c r="F2" s="86">
        <v>43497</v>
      </c>
      <c r="G2" s="86">
        <v>43831</v>
      </c>
      <c r="H2" s="86">
        <v>43862</v>
      </c>
      <c r="I2" s="85" t="s">
        <v>329</v>
      </c>
      <c r="J2" s="85" t="s">
        <v>330</v>
      </c>
      <c r="K2" s="1" t="s">
        <v>334</v>
      </c>
    </row>
    <row r="3" spans="1:11">
      <c r="A3" s="68">
        <v>1</v>
      </c>
      <c r="B3" s="82" t="s">
        <v>92</v>
      </c>
      <c r="C3" s="75">
        <v>40472</v>
      </c>
      <c r="D3" s="75">
        <v>41392</v>
      </c>
      <c r="E3" s="75">
        <v>41547</v>
      </c>
      <c r="F3" s="75"/>
      <c r="G3" s="75"/>
      <c r="H3" s="75"/>
      <c r="I3" s="83">
        <f>(E3-C3)/C3</f>
        <v>2.6561573433484878E-2</v>
      </c>
      <c r="J3" s="76">
        <f>E3-C3</f>
        <v>1075</v>
      </c>
      <c r="K3" s="76">
        <f>E3-D3</f>
        <v>155</v>
      </c>
    </row>
    <row r="4" spans="1:11">
      <c r="A4" s="68">
        <v>2</v>
      </c>
      <c r="B4" s="82" t="s">
        <v>93</v>
      </c>
      <c r="C4" s="75">
        <v>7293</v>
      </c>
      <c r="D4" s="75">
        <v>7716</v>
      </c>
      <c r="E4" s="75">
        <v>7733</v>
      </c>
      <c r="F4" s="75"/>
      <c r="G4" s="75"/>
      <c r="H4" s="75"/>
      <c r="I4" s="83">
        <f t="shared" ref="I4:I67" si="0">(E4-C4)/C4</f>
        <v>6.0331825037707391E-2</v>
      </c>
      <c r="J4" s="76">
        <f t="shared" ref="J4:J67" si="1">E4-C4</f>
        <v>440</v>
      </c>
      <c r="K4" s="76">
        <f t="shared" ref="K4:K67" si="2">E4-D4</f>
        <v>17</v>
      </c>
    </row>
    <row r="5" spans="1:11">
      <c r="A5" s="68">
        <v>3</v>
      </c>
      <c r="B5" s="82" t="s">
        <v>94</v>
      </c>
      <c r="C5" s="75">
        <v>12920</v>
      </c>
      <c r="D5" s="75">
        <v>12961</v>
      </c>
      <c r="E5" s="75">
        <v>12964</v>
      </c>
      <c r="F5" s="75"/>
      <c r="G5" s="75"/>
      <c r="H5" s="75"/>
      <c r="I5" s="83">
        <f t="shared" si="0"/>
        <v>3.4055727554179569E-3</v>
      </c>
      <c r="J5" s="76">
        <f t="shared" si="1"/>
        <v>44</v>
      </c>
      <c r="K5" s="76">
        <f t="shared" si="2"/>
        <v>3</v>
      </c>
    </row>
    <row r="6" spans="1:11">
      <c r="A6" s="68">
        <v>4</v>
      </c>
      <c r="B6" s="82" t="s">
        <v>95</v>
      </c>
      <c r="C6" s="75">
        <v>2761</v>
      </c>
      <c r="D6" s="75">
        <v>2749</v>
      </c>
      <c r="E6" s="75">
        <v>2746</v>
      </c>
      <c r="F6" s="75"/>
      <c r="G6" s="75"/>
      <c r="H6" s="75"/>
      <c r="I6" s="83">
        <f t="shared" si="0"/>
        <v>-5.4328141977544372E-3</v>
      </c>
      <c r="J6" s="76">
        <f t="shared" si="1"/>
        <v>-15</v>
      </c>
      <c r="K6" s="76">
        <f t="shared" si="2"/>
        <v>-3</v>
      </c>
    </row>
    <row r="7" spans="1:11">
      <c r="A7" s="68">
        <v>5</v>
      </c>
      <c r="B7" s="82" t="s">
        <v>96</v>
      </c>
      <c r="C7" s="75">
        <v>6047</v>
      </c>
      <c r="D7" s="75">
        <v>6189</v>
      </c>
      <c r="E7" s="75">
        <v>6224</v>
      </c>
      <c r="F7" s="75"/>
      <c r="G7" s="75"/>
      <c r="H7" s="75"/>
      <c r="I7" s="83">
        <f t="shared" si="0"/>
        <v>2.927071275012403E-2</v>
      </c>
      <c r="J7" s="76">
        <f t="shared" si="1"/>
        <v>177</v>
      </c>
      <c r="K7" s="76">
        <f t="shared" si="2"/>
        <v>35</v>
      </c>
    </row>
    <row r="8" spans="1:11">
      <c r="A8" s="68">
        <v>6</v>
      </c>
      <c r="B8" s="82" t="s">
        <v>97</v>
      </c>
      <c r="C8" s="75">
        <v>142226</v>
      </c>
      <c r="D8" s="75">
        <v>142684</v>
      </c>
      <c r="E8" s="75">
        <v>142819</v>
      </c>
      <c r="F8" s="75"/>
      <c r="G8" s="75"/>
      <c r="H8" s="75"/>
      <c r="I8" s="83">
        <f t="shared" si="0"/>
        <v>4.1694204997679753E-3</v>
      </c>
      <c r="J8" s="76">
        <f t="shared" si="1"/>
        <v>593</v>
      </c>
      <c r="K8" s="76">
        <f t="shared" si="2"/>
        <v>135</v>
      </c>
    </row>
    <row r="9" spans="1:11">
      <c r="A9" s="68">
        <v>7</v>
      </c>
      <c r="B9" s="82" t="s">
        <v>98</v>
      </c>
      <c r="C9" s="75">
        <v>70784</v>
      </c>
      <c r="D9" s="75">
        <v>73575</v>
      </c>
      <c r="E9" s="75">
        <v>74014</v>
      </c>
      <c r="F9" s="75"/>
      <c r="G9" s="75"/>
      <c r="H9" s="75"/>
      <c r="I9" s="83">
        <f t="shared" si="0"/>
        <v>4.5631781193490054E-2</v>
      </c>
      <c r="J9" s="76">
        <f t="shared" si="1"/>
        <v>3230</v>
      </c>
      <c r="K9" s="76">
        <f t="shared" si="2"/>
        <v>439</v>
      </c>
    </row>
    <row r="10" spans="1:11">
      <c r="A10" s="68">
        <v>8</v>
      </c>
      <c r="B10" s="82" t="s">
        <v>99</v>
      </c>
      <c r="C10" s="75">
        <v>3831</v>
      </c>
      <c r="D10" s="75">
        <v>3913</v>
      </c>
      <c r="E10" s="75">
        <v>3861</v>
      </c>
      <c r="F10" s="75"/>
      <c r="G10" s="75"/>
      <c r="H10" s="75"/>
      <c r="I10" s="83">
        <f t="shared" si="0"/>
        <v>7.8308535630383716E-3</v>
      </c>
      <c r="J10" s="76">
        <f t="shared" si="1"/>
        <v>30</v>
      </c>
      <c r="K10" s="76">
        <f t="shared" si="2"/>
        <v>-52</v>
      </c>
    </row>
    <row r="11" spans="1:11">
      <c r="A11" s="68">
        <v>9</v>
      </c>
      <c r="B11" s="82" t="s">
        <v>100</v>
      </c>
      <c r="C11" s="75">
        <v>27071</v>
      </c>
      <c r="D11" s="75">
        <v>27039</v>
      </c>
      <c r="E11" s="75">
        <v>27246</v>
      </c>
      <c r="F11" s="75"/>
      <c r="G11" s="75"/>
      <c r="H11" s="75"/>
      <c r="I11" s="83">
        <f t="shared" si="0"/>
        <v>6.4644822873185324E-3</v>
      </c>
      <c r="J11" s="76">
        <f t="shared" si="1"/>
        <v>175</v>
      </c>
      <c r="K11" s="76">
        <f t="shared" si="2"/>
        <v>207</v>
      </c>
    </row>
    <row r="12" spans="1:11">
      <c r="A12" s="68">
        <v>10</v>
      </c>
      <c r="B12" s="82" t="s">
        <v>101</v>
      </c>
      <c r="C12" s="75">
        <v>29162</v>
      </c>
      <c r="D12" s="75">
        <v>29331</v>
      </c>
      <c r="E12" s="75">
        <v>29567</v>
      </c>
      <c r="F12" s="75"/>
      <c r="G12" s="75"/>
      <c r="H12" s="75"/>
      <c r="I12" s="83">
        <f t="shared" si="0"/>
        <v>1.3887936355531171E-2</v>
      </c>
      <c r="J12" s="76">
        <f t="shared" si="1"/>
        <v>405</v>
      </c>
      <c r="K12" s="76">
        <f t="shared" si="2"/>
        <v>236</v>
      </c>
    </row>
    <row r="13" spans="1:11">
      <c r="A13" s="68">
        <v>11</v>
      </c>
      <c r="B13" s="82" t="s">
        <v>102</v>
      </c>
      <c r="C13" s="75">
        <v>4592</v>
      </c>
      <c r="D13" s="75">
        <v>4611</v>
      </c>
      <c r="E13" s="75">
        <v>4577</v>
      </c>
      <c r="F13" s="75"/>
      <c r="G13" s="75"/>
      <c r="H13" s="75"/>
      <c r="I13" s="83">
        <f t="shared" si="0"/>
        <v>-3.2665505226480837E-3</v>
      </c>
      <c r="J13" s="76">
        <f t="shared" si="1"/>
        <v>-15</v>
      </c>
      <c r="K13" s="76">
        <f t="shared" si="2"/>
        <v>-34</v>
      </c>
    </row>
    <row r="14" spans="1:11">
      <c r="A14" s="68">
        <v>12</v>
      </c>
      <c r="B14" s="82" t="s">
        <v>103</v>
      </c>
      <c r="C14" s="75">
        <v>2515</v>
      </c>
      <c r="D14" s="75">
        <v>2543</v>
      </c>
      <c r="E14" s="75">
        <v>2553</v>
      </c>
      <c r="F14" s="75"/>
      <c r="G14" s="75"/>
      <c r="H14" s="75"/>
      <c r="I14" s="83">
        <f t="shared" si="0"/>
        <v>1.5109343936381709E-2</v>
      </c>
      <c r="J14" s="76">
        <f t="shared" si="1"/>
        <v>38</v>
      </c>
      <c r="K14" s="76">
        <f t="shared" si="2"/>
        <v>10</v>
      </c>
    </row>
    <row r="15" spans="1:11">
      <c r="A15" s="68">
        <v>13</v>
      </c>
      <c r="B15" s="82" t="s">
        <v>104</v>
      </c>
      <c r="C15" s="75">
        <v>2633</v>
      </c>
      <c r="D15" s="75">
        <v>2592</v>
      </c>
      <c r="E15" s="75">
        <v>2614</v>
      </c>
      <c r="F15" s="75"/>
      <c r="G15" s="75"/>
      <c r="H15" s="75"/>
      <c r="I15" s="83">
        <f t="shared" si="0"/>
        <v>-7.2161033042157235E-3</v>
      </c>
      <c r="J15" s="76">
        <f t="shared" si="1"/>
        <v>-19</v>
      </c>
      <c r="K15" s="76">
        <f t="shared" si="2"/>
        <v>22</v>
      </c>
    </row>
    <row r="16" spans="1:11">
      <c r="A16" s="68">
        <v>14</v>
      </c>
      <c r="B16" s="82" t="s">
        <v>105</v>
      </c>
      <c r="C16" s="75">
        <v>7060</v>
      </c>
      <c r="D16" s="75">
        <v>6990</v>
      </c>
      <c r="E16" s="75">
        <v>6959</v>
      </c>
      <c r="F16" s="75"/>
      <c r="G16" s="75"/>
      <c r="H16" s="75"/>
      <c r="I16" s="83">
        <f t="shared" si="0"/>
        <v>-1.4305949008498584E-2</v>
      </c>
      <c r="J16" s="76">
        <f t="shared" si="1"/>
        <v>-101</v>
      </c>
      <c r="K16" s="76">
        <f t="shared" si="2"/>
        <v>-31</v>
      </c>
    </row>
    <row r="17" spans="1:11">
      <c r="A17" s="68">
        <v>15</v>
      </c>
      <c r="B17" s="82" t="s">
        <v>106</v>
      </c>
      <c r="C17" s="75">
        <v>5978</v>
      </c>
      <c r="D17" s="75">
        <v>5809</v>
      </c>
      <c r="E17" s="75">
        <v>5817</v>
      </c>
      <c r="F17" s="75"/>
      <c r="G17" s="75"/>
      <c r="H17" s="75"/>
      <c r="I17" s="83">
        <f t="shared" si="0"/>
        <v>-2.6932084309133488E-2</v>
      </c>
      <c r="J17" s="76">
        <f t="shared" si="1"/>
        <v>-161</v>
      </c>
      <c r="K17" s="76">
        <f t="shared" si="2"/>
        <v>8</v>
      </c>
    </row>
    <row r="18" spans="1:11">
      <c r="A18" s="68">
        <v>16</v>
      </c>
      <c r="B18" s="82" t="s">
        <v>107</v>
      </c>
      <c r="C18" s="75">
        <v>76499</v>
      </c>
      <c r="D18" s="75">
        <v>77379</v>
      </c>
      <c r="E18" s="75">
        <v>77881</v>
      </c>
      <c r="F18" s="75"/>
      <c r="G18" s="75"/>
      <c r="H18" s="75"/>
      <c r="I18" s="83">
        <f t="shared" si="0"/>
        <v>1.8065595628701029E-2</v>
      </c>
      <c r="J18" s="76">
        <f t="shared" si="1"/>
        <v>1382</v>
      </c>
      <c r="K18" s="76">
        <f t="shared" si="2"/>
        <v>502</v>
      </c>
    </row>
    <row r="19" spans="1:11">
      <c r="A19" s="68">
        <v>17</v>
      </c>
      <c r="B19" s="82" t="s">
        <v>108</v>
      </c>
      <c r="C19" s="75">
        <v>14046</v>
      </c>
      <c r="D19" s="75">
        <v>14068</v>
      </c>
      <c r="E19" s="75">
        <v>14108</v>
      </c>
      <c r="F19" s="75"/>
      <c r="G19" s="75"/>
      <c r="H19" s="75"/>
      <c r="I19" s="83">
        <f t="shared" si="0"/>
        <v>4.4140680620817314E-3</v>
      </c>
      <c r="J19" s="76">
        <f t="shared" si="1"/>
        <v>62</v>
      </c>
      <c r="K19" s="76">
        <f t="shared" si="2"/>
        <v>40</v>
      </c>
    </row>
    <row r="20" spans="1:11">
      <c r="A20" s="68">
        <v>18</v>
      </c>
      <c r="B20" s="82" t="s">
        <v>109</v>
      </c>
      <c r="C20" s="75">
        <v>2969</v>
      </c>
      <c r="D20" s="75">
        <v>2950</v>
      </c>
      <c r="E20" s="75">
        <v>2935</v>
      </c>
      <c r="F20" s="75"/>
      <c r="G20" s="75"/>
      <c r="H20" s="75"/>
      <c r="I20" s="83">
        <f t="shared" si="0"/>
        <v>-1.1451667228022903E-2</v>
      </c>
      <c r="J20" s="76">
        <f t="shared" si="1"/>
        <v>-34</v>
      </c>
      <c r="K20" s="76">
        <f t="shared" si="2"/>
        <v>-15</v>
      </c>
    </row>
    <row r="21" spans="1:11">
      <c r="A21" s="68">
        <v>19</v>
      </c>
      <c r="B21" s="82" t="s">
        <v>110</v>
      </c>
      <c r="C21" s="75">
        <v>8460</v>
      </c>
      <c r="D21" s="75">
        <v>8623</v>
      </c>
      <c r="E21" s="75">
        <v>8539</v>
      </c>
      <c r="F21" s="75"/>
      <c r="G21" s="75"/>
      <c r="H21" s="75"/>
      <c r="I21" s="83">
        <f t="shared" si="0"/>
        <v>9.3380614657210398E-3</v>
      </c>
      <c r="J21" s="76">
        <f t="shared" si="1"/>
        <v>79</v>
      </c>
      <c r="K21" s="76">
        <f t="shared" si="2"/>
        <v>-84</v>
      </c>
    </row>
    <row r="22" spans="1:11">
      <c r="A22" s="68">
        <v>20</v>
      </c>
      <c r="B22" s="82" t="s">
        <v>111</v>
      </c>
      <c r="C22" s="75">
        <v>25125</v>
      </c>
      <c r="D22" s="75">
        <v>25455</v>
      </c>
      <c r="E22" s="75">
        <v>25622</v>
      </c>
      <c r="F22" s="75"/>
      <c r="G22" s="75"/>
      <c r="H22" s="75"/>
      <c r="I22" s="83">
        <f t="shared" si="0"/>
        <v>1.9781094527363183E-2</v>
      </c>
      <c r="J22" s="76">
        <f t="shared" si="1"/>
        <v>497</v>
      </c>
      <c r="K22" s="76">
        <f t="shared" si="2"/>
        <v>167</v>
      </c>
    </row>
    <row r="23" spans="1:11">
      <c r="A23" s="68">
        <v>21</v>
      </c>
      <c r="B23" s="82" t="s">
        <v>112</v>
      </c>
      <c r="C23" s="75">
        <v>16215</v>
      </c>
      <c r="D23" s="75">
        <v>16947</v>
      </c>
      <c r="E23" s="75">
        <v>16970</v>
      </c>
      <c r="F23" s="75"/>
      <c r="G23" s="75"/>
      <c r="H23" s="75"/>
      <c r="I23" s="83">
        <f t="shared" si="0"/>
        <v>4.6561825470243602E-2</v>
      </c>
      <c r="J23" s="76">
        <f t="shared" si="1"/>
        <v>755</v>
      </c>
      <c r="K23" s="76">
        <f t="shared" si="2"/>
        <v>23</v>
      </c>
    </row>
    <row r="24" spans="1:11">
      <c r="A24" s="68">
        <v>22</v>
      </c>
      <c r="B24" s="82" t="s">
        <v>113</v>
      </c>
      <c r="C24" s="75">
        <v>9512</v>
      </c>
      <c r="D24" s="75">
        <v>9608</v>
      </c>
      <c r="E24" s="75">
        <v>9628</v>
      </c>
      <c r="F24" s="75"/>
      <c r="G24" s="75"/>
      <c r="H24" s="75"/>
      <c r="I24" s="83">
        <f t="shared" si="0"/>
        <v>1.2195121951219513E-2</v>
      </c>
      <c r="J24" s="76">
        <f t="shared" si="1"/>
        <v>116</v>
      </c>
      <c r="K24" s="76">
        <f t="shared" si="2"/>
        <v>20</v>
      </c>
    </row>
    <row r="25" spans="1:11">
      <c r="A25" s="68">
        <v>23</v>
      </c>
      <c r="B25" s="82" t="s">
        <v>114</v>
      </c>
      <c r="C25" s="75">
        <v>7992</v>
      </c>
      <c r="D25" s="75">
        <v>5262</v>
      </c>
      <c r="E25" s="75">
        <v>7648</v>
      </c>
      <c r="F25" s="75"/>
      <c r="G25" s="75"/>
      <c r="H25" s="75"/>
      <c r="I25" s="83">
        <f t="shared" si="0"/>
        <v>-4.3043043043043044E-2</v>
      </c>
      <c r="J25" s="76">
        <f t="shared" si="1"/>
        <v>-344</v>
      </c>
      <c r="K25" s="76">
        <f t="shared" si="2"/>
        <v>2386</v>
      </c>
    </row>
    <row r="26" spans="1:11">
      <c r="A26" s="68">
        <v>24</v>
      </c>
      <c r="B26" s="82" t="s">
        <v>115</v>
      </c>
      <c r="C26" s="75">
        <v>3662</v>
      </c>
      <c r="D26" s="75">
        <v>3756</v>
      </c>
      <c r="E26" s="75">
        <v>3714</v>
      </c>
      <c r="F26" s="75"/>
      <c r="G26" s="75"/>
      <c r="H26" s="75"/>
      <c r="I26" s="83">
        <f t="shared" si="0"/>
        <v>1.4199890770071E-2</v>
      </c>
      <c r="J26" s="76">
        <f t="shared" si="1"/>
        <v>52</v>
      </c>
      <c r="K26" s="76">
        <f t="shared" si="2"/>
        <v>-42</v>
      </c>
    </row>
    <row r="27" spans="1:11">
      <c r="A27" s="68">
        <v>25</v>
      </c>
      <c r="B27" s="82" t="s">
        <v>116</v>
      </c>
      <c r="C27" s="75">
        <v>10098</v>
      </c>
      <c r="D27" s="75">
        <v>10085</v>
      </c>
      <c r="E27" s="75">
        <v>10051</v>
      </c>
      <c r="F27" s="75"/>
      <c r="G27" s="75"/>
      <c r="H27" s="75"/>
      <c r="I27" s="83">
        <f t="shared" si="0"/>
        <v>-4.6543870073281835E-3</v>
      </c>
      <c r="J27" s="76">
        <f t="shared" si="1"/>
        <v>-47</v>
      </c>
      <c r="K27" s="76">
        <f t="shared" si="2"/>
        <v>-34</v>
      </c>
    </row>
    <row r="28" spans="1:11">
      <c r="A28" s="68">
        <v>26</v>
      </c>
      <c r="B28" s="82" t="s">
        <v>117</v>
      </c>
      <c r="C28" s="75">
        <v>20163</v>
      </c>
      <c r="D28" s="75">
        <v>20427</v>
      </c>
      <c r="E28" s="75">
        <v>20466</v>
      </c>
      <c r="F28" s="75"/>
      <c r="G28" s="75"/>
      <c r="H28" s="75"/>
      <c r="I28" s="83">
        <f t="shared" si="0"/>
        <v>1.5027525665823539E-2</v>
      </c>
      <c r="J28" s="76">
        <f t="shared" si="1"/>
        <v>303</v>
      </c>
      <c r="K28" s="76">
        <f t="shared" si="2"/>
        <v>39</v>
      </c>
    </row>
    <row r="29" spans="1:11">
      <c r="A29" s="68">
        <v>27</v>
      </c>
      <c r="B29" s="82" t="s">
        <v>118</v>
      </c>
      <c r="C29" s="75">
        <v>33145</v>
      </c>
      <c r="D29" s="75">
        <v>33383</v>
      </c>
      <c r="E29" s="75">
        <v>33549</v>
      </c>
      <c r="F29" s="75"/>
      <c r="G29" s="75"/>
      <c r="H29" s="75"/>
      <c r="I29" s="83">
        <f t="shared" si="0"/>
        <v>1.2188867099109971E-2</v>
      </c>
      <c r="J29" s="76">
        <f t="shared" si="1"/>
        <v>404</v>
      </c>
      <c r="K29" s="76">
        <f t="shared" si="2"/>
        <v>166</v>
      </c>
    </row>
    <row r="30" spans="1:11">
      <c r="A30" s="68">
        <v>28</v>
      </c>
      <c r="B30" s="82" t="s">
        <v>119</v>
      </c>
      <c r="C30" s="75">
        <v>8866</v>
      </c>
      <c r="D30" s="75">
        <v>9226</v>
      </c>
      <c r="E30" s="75">
        <v>9151</v>
      </c>
      <c r="F30" s="75"/>
      <c r="G30" s="75"/>
      <c r="H30" s="75"/>
      <c r="I30" s="83">
        <f t="shared" si="0"/>
        <v>3.214527408075795E-2</v>
      </c>
      <c r="J30" s="76">
        <f t="shared" si="1"/>
        <v>285</v>
      </c>
      <c r="K30" s="76">
        <f t="shared" si="2"/>
        <v>-75</v>
      </c>
    </row>
    <row r="31" spans="1:11">
      <c r="A31" s="68">
        <v>29</v>
      </c>
      <c r="B31" s="82" t="s">
        <v>120</v>
      </c>
      <c r="C31" s="75">
        <v>2124</v>
      </c>
      <c r="D31" s="75">
        <v>2115</v>
      </c>
      <c r="E31" s="75">
        <v>2102</v>
      </c>
      <c r="F31" s="75"/>
      <c r="G31" s="75"/>
      <c r="H31" s="75"/>
      <c r="I31" s="83">
        <f t="shared" si="0"/>
        <v>-1.0357815442561206E-2</v>
      </c>
      <c r="J31" s="76">
        <f t="shared" si="1"/>
        <v>-22</v>
      </c>
      <c r="K31" s="76">
        <f t="shared" si="2"/>
        <v>-13</v>
      </c>
    </row>
    <row r="32" spans="1:11">
      <c r="A32" s="68">
        <v>30</v>
      </c>
      <c r="B32" s="82" t="s">
        <v>121</v>
      </c>
      <c r="C32" s="75">
        <v>1333</v>
      </c>
      <c r="D32" s="75">
        <v>1339</v>
      </c>
      <c r="E32" s="75">
        <v>1319</v>
      </c>
      <c r="F32" s="75"/>
      <c r="G32" s="75"/>
      <c r="H32" s="75"/>
      <c r="I32" s="83">
        <f t="shared" si="0"/>
        <v>-1.0502625656414103E-2</v>
      </c>
      <c r="J32" s="76">
        <f t="shared" si="1"/>
        <v>-14</v>
      </c>
      <c r="K32" s="76">
        <f t="shared" si="2"/>
        <v>-20</v>
      </c>
    </row>
    <row r="33" spans="1:11">
      <c r="A33" s="68">
        <v>31</v>
      </c>
      <c r="B33" s="82" t="s">
        <v>122</v>
      </c>
      <c r="C33" s="75">
        <v>23287</v>
      </c>
      <c r="D33" s="75">
        <v>24026</v>
      </c>
      <c r="E33" s="75">
        <v>23944</v>
      </c>
      <c r="F33" s="75"/>
      <c r="G33" s="75"/>
      <c r="H33" s="75"/>
      <c r="I33" s="83">
        <f t="shared" si="0"/>
        <v>2.8213166144200628E-2</v>
      </c>
      <c r="J33" s="76">
        <f t="shared" si="1"/>
        <v>657</v>
      </c>
      <c r="K33" s="76">
        <f t="shared" si="2"/>
        <v>-82</v>
      </c>
    </row>
    <row r="34" spans="1:11">
      <c r="A34" s="68">
        <v>32</v>
      </c>
      <c r="B34" s="82" t="s">
        <v>123</v>
      </c>
      <c r="C34" s="75">
        <v>8955</v>
      </c>
      <c r="D34" s="75">
        <v>9127</v>
      </c>
      <c r="E34" s="75">
        <v>9140</v>
      </c>
      <c r="F34" s="75"/>
      <c r="G34" s="75"/>
      <c r="H34" s="75"/>
      <c r="I34" s="83">
        <f t="shared" si="0"/>
        <v>2.0658849804578449E-2</v>
      </c>
      <c r="J34" s="76">
        <f t="shared" si="1"/>
        <v>185</v>
      </c>
      <c r="K34" s="76">
        <f t="shared" si="2"/>
        <v>13</v>
      </c>
    </row>
    <row r="35" spans="1:11">
      <c r="A35" s="68">
        <v>33</v>
      </c>
      <c r="B35" s="82" t="s">
        <v>124</v>
      </c>
      <c r="C35" s="75">
        <v>37398</v>
      </c>
      <c r="D35" s="75">
        <v>37301</v>
      </c>
      <c r="E35" s="75">
        <v>37415</v>
      </c>
      <c r="F35" s="75"/>
      <c r="G35" s="75"/>
      <c r="H35" s="75"/>
      <c r="I35" s="83">
        <f t="shared" si="0"/>
        <v>4.5456976308893524E-4</v>
      </c>
      <c r="J35" s="76">
        <f t="shared" si="1"/>
        <v>17</v>
      </c>
      <c r="K35" s="76">
        <f t="shared" si="2"/>
        <v>114</v>
      </c>
    </row>
    <row r="36" spans="1:11">
      <c r="A36" s="68">
        <v>34</v>
      </c>
      <c r="B36" s="82" t="s">
        <v>125</v>
      </c>
      <c r="C36" s="75">
        <v>522296</v>
      </c>
      <c r="D36" s="75">
        <v>534273</v>
      </c>
      <c r="E36" s="75">
        <v>537112</v>
      </c>
      <c r="F36" s="75"/>
      <c r="G36" s="75"/>
      <c r="H36" s="75"/>
      <c r="I36" s="83">
        <f t="shared" si="0"/>
        <v>2.8367056228651953E-2</v>
      </c>
      <c r="J36" s="76">
        <f t="shared" si="1"/>
        <v>14816</v>
      </c>
      <c r="K36" s="76">
        <f t="shared" si="2"/>
        <v>2839</v>
      </c>
    </row>
    <row r="37" spans="1:11">
      <c r="A37" s="68">
        <v>35</v>
      </c>
      <c r="B37" s="82" t="s">
        <v>126</v>
      </c>
      <c r="C37" s="75">
        <v>128787</v>
      </c>
      <c r="D37" s="75">
        <v>130334</v>
      </c>
      <c r="E37" s="75">
        <v>130795</v>
      </c>
      <c r="F37" s="75"/>
      <c r="G37" s="75"/>
      <c r="H37" s="75"/>
      <c r="I37" s="83">
        <f t="shared" si="0"/>
        <v>1.5591635801750176E-2</v>
      </c>
      <c r="J37" s="76">
        <f t="shared" si="1"/>
        <v>2008</v>
      </c>
      <c r="K37" s="76">
        <f t="shared" si="2"/>
        <v>461</v>
      </c>
    </row>
    <row r="38" spans="1:11">
      <c r="A38" s="68">
        <v>36</v>
      </c>
      <c r="B38" s="82" t="s">
        <v>127</v>
      </c>
      <c r="C38" s="75">
        <v>2920</v>
      </c>
      <c r="D38" s="75">
        <v>2877</v>
      </c>
      <c r="E38" s="75">
        <v>2831</v>
      </c>
      <c r="F38" s="75"/>
      <c r="G38" s="75"/>
      <c r="H38" s="75"/>
      <c r="I38" s="83">
        <f t="shared" si="0"/>
        <v>-3.047945205479452E-2</v>
      </c>
      <c r="J38" s="76">
        <f t="shared" si="1"/>
        <v>-89</v>
      </c>
      <c r="K38" s="76">
        <f t="shared" si="2"/>
        <v>-46</v>
      </c>
    </row>
    <row r="39" spans="1:11">
      <c r="A39" s="68">
        <v>37</v>
      </c>
      <c r="B39" s="82" t="s">
        <v>128</v>
      </c>
      <c r="C39" s="75">
        <v>7452</v>
      </c>
      <c r="D39" s="75">
        <v>7595</v>
      </c>
      <c r="E39" s="75">
        <v>7517</v>
      </c>
      <c r="F39" s="75"/>
      <c r="G39" s="75"/>
      <c r="H39" s="75"/>
      <c r="I39" s="83">
        <f t="shared" si="0"/>
        <v>8.7224906065485781E-3</v>
      </c>
      <c r="J39" s="76">
        <f t="shared" si="1"/>
        <v>65</v>
      </c>
      <c r="K39" s="76">
        <f t="shared" si="2"/>
        <v>-78</v>
      </c>
    </row>
    <row r="40" spans="1:11">
      <c r="A40" s="68">
        <v>38</v>
      </c>
      <c r="B40" s="82" t="s">
        <v>129</v>
      </c>
      <c r="C40" s="75">
        <v>30761</v>
      </c>
      <c r="D40" s="75">
        <v>31902</v>
      </c>
      <c r="E40" s="75">
        <v>31806</v>
      </c>
      <c r="F40" s="75"/>
      <c r="G40" s="75"/>
      <c r="H40" s="75"/>
      <c r="I40" s="83">
        <f t="shared" si="0"/>
        <v>3.3971587399629403E-2</v>
      </c>
      <c r="J40" s="76">
        <f t="shared" si="1"/>
        <v>1045</v>
      </c>
      <c r="K40" s="76">
        <f t="shared" si="2"/>
        <v>-96</v>
      </c>
    </row>
    <row r="41" spans="1:11">
      <c r="A41" s="68">
        <v>39</v>
      </c>
      <c r="B41" s="82" t="s">
        <v>130</v>
      </c>
      <c r="C41" s="75">
        <v>8192</v>
      </c>
      <c r="D41" s="75">
        <v>8280</v>
      </c>
      <c r="E41" s="75">
        <v>8261</v>
      </c>
      <c r="F41" s="75"/>
      <c r="G41" s="75"/>
      <c r="H41" s="75"/>
      <c r="I41" s="83">
        <f t="shared" si="0"/>
        <v>8.4228515625E-3</v>
      </c>
      <c r="J41" s="76">
        <f t="shared" si="1"/>
        <v>69</v>
      </c>
      <c r="K41" s="76">
        <f t="shared" si="2"/>
        <v>-19</v>
      </c>
    </row>
    <row r="42" spans="1:11">
      <c r="A42" s="68">
        <v>40</v>
      </c>
      <c r="B42" s="82" t="s">
        <v>131</v>
      </c>
      <c r="C42" s="75">
        <v>3742</v>
      </c>
      <c r="D42" s="75">
        <v>3714</v>
      </c>
      <c r="E42" s="75">
        <v>3714</v>
      </c>
      <c r="F42" s="75"/>
      <c r="G42" s="75"/>
      <c r="H42" s="75"/>
      <c r="I42" s="83">
        <f t="shared" si="0"/>
        <v>-7.4826296098343134E-3</v>
      </c>
      <c r="J42" s="76">
        <f t="shared" si="1"/>
        <v>-28</v>
      </c>
      <c r="K42" s="76">
        <f t="shared" si="2"/>
        <v>0</v>
      </c>
    </row>
    <row r="43" spans="1:11">
      <c r="A43" s="68">
        <v>41</v>
      </c>
      <c r="B43" s="82" t="s">
        <v>132</v>
      </c>
      <c r="C43" s="75">
        <v>45556</v>
      </c>
      <c r="D43" s="75">
        <v>45799</v>
      </c>
      <c r="E43" s="75">
        <v>46051</v>
      </c>
      <c r="F43" s="75"/>
      <c r="G43" s="75"/>
      <c r="H43" s="75"/>
      <c r="I43" s="83">
        <f t="shared" si="0"/>
        <v>1.0865747651242427E-2</v>
      </c>
      <c r="J43" s="76">
        <f t="shared" si="1"/>
        <v>495</v>
      </c>
      <c r="K43" s="76">
        <f t="shared" si="2"/>
        <v>252</v>
      </c>
    </row>
    <row r="44" spans="1:11">
      <c r="A44" s="68">
        <v>42</v>
      </c>
      <c r="B44" s="82" t="s">
        <v>133</v>
      </c>
      <c r="C44" s="75">
        <v>44584</v>
      </c>
      <c r="D44" s="75">
        <v>45456</v>
      </c>
      <c r="E44" s="75">
        <v>45571</v>
      </c>
      <c r="F44" s="75"/>
      <c r="G44" s="75"/>
      <c r="H44" s="75"/>
      <c r="I44" s="83">
        <f t="shared" si="0"/>
        <v>2.213798672169388E-2</v>
      </c>
      <c r="J44" s="76">
        <f t="shared" si="1"/>
        <v>987</v>
      </c>
      <c r="K44" s="76">
        <f t="shared" si="2"/>
        <v>115</v>
      </c>
    </row>
    <row r="45" spans="1:11">
      <c r="A45" s="68">
        <v>43</v>
      </c>
      <c r="B45" s="82" t="s">
        <v>134</v>
      </c>
      <c r="C45" s="75">
        <v>10324</v>
      </c>
      <c r="D45" s="75">
        <v>10441</v>
      </c>
      <c r="E45" s="75">
        <v>10358</v>
      </c>
      <c r="F45" s="75"/>
      <c r="G45" s="75"/>
      <c r="H45" s="75"/>
      <c r="I45" s="83">
        <f t="shared" si="0"/>
        <v>3.2932971716388999E-3</v>
      </c>
      <c r="J45" s="76">
        <f t="shared" si="1"/>
        <v>34</v>
      </c>
      <c r="K45" s="76">
        <f t="shared" si="2"/>
        <v>-83</v>
      </c>
    </row>
    <row r="46" spans="1:11">
      <c r="A46" s="68">
        <v>44</v>
      </c>
      <c r="B46" s="82" t="s">
        <v>135</v>
      </c>
      <c r="C46" s="75">
        <v>12295</v>
      </c>
      <c r="D46" s="75">
        <v>9864</v>
      </c>
      <c r="E46" s="75">
        <v>12157</v>
      </c>
      <c r="F46" s="75"/>
      <c r="G46" s="75"/>
      <c r="H46" s="75"/>
      <c r="I46" s="83">
        <f t="shared" si="0"/>
        <v>-1.1224074827165514E-2</v>
      </c>
      <c r="J46" s="76">
        <f t="shared" si="1"/>
        <v>-138</v>
      </c>
      <c r="K46" s="76">
        <f t="shared" si="2"/>
        <v>2293</v>
      </c>
    </row>
    <row r="47" spans="1:11">
      <c r="A47" s="68">
        <v>45</v>
      </c>
      <c r="B47" s="82" t="s">
        <v>136</v>
      </c>
      <c r="C47" s="75">
        <v>27443</v>
      </c>
      <c r="D47" s="75">
        <v>27230</v>
      </c>
      <c r="E47" s="75">
        <v>27375</v>
      </c>
      <c r="F47" s="75"/>
      <c r="G47" s="75"/>
      <c r="H47" s="75"/>
      <c r="I47" s="83">
        <f t="shared" si="0"/>
        <v>-2.4778632073752869E-3</v>
      </c>
      <c r="J47" s="76">
        <f t="shared" si="1"/>
        <v>-68</v>
      </c>
      <c r="K47" s="76">
        <f t="shared" si="2"/>
        <v>145</v>
      </c>
    </row>
    <row r="48" spans="1:11">
      <c r="A48" s="68">
        <v>46</v>
      </c>
      <c r="B48" s="82" t="s">
        <v>137</v>
      </c>
      <c r="C48" s="75">
        <v>15712</v>
      </c>
      <c r="D48" s="75">
        <v>16138</v>
      </c>
      <c r="E48" s="75">
        <v>16067</v>
      </c>
      <c r="F48" s="75"/>
      <c r="G48" s="75"/>
      <c r="H48" s="75"/>
      <c r="I48" s="83">
        <f t="shared" si="0"/>
        <v>2.259419551934827E-2</v>
      </c>
      <c r="J48" s="76">
        <f t="shared" si="1"/>
        <v>355</v>
      </c>
      <c r="K48" s="76">
        <f t="shared" si="2"/>
        <v>-71</v>
      </c>
    </row>
    <row r="49" spans="1:11">
      <c r="A49" s="68">
        <v>47</v>
      </c>
      <c r="B49" s="82" t="s">
        <v>138</v>
      </c>
      <c r="C49" s="75">
        <v>6176</v>
      </c>
      <c r="D49" s="75">
        <v>6820</v>
      </c>
      <c r="E49" s="75">
        <v>6850</v>
      </c>
      <c r="F49" s="75"/>
      <c r="G49" s="75"/>
      <c r="H49" s="75"/>
      <c r="I49" s="83">
        <f t="shared" si="0"/>
        <v>0.10913212435233161</v>
      </c>
      <c r="J49" s="76">
        <f t="shared" si="1"/>
        <v>674</v>
      </c>
      <c r="K49" s="76">
        <f t="shared" si="2"/>
        <v>30</v>
      </c>
    </row>
    <row r="50" spans="1:11">
      <c r="A50" s="68">
        <v>48</v>
      </c>
      <c r="B50" s="82" t="s">
        <v>139</v>
      </c>
      <c r="C50" s="75">
        <v>34842</v>
      </c>
      <c r="D50" s="75">
        <v>35948</v>
      </c>
      <c r="E50" s="75">
        <v>36216</v>
      </c>
      <c r="F50" s="75"/>
      <c r="G50" s="75"/>
      <c r="H50" s="75"/>
      <c r="I50" s="83">
        <f t="shared" si="0"/>
        <v>3.9435164456690201E-2</v>
      </c>
      <c r="J50" s="76">
        <f t="shared" si="1"/>
        <v>1374</v>
      </c>
      <c r="K50" s="76">
        <f t="shared" si="2"/>
        <v>268</v>
      </c>
    </row>
    <row r="51" spans="1:11">
      <c r="A51" s="68">
        <v>49</v>
      </c>
      <c r="B51" s="82" t="s">
        <v>140</v>
      </c>
      <c r="C51" s="75">
        <v>2299</v>
      </c>
      <c r="D51" s="75">
        <v>2291</v>
      </c>
      <c r="E51" s="75">
        <v>2271</v>
      </c>
      <c r="F51" s="75"/>
      <c r="G51" s="75"/>
      <c r="H51" s="75"/>
      <c r="I51" s="83">
        <f t="shared" si="0"/>
        <v>-1.2179208351457155E-2</v>
      </c>
      <c r="J51" s="76">
        <f t="shared" si="1"/>
        <v>-28</v>
      </c>
      <c r="K51" s="76">
        <f t="shared" si="2"/>
        <v>-20</v>
      </c>
    </row>
    <row r="52" spans="1:11">
      <c r="A52" s="68">
        <v>50</v>
      </c>
      <c r="B52" s="82" t="s">
        <v>141</v>
      </c>
      <c r="C52" s="75">
        <v>6467</v>
      </c>
      <c r="D52" s="75">
        <v>6839</v>
      </c>
      <c r="E52" s="75">
        <v>6835</v>
      </c>
      <c r="F52" s="75"/>
      <c r="G52" s="75"/>
      <c r="H52" s="75"/>
      <c r="I52" s="83">
        <f t="shared" si="0"/>
        <v>5.6904283284366787E-2</v>
      </c>
      <c r="J52" s="76">
        <f t="shared" si="1"/>
        <v>368</v>
      </c>
      <c r="K52" s="76">
        <f t="shared" si="2"/>
        <v>-4</v>
      </c>
    </row>
    <row r="53" spans="1:11">
      <c r="A53" s="68">
        <v>51</v>
      </c>
      <c r="B53" s="82" t="s">
        <v>142</v>
      </c>
      <c r="C53" s="75">
        <v>5914</v>
      </c>
      <c r="D53" s="75">
        <v>6046</v>
      </c>
      <c r="E53" s="75">
        <v>6060</v>
      </c>
      <c r="F53" s="75"/>
      <c r="G53" s="75"/>
      <c r="H53" s="75"/>
      <c r="I53" s="83">
        <f t="shared" si="0"/>
        <v>2.4687182955698342E-2</v>
      </c>
      <c r="J53" s="76">
        <f t="shared" si="1"/>
        <v>146</v>
      </c>
      <c r="K53" s="76">
        <f t="shared" si="2"/>
        <v>14</v>
      </c>
    </row>
    <row r="54" spans="1:11">
      <c r="A54" s="68">
        <v>52</v>
      </c>
      <c r="B54" s="82" t="s">
        <v>143</v>
      </c>
      <c r="C54" s="75">
        <v>13105</v>
      </c>
      <c r="D54" s="75">
        <v>13342</v>
      </c>
      <c r="E54" s="75">
        <v>13240</v>
      </c>
      <c r="F54" s="75"/>
      <c r="G54" s="75"/>
      <c r="H54" s="75"/>
      <c r="I54" s="83">
        <f t="shared" si="0"/>
        <v>1.0301411674933231E-2</v>
      </c>
      <c r="J54" s="76">
        <f t="shared" si="1"/>
        <v>135</v>
      </c>
      <c r="K54" s="76">
        <f t="shared" si="2"/>
        <v>-102</v>
      </c>
    </row>
    <row r="55" spans="1:11">
      <c r="A55" s="68">
        <v>53</v>
      </c>
      <c r="B55" s="82" t="s">
        <v>144</v>
      </c>
      <c r="C55" s="75">
        <v>7331</v>
      </c>
      <c r="D55" s="75">
        <v>7651</v>
      </c>
      <c r="E55" s="75">
        <v>7616</v>
      </c>
      <c r="F55" s="75"/>
      <c r="G55" s="75"/>
      <c r="H55" s="75"/>
      <c r="I55" s="83">
        <f t="shared" si="0"/>
        <v>3.8876006001909699E-2</v>
      </c>
      <c r="J55" s="76">
        <f t="shared" si="1"/>
        <v>285</v>
      </c>
      <c r="K55" s="76">
        <f t="shared" si="2"/>
        <v>-35</v>
      </c>
    </row>
    <row r="56" spans="1:11">
      <c r="A56" s="68">
        <v>54</v>
      </c>
      <c r="B56" s="82" t="s">
        <v>145</v>
      </c>
      <c r="C56" s="75">
        <v>22037</v>
      </c>
      <c r="D56" s="75">
        <v>22613</v>
      </c>
      <c r="E56" s="75">
        <v>22675</v>
      </c>
      <c r="F56" s="75"/>
      <c r="G56" s="75"/>
      <c r="H56" s="75"/>
      <c r="I56" s="83">
        <f t="shared" si="0"/>
        <v>2.8951309161864138E-2</v>
      </c>
      <c r="J56" s="76">
        <f t="shared" si="1"/>
        <v>638</v>
      </c>
      <c r="K56" s="76">
        <f t="shared" si="2"/>
        <v>62</v>
      </c>
    </row>
    <row r="57" spans="1:11">
      <c r="A57" s="68">
        <v>55</v>
      </c>
      <c r="B57" s="82" t="s">
        <v>146</v>
      </c>
      <c r="C57" s="75">
        <v>25633</v>
      </c>
      <c r="D57" s="75">
        <v>25789</v>
      </c>
      <c r="E57" s="75">
        <v>25890</v>
      </c>
      <c r="F57" s="75"/>
      <c r="G57" s="75"/>
      <c r="H57" s="75"/>
      <c r="I57" s="83">
        <f t="shared" si="0"/>
        <v>1.0026138181250732E-2</v>
      </c>
      <c r="J57" s="76">
        <f t="shared" si="1"/>
        <v>257</v>
      </c>
      <c r="K57" s="76">
        <f t="shared" si="2"/>
        <v>101</v>
      </c>
    </row>
    <row r="58" spans="1:11">
      <c r="A58" s="68">
        <v>56</v>
      </c>
      <c r="B58" s="82" t="s">
        <v>147</v>
      </c>
      <c r="C58" s="75">
        <v>2372</v>
      </c>
      <c r="D58" s="75">
        <v>2393</v>
      </c>
      <c r="E58" s="75">
        <v>2385</v>
      </c>
      <c r="F58" s="75"/>
      <c r="G58" s="75"/>
      <c r="H58" s="75"/>
      <c r="I58" s="83">
        <f t="shared" si="0"/>
        <v>5.4806070826306915E-3</v>
      </c>
      <c r="J58" s="76">
        <f t="shared" si="1"/>
        <v>13</v>
      </c>
      <c r="K58" s="76">
        <f t="shared" si="2"/>
        <v>-8</v>
      </c>
    </row>
    <row r="59" spans="1:11">
      <c r="A59" s="68">
        <v>57</v>
      </c>
      <c r="B59" s="82" t="s">
        <v>148</v>
      </c>
      <c r="C59" s="75">
        <v>4117</v>
      </c>
      <c r="D59" s="75">
        <v>4035</v>
      </c>
      <c r="E59" s="75">
        <v>4059</v>
      </c>
      <c r="F59" s="75"/>
      <c r="G59" s="75"/>
      <c r="H59" s="75"/>
      <c r="I59" s="83">
        <f t="shared" si="0"/>
        <v>-1.4087928102987613E-2</v>
      </c>
      <c r="J59" s="76">
        <f t="shared" si="1"/>
        <v>-58</v>
      </c>
      <c r="K59" s="76">
        <f t="shared" si="2"/>
        <v>24</v>
      </c>
    </row>
    <row r="60" spans="1:11">
      <c r="A60" s="68">
        <v>58</v>
      </c>
      <c r="B60" s="82" t="s">
        <v>149</v>
      </c>
      <c r="C60" s="75">
        <v>9596</v>
      </c>
      <c r="D60" s="75">
        <v>9724</v>
      </c>
      <c r="E60" s="75">
        <v>9641</v>
      </c>
      <c r="F60" s="75"/>
      <c r="G60" s="75"/>
      <c r="H60" s="75"/>
      <c r="I60" s="83">
        <f t="shared" si="0"/>
        <v>4.6894539391413087E-3</v>
      </c>
      <c r="J60" s="76">
        <f t="shared" si="1"/>
        <v>45</v>
      </c>
      <c r="K60" s="76">
        <f t="shared" si="2"/>
        <v>-83</v>
      </c>
    </row>
    <row r="61" spans="1:11">
      <c r="A61" s="68">
        <v>59</v>
      </c>
      <c r="B61" s="82" t="s">
        <v>150</v>
      </c>
      <c r="C61" s="75">
        <v>23670</v>
      </c>
      <c r="D61" s="75">
        <v>23635</v>
      </c>
      <c r="E61" s="75">
        <v>23741</v>
      </c>
      <c r="F61" s="75"/>
      <c r="G61" s="75"/>
      <c r="H61" s="75"/>
      <c r="I61" s="83">
        <f t="shared" si="0"/>
        <v>2.9995775242923533E-3</v>
      </c>
      <c r="J61" s="76">
        <f t="shared" si="1"/>
        <v>71</v>
      </c>
      <c r="K61" s="76">
        <f t="shared" si="2"/>
        <v>106</v>
      </c>
    </row>
    <row r="62" spans="1:11">
      <c r="A62" s="68">
        <v>60</v>
      </c>
      <c r="B62" s="82" t="s">
        <v>151</v>
      </c>
      <c r="C62" s="75">
        <v>8561</v>
      </c>
      <c r="D62" s="75">
        <v>8741</v>
      </c>
      <c r="E62" s="75">
        <v>8710</v>
      </c>
      <c r="F62" s="75"/>
      <c r="G62" s="75"/>
      <c r="H62" s="75"/>
      <c r="I62" s="83">
        <f t="shared" si="0"/>
        <v>1.7404508819063195E-2</v>
      </c>
      <c r="J62" s="76">
        <f t="shared" si="1"/>
        <v>149</v>
      </c>
      <c r="K62" s="76">
        <f t="shared" si="2"/>
        <v>-31</v>
      </c>
    </row>
    <row r="63" spans="1:11">
      <c r="A63" s="68">
        <v>61</v>
      </c>
      <c r="B63" s="82" t="s">
        <v>152</v>
      </c>
      <c r="C63" s="75">
        <v>19185</v>
      </c>
      <c r="D63" s="75">
        <v>19622</v>
      </c>
      <c r="E63" s="75">
        <v>19392</v>
      </c>
      <c r="F63" s="75"/>
      <c r="G63" s="75"/>
      <c r="H63" s="75"/>
      <c r="I63" s="83">
        <f t="shared" si="0"/>
        <v>1.0789679437060204E-2</v>
      </c>
      <c r="J63" s="76">
        <f t="shared" si="1"/>
        <v>207</v>
      </c>
      <c r="K63" s="76">
        <f t="shared" si="2"/>
        <v>-230</v>
      </c>
    </row>
    <row r="64" spans="1:11">
      <c r="A64" s="68">
        <v>62</v>
      </c>
      <c r="B64" s="82" t="s">
        <v>153</v>
      </c>
      <c r="C64" s="75">
        <v>1213</v>
      </c>
      <c r="D64" s="75">
        <v>1294</v>
      </c>
      <c r="E64" s="75">
        <v>1283</v>
      </c>
      <c r="F64" s="75"/>
      <c r="G64" s="75"/>
      <c r="H64" s="75"/>
      <c r="I64" s="83">
        <f t="shared" si="0"/>
        <v>5.7708161582852434E-2</v>
      </c>
      <c r="J64" s="76">
        <f t="shared" si="1"/>
        <v>70</v>
      </c>
      <c r="K64" s="76">
        <f t="shared" si="2"/>
        <v>-11</v>
      </c>
    </row>
    <row r="65" spans="1:11">
      <c r="A65" s="68">
        <v>63</v>
      </c>
      <c r="B65" s="82" t="s">
        <v>154</v>
      </c>
      <c r="C65" s="75">
        <v>13480</v>
      </c>
      <c r="D65" s="75">
        <v>13731</v>
      </c>
      <c r="E65" s="75">
        <v>13754</v>
      </c>
      <c r="F65" s="75"/>
      <c r="G65" s="75"/>
      <c r="H65" s="75"/>
      <c r="I65" s="83">
        <f t="shared" si="0"/>
        <v>2.0326409495548963E-2</v>
      </c>
      <c r="J65" s="76">
        <f t="shared" si="1"/>
        <v>274</v>
      </c>
      <c r="K65" s="76">
        <f t="shared" si="2"/>
        <v>23</v>
      </c>
    </row>
    <row r="66" spans="1:11">
      <c r="A66" s="68">
        <v>64</v>
      </c>
      <c r="B66" s="82" t="s">
        <v>155</v>
      </c>
      <c r="C66" s="75">
        <v>9006</v>
      </c>
      <c r="D66" s="75">
        <v>9275</v>
      </c>
      <c r="E66" s="75">
        <v>9304</v>
      </c>
      <c r="F66" s="75"/>
      <c r="G66" s="75"/>
      <c r="H66" s="75"/>
      <c r="I66" s="83">
        <f t="shared" si="0"/>
        <v>3.3089051743282256E-2</v>
      </c>
      <c r="J66" s="76">
        <f t="shared" si="1"/>
        <v>298</v>
      </c>
      <c r="K66" s="76">
        <f t="shared" si="2"/>
        <v>29</v>
      </c>
    </row>
    <row r="67" spans="1:11">
      <c r="A67" s="68">
        <v>65</v>
      </c>
      <c r="B67" s="82" t="s">
        <v>156</v>
      </c>
      <c r="C67" s="75">
        <v>8996</v>
      </c>
      <c r="D67" s="75">
        <v>9233</v>
      </c>
      <c r="E67" s="75">
        <v>9292</v>
      </c>
      <c r="F67" s="75"/>
      <c r="G67" s="75"/>
      <c r="H67" s="75"/>
      <c r="I67" s="83">
        <f t="shared" si="0"/>
        <v>3.2903512672298803E-2</v>
      </c>
      <c r="J67" s="76">
        <f t="shared" si="1"/>
        <v>296</v>
      </c>
      <c r="K67" s="76">
        <f t="shared" si="2"/>
        <v>59</v>
      </c>
    </row>
    <row r="68" spans="1:11">
      <c r="A68" s="68">
        <v>66</v>
      </c>
      <c r="B68" s="82" t="s">
        <v>157</v>
      </c>
      <c r="C68" s="75">
        <v>5689</v>
      </c>
      <c r="D68" s="75">
        <v>5890</v>
      </c>
      <c r="E68" s="75">
        <v>5821</v>
      </c>
      <c r="F68" s="75"/>
      <c r="G68" s="75"/>
      <c r="H68" s="75"/>
      <c r="I68" s="83">
        <f t="shared" ref="I68:I84" si="3">(E68-C68)/C68</f>
        <v>2.3202671822815962E-2</v>
      </c>
      <c r="J68" s="76">
        <f t="shared" ref="J68:J84" si="4">E68-C68</f>
        <v>132</v>
      </c>
      <c r="K68" s="76">
        <f t="shared" ref="K68:K84" si="5">E68-D68</f>
        <v>-69</v>
      </c>
    </row>
    <row r="69" spans="1:11">
      <c r="A69" s="68">
        <v>67</v>
      </c>
      <c r="B69" s="82" t="s">
        <v>158</v>
      </c>
      <c r="C69" s="75">
        <v>10892</v>
      </c>
      <c r="D69" s="75">
        <v>11038</v>
      </c>
      <c r="E69" s="75">
        <v>11032</v>
      </c>
      <c r="F69" s="75"/>
      <c r="G69" s="75"/>
      <c r="H69" s="75"/>
      <c r="I69" s="83">
        <f t="shared" si="3"/>
        <v>1.2853470437017995E-2</v>
      </c>
      <c r="J69" s="76">
        <f t="shared" si="4"/>
        <v>140</v>
      </c>
      <c r="K69" s="76">
        <f t="shared" si="5"/>
        <v>-6</v>
      </c>
    </row>
    <row r="70" spans="1:11">
      <c r="A70" s="68">
        <v>68</v>
      </c>
      <c r="B70" s="82" t="s">
        <v>159</v>
      </c>
      <c r="C70" s="75">
        <v>7113</v>
      </c>
      <c r="D70" s="75">
        <v>7345</v>
      </c>
      <c r="E70" s="75">
        <v>7356</v>
      </c>
      <c r="F70" s="75"/>
      <c r="G70" s="75"/>
      <c r="H70" s="75"/>
      <c r="I70" s="83">
        <f t="shared" si="3"/>
        <v>3.4162800506115566E-2</v>
      </c>
      <c r="J70" s="76">
        <f t="shared" si="4"/>
        <v>243</v>
      </c>
      <c r="K70" s="76">
        <f t="shared" si="5"/>
        <v>11</v>
      </c>
    </row>
    <row r="71" spans="1:11">
      <c r="A71" s="68">
        <v>69</v>
      </c>
      <c r="B71" s="82" t="s">
        <v>160</v>
      </c>
      <c r="C71" s="75">
        <v>1185</v>
      </c>
      <c r="D71" s="75">
        <v>1177</v>
      </c>
      <c r="E71" s="75">
        <v>1169</v>
      </c>
      <c r="F71" s="75"/>
      <c r="G71" s="75"/>
      <c r="H71" s="75"/>
      <c r="I71" s="83">
        <f t="shared" si="3"/>
        <v>-1.350210970464135E-2</v>
      </c>
      <c r="J71" s="76">
        <f t="shared" si="4"/>
        <v>-16</v>
      </c>
      <c r="K71" s="76">
        <f t="shared" si="5"/>
        <v>-8</v>
      </c>
    </row>
    <row r="72" spans="1:11">
      <c r="A72" s="68">
        <v>70</v>
      </c>
      <c r="B72" s="82" t="s">
        <v>161</v>
      </c>
      <c r="C72" s="75">
        <v>4424</v>
      </c>
      <c r="D72" s="75">
        <v>4549</v>
      </c>
      <c r="E72" s="75">
        <v>4523</v>
      </c>
      <c r="F72" s="75"/>
      <c r="G72" s="75"/>
      <c r="H72" s="75"/>
      <c r="I72" s="83">
        <f t="shared" si="3"/>
        <v>2.2377938517179022E-2</v>
      </c>
      <c r="J72" s="76">
        <f t="shared" si="4"/>
        <v>99</v>
      </c>
      <c r="K72" s="76">
        <f t="shared" si="5"/>
        <v>-26</v>
      </c>
    </row>
    <row r="73" spans="1:11">
      <c r="A73" s="68">
        <v>71</v>
      </c>
      <c r="B73" s="82" t="s">
        <v>162</v>
      </c>
      <c r="C73" s="75">
        <v>4611</v>
      </c>
      <c r="D73" s="75">
        <v>4653</v>
      </c>
      <c r="E73" s="75">
        <v>4632</v>
      </c>
      <c r="F73" s="75"/>
      <c r="G73" s="75"/>
      <c r="H73" s="75"/>
      <c r="I73" s="83">
        <f t="shared" si="3"/>
        <v>4.554326610279766E-3</v>
      </c>
      <c r="J73" s="76">
        <f t="shared" si="4"/>
        <v>21</v>
      </c>
      <c r="K73" s="76">
        <f t="shared" si="5"/>
        <v>-21</v>
      </c>
    </row>
    <row r="74" spans="1:11">
      <c r="A74" s="68">
        <v>72</v>
      </c>
      <c r="B74" s="82" t="s">
        <v>163</v>
      </c>
      <c r="C74" s="75">
        <v>4618</v>
      </c>
      <c r="D74" s="75">
        <v>5109</v>
      </c>
      <c r="E74" s="75">
        <v>5125</v>
      </c>
      <c r="F74" s="75"/>
      <c r="G74" s="75"/>
      <c r="H74" s="75"/>
      <c r="I74" s="83">
        <f t="shared" si="3"/>
        <v>0.10978778692074491</v>
      </c>
      <c r="J74" s="76">
        <f t="shared" si="4"/>
        <v>507</v>
      </c>
      <c r="K74" s="76">
        <f t="shared" si="5"/>
        <v>16</v>
      </c>
    </row>
    <row r="75" spans="1:11">
      <c r="A75" s="68">
        <v>73</v>
      </c>
      <c r="B75" s="82" t="s">
        <v>164</v>
      </c>
      <c r="C75" s="75">
        <v>2768</v>
      </c>
      <c r="D75" s="75">
        <v>2950</v>
      </c>
      <c r="E75" s="75">
        <v>2929</v>
      </c>
      <c r="F75" s="75"/>
      <c r="G75" s="75"/>
      <c r="H75" s="75"/>
      <c r="I75" s="83">
        <f t="shared" si="3"/>
        <v>5.8164739884393066E-2</v>
      </c>
      <c r="J75" s="76">
        <f t="shared" si="4"/>
        <v>161</v>
      </c>
      <c r="K75" s="76">
        <f t="shared" si="5"/>
        <v>-21</v>
      </c>
    </row>
    <row r="76" spans="1:11">
      <c r="A76" s="68">
        <v>74</v>
      </c>
      <c r="B76" s="82" t="s">
        <v>165</v>
      </c>
      <c r="C76" s="75">
        <v>4043</v>
      </c>
      <c r="D76" s="75">
        <v>4122</v>
      </c>
      <c r="E76" s="75">
        <v>4124</v>
      </c>
      <c r="F76" s="75"/>
      <c r="G76" s="75"/>
      <c r="H76" s="75"/>
      <c r="I76" s="83">
        <f t="shared" si="3"/>
        <v>2.0034627751669552E-2</v>
      </c>
      <c r="J76" s="76">
        <f t="shared" si="4"/>
        <v>81</v>
      </c>
      <c r="K76" s="76">
        <f t="shared" si="5"/>
        <v>2</v>
      </c>
    </row>
    <row r="77" spans="1:11">
      <c r="A77" s="68">
        <v>75</v>
      </c>
      <c r="B77" s="82" t="s">
        <v>166</v>
      </c>
      <c r="C77" s="75">
        <v>1236</v>
      </c>
      <c r="D77" s="75">
        <v>1235</v>
      </c>
      <c r="E77" s="75">
        <v>1229</v>
      </c>
      <c r="F77" s="75"/>
      <c r="G77" s="75"/>
      <c r="H77" s="75"/>
      <c r="I77" s="83">
        <f t="shared" si="3"/>
        <v>-5.6634304207119745E-3</v>
      </c>
      <c r="J77" s="76">
        <f t="shared" si="4"/>
        <v>-7</v>
      </c>
      <c r="K77" s="76">
        <f t="shared" si="5"/>
        <v>-6</v>
      </c>
    </row>
    <row r="78" spans="1:11">
      <c r="A78" s="68">
        <v>76</v>
      </c>
      <c r="B78" s="82" t="s">
        <v>167</v>
      </c>
      <c r="C78" s="75">
        <v>2029</v>
      </c>
      <c r="D78" s="75">
        <v>2118</v>
      </c>
      <c r="E78" s="75">
        <v>2124</v>
      </c>
      <c r="F78" s="75"/>
      <c r="G78" s="75"/>
      <c r="H78" s="75"/>
      <c r="I78" s="83">
        <f t="shared" si="3"/>
        <v>4.6821094135041895E-2</v>
      </c>
      <c r="J78" s="76">
        <f t="shared" si="4"/>
        <v>95</v>
      </c>
      <c r="K78" s="76">
        <f t="shared" si="5"/>
        <v>6</v>
      </c>
    </row>
    <row r="79" spans="1:11">
      <c r="A79" s="68">
        <v>77</v>
      </c>
      <c r="B79" s="82" t="s">
        <v>168</v>
      </c>
      <c r="C79" s="75">
        <v>6931</v>
      </c>
      <c r="D79" s="75">
        <v>6973</v>
      </c>
      <c r="E79" s="75">
        <v>7026</v>
      </c>
      <c r="F79" s="75"/>
      <c r="G79" s="75"/>
      <c r="H79" s="75"/>
      <c r="I79" s="83">
        <f t="shared" si="3"/>
        <v>1.3706535853412206E-2</v>
      </c>
      <c r="J79" s="76">
        <f t="shared" si="4"/>
        <v>95</v>
      </c>
      <c r="K79" s="76">
        <f t="shared" si="5"/>
        <v>53</v>
      </c>
    </row>
    <row r="80" spans="1:11">
      <c r="A80" s="68">
        <v>78</v>
      </c>
      <c r="B80" s="82" t="s">
        <v>169</v>
      </c>
      <c r="C80" s="75">
        <v>4965</v>
      </c>
      <c r="D80" s="75">
        <v>5030</v>
      </c>
      <c r="E80" s="75">
        <v>5021</v>
      </c>
      <c r="F80" s="75"/>
      <c r="G80" s="75"/>
      <c r="H80" s="75"/>
      <c r="I80" s="83">
        <f t="shared" si="3"/>
        <v>1.1278952668680765E-2</v>
      </c>
      <c r="J80" s="76">
        <f t="shared" si="4"/>
        <v>56</v>
      </c>
      <c r="K80" s="76">
        <f t="shared" si="5"/>
        <v>-9</v>
      </c>
    </row>
    <row r="81" spans="1:11">
      <c r="A81" s="68">
        <v>79</v>
      </c>
      <c r="B81" s="82" t="s">
        <v>170</v>
      </c>
      <c r="C81" s="75">
        <v>1646</v>
      </c>
      <c r="D81" s="75">
        <v>1666</v>
      </c>
      <c r="E81" s="75">
        <v>1685</v>
      </c>
      <c r="F81" s="75"/>
      <c r="G81" s="75"/>
      <c r="H81" s="75"/>
      <c r="I81" s="83">
        <f t="shared" si="3"/>
        <v>2.3693803159173753E-2</v>
      </c>
      <c r="J81" s="76">
        <f t="shared" si="4"/>
        <v>39</v>
      </c>
      <c r="K81" s="76">
        <f t="shared" si="5"/>
        <v>19</v>
      </c>
    </row>
    <row r="82" spans="1:11">
      <c r="A82" s="68">
        <v>80</v>
      </c>
      <c r="B82" s="82" t="s">
        <v>171</v>
      </c>
      <c r="C82" s="75">
        <v>6853</v>
      </c>
      <c r="D82" s="75">
        <v>6968</v>
      </c>
      <c r="E82" s="75">
        <v>6928</v>
      </c>
      <c r="F82" s="75"/>
      <c r="G82" s="75"/>
      <c r="H82" s="75"/>
      <c r="I82" s="83">
        <f t="shared" si="3"/>
        <v>1.0944112067707573E-2</v>
      </c>
      <c r="J82" s="76">
        <f t="shared" si="4"/>
        <v>75</v>
      </c>
      <c r="K82" s="76">
        <f t="shared" si="5"/>
        <v>-40</v>
      </c>
    </row>
    <row r="83" spans="1:11">
      <c r="A83" s="68">
        <v>81</v>
      </c>
      <c r="B83" s="82" t="s">
        <v>172</v>
      </c>
      <c r="C83" s="75">
        <v>7944</v>
      </c>
      <c r="D83" s="75">
        <v>8034</v>
      </c>
      <c r="E83" s="75">
        <v>8013</v>
      </c>
      <c r="F83" s="75"/>
      <c r="G83" s="75"/>
      <c r="H83" s="75"/>
      <c r="I83" s="83">
        <f t="shared" si="3"/>
        <v>8.6858006042296078E-3</v>
      </c>
      <c r="J83" s="76">
        <f t="shared" si="4"/>
        <v>69</v>
      </c>
      <c r="K83" s="76">
        <f t="shared" si="5"/>
        <v>-21</v>
      </c>
    </row>
    <row r="84" spans="1:11" s="108" customFormat="1">
      <c r="A84" s="179" t="s">
        <v>173</v>
      </c>
      <c r="B84" s="179"/>
      <c r="C84" s="110">
        <v>1836205</v>
      </c>
      <c r="D84" s="110">
        <v>1862953</v>
      </c>
      <c r="E84" s="110">
        <v>1872989</v>
      </c>
      <c r="F84" s="110"/>
      <c r="G84" s="110"/>
      <c r="H84" s="110"/>
      <c r="I84" s="105">
        <f t="shared" si="3"/>
        <v>2.0032621629937835E-2</v>
      </c>
      <c r="J84" s="111">
        <f t="shared" si="4"/>
        <v>36784</v>
      </c>
      <c r="K84" s="111">
        <f t="shared" si="5"/>
        <v>10036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7"/>
  <sheetViews>
    <sheetView topLeftCell="A67" zoomScale="60" zoomScaleNormal="60" workbookViewId="0">
      <selection activeCell="T8" sqref="T8"/>
    </sheetView>
  </sheetViews>
  <sheetFormatPr defaultRowHeight="15"/>
  <cols>
    <col min="2" max="2" width="34.5703125" customWidth="1"/>
    <col min="3" max="3" width="11.42578125" style="144" customWidth="1"/>
    <col min="4" max="4" width="11.42578125" style="143" customWidth="1"/>
    <col min="5" max="5" width="11.42578125" style="145" customWidth="1"/>
    <col min="6" max="8" width="11.42578125" style="149" customWidth="1"/>
    <col min="9" max="9" width="24.42578125" customWidth="1"/>
    <col min="10" max="10" width="23.5703125" customWidth="1"/>
    <col min="11" max="11" width="30.85546875" customWidth="1"/>
  </cols>
  <sheetData>
    <row r="1" spans="1:11" s="149" customFormat="1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1" ht="45">
      <c r="A2" s="88" t="s">
        <v>1</v>
      </c>
      <c r="B2" s="87" t="s">
        <v>90</v>
      </c>
      <c r="C2" s="86">
        <v>43497</v>
      </c>
      <c r="D2" s="86">
        <v>43831</v>
      </c>
      <c r="E2" s="86">
        <v>43862</v>
      </c>
      <c r="F2" s="86">
        <v>43497</v>
      </c>
      <c r="G2" s="86">
        <v>43831</v>
      </c>
      <c r="H2" s="86">
        <v>43862</v>
      </c>
      <c r="I2" s="85" t="s">
        <v>331</v>
      </c>
      <c r="J2" s="85" t="s">
        <v>332</v>
      </c>
      <c r="K2" s="1" t="s">
        <v>333</v>
      </c>
    </row>
    <row r="3" spans="1:11">
      <c r="A3" s="77">
        <v>1</v>
      </c>
      <c r="B3" s="78" t="s">
        <v>2</v>
      </c>
      <c r="C3" s="75">
        <v>16880</v>
      </c>
      <c r="D3" s="75">
        <v>16785</v>
      </c>
      <c r="E3" s="75">
        <v>16861</v>
      </c>
      <c r="F3" s="75"/>
      <c r="G3" s="75"/>
      <c r="H3" s="75"/>
      <c r="I3" s="83">
        <f>(E3-C3)/C3</f>
        <v>-1.1255924170616113E-3</v>
      </c>
      <c r="J3" s="76">
        <f>E3-C3</f>
        <v>-19</v>
      </c>
      <c r="K3" s="76">
        <f>E3-D3</f>
        <v>76</v>
      </c>
    </row>
    <row r="4" spans="1:11">
      <c r="A4" s="77">
        <v>2</v>
      </c>
      <c r="B4" s="78" t="s">
        <v>3</v>
      </c>
      <c r="C4" s="75">
        <v>2437</v>
      </c>
      <c r="D4" s="75">
        <v>2512</v>
      </c>
      <c r="E4" s="75">
        <v>2350</v>
      </c>
      <c r="F4" s="75"/>
      <c r="G4" s="75"/>
      <c r="H4" s="75"/>
      <c r="I4" s="83">
        <f t="shared" ref="I4:I67" si="0">(E4-C4)/C4</f>
        <v>-3.5699630693475586E-2</v>
      </c>
      <c r="J4" s="76">
        <f t="shared" ref="J4:J67" si="1">E4-C4</f>
        <v>-87</v>
      </c>
      <c r="K4" s="76">
        <f t="shared" ref="K4:K67" si="2">E4-D4</f>
        <v>-162</v>
      </c>
    </row>
    <row r="5" spans="1:11">
      <c r="A5" s="77">
        <v>3</v>
      </c>
      <c r="B5" s="78" t="s">
        <v>4</v>
      </c>
      <c r="C5" s="75">
        <v>1156</v>
      </c>
      <c r="D5" s="75">
        <v>1180</v>
      </c>
      <c r="E5" s="75">
        <v>1200</v>
      </c>
      <c r="F5" s="75"/>
      <c r="G5" s="75"/>
      <c r="H5" s="75"/>
      <c r="I5" s="83">
        <f t="shared" si="0"/>
        <v>3.8062283737024222E-2</v>
      </c>
      <c r="J5" s="76">
        <f t="shared" si="1"/>
        <v>44</v>
      </c>
      <c r="K5" s="76">
        <f t="shared" si="2"/>
        <v>20</v>
      </c>
    </row>
    <row r="6" spans="1:11">
      <c r="A6" s="77">
        <v>5</v>
      </c>
      <c r="B6" s="78" t="s">
        <v>5</v>
      </c>
      <c r="C6" s="75">
        <v>405</v>
      </c>
      <c r="D6" s="75">
        <v>407</v>
      </c>
      <c r="E6" s="75">
        <v>404</v>
      </c>
      <c r="F6" s="75"/>
      <c r="G6" s="75"/>
      <c r="H6" s="75"/>
      <c r="I6" s="83">
        <f t="shared" si="0"/>
        <v>-2.4691358024691358E-3</v>
      </c>
      <c r="J6" s="76">
        <f t="shared" si="1"/>
        <v>-1</v>
      </c>
      <c r="K6" s="76">
        <f t="shared" si="2"/>
        <v>-3</v>
      </c>
    </row>
    <row r="7" spans="1:11">
      <c r="A7" s="77">
        <v>6</v>
      </c>
      <c r="B7" s="78" t="s">
        <v>6</v>
      </c>
      <c r="C7" s="75">
        <v>29</v>
      </c>
      <c r="D7" s="75">
        <v>35</v>
      </c>
      <c r="E7" s="75">
        <v>34</v>
      </c>
      <c r="F7" s="75"/>
      <c r="G7" s="75"/>
      <c r="H7" s="75"/>
      <c r="I7" s="83">
        <f t="shared" si="0"/>
        <v>0.17241379310344829</v>
      </c>
      <c r="J7" s="76">
        <f t="shared" si="1"/>
        <v>5</v>
      </c>
      <c r="K7" s="76">
        <f t="shared" si="2"/>
        <v>-1</v>
      </c>
    </row>
    <row r="8" spans="1:11">
      <c r="A8" s="77">
        <v>7</v>
      </c>
      <c r="B8" s="78" t="s">
        <v>7</v>
      </c>
      <c r="C8" s="75">
        <v>719</v>
      </c>
      <c r="D8" s="75">
        <v>727</v>
      </c>
      <c r="E8" s="75">
        <v>722</v>
      </c>
      <c r="F8" s="75"/>
      <c r="G8" s="75"/>
      <c r="H8" s="75"/>
      <c r="I8" s="83">
        <f t="shared" si="0"/>
        <v>4.172461752433936E-3</v>
      </c>
      <c r="J8" s="76">
        <f t="shared" si="1"/>
        <v>3</v>
      </c>
      <c r="K8" s="76">
        <f t="shared" si="2"/>
        <v>-5</v>
      </c>
    </row>
    <row r="9" spans="1:11">
      <c r="A9" s="77">
        <v>8</v>
      </c>
      <c r="B9" s="78" t="s">
        <v>300</v>
      </c>
      <c r="C9" s="75">
        <v>4762</v>
      </c>
      <c r="D9" s="75">
        <v>4746</v>
      </c>
      <c r="E9" s="75">
        <v>4730</v>
      </c>
      <c r="F9" s="75"/>
      <c r="G9" s="75"/>
      <c r="H9" s="75"/>
      <c r="I9" s="83">
        <f t="shared" si="0"/>
        <v>-6.7198656026879466E-3</v>
      </c>
      <c r="J9" s="76">
        <f t="shared" si="1"/>
        <v>-32</v>
      </c>
      <c r="K9" s="76">
        <f t="shared" si="2"/>
        <v>-16</v>
      </c>
    </row>
    <row r="10" spans="1:11">
      <c r="A10" s="77">
        <v>9</v>
      </c>
      <c r="B10" s="78" t="s">
        <v>8</v>
      </c>
      <c r="C10" s="75">
        <v>571</v>
      </c>
      <c r="D10" s="75">
        <v>558</v>
      </c>
      <c r="E10" s="75">
        <v>548</v>
      </c>
      <c r="F10" s="75"/>
      <c r="G10" s="75"/>
      <c r="H10" s="75"/>
      <c r="I10" s="83">
        <f t="shared" si="0"/>
        <v>-4.0280210157618214E-2</v>
      </c>
      <c r="J10" s="76">
        <f t="shared" si="1"/>
        <v>-23</v>
      </c>
      <c r="K10" s="76">
        <f t="shared" si="2"/>
        <v>-10</v>
      </c>
    </row>
    <row r="11" spans="1:11">
      <c r="A11" s="79">
        <v>10</v>
      </c>
      <c r="B11" s="78" t="s">
        <v>9</v>
      </c>
      <c r="C11" s="75">
        <v>42928</v>
      </c>
      <c r="D11" s="75">
        <v>44383</v>
      </c>
      <c r="E11" s="75">
        <v>44693</v>
      </c>
      <c r="F11" s="75"/>
      <c r="G11" s="75"/>
      <c r="H11" s="75"/>
      <c r="I11" s="83">
        <f t="shared" si="0"/>
        <v>4.1115355944837867E-2</v>
      </c>
      <c r="J11" s="76">
        <f t="shared" si="1"/>
        <v>1765</v>
      </c>
      <c r="K11" s="76">
        <f t="shared" si="2"/>
        <v>310</v>
      </c>
    </row>
    <row r="12" spans="1:11">
      <c r="A12" s="79">
        <v>11</v>
      </c>
      <c r="B12" s="78" t="s">
        <v>10</v>
      </c>
      <c r="C12" s="75">
        <v>656</v>
      </c>
      <c r="D12" s="75">
        <v>677</v>
      </c>
      <c r="E12" s="75">
        <v>677</v>
      </c>
      <c r="F12" s="75"/>
      <c r="G12" s="75"/>
      <c r="H12" s="75"/>
      <c r="I12" s="83">
        <f t="shared" si="0"/>
        <v>3.201219512195122E-2</v>
      </c>
      <c r="J12" s="76">
        <f t="shared" si="1"/>
        <v>21</v>
      </c>
      <c r="K12" s="76">
        <f t="shared" si="2"/>
        <v>0</v>
      </c>
    </row>
    <row r="13" spans="1:11">
      <c r="A13" s="79">
        <v>12</v>
      </c>
      <c r="B13" s="78" t="s">
        <v>11</v>
      </c>
      <c r="C13" s="75">
        <v>68</v>
      </c>
      <c r="D13" s="75">
        <v>70</v>
      </c>
      <c r="E13" s="75">
        <v>71</v>
      </c>
      <c r="F13" s="75"/>
      <c r="G13" s="75"/>
      <c r="H13" s="75"/>
      <c r="I13" s="83">
        <f t="shared" si="0"/>
        <v>4.4117647058823532E-2</v>
      </c>
      <c r="J13" s="76">
        <f t="shared" si="1"/>
        <v>3</v>
      </c>
      <c r="K13" s="76">
        <f t="shared" si="2"/>
        <v>1</v>
      </c>
    </row>
    <row r="14" spans="1:11">
      <c r="A14" s="79">
        <v>13</v>
      </c>
      <c r="B14" s="78" t="s">
        <v>12</v>
      </c>
      <c r="C14" s="75">
        <v>16245</v>
      </c>
      <c r="D14" s="75">
        <v>16642</v>
      </c>
      <c r="E14" s="75">
        <v>16693</v>
      </c>
      <c r="F14" s="75"/>
      <c r="G14" s="75"/>
      <c r="H14" s="75"/>
      <c r="I14" s="83">
        <f t="shared" si="0"/>
        <v>2.7577716220375501E-2</v>
      </c>
      <c r="J14" s="76">
        <f t="shared" si="1"/>
        <v>448</v>
      </c>
      <c r="K14" s="76">
        <f t="shared" si="2"/>
        <v>51</v>
      </c>
    </row>
    <row r="15" spans="1:11">
      <c r="A15" s="79">
        <v>14</v>
      </c>
      <c r="B15" s="78" t="s">
        <v>13</v>
      </c>
      <c r="C15" s="75">
        <v>32677</v>
      </c>
      <c r="D15" s="75">
        <v>34136</v>
      </c>
      <c r="E15" s="75">
        <v>34467</v>
      </c>
      <c r="F15" s="75"/>
      <c r="G15" s="75"/>
      <c r="H15" s="75"/>
      <c r="I15" s="83">
        <f t="shared" si="0"/>
        <v>5.4778590445879363E-2</v>
      </c>
      <c r="J15" s="76">
        <f t="shared" si="1"/>
        <v>1790</v>
      </c>
      <c r="K15" s="76">
        <f t="shared" si="2"/>
        <v>331</v>
      </c>
    </row>
    <row r="16" spans="1:11">
      <c r="A16" s="79">
        <v>15</v>
      </c>
      <c r="B16" s="78" t="s">
        <v>14</v>
      </c>
      <c r="C16" s="75">
        <v>6208</v>
      </c>
      <c r="D16" s="75">
        <v>6485</v>
      </c>
      <c r="E16" s="75">
        <v>6548</v>
      </c>
      <c r="F16" s="75"/>
      <c r="G16" s="75"/>
      <c r="H16" s="75"/>
      <c r="I16" s="83">
        <f t="shared" si="0"/>
        <v>5.4768041237113402E-2</v>
      </c>
      <c r="J16" s="76">
        <f t="shared" si="1"/>
        <v>340</v>
      </c>
      <c r="K16" s="76">
        <f t="shared" si="2"/>
        <v>63</v>
      </c>
    </row>
    <row r="17" spans="1:11">
      <c r="A17" s="79">
        <v>16</v>
      </c>
      <c r="B17" s="78" t="s">
        <v>15</v>
      </c>
      <c r="C17" s="75">
        <v>10089</v>
      </c>
      <c r="D17" s="75">
        <v>10058</v>
      </c>
      <c r="E17" s="75">
        <v>10101</v>
      </c>
      <c r="F17" s="75"/>
      <c r="G17" s="75"/>
      <c r="H17" s="75"/>
      <c r="I17" s="83">
        <f t="shared" si="0"/>
        <v>1.1894142134998512E-3</v>
      </c>
      <c r="J17" s="76">
        <f t="shared" si="1"/>
        <v>12</v>
      </c>
      <c r="K17" s="76">
        <f t="shared" si="2"/>
        <v>43</v>
      </c>
    </row>
    <row r="18" spans="1:11">
      <c r="A18" s="79">
        <v>17</v>
      </c>
      <c r="B18" s="78" t="s">
        <v>16</v>
      </c>
      <c r="C18" s="75">
        <v>2671</v>
      </c>
      <c r="D18" s="75">
        <v>2838</v>
      </c>
      <c r="E18" s="75">
        <v>2858</v>
      </c>
      <c r="F18" s="75"/>
      <c r="G18" s="75"/>
      <c r="H18" s="75"/>
      <c r="I18" s="83">
        <f t="shared" si="0"/>
        <v>7.0011231748408842E-2</v>
      </c>
      <c r="J18" s="76">
        <f t="shared" si="1"/>
        <v>187</v>
      </c>
      <c r="K18" s="76">
        <f t="shared" si="2"/>
        <v>20</v>
      </c>
    </row>
    <row r="19" spans="1:11">
      <c r="A19" s="79">
        <v>18</v>
      </c>
      <c r="B19" s="78" t="s">
        <v>17</v>
      </c>
      <c r="C19" s="75">
        <v>7421</v>
      </c>
      <c r="D19" s="75">
        <v>7225</v>
      </c>
      <c r="E19" s="75">
        <v>7221</v>
      </c>
      <c r="F19" s="75"/>
      <c r="G19" s="75"/>
      <c r="H19" s="75"/>
      <c r="I19" s="83">
        <f t="shared" si="0"/>
        <v>-2.6950545748551408E-2</v>
      </c>
      <c r="J19" s="76">
        <f t="shared" si="1"/>
        <v>-200</v>
      </c>
      <c r="K19" s="76">
        <f t="shared" si="2"/>
        <v>-4</v>
      </c>
    </row>
    <row r="20" spans="1:11">
      <c r="A20" s="79">
        <v>19</v>
      </c>
      <c r="B20" s="78" t="s">
        <v>18</v>
      </c>
      <c r="C20" s="75">
        <v>246</v>
      </c>
      <c r="D20" s="75">
        <v>240</v>
      </c>
      <c r="E20" s="75">
        <v>242</v>
      </c>
      <c r="F20" s="75"/>
      <c r="G20" s="75"/>
      <c r="H20" s="75"/>
      <c r="I20" s="83">
        <f t="shared" si="0"/>
        <v>-1.6260162601626018E-2</v>
      </c>
      <c r="J20" s="76">
        <f t="shared" si="1"/>
        <v>-4</v>
      </c>
      <c r="K20" s="76">
        <f t="shared" si="2"/>
        <v>2</v>
      </c>
    </row>
    <row r="21" spans="1:11">
      <c r="A21" s="79">
        <v>20</v>
      </c>
      <c r="B21" s="78" t="s">
        <v>19</v>
      </c>
      <c r="C21" s="75">
        <v>4719</v>
      </c>
      <c r="D21" s="75">
        <v>5071</v>
      </c>
      <c r="E21" s="75">
        <v>5109</v>
      </c>
      <c r="F21" s="75"/>
      <c r="G21" s="75"/>
      <c r="H21" s="75"/>
      <c r="I21" s="83">
        <f t="shared" si="0"/>
        <v>8.2644628099173556E-2</v>
      </c>
      <c r="J21" s="76">
        <f t="shared" si="1"/>
        <v>390</v>
      </c>
      <c r="K21" s="76">
        <f t="shared" si="2"/>
        <v>38</v>
      </c>
    </row>
    <row r="22" spans="1:11">
      <c r="A22" s="79">
        <v>21</v>
      </c>
      <c r="B22" s="78" t="s">
        <v>20</v>
      </c>
      <c r="C22" s="75">
        <v>431</v>
      </c>
      <c r="D22" s="75">
        <v>499</v>
      </c>
      <c r="E22" s="75">
        <v>514</v>
      </c>
      <c r="F22" s="75"/>
      <c r="G22" s="75"/>
      <c r="H22" s="75"/>
      <c r="I22" s="83">
        <f t="shared" si="0"/>
        <v>0.1925754060324826</v>
      </c>
      <c r="J22" s="76">
        <f t="shared" si="1"/>
        <v>83</v>
      </c>
      <c r="K22" s="76">
        <f t="shared" si="2"/>
        <v>15</v>
      </c>
    </row>
    <row r="23" spans="1:11">
      <c r="A23" s="79">
        <v>22</v>
      </c>
      <c r="B23" s="78" t="s">
        <v>21</v>
      </c>
      <c r="C23" s="75">
        <v>13142</v>
      </c>
      <c r="D23" s="75">
        <v>13227</v>
      </c>
      <c r="E23" s="75">
        <v>13273</v>
      </c>
      <c r="F23" s="75"/>
      <c r="G23" s="75"/>
      <c r="H23" s="75"/>
      <c r="I23" s="83">
        <f t="shared" si="0"/>
        <v>9.9680413940039566E-3</v>
      </c>
      <c r="J23" s="76">
        <f t="shared" si="1"/>
        <v>131</v>
      </c>
      <c r="K23" s="76">
        <f t="shared" si="2"/>
        <v>46</v>
      </c>
    </row>
    <row r="24" spans="1:11">
      <c r="A24" s="79">
        <v>23</v>
      </c>
      <c r="B24" s="78" t="s">
        <v>22</v>
      </c>
      <c r="C24" s="75">
        <v>13511</v>
      </c>
      <c r="D24" s="75">
        <v>13312</v>
      </c>
      <c r="E24" s="75">
        <v>13328</v>
      </c>
      <c r="F24" s="75"/>
      <c r="G24" s="75"/>
      <c r="H24" s="75"/>
      <c r="I24" s="83">
        <f t="shared" si="0"/>
        <v>-1.3544519280586189E-2</v>
      </c>
      <c r="J24" s="76">
        <f t="shared" si="1"/>
        <v>-183</v>
      </c>
      <c r="K24" s="76">
        <f t="shared" si="2"/>
        <v>16</v>
      </c>
    </row>
    <row r="25" spans="1:11">
      <c r="A25" s="79">
        <v>24</v>
      </c>
      <c r="B25" s="78" t="s">
        <v>23</v>
      </c>
      <c r="C25" s="75">
        <v>6445</v>
      </c>
      <c r="D25" s="75">
        <v>6427</v>
      </c>
      <c r="E25" s="75">
        <v>6436</v>
      </c>
      <c r="F25" s="75"/>
      <c r="G25" s="75"/>
      <c r="H25" s="75"/>
      <c r="I25" s="83">
        <f t="shared" si="0"/>
        <v>-1.3964313421256788E-3</v>
      </c>
      <c r="J25" s="76">
        <f t="shared" si="1"/>
        <v>-9</v>
      </c>
      <c r="K25" s="76">
        <f t="shared" si="2"/>
        <v>9</v>
      </c>
    </row>
    <row r="26" spans="1:11">
      <c r="A26" s="79">
        <v>25</v>
      </c>
      <c r="B26" s="78" t="s">
        <v>24</v>
      </c>
      <c r="C26" s="75">
        <v>34567</v>
      </c>
      <c r="D26" s="75">
        <v>34672</v>
      </c>
      <c r="E26" s="75">
        <v>34769</v>
      </c>
      <c r="F26" s="75"/>
      <c r="G26" s="75"/>
      <c r="H26" s="75"/>
      <c r="I26" s="83">
        <f t="shared" si="0"/>
        <v>5.8437237827986231E-3</v>
      </c>
      <c r="J26" s="76">
        <f t="shared" si="1"/>
        <v>202</v>
      </c>
      <c r="K26" s="76">
        <f t="shared" si="2"/>
        <v>97</v>
      </c>
    </row>
    <row r="27" spans="1:11">
      <c r="A27" s="79">
        <v>26</v>
      </c>
      <c r="B27" s="78" t="s">
        <v>25</v>
      </c>
      <c r="C27" s="75">
        <v>1781</v>
      </c>
      <c r="D27" s="75">
        <v>1940</v>
      </c>
      <c r="E27" s="75">
        <v>1973</v>
      </c>
      <c r="F27" s="75"/>
      <c r="G27" s="75"/>
      <c r="H27" s="75"/>
      <c r="I27" s="83">
        <f t="shared" si="0"/>
        <v>0.10780460415496912</v>
      </c>
      <c r="J27" s="76">
        <f t="shared" si="1"/>
        <v>192</v>
      </c>
      <c r="K27" s="76">
        <f t="shared" si="2"/>
        <v>33</v>
      </c>
    </row>
    <row r="28" spans="1:11">
      <c r="A28" s="79">
        <v>27</v>
      </c>
      <c r="B28" s="78" t="s">
        <v>26</v>
      </c>
      <c r="C28" s="75">
        <v>6189</v>
      </c>
      <c r="D28" s="75">
        <v>6420</v>
      </c>
      <c r="E28" s="75">
        <v>6438</v>
      </c>
      <c r="F28" s="75"/>
      <c r="G28" s="75"/>
      <c r="H28" s="75"/>
      <c r="I28" s="83">
        <f t="shared" si="0"/>
        <v>4.0232670867668442E-2</v>
      </c>
      <c r="J28" s="76">
        <f t="shared" si="1"/>
        <v>249</v>
      </c>
      <c r="K28" s="76">
        <f t="shared" si="2"/>
        <v>18</v>
      </c>
    </row>
    <row r="29" spans="1:11">
      <c r="A29" s="79">
        <v>28</v>
      </c>
      <c r="B29" s="78" t="s">
        <v>27</v>
      </c>
      <c r="C29" s="75">
        <v>11723</v>
      </c>
      <c r="D29" s="75">
        <v>12335</v>
      </c>
      <c r="E29" s="75">
        <v>12452</v>
      </c>
      <c r="F29" s="75"/>
      <c r="G29" s="75"/>
      <c r="H29" s="75"/>
      <c r="I29" s="83">
        <f t="shared" si="0"/>
        <v>6.218544741107225E-2</v>
      </c>
      <c r="J29" s="76">
        <f t="shared" si="1"/>
        <v>729</v>
      </c>
      <c r="K29" s="76">
        <f t="shared" si="2"/>
        <v>117</v>
      </c>
    </row>
    <row r="30" spans="1:11">
      <c r="A30" s="79">
        <v>29</v>
      </c>
      <c r="B30" s="78" t="s">
        <v>28</v>
      </c>
      <c r="C30" s="75">
        <v>3610</v>
      </c>
      <c r="D30" s="75">
        <v>3785</v>
      </c>
      <c r="E30" s="75">
        <v>3809</v>
      </c>
      <c r="F30" s="75"/>
      <c r="G30" s="75"/>
      <c r="H30" s="75"/>
      <c r="I30" s="83">
        <f t="shared" si="0"/>
        <v>5.5124653739612187E-2</v>
      </c>
      <c r="J30" s="76">
        <f t="shared" si="1"/>
        <v>199</v>
      </c>
      <c r="K30" s="76">
        <f t="shared" si="2"/>
        <v>24</v>
      </c>
    </row>
    <row r="31" spans="1:11">
      <c r="A31" s="79">
        <v>30</v>
      </c>
      <c r="B31" s="78" t="s">
        <v>29</v>
      </c>
      <c r="C31" s="75">
        <v>1130</v>
      </c>
      <c r="D31" s="75">
        <v>1188</v>
      </c>
      <c r="E31" s="75">
        <v>1193</v>
      </c>
      <c r="F31" s="75"/>
      <c r="G31" s="75"/>
      <c r="H31" s="75"/>
      <c r="I31" s="83">
        <f t="shared" si="0"/>
        <v>5.575221238938053E-2</v>
      </c>
      <c r="J31" s="76">
        <f t="shared" si="1"/>
        <v>63</v>
      </c>
      <c r="K31" s="76">
        <f t="shared" si="2"/>
        <v>5</v>
      </c>
    </row>
    <row r="32" spans="1:11">
      <c r="A32" s="79">
        <v>31</v>
      </c>
      <c r="B32" s="78" t="s">
        <v>30</v>
      </c>
      <c r="C32" s="75">
        <v>21271</v>
      </c>
      <c r="D32" s="75">
        <v>21509</v>
      </c>
      <c r="E32" s="75">
        <v>21665</v>
      </c>
      <c r="F32" s="75"/>
      <c r="G32" s="75"/>
      <c r="H32" s="75"/>
      <c r="I32" s="83">
        <f t="shared" si="0"/>
        <v>1.8522871515208501E-2</v>
      </c>
      <c r="J32" s="76">
        <f t="shared" si="1"/>
        <v>394</v>
      </c>
      <c r="K32" s="76">
        <f t="shared" si="2"/>
        <v>156</v>
      </c>
    </row>
    <row r="33" spans="1:11">
      <c r="A33" s="79">
        <v>32</v>
      </c>
      <c r="B33" s="78" t="s">
        <v>31</v>
      </c>
      <c r="C33" s="75">
        <v>6961</v>
      </c>
      <c r="D33" s="75">
        <v>7239</v>
      </c>
      <c r="E33" s="75">
        <v>7306</v>
      </c>
      <c r="F33" s="75"/>
      <c r="G33" s="75"/>
      <c r="H33" s="75"/>
      <c r="I33" s="83">
        <f t="shared" si="0"/>
        <v>4.9561844562562851E-2</v>
      </c>
      <c r="J33" s="76">
        <f t="shared" si="1"/>
        <v>345</v>
      </c>
      <c r="K33" s="76">
        <f t="shared" si="2"/>
        <v>67</v>
      </c>
    </row>
    <row r="34" spans="1:11">
      <c r="A34" s="79">
        <v>33</v>
      </c>
      <c r="B34" s="78" t="s">
        <v>32</v>
      </c>
      <c r="C34" s="75">
        <v>18679</v>
      </c>
      <c r="D34" s="75">
        <v>18779</v>
      </c>
      <c r="E34" s="75">
        <v>18868</v>
      </c>
      <c r="F34" s="75"/>
      <c r="G34" s="75"/>
      <c r="H34" s="75"/>
      <c r="I34" s="83">
        <f t="shared" si="0"/>
        <v>1.0118314684940307E-2</v>
      </c>
      <c r="J34" s="76">
        <f t="shared" si="1"/>
        <v>189</v>
      </c>
      <c r="K34" s="76">
        <f t="shared" si="2"/>
        <v>89</v>
      </c>
    </row>
    <row r="35" spans="1:11">
      <c r="A35" s="79">
        <v>35</v>
      </c>
      <c r="B35" s="78" t="s">
        <v>33</v>
      </c>
      <c r="C35" s="75">
        <v>13174</v>
      </c>
      <c r="D35" s="75">
        <v>11469</v>
      </c>
      <c r="E35" s="75">
        <v>11224</v>
      </c>
      <c r="F35" s="75"/>
      <c r="G35" s="75"/>
      <c r="H35" s="75"/>
      <c r="I35" s="83">
        <f t="shared" si="0"/>
        <v>-0.14801882495825111</v>
      </c>
      <c r="J35" s="76">
        <f t="shared" si="1"/>
        <v>-1950</v>
      </c>
      <c r="K35" s="76">
        <f t="shared" si="2"/>
        <v>-245</v>
      </c>
    </row>
    <row r="36" spans="1:11">
      <c r="A36" s="79">
        <v>36</v>
      </c>
      <c r="B36" s="78" t="s">
        <v>34</v>
      </c>
      <c r="C36" s="75">
        <v>715</v>
      </c>
      <c r="D36" s="75">
        <v>646</v>
      </c>
      <c r="E36" s="75">
        <v>641</v>
      </c>
      <c r="F36" s="75"/>
      <c r="G36" s="75"/>
      <c r="H36" s="75"/>
      <c r="I36" s="83">
        <f t="shared" si="0"/>
        <v>-0.10349650349650349</v>
      </c>
      <c r="J36" s="76">
        <f t="shared" si="1"/>
        <v>-74</v>
      </c>
      <c r="K36" s="76">
        <f t="shared" si="2"/>
        <v>-5</v>
      </c>
    </row>
    <row r="37" spans="1:11">
      <c r="A37" s="79">
        <v>37</v>
      </c>
      <c r="B37" s="78" t="s">
        <v>35</v>
      </c>
      <c r="C37" s="75">
        <v>497</v>
      </c>
      <c r="D37" s="75">
        <v>471</v>
      </c>
      <c r="E37" s="75">
        <v>474</v>
      </c>
      <c r="F37" s="75"/>
      <c r="G37" s="75"/>
      <c r="H37" s="75"/>
      <c r="I37" s="83">
        <f t="shared" si="0"/>
        <v>-4.6277665995975853E-2</v>
      </c>
      <c r="J37" s="76">
        <f t="shared" si="1"/>
        <v>-23</v>
      </c>
      <c r="K37" s="76">
        <f t="shared" si="2"/>
        <v>3</v>
      </c>
    </row>
    <row r="38" spans="1:11">
      <c r="A38" s="79">
        <v>38</v>
      </c>
      <c r="B38" s="78" t="s">
        <v>36</v>
      </c>
      <c r="C38" s="75">
        <v>3689</v>
      </c>
      <c r="D38" s="75">
        <v>3787</v>
      </c>
      <c r="E38" s="75">
        <v>3822</v>
      </c>
      <c r="F38" s="75"/>
      <c r="G38" s="75"/>
      <c r="H38" s="75"/>
      <c r="I38" s="83">
        <f t="shared" si="0"/>
        <v>3.6053130929791274E-2</v>
      </c>
      <c r="J38" s="76">
        <f t="shared" si="1"/>
        <v>133</v>
      </c>
      <c r="K38" s="76">
        <f t="shared" si="2"/>
        <v>35</v>
      </c>
    </row>
    <row r="39" spans="1:11">
      <c r="A39" s="79">
        <v>39</v>
      </c>
      <c r="B39" s="78" t="s">
        <v>37</v>
      </c>
      <c r="C39" s="75">
        <v>98</v>
      </c>
      <c r="D39" s="75">
        <v>84</v>
      </c>
      <c r="E39" s="75">
        <v>84</v>
      </c>
      <c r="F39" s="75"/>
      <c r="G39" s="75"/>
      <c r="H39" s="75"/>
      <c r="I39" s="83">
        <f t="shared" si="0"/>
        <v>-0.14285714285714285</v>
      </c>
      <c r="J39" s="76">
        <f t="shared" si="1"/>
        <v>-14</v>
      </c>
      <c r="K39" s="76">
        <f t="shared" si="2"/>
        <v>0</v>
      </c>
    </row>
    <row r="40" spans="1:11">
      <c r="A40" s="79">
        <v>41</v>
      </c>
      <c r="B40" s="78" t="s">
        <v>38</v>
      </c>
      <c r="C40" s="75">
        <v>101218</v>
      </c>
      <c r="D40" s="75">
        <v>82863</v>
      </c>
      <c r="E40" s="75">
        <v>83779</v>
      </c>
      <c r="F40" s="75"/>
      <c r="G40" s="75"/>
      <c r="H40" s="75"/>
      <c r="I40" s="83">
        <f t="shared" si="0"/>
        <v>-0.17229148965599003</v>
      </c>
      <c r="J40" s="76">
        <f t="shared" si="1"/>
        <v>-17439</v>
      </c>
      <c r="K40" s="76">
        <f t="shared" si="2"/>
        <v>916</v>
      </c>
    </row>
    <row r="41" spans="1:11">
      <c r="A41" s="79">
        <v>42</v>
      </c>
      <c r="B41" s="78" t="s">
        <v>39</v>
      </c>
      <c r="C41" s="75">
        <v>11850</v>
      </c>
      <c r="D41" s="75">
        <v>10364</v>
      </c>
      <c r="E41" s="75">
        <v>10287</v>
      </c>
      <c r="F41" s="75"/>
      <c r="G41" s="75"/>
      <c r="H41" s="75"/>
      <c r="I41" s="83">
        <f t="shared" si="0"/>
        <v>-0.13189873417721518</v>
      </c>
      <c r="J41" s="76">
        <f t="shared" si="1"/>
        <v>-1563</v>
      </c>
      <c r="K41" s="76">
        <f t="shared" si="2"/>
        <v>-77</v>
      </c>
    </row>
    <row r="42" spans="1:11">
      <c r="A42" s="79">
        <v>43</v>
      </c>
      <c r="B42" s="78" t="s">
        <v>40</v>
      </c>
      <c r="C42" s="75">
        <v>53535</v>
      </c>
      <c r="D42" s="75">
        <v>51971</v>
      </c>
      <c r="E42" s="75">
        <v>52023</v>
      </c>
      <c r="F42" s="75"/>
      <c r="G42" s="75"/>
      <c r="H42" s="75"/>
      <c r="I42" s="83">
        <f t="shared" si="0"/>
        <v>-2.8243205379658166E-2</v>
      </c>
      <c r="J42" s="76">
        <f t="shared" si="1"/>
        <v>-1512</v>
      </c>
      <c r="K42" s="76">
        <f t="shared" si="2"/>
        <v>52</v>
      </c>
    </row>
    <row r="43" spans="1:11">
      <c r="A43" s="79">
        <v>45</v>
      </c>
      <c r="B43" s="78" t="s">
        <v>41</v>
      </c>
      <c r="C43" s="75">
        <v>55693</v>
      </c>
      <c r="D43" s="75">
        <v>59418</v>
      </c>
      <c r="E43" s="75">
        <v>59985</v>
      </c>
      <c r="F43" s="75"/>
      <c r="G43" s="75"/>
      <c r="H43" s="75"/>
      <c r="I43" s="83">
        <f t="shared" si="0"/>
        <v>7.70653403479791E-2</v>
      </c>
      <c r="J43" s="76">
        <f t="shared" si="1"/>
        <v>4292</v>
      </c>
      <c r="K43" s="76">
        <f t="shared" si="2"/>
        <v>567</v>
      </c>
    </row>
    <row r="44" spans="1:11">
      <c r="A44" s="79">
        <v>46</v>
      </c>
      <c r="B44" s="78" t="s">
        <v>42</v>
      </c>
      <c r="C44" s="75">
        <v>139427</v>
      </c>
      <c r="D44" s="75">
        <v>143358</v>
      </c>
      <c r="E44" s="75">
        <v>144231</v>
      </c>
      <c r="F44" s="75"/>
      <c r="G44" s="75"/>
      <c r="H44" s="75"/>
      <c r="I44" s="83">
        <f t="shared" si="0"/>
        <v>3.4455306361034804E-2</v>
      </c>
      <c r="J44" s="76">
        <f t="shared" si="1"/>
        <v>4804</v>
      </c>
      <c r="K44" s="76">
        <f t="shared" si="2"/>
        <v>873</v>
      </c>
    </row>
    <row r="45" spans="1:11">
      <c r="A45" s="79">
        <v>47</v>
      </c>
      <c r="B45" s="78" t="s">
        <v>43</v>
      </c>
      <c r="C45" s="75">
        <v>318650</v>
      </c>
      <c r="D45" s="75">
        <v>327552</v>
      </c>
      <c r="E45" s="75">
        <v>328745</v>
      </c>
      <c r="F45" s="75"/>
      <c r="G45" s="75"/>
      <c r="H45" s="75"/>
      <c r="I45" s="83">
        <f t="shared" si="0"/>
        <v>3.1680527224227206E-2</v>
      </c>
      <c r="J45" s="76">
        <f t="shared" si="1"/>
        <v>10095</v>
      </c>
      <c r="K45" s="76">
        <f t="shared" si="2"/>
        <v>1193</v>
      </c>
    </row>
    <row r="46" spans="1:11">
      <c r="A46" s="79">
        <v>49</v>
      </c>
      <c r="B46" s="78" t="s">
        <v>44</v>
      </c>
      <c r="C46" s="75">
        <v>128100</v>
      </c>
      <c r="D46" s="75">
        <v>140994</v>
      </c>
      <c r="E46" s="75">
        <v>142053</v>
      </c>
      <c r="F46" s="75"/>
      <c r="G46" s="75"/>
      <c r="H46" s="75"/>
      <c r="I46" s="83">
        <f t="shared" si="0"/>
        <v>0.10892271662763466</v>
      </c>
      <c r="J46" s="76">
        <f t="shared" si="1"/>
        <v>13953</v>
      </c>
      <c r="K46" s="76">
        <f t="shared" si="2"/>
        <v>1059</v>
      </c>
    </row>
    <row r="47" spans="1:11">
      <c r="A47" s="79">
        <v>50</v>
      </c>
      <c r="B47" s="78" t="s">
        <v>45</v>
      </c>
      <c r="C47" s="75">
        <v>2536</v>
      </c>
      <c r="D47" s="75">
        <v>2688</v>
      </c>
      <c r="E47" s="75">
        <v>2695</v>
      </c>
      <c r="F47" s="75"/>
      <c r="G47" s="75"/>
      <c r="H47" s="75"/>
      <c r="I47" s="83">
        <f t="shared" si="0"/>
        <v>6.2697160883280756E-2</v>
      </c>
      <c r="J47" s="76">
        <f t="shared" si="1"/>
        <v>159</v>
      </c>
      <c r="K47" s="76">
        <f t="shared" si="2"/>
        <v>7</v>
      </c>
    </row>
    <row r="48" spans="1:11">
      <c r="A48" s="79">
        <v>51</v>
      </c>
      <c r="B48" s="78" t="s">
        <v>46</v>
      </c>
      <c r="C48" s="75">
        <v>281</v>
      </c>
      <c r="D48" s="75">
        <v>309</v>
      </c>
      <c r="E48" s="75">
        <v>310</v>
      </c>
      <c r="F48" s="75"/>
      <c r="G48" s="75"/>
      <c r="H48" s="75"/>
      <c r="I48" s="83">
        <f t="shared" si="0"/>
        <v>0.10320284697508897</v>
      </c>
      <c r="J48" s="76">
        <f t="shared" si="1"/>
        <v>29</v>
      </c>
      <c r="K48" s="76">
        <f t="shared" si="2"/>
        <v>1</v>
      </c>
    </row>
    <row r="49" spans="1:11">
      <c r="A49" s="79">
        <v>52</v>
      </c>
      <c r="B49" s="78" t="s">
        <v>47</v>
      </c>
      <c r="C49" s="75">
        <v>18435</v>
      </c>
      <c r="D49" s="75">
        <v>18738</v>
      </c>
      <c r="E49" s="75">
        <v>18753</v>
      </c>
      <c r="F49" s="75"/>
      <c r="G49" s="75"/>
      <c r="H49" s="75"/>
      <c r="I49" s="83">
        <f t="shared" si="0"/>
        <v>1.7249796582587469E-2</v>
      </c>
      <c r="J49" s="76">
        <f t="shared" si="1"/>
        <v>318</v>
      </c>
      <c r="K49" s="76">
        <f t="shared" si="2"/>
        <v>15</v>
      </c>
    </row>
    <row r="50" spans="1:11">
      <c r="A50" s="79">
        <v>53</v>
      </c>
      <c r="B50" s="78" t="s">
        <v>48</v>
      </c>
      <c r="C50" s="75">
        <v>3039</v>
      </c>
      <c r="D50" s="75">
        <v>3228</v>
      </c>
      <c r="E50" s="75">
        <v>3312</v>
      </c>
      <c r="F50" s="75"/>
      <c r="G50" s="75"/>
      <c r="H50" s="75"/>
      <c r="I50" s="83">
        <f t="shared" si="0"/>
        <v>8.983218163869694E-2</v>
      </c>
      <c r="J50" s="76">
        <f t="shared" si="1"/>
        <v>273</v>
      </c>
      <c r="K50" s="76">
        <f t="shared" si="2"/>
        <v>84</v>
      </c>
    </row>
    <row r="51" spans="1:11">
      <c r="A51" s="79">
        <v>55</v>
      </c>
      <c r="B51" s="78" t="s">
        <v>49</v>
      </c>
      <c r="C51" s="75">
        <v>18314</v>
      </c>
      <c r="D51" s="75">
        <v>19311</v>
      </c>
      <c r="E51" s="75">
        <v>19392</v>
      </c>
      <c r="F51" s="75"/>
      <c r="G51" s="75"/>
      <c r="H51" s="75"/>
      <c r="I51" s="83">
        <f t="shared" si="0"/>
        <v>5.8862072731243859E-2</v>
      </c>
      <c r="J51" s="76">
        <f t="shared" si="1"/>
        <v>1078</v>
      </c>
      <c r="K51" s="76">
        <f t="shared" si="2"/>
        <v>81</v>
      </c>
    </row>
    <row r="52" spans="1:11">
      <c r="A52" s="79">
        <v>56</v>
      </c>
      <c r="B52" s="78" t="s">
        <v>50</v>
      </c>
      <c r="C52" s="75">
        <v>120146</v>
      </c>
      <c r="D52" s="75">
        <v>127140</v>
      </c>
      <c r="E52" s="75">
        <v>127634</v>
      </c>
      <c r="F52" s="75"/>
      <c r="G52" s="75"/>
      <c r="H52" s="75"/>
      <c r="I52" s="83">
        <f t="shared" si="0"/>
        <v>6.232417225708721E-2</v>
      </c>
      <c r="J52" s="76">
        <f t="shared" si="1"/>
        <v>7488</v>
      </c>
      <c r="K52" s="76">
        <f t="shared" si="2"/>
        <v>494</v>
      </c>
    </row>
    <row r="53" spans="1:11">
      <c r="A53" s="79">
        <v>58</v>
      </c>
      <c r="B53" s="78" t="s">
        <v>51</v>
      </c>
      <c r="C53" s="75">
        <v>2674</v>
      </c>
      <c r="D53" s="75">
        <v>2725</v>
      </c>
      <c r="E53" s="75">
        <v>2737</v>
      </c>
      <c r="F53" s="75"/>
      <c r="G53" s="75"/>
      <c r="H53" s="75"/>
      <c r="I53" s="83">
        <f t="shared" si="0"/>
        <v>2.356020942408377E-2</v>
      </c>
      <c r="J53" s="76">
        <f t="shared" si="1"/>
        <v>63</v>
      </c>
      <c r="K53" s="76">
        <f t="shared" si="2"/>
        <v>12</v>
      </c>
    </row>
    <row r="54" spans="1:11">
      <c r="A54" s="79">
        <v>59</v>
      </c>
      <c r="B54" s="78" t="s">
        <v>52</v>
      </c>
      <c r="C54" s="75">
        <v>2135</v>
      </c>
      <c r="D54" s="75">
        <v>2180</v>
      </c>
      <c r="E54" s="75">
        <v>2213</v>
      </c>
      <c r="F54" s="75"/>
      <c r="G54" s="75"/>
      <c r="H54" s="75"/>
      <c r="I54" s="83">
        <f t="shared" si="0"/>
        <v>3.6533957845433257E-2</v>
      </c>
      <c r="J54" s="76">
        <f t="shared" si="1"/>
        <v>78</v>
      </c>
      <c r="K54" s="76">
        <f t="shared" si="2"/>
        <v>33</v>
      </c>
    </row>
    <row r="55" spans="1:11">
      <c r="A55" s="79">
        <v>60</v>
      </c>
      <c r="B55" s="78" t="s">
        <v>53</v>
      </c>
      <c r="C55" s="75">
        <v>727</v>
      </c>
      <c r="D55" s="75">
        <v>716</v>
      </c>
      <c r="E55" s="75">
        <v>710</v>
      </c>
      <c r="F55" s="75"/>
      <c r="G55" s="75"/>
      <c r="H55" s="75"/>
      <c r="I55" s="83">
        <f t="shared" si="0"/>
        <v>-2.3383768913342505E-2</v>
      </c>
      <c r="J55" s="76">
        <f t="shared" si="1"/>
        <v>-17</v>
      </c>
      <c r="K55" s="76">
        <f t="shared" si="2"/>
        <v>-6</v>
      </c>
    </row>
    <row r="56" spans="1:11">
      <c r="A56" s="79">
        <v>61</v>
      </c>
      <c r="B56" s="78" t="s">
        <v>54</v>
      </c>
      <c r="C56" s="75">
        <v>2993</v>
      </c>
      <c r="D56" s="75">
        <v>3028</v>
      </c>
      <c r="E56" s="75">
        <v>3019</v>
      </c>
      <c r="F56" s="75"/>
      <c r="G56" s="75"/>
      <c r="H56" s="75"/>
      <c r="I56" s="83">
        <f t="shared" si="0"/>
        <v>8.6869361844303366E-3</v>
      </c>
      <c r="J56" s="76">
        <f t="shared" si="1"/>
        <v>26</v>
      </c>
      <c r="K56" s="76">
        <f t="shared" si="2"/>
        <v>-9</v>
      </c>
    </row>
    <row r="57" spans="1:11">
      <c r="A57" s="79">
        <v>62</v>
      </c>
      <c r="B57" s="78" t="s">
        <v>55</v>
      </c>
      <c r="C57" s="75">
        <v>9534</v>
      </c>
      <c r="D57" s="75">
        <v>10673</v>
      </c>
      <c r="E57" s="75">
        <v>10866</v>
      </c>
      <c r="F57" s="75"/>
      <c r="G57" s="75"/>
      <c r="H57" s="75"/>
      <c r="I57" s="83">
        <f t="shared" si="0"/>
        <v>0.13971050975456262</v>
      </c>
      <c r="J57" s="76">
        <f t="shared" si="1"/>
        <v>1332</v>
      </c>
      <c r="K57" s="76">
        <f t="shared" si="2"/>
        <v>193</v>
      </c>
    </row>
    <row r="58" spans="1:11">
      <c r="A58" s="79">
        <v>63</v>
      </c>
      <c r="B58" s="78" t="s">
        <v>56</v>
      </c>
      <c r="C58" s="75">
        <v>1844</v>
      </c>
      <c r="D58" s="75">
        <v>1889</v>
      </c>
      <c r="E58" s="75">
        <v>1912</v>
      </c>
      <c r="F58" s="75"/>
      <c r="G58" s="75"/>
      <c r="H58" s="75"/>
      <c r="I58" s="83">
        <f t="shared" si="0"/>
        <v>3.6876355748373099E-2</v>
      </c>
      <c r="J58" s="76">
        <f t="shared" si="1"/>
        <v>68</v>
      </c>
      <c r="K58" s="76">
        <f t="shared" si="2"/>
        <v>23</v>
      </c>
    </row>
    <row r="59" spans="1:11">
      <c r="A59" s="79">
        <v>64</v>
      </c>
      <c r="B59" s="78" t="s">
        <v>57</v>
      </c>
      <c r="C59" s="75">
        <v>7092</v>
      </c>
      <c r="D59" s="75">
        <v>7019</v>
      </c>
      <c r="E59" s="75">
        <v>7008</v>
      </c>
      <c r="F59" s="75"/>
      <c r="G59" s="75"/>
      <c r="H59" s="75"/>
      <c r="I59" s="83">
        <f t="shared" si="0"/>
        <v>-1.1844331641285956E-2</v>
      </c>
      <c r="J59" s="76">
        <f t="shared" si="1"/>
        <v>-84</v>
      </c>
      <c r="K59" s="76">
        <f t="shared" si="2"/>
        <v>-11</v>
      </c>
    </row>
    <row r="60" spans="1:11">
      <c r="A60" s="79">
        <v>65</v>
      </c>
      <c r="B60" s="78" t="s">
        <v>58</v>
      </c>
      <c r="C60" s="75">
        <v>3606</v>
      </c>
      <c r="D60" s="75">
        <v>3490</v>
      </c>
      <c r="E60" s="75">
        <v>3502</v>
      </c>
      <c r="F60" s="75"/>
      <c r="G60" s="75"/>
      <c r="H60" s="75"/>
      <c r="I60" s="83">
        <f t="shared" si="0"/>
        <v>-2.8840820854132001E-2</v>
      </c>
      <c r="J60" s="76">
        <f t="shared" si="1"/>
        <v>-104</v>
      </c>
      <c r="K60" s="76">
        <f t="shared" si="2"/>
        <v>12</v>
      </c>
    </row>
    <row r="61" spans="1:11">
      <c r="A61" s="79">
        <v>66</v>
      </c>
      <c r="B61" s="78" t="s">
        <v>59</v>
      </c>
      <c r="C61" s="75">
        <v>12207</v>
      </c>
      <c r="D61" s="75">
        <v>12554</v>
      </c>
      <c r="E61" s="75">
        <v>12602</v>
      </c>
      <c r="F61" s="75"/>
      <c r="G61" s="75"/>
      <c r="H61" s="75"/>
      <c r="I61" s="83">
        <f t="shared" si="0"/>
        <v>3.2358482837716064E-2</v>
      </c>
      <c r="J61" s="76">
        <f t="shared" si="1"/>
        <v>395</v>
      </c>
      <c r="K61" s="76">
        <f t="shared" si="2"/>
        <v>48</v>
      </c>
    </row>
    <row r="62" spans="1:11">
      <c r="A62" s="79">
        <v>68</v>
      </c>
      <c r="B62" s="78" t="s">
        <v>60</v>
      </c>
      <c r="C62" s="75">
        <v>63454</v>
      </c>
      <c r="D62" s="75">
        <v>67220</v>
      </c>
      <c r="E62" s="75">
        <v>68354</v>
      </c>
      <c r="F62" s="75"/>
      <c r="G62" s="75"/>
      <c r="H62" s="75"/>
      <c r="I62" s="83">
        <f t="shared" si="0"/>
        <v>7.7221294165852425E-2</v>
      </c>
      <c r="J62" s="76">
        <f t="shared" si="1"/>
        <v>4900</v>
      </c>
      <c r="K62" s="76">
        <f t="shared" si="2"/>
        <v>1134</v>
      </c>
    </row>
    <row r="63" spans="1:11">
      <c r="A63" s="79">
        <v>69</v>
      </c>
      <c r="B63" s="78" t="s">
        <v>61</v>
      </c>
      <c r="C63" s="75">
        <v>51419</v>
      </c>
      <c r="D63" s="75">
        <v>52803</v>
      </c>
      <c r="E63" s="75">
        <v>52911</v>
      </c>
      <c r="F63" s="75"/>
      <c r="G63" s="75"/>
      <c r="H63" s="75"/>
      <c r="I63" s="83">
        <f t="shared" si="0"/>
        <v>2.9016511406289504E-2</v>
      </c>
      <c r="J63" s="76">
        <f t="shared" si="1"/>
        <v>1492</v>
      </c>
      <c r="K63" s="76">
        <f t="shared" si="2"/>
        <v>108</v>
      </c>
    </row>
    <row r="64" spans="1:11">
      <c r="A64" s="79">
        <v>70</v>
      </c>
      <c r="B64" s="78" t="s">
        <v>62</v>
      </c>
      <c r="C64" s="75">
        <v>19512</v>
      </c>
      <c r="D64" s="75">
        <v>19043</v>
      </c>
      <c r="E64" s="75">
        <v>18979</v>
      </c>
      <c r="F64" s="75"/>
      <c r="G64" s="75"/>
      <c r="H64" s="75"/>
      <c r="I64" s="83">
        <f t="shared" si="0"/>
        <v>-2.7316523165231654E-2</v>
      </c>
      <c r="J64" s="76">
        <f t="shared" si="1"/>
        <v>-533</v>
      </c>
      <c r="K64" s="76">
        <f t="shared" si="2"/>
        <v>-64</v>
      </c>
    </row>
    <row r="65" spans="1:11">
      <c r="A65" s="79">
        <v>71</v>
      </c>
      <c r="B65" s="78" t="s">
        <v>63</v>
      </c>
      <c r="C65" s="75">
        <v>24177</v>
      </c>
      <c r="D65" s="75">
        <v>23713</v>
      </c>
      <c r="E65" s="75">
        <v>23722</v>
      </c>
      <c r="F65" s="75"/>
      <c r="G65" s="75"/>
      <c r="H65" s="75"/>
      <c r="I65" s="83">
        <f t="shared" si="0"/>
        <v>-1.8819539231501013E-2</v>
      </c>
      <c r="J65" s="76">
        <f t="shared" si="1"/>
        <v>-455</v>
      </c>
      <c r="K65" s="76">
        <f t="shared" si="2"/>
        <v>9</v>
      </c>
    </row>
    <row r="66" spans="1:11">
      <c r="A66" s="79">
        <v>72</v>
      </c>
      <c r="B66" s="78" t="s">
        <v>64</v>
      </c>
      <c r="C66" s="75">
        <v>911</v>
      </c>
      <c r="D66" s="75">
        <v>929</v>
      </c>
      <c r="E66" s="75">
        <v>947</v>
      </c>
      <c r="F66" s="75"/>
      <c r="G66" s="75"/>
      <c r="H66" s="75"/>
      <c r="I66" s="83">
        <f t="shared" si="0"/>
        <v>3.951701427003293E-2</v>
      </c>
      <c r="J66" s="76">
        <f t="shared" si="1"/>
        <v>36</v>
      </c>
      <c r="K66" s="76">
        <f t="shared" si="2"/>
        <v>18</v>
      </c>
    </row>
    <row r="67" spans="1:11">
      <c r="A67" s="79">
        <v>73</v>
      </c>
      <c r="B67" s="78" t="s">
        <v>65</v>
      </c>
      <c r="C67" s="75">
        <v>7175</v>
      </c>
      <c r="D67" s="75">
        <v>7059</v>
      </c>
      <c r="E67" s="75">
        <v>7070</v>
      </c>
      <c r="F67" s="75"/>
      <c r="G67" s="75"/>
      <c r="H67" s="75"/>
      <c r="I67" s="83">
        <f t="shared" si="0"/>
        <v>-1.4634146341463415E-2</v>
      </c>
      <c r="J67" s="76">
        <f t="shared" si="1"/>
        <v>-105</v>
      </c>
      <c r="K67" s="76">
        <f t="shared" si="2"/>
        <v>11</v>
      </c>
    </row>
    <row r="68" spans="1:11">
      <c r="A68" s="79">
        <v>74</v>
      </c>
      <c r="B68" s="78" t="s">
        <v>66</v>
      </c>
      <c r="C68" s="75">
        <v>8852</v>
      </c>
      <c r="D68" s="75">
        <v>9037</v>
      </c>
      <c r="E68" s="75">
        <v>9034</v>
      </c>
      <c r="F68" s="75"/>
      <c r="G68" s="75"/>
      <c r="H68" s="75"/>
      <c r="I68" s="83">
        <f t="shared" ref="I68:I92" si="3">(E68-C68)/C68</f>
        <v>2.0560325350203343E-2</v>
      </c>
      <c r="J68" s="76">
        <f t="shared" ref="J68:J92" si="4">E68-C68</f>
        <v>182</v>
      </c>
      <c r="K68" s="76">
        <f t="shared" ref="K68:K92" si="5">E68-D68</f>
        <v>-3</v>
      </c>
    </row>
    <row r="69" spans="1:11">
      <c r="A69" s="79">
        <v>75</v>
      </c>
      <c r="B69" s="78" t="s">
        <v>67</v>
      </c>
      <c r="C69" s="75">
        <v>2788</v>
      </c>
      <c r="D69" s="75">
        <v>2997</v>
      </c>
      <c r="E69" s="75">
        <v>3011</v>
      </c>
      <c r="F69" s="75"/>
      <c r="G69" s="75"/>
      <c r="H69" s="75"/>
      <c r="I69" s="83">
        <f t="shared" si="3"/>
        <v>7.9985652797704448E-2</v>
      </c>
      <c r="J69" s="76">
        <f t="shared" si="4"/>
        <v>223</v>
      </c>
      <c r="K69" s="76">
        <f t="shared" si="5"/>
        <v>14</v>
      </c>
    </row>
    <row r="70" spans="1:11">
      <c r="A70" s="79">
        <v>77</v>
      </c>
      <c r="B70" s="78" t="s">
        <v>68</v>
      </c>
      <c r="C70" s="75">
        <v>5648</v>
      </c>
      <c r="D70" s="75">
        <v>5746</v>
      </c>
      <c r="E70" s="75">
        <v>5781</v>
      </c>
      <c r="F70" s="75"/>
      <c r="G70" s="75"/>
      <c r="H70" s="75"/>
      <c r="I70" s="83">
        <f t="shared" si="3"/>
        <v>2.3548158640226628E-2</v>
      </c>
      <c r="J70" s="76">
        <f t="shared" si="4"/>
        <v>133</v>
      </c>
      <c r="K70" s="76">
        <f t="shared" si="5"/>
        <v>35</v>
      </c>
    </row>
    <row r="71" spans="1:11">
      <c r="A71" s="79">
        <v>78</v>
      </c>
      <c r="B71" s="78" t="s">
        <v>69</v>
      </c>
      <c r="C71" s="75">
        <v>2015</v>
      </c>
      <c r="D71" s="75">
        <v>2166</v>
      </c>
      <c r="E71" s="75">
        <v>2181</v>
      </c>
      <c r="F71" s="75"/>
      <c r="G71" s="75"/>
      <c r="H71" s="75"/>
      <c r="I71" s="83">
        <f t="shared" si="3"/>
        <v>8.2382133995037216E-2</v>
      </c>
      <c r="J71" s="76">
        <f t="shared" si="4"/>
        <v>166</v>
      </c>
      <c r="K71" s="76">
        <f t="shared" si="5"/>
        <v>15</v>
      </c>
    </row>
    <row r="72" spans="1:11">
      <c r="A72" s="79">
        <v>79</v>
      </c>
      <c r="B72" s="78" t="s">
        <v>70</v>
      </c>
      <c r="C72" s="75">
        <v>8545</v>
      </c>
      <c r="D72" s="75">
        <v>9015</v>
      </c>
      <c r="E72" s="75">
        <v>9050</v>
      </c>
      <c r="F72" s="75"/>
      <c r="G72" s="75"/>
      <c r="H72" s="75"/>
      <c r="I72" s="83">
        <f t="shared" si="3"/>
        <v>5.9098888238736103E-2</v>
      </c>
      <c r="J72" s="76">
        <f t="shared" si="4"/>
        <v>505</v>
      </c>
      <c r="K72" s="76">
        <f t="shared" si="5"/>
        <v>35</v>
      </c>
    </row>
    <row r="73" spans="1:11">
      <c r="A73" s="79">
        <v>80</v>
      </c>
      <c r="B73" s="78" t="s">
        <v>71</v>
      </c>
      <c r="C73" s="75">
        <v>22443</v>
      </c>
      <c r="D73" s="75">
        <v>22341</v>
      </c>
      <c r="E73" s="75">
        <v>22352</v>
      </c>
      <c r="F73" s="75"/>
      <c r="G73" s="75"/>
      <c r="H73" s="75"/>
      <c r="I73" s="83">
        <f t="shared" si="3"/>
        <v>-4.0547163926391303E-3</v>
      </c>
      <c r="J73" s="76">
        <f t="shared" si="4"/>
        <v>-91</v>
      </c>
      <c r="K73" s="76">
        <f t="shared" si="5"/>
        <v>11</v>
      </c>
    </row>
    <row r="74" spans="1:11">
      <c r="A74" s="79">
        <v>81</v>
      </c>
      <c r="B74" s="78" t="s">
        <v>72</v>
      </c>
      <c r="C74" s="75">
        <v>47303</v>
      </c>
      <c r="D74" s="75">
        <v>41643</v>
      </c>
      <c r="E74" s="75">
        <v>41323</v>
      </c>
      <c r="F74" s="75"/>
      <c r="G74" s="75"/>
      <c r="H74" s="75"/>
      <c r="I74" s="83">
        <f t="shared" si="3"/>
        <v>-0.12641904318964969</v>
      </c>
      <c r="J74" s="76">
        <f t="shared" si="4"/>
        <v>-5980</v>
      </c>
      <c r="K74" s="76">
        <f t="shared" si="5"/>
        <v>-320</v>
      </c>
    </row>
    <row r="75" spans="1:11">
      <c r="A75" s="79">
        <v>82</v>
      </c>
      <c r="B75" s="78" t="s">
        <v>73</v>
      </c>
      <c r="C75" s="75">
        <v>47934</v>
      </c>
      <c r="D75" s="75">
        <v>44871</v>
      </c>
      <c r="E75" s="75">
        <v>44690</v>
      </c>
      <c r="F75" s="75"/>
      <c r="G75" s="75"/>
      <c r="H75" s="75"/>
      <c r="I75" s="83">
        <f t="shared" si="3"/>
        <v>-6.7676388367338428E-2</v>
      </c>
      <c r="J75" s="76">
        <f t="shared" si="4"/>
        <v>-3244</v>
      </c>
      <c r="K75" s="76">
        <f t="shared" si="5"/>
        <v>-181</v>
      </c>
    </row>
    <row r="76" spans="1:11">
      <c r="A76" s="79">
        <v>84</v>
      </c>
      <c r="B76" s="78" t="s">
        <v>74</v>
      </c>
      <c r="C76" s="75">
        <v>4417</v>
      </c>
      <c r="D76" s="75">
        <v>4490</v>
      </c>
      <c r="E76" s="75">
        <v>4564</v>
      </c>
      <c r="F76" s="75"/>
      <c r="G76" s="75"/>
      <c r="H76" s="75"/>
      <c r="I76" s="83">
        <f t="shared" si="3"/>
        <v>3.328050713153724E-2</v>
      </c>
      <c r="J76" s="76">
        <f t="shared" si="4"/>
        <v>147</v>
      </c>
      <c r="K76" s="76">
        <f t="shared" si="5"/>
        <v>74</v>
      </c>
    </row>
    <row r="77" spans="1:11">
      <c r="A77" s="79">
        <v>85</v>
      </c>
      <c r="B77" s="78" t="s">
        <v>75</v>
      </c>
      <c r="C77" s="75">
        <v>36467</v>
      </c>
      <c r="D77" s="75">
        <v>37988</v>
      </c>
      <c r="E77" s="75">
        <v>38431</v>
      </c>
      <c r="F77" s="75"/>
      <c r="G77" s="75"/>
      <c r="H77" s="75"/>
      <c r="I77" s="83">
        <f t="shared" si="3"/>
        <v>5.3856911728411991E-2</v>
      </c>
      <c r="J77" s="76">
        <f t="shared" si="4"/>
        <v>1964</v>
      </c>
      <c r="K77" s="76">
        <f t="shared" si="5"/>
        <v>443</v>
      </c>
    </row>
    <row r="78" spans="1:11">
      <c r="A78" s="79">
        <v>86</v>
      </c>
      <c r="B78" s="78" t="s">
        <v>76</v>
      </c>
      <c r="C78" s="75">
        <v>26565</v>
      </c>
      <c r="D78" s="75">
        <v>29015</v>
      </c>
      <c r="E78" s="75">
        <v>29400</v>
      </c>
      <c r="F78" s="75"/>
      <c r="G78" s="75"/>
      <c r="H78" s="75"/>
      <c r="I78" s="83">
        <f t="shared" si="3"/>
        <v>0.1067193675889328</v>
      </c>
      <c r="J78" s="76">
        <f t="shared" si="4"/>
        <v>2835</v>
      </c>
      <c r="K78" s="76">
        <f t="shared" si="5"/>
        <v>385</v>
      </c>
    </row>
    <row r="79" spans="1:11">
      <c r="A79" s="79">
        <v>87</v>
      </c>
      <c r="B79" s="78" t="s">
        <v>77</v>
      </c>
      <c r="C79" s="75">
        <v>1645</v>
      </c>
      <c r="D79" s="75">
        <v>1638</v>
      </c>
      <c r="E79" s="75">
        <v>1640</v>
      </c>
      <c r="F79" s="75"/>
      <c r="G79" s="75"/>
      <c r="H79" s="75"/>
      <c r="I79" s="83">
        <f t="shared" si="3"/>
        <v>-3.0395136778115501E-3</v>
      </c>
      <c r="J79" s="76">
        <f t="shared" si="4"/>
        <v>-5</v>
      </c>
      <c r="K79" s="76">
        <f t="shared" si="5"/>
        <v>2</v>
      </c>
    </row>
    <row r="80" spans="1:11">
      <c r="A80" s="79">
        <v>88</v>
      </c>
      <c r="B80" s="78" t="s">
        <v>78</v>
      </c>
      <c r="C80" s="75">
        <v>5225</v>
      </c>
      <c r="D80" s="75">
        <v>5354</v>
      </c>
      <c r="E80" s="75">
        <v>5423</v>
      </c>
      <c r="F80" s="75"/>
      <c r="G80" s="75"/>
      <c r="H80" s="75"/>
      <c r="I80" s="83">
        <f t="shared" si="3"/>
        <v>3.7894736842105266E-2</v>
      </c>
      <c r="J80" s="76">
        <f t="shared" si="4"/>
        <v>198</v>
      </c>
      <c r="K80" s="76">
        <f t="shared" si="5"/>
        <v>69</v>
      </c>
    </row>
    <row r="81" spans="1:11">
      <c r="A81" s="79">
        <v>90</v>
      </c>
      <c r="B81" s="78" t="s">
        <v>79</v>
      </c>
      <c r="C81" s="75">
        <v>1422</v>
      </c>
      <c r="D81" s="75">
        <v>1462</v>
      </c>
      <c r="E81" s="75">
        <v>1459</v>
      </c>
      <c r="F81" s="75"/>
      <c r="G81" s="75"/>
      <c r="H81" s="75"/>
      <c r="I81" s="83">
        <f t="shared" si="3"/>
        <v>2.6019690576652602E-2</v>
      </c>
      <c r="J81" s="76">
        <f t="shared" si="4"/>
        <v>37</v>
      </c>
      <c r="K81" s="76">
        <f t="shared" si="5"/>
        <v>-3</v>
      </c>
    </row>
    <row r="82" spans="1:11">
      <c r="A82" s="79">
        <v>91</v>
      </c>
      <c r="B82" s="78" t="s">
        <v>80</v>
      </c>
      <c r="C82" s="75">
        <v>541</v>
      </c>
      <c r="D82" s="75">
        <v>537</v>
      </c>
      <c r="E82" s="75">
        <v>793</v>
      </c>
      <c r="F82" s="75"/>
      <c r="G82" s="75"/>
      <c r="H82" s="75"/>
      <c r="I82" s="83">
        <f t="shared" si="3"/>
        <v>0.46580406654343809</v>
      </c>
      <c r="J82" s="76">
        <f t="shared" si="4"/>
        <v>252</v>
      </c>
      <c r="K82" s="76">
        <f t="shared" si="5"/>
        <v>256</v>
      </c>
    </row>
    <row r="83" spans="1:11">
      <c r="A83" s="79">
        <v>92</v>
      </c>
      <c r="B83" s="78" t="s">
        <v>81</v>
      </c>
      <c r="C83" s="75">
        <v>2962</v>
      </c>
      <c r="D83" s="75">
        <v>2756</v>
      </c>
      <c r="E83" s="75">
        <v>2729</v>
      </c>
      <c r="F83" s="75"/>
      <c r="G83" s="75"/>
      <c r="H83" s="75"/>
      <c r="I83" s="83">
        <f t="shared" si="3"/>
        <v>-7.8663065496286294E-2</v>
      </c>
      <c r="J83" s="76">
        <f t="shared" si="4"/>
        <v>-233</v>
      </c>
      <c r="K83" s="76">
        <f t="shared" si="5"/>
        <v>-27</v>
      </c>
    </row>
    <row r="84" spans="1:11">
      <c r="A84" s="79">
        <v>93</v>
      </c>
      <c r="B84" s="78" t="s">
        <v>82</v>
      </c>
      <c r="C84" s="75">
        <v>8577</v>
      </c>
      <c r="D84" s="75">
        <v>9323</v>
      </c>
      <c r="E84" s="75">
        <v>9383</v>
      </c>
      <c r="F84" s="75"/>
      <c r="G84" s="75"/>
      <c r="H84" s="75"/>
      <c r="I84" s="83">
        <f t="shared" si="3"/>
        <v>9.3972251369942875E-2</v>
      </c>
      <c r="J84" s="76">
        <f t="shared" si="4"/>
        <v>806</v>
      </c>
      <c r="K84" s="76">
        <f t="shared" si="5"/>
        <v>60</v>
      </c>
    </row>
    <row r="85" spans="1:11">
      <c r="A85" s="79">
        <v>94</v>
      </c>
      <c r="B85" s="78" t="s">
        <v>83</v>
      </c>
      <c r="C85" s="75">
        <v>11163</v>
      </c>
      <c r="D85" s="75">
        <v>12011</v>
      </c>
      <c r="E85" s="75">
        <v>12014</v>
      </c>
      <c r="F85" s="75"/>
      <c r="G85" s="75"/>
      <c r="H85" s="75"/>
      <c r="I85" s="83">
        <f t="shared" si="3"/>
        <v>7.6233987279405183E-2</v>
      </c>
      <c r="J85" s="76">
        <f t="shared" si="4"/>
        <v>851</v>
      </c>
      <c r="K85" s="76">
        <f t="shared" si="5"/>
        <v>3</v>
      </c>
    </row>
    <row r="86" spans="1:11">
      <c r="A86" s="79">
        <v>95</v>
      </c>
      <c r="B86" s="78" t="s">
        <v>84</v>
      </c>
      <c r="C86" s="75">
        <v>11643</v>
      </c>
      <c r="D86" s="75">
        <v>11776</v>
      </c>
      <c r="E86" s="75">
        <v>11853</v>
      </c>
      <c r="F86" s="75"/>
      <c r="G86" s="75"/>
      <c r="H86" s="75"/>
      <c r="I86" s="83">
        <f t="shared" si="3"/>
        <v>1.8036588508116465E-2</v>
      </c>
      <c r="J86" s="76">
        <f t="shared" si="4"/>
        <v>210</v>
      </c>
      <c r="K86" s="76">
        <f t="shared" si="5"/>
        <v>77</v>
      </c>
    </row>
    <row r="87" spans="1:11">
      <c r="A87" s="79">
        <v>96</v>
      </c>
      <c r="B87" s="78" t="s">
        <v>85</v>
      </c>
      <c r="C87" s="75">
        <v>31869</v>
      </c>
      <c r="D87" s="75">
        <v>33966</v>
      </c>
      <c r="E87" s="75">
        <v>34070</v>
      </c>
      <c r="F87" s="75"/>
      <c r="G87" s="75"/>
      <c r="H87" s="75"/>
      <c r="I87" s="83">
        <f t="shared" si="3"/>
        <v>6.9063980670871383E-2</v>
      </c>
      <c r="J87" s="76">
        <f t="shared" si="4"/>
        <v>2201</v>
      </c>
      <c r="K87" s="76">
        <f t="shared" si="5"/>
        <v>104</v>
      </c>
    </row>
    <row r="88" spans="1:11">
      <c r="A88" s="79">
        <v>97</v>
      </c>
      <c r="B88" s="78" t="s">
        <v>86</v>
      </c>
      <c r="C88" s="75">
        <v>11395</v>
      </c>
      <c r="D88" s="75">
        <v>8092</v>
      </c>
      <c r="E88" s="75">
        <v>7451</v>
      </c>
      <c r="F88" s="75"/>
      <c r="G88" s="75"/>
      <c r="H88" s="75"/>
      <c r="I88" s="83">
        <f t="shared" si="3"/>
        <v>-0.34611671785870995</v>
      </c>
      <c r="J88" s="76">
        <f t="shared" si="4"/>
        <v>-3944</v>
      </c>
      <c r="K88" s="76">
        <f t="shared" si="5"/>
        <v>-641</v>
      </c>
    </row>
    <row r="89" spans="1:11">
      <c r="A89" s="79">
        <v>98</v>
      </c>
      <c r="B89" s="78" t="s">
        <v>87</v>
      </c>
      <c r="C89" s="75">
        <v>370</v>
      </c>
      <c r="D89" s="75">
        <v>307</v>
      </c>
      <c r="E89" s="75">
        <v>302</v>
      </c>
      <c r="F89" s="75"/>
      <c r="G89" s="75"/>
      <c r="H89" s="75"/>
      <c r="I89" s="83">
        <f t="shared" si="3"/>
        <v>-0.18378378378378379</v>
      </c>
      <c r="J89" s="76">
        <f t="shared" si="4"/>
        <v>-68</v>
      </c>
      <c r="K89" s="76">
        <f t="shared" si="5"/>
        <v>-5</v>
      </c>
    </row>
    <row r="90" spans="1:11">
      <c r="A90" s="79">
        <v>99</v>
      </c>
      <c r="B90" s="78" t="s">
        <v>88</v>
      </c>
      <c r="C90" s="75">
        <v>444</v>
      </c>
      <c r="D90" s="75">
        <v>445</v>
      </c>
      <c r="E90" s="75">
        <v>446</v>
      </c>
      <c r="F90" s="75"/>
      <c r="G90" s="75"/>
      <c r="H90" s="75"/>
      <c r="I90" s="83">
        <f t="shared" si="3"/>
        <v>4.5045045045045045E-3</v>
      </c>
      <c r="J90" s="76">
        <f t="shared" si="4"/>
        <v>2</v>
      </c>
      <c r="K90" s="76">
        <f t="shared" si="5"/>
        <v>1</v>
      </c>
    </row>
    <row r="91" spans="1:11" s="149" customFormat="1">
      <c r="A91" s="79"/>
      <c r="B91" s="78" t="s">
        <v>285</v>
      </c>
      <c r="C91" s="75">
        <v>46788</v>
      </c>
      <c r="D91" s="75">
        <v>50438</v>
      </c>
      <c r="E91" s="75">
        <v>52060</v>
      </c>
      <c r="F91" s="75"/>
      <c r="G91" s="75"/>
      <c r="H91" s="75"/>
      <c r="I91" s="83">
        <f>(E91-C91)/C91</f>
        <v>0.11267846456356331</v>
      </c>
      <c r="J91" s="76">
        <f>E91-C91</f>
        <v>5272</v>
      </c>
      <c r="K91" s="76">
        <f>E91-D91</f>
        <v>1622</v>
      </c>
    </row>
    <row r="92" spans="1:11" s="108" customFormat="1" ht="14.45" customHeight="1">
      <c r="A92" s="181" t="s">
        <v>89</v>
      </c>
      <c r="B92" s="181"/>
      <c r="C92" s="110">
        <v>1836205</v>
      </c>
      <c r="D92" s="110">
        <v>1862953</v>
      </c>
      <c r="E92" s="110">
        <v>1872989</v>
      </c>
      <c r="F92" s="110"/>
      <c r="G92" s="110"/>
      <c r="H92" s="110"/>
      <c r="I92" s="105">
        <f t="shared" si="3"/>
        <v>2.0032621629937835E-2</v>
      </c>
      <c r="J92" s="111">
        <f t="shared" si="4"/>
        <v>36784</v>
      </c>
      <c r="K92" s="111">
        <f t="shared" si="5"/>
        <v>10036</v>
      </c>
    </row>
    <row r="93" spans="1:11">
      <c r="A93" s="5"/>
      <c r="B93" s="5"/>
    </row>
    <row r="94" spans="1:11">
      <c r="E94" s="154"/>
      <c r="F94" s="154"/>
    </row>
    <row r="95" spans="1:11">
      <c r="E95" s="154"/>
      <c r="F95" s="154"/>
    </row>
    <row r="97" spans="3:8">
      <c r="C97" s="158"/>
      <c r="D97" s="158"/>
      <c r="E97" s="158"/>
      <c r="F97" s="158"/>
      <c r="G97" s="158"/>
      <c r="H97" s="158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A52" zoomScale="60" zoomScaleNormal="60" workbookViewId="0">
      <selection activeCell="T2" sqref="T2"/>
    </sheetView>
  </sheetViews>
  <sheetFormatPr defaultRowHeight="15"/>
  <cols>
    <col min="2" max="2" width="19.140625" customWidth="1"/>
    <col min="3" max="3" width="13.140625" style="146" customWidth="1"/>
    <col min="4" max="4" width="13.140625" style="145" customWidth="1"/>
    <col min="5" max="5" width="13.140625" style="147" customWidth="1"/>
    <col min="6" max="8" width="13.140625" style="149" customWidth="1"/>
    <col min="9" max="9" width="34.85546875" customWidth="1"/>
    <col min="10" max="10" width="34.5703125" customWidth="1"/>
    <col min="11" max="11" width="31" customWidth="1"/>
  </cols>
  <sheetData>
    <row r="1" spans="1:11" s="149" customFormat="1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1" ht="43.5" customHeight="1">
      <c r="A2" s="85" t="s">
        <v>91</v>
      </c>
      <c r="B2" s="85" t="s">
        <v>174</v>
      </c>
      <c r="C2" s="86">
        <v>43497</v>
      </c>
      <c r="D2" s="86">
        <v>43831</v>
      </c>
      <c r="E2" s="86">
        <v>43862</v>
      </c>
      <c r="F2" s="86">
        <v>43497</v>
      </c>
      <c r="G2" s="86">
        <v>43831</v>
      </c>
      <c r="H2" s="86">
        <v>43862</v>
      </c>
      <c r="I2" s="85" t="s">
        <v>335</v>
      </c>
      <c r="J2" s="85" t="s">
        <v>336</v>
      </c>
      <c r="K2" s="1" t="s">
        <v>337</v>
      </c>
    </row>
    <row r="3" spans="1:11">
      <c r="A3" s="68">
        <v>1</v>
      </c>
      <c r="B3" s="82" t="s">
        <v>92</v>
      </c>
      <c r="C3" s="20">
        <v>237741</v>
      </c>
      <c r="D3" s="20">
        <v>236877</v>
      </c>
      <c r="E3" s="20">
        <v>238190</v>
      </c>
      <c r="F3" s="20"/>
      <c r="G3" s="20"/>
      <c r="H3" s="20"/>
      <c r="I3" s="83">
        <f>(E3-C3)/C3</f>
        <v>1.8886098737701954E-3</v>
      </c>
      <c r="J3" s="20">
        <f>E3-C3</f>
        <v>449</v>
      </c>
      <c r="K3" s="20">
        <f>E3-D3</f>
        <v>1313</v>
      </c>
    </row>
    <row r="4" spans="1:11">
      <c r="A4" s="68">
        <v>2</v>
      </c>
      <c r="B4" s="82" t="s">
        <v>93</v>
      </c>
      <c r="C4" s="20">
        <v>44402</v>
      </c>
      <c r="D4" s="20">
        <v>47666</v>
      </c>
      <c r="E4" s="20">
        <v>47341</v>
      </c>
      <c r="F4" s="20"/>
      <c r="G4" s="20"/>
      <c r="H4" s="20"/>
      <c r="I4" s="83">
        <f t="shared" ref="I4:I67" si="0">(E4-C4)/C4</f>
        <v>6.6190712130084234E-2</v>
      </c>
      <c r="J4" s="20">
        <f t="shared" ref="J4:J67" si="1">E4-C4</f>
        <v>2939</v>
      </c>
      <c r="K4" s="20">
        <f t="shared" ref="K4:K67" si="2">E4-D4</f>
        <v>-325</v>
      </c>
    </row>
    <row r="5" spans="1:11">
      <c r="A5" s="68">
        <v>3</v>
      </c>
      <c r="B5" s="82" t="s">
        <v>94</v>
      </c>
      <c r="C5" s="20">
        <v>77174</v>
      </c>
      <c r="D5" s="20">
        <v>78795</v>
      </c>
      <c r="E5" s="20">
        <v>78967</v>
      </c>
      <c r="F5" s="20"/>
      <c r="G5" s="20"/>
      <c r="H5" s="20"/>
      <c r="I5" s="83">
        <f t="shared" si="0"/>
        <v>2.323321325835126E-2</v>
      </c>
      <c r="J5" s="20">
        <f t="shared" si="1"/>
        <v>1793</v>
      </c>
      <c r="K5" s="20">
        <f t="shared" si="2"/>
        <v>172</v>
      </c>
    </row>
    <row r="6" spans="1:11">
      <c r="A6" s="68">
        <v>4</v>
      </c>
      <c r="B6" s="82" t="s">
        <v>95</v>
      </c>
      <c r="C6" s="20">
        <v>22153</v>
      </c>
      <c r="D6" s="20">
        <v>22669</v>
      </c>
      <c r="E6" s="20">
        <v>22219</v>
      </c>
      <c r="F6" s="20"/>
      <c r="G6" s="20"/>
      <c r="H6" s="20"/>
      <c r="I6" s="83">
        <f t="shared" si="0"/>
        <v>2.9792804586286281E-3</v>
      </c>
      <c r="J6" s="20">
        <f t="shared" si="1"/>
        <v>66</v>
      </c>
      <c r="K6" s="20">
        <f t="shared" si="2"/>
        <v>-450</v>
      </c>
    </row>
    <row r="7" spans="1:11">
      <c r="A7" s="68">
        <v>5</v>
      </c>
      <c r="B7" s="82" t="s">
        <v>96</v>
      </c>
      <c r="C7" s="20">
        <v>33375</v>
      </c>
      <c r="D7" s="20">
        <v>33775</v>
      </c>
      <c r="E7" s="20">
        <v>33996</v>
      </c>
      <c r="F7" s="20"/>
      <c r="G7" s="20"/>
      <c r="H7" s="20"/>
      <c r="I7" s="83">
        <f t="shared" si="0"/>
        <v>1.8606741573033707E-2</v>
      </c>
      <c r="J7" s="20">
        <f t="shared" si="1"/>
        <v>621</v>
      </c>
      <c r="K7" s="20">
        <f t="shared" si="2"/>
        <v>221</v>
      </c>
    </row>
    <row r="8" spans="1:11">
      <c r="A8" s="68">
        <v>6</v>
      </c>
      <c r="B8" s="82" t="s">
        <v>97</v>
      </c>
      <c r="C8" s="20">
        <v>870211</v>
      </c>
      <c r="D8" s="20">
        <v>870820</v>
      </c>
      <c r="E8" s="20">
        <v>869676</v>
      </c>
      <c r="F8" s="20"/>
      <c r="G8" s="20"/>
      <c r="H8" s="20"/>
      <c r="I8" s="83">
        <f t="shared" si="0"/>
        <v>-6.14793423663916E-4</v>
      </c>
      <c r="J8" s="20">
        <f t="shared" si="1"/>
        <v>-535</v>
      </c>
      <c r="K8" s="20">
        <f t="shared" si="2"/>
        <v>-1144</v>
      </c>
    </row>
    <row r="9" spans="1:11">
      <c r="A9" s="68">
        <v>7</v>
      </c>
      <c r="B9" s="82" t="s">
        <v>98</v>
      </c>
      <c r="C9" s="20">
        <v>396657</v>
      </c>
      <c r="D9" s="20">
        <v>414405</v>
      </c>
      <c r="E9" s="20">
        <v>419091</v>
      </c>
      <c r="F9" s="20"/>
      <c r="G9" s="20"/>
      <c r="H9" s="20"/>
      <c r="I9" s="83">
        <f t="shared" si="0"/>
        <v>5.6557680817431684E-2</v>
      </c>
      <c r="J9" s="20">
        <f t="shared" si="1"/>
        <v>22434</v>
      </c>
      <c r="K9" s="20">
        <f t="shared" si="2"/>
        <v>4686</v>
      </c>
    </row>
    <row r="10" spans="1:11">
      <c r="A10" s="68">
        <v>8</v>
      </c>
      <c r="B10" s="82" t="s">
        <v>99</v>
      </c>
      <c r="C10" s="20">
        <v>22229</v>
      </c>
      <c r="D10" s="20">
        <v>21201</v>
      </c>
      <c r="E10" s="20">
        <v>20619</v>
      </c>
      <c r="F10" s="20"/>
      <c r="G10" s="20"/>
      <c r="H10" s="20"/>
      <c r="I10" s="83">
        <f t="shared" si="0"/>
        <v>-7.2427909487606273E-2</v>
      </c>
      <c r="J10" s="20">
        <f t="shared" si="1"/>
        <v>-1610</v>
      </c>
      <c r="K10" s="20">
        <f t="shared" si="2"/>
        <v>-582</v>
      </c>
    </row>
    <row r="11" spans="1:11">
      <c r="A11" s="68">
        <v>9</v>
      </c>
      <c r="B11" s="82" t="s">
        <v>100</v>
      </c>
      <c r="C11" s="20">
        <v>129926</v>
      </c>
      <c r="D11" s="20">
        <v>132485</v>
      </c>
      <c r="E11" s="20">
        <v>133483</v>
      </c>
      <c r="F11" s="20"/>
      <c r="G11" s="20"/>
      <c r="H11" s="20"/>
      <c r="I11" s="83">
        <f t="shared" si="0"/>
        <v>2.7377122361959886E-2</v>
      </c>
      <c r="J11" s="20">
        <f t="shared" si="1"/>
        <v>3557</v>
      </c>
      <c r="K11" s="20">
        <f t="shared" si="2"/>
        <v>998</v>
      </c>
    </row>
    <row r="12" spans="1:11">
      <c r="A12" s="68">
        <v>10</v>
      </c>
      <c r="B12" s="82" t="s">
        <v>101</v>
      </c>
      <c r="C12" s="20">
        <v>148362</v>
      </c>
      <c r="D12" s="20">
        <v>148177</v>
      </c>
      <c r="E12" s="20">
        <v>149640</v>
      </c>
      <c r="F12" s="20"/>
      <c r="G12" s="20"/>
      <c r="H12" s="20"/>
      <c r="I12" s="83">
        <f t="shared" si="0"/>
        <v>8.6140655963117246E-3</v>
      </c>
      <c r="J12" s="20">
        <f t="shared" si="1"/>
        <v>1278</v>
      </c>
      <c r="K12" s="20">
        <f t="shared" si="2"/>
        <v>1463</v>
      </c>
    </row>
    <row r="13" spans="1:11">
      <c r="A13" s="68">
        <v>11</v>
      </c>
      <c r="B13" s="82" t="s">
        <v>102</v>
      </c>
      <c r="C13" s="20">
        <v>28898</v>
      </c>
      <c r="D13" s="20">
        <v>29278</v>
      </c>
      <c r="E13" s="20">
        <v>29006</v>
      </c>
      <c r="F13" s="20"/>
      <c r="G13" s="20"/>
      <c r="H13" s="20"/>
      <c r="I13" s="83">
        <f t="shared" si="0"/>
        <v>3.7372828569451175E-3</v>
      </c>
      <c r="J13" s="20">
        <f t="shared" si="1"/>
        <v>108</v>
      </c>
      <c r="K13" s="20">
        <f t="shared" si="2"/>
        <v>-272</v>
      </c>
    </row>
    <row r="14" spans="1:11">
      <c r="A14" s="68">
        <v>12</v>
      </c>
      <c r="B14" s="82" t="s">
        <v>103</v>
      </c>
      <c r="C14" s="20">
        <v>19851</v>
      </c>
      <c r="D14" s="20">
        <v>19547</v>
      </c>
      <c r="E14" s="20">
        <v>19621</v>
      </c>
      <c r="F14" s="20"/>
      <c r="G14" s="20"/>
      <c r="H14" s="20"/>
      <c r="I14" s="83">
        <f t="shared" si="0"/>
        <v>-1.158631806961866E-2</v>
      </c>
      <c r="J14" s="20">
        <f t="shared" si="1"/>
        <v>-230</v>
      </c>
      <c r="K14" s="20">
        <f t="shared" si="2"/>
        <v>74</v>
      </c>
    </row>
    <row r="15" spans="1:11">
      <c r="A15" s="68">
        <v>13</v>
      </c>
      <c r="B15" s="82" t="s">
        <v>104</v>
      </c>
      <c r="C15" s="20">
        <v>20803</v>
      </c>
      <c r="D15" s="20">
        <v>19928</v>
      </c>
      <c r="E15" s="20">
        <v>19847</v>
      </c>
      <c r="F15" s="20"/>
      <c r="G15" s="20"/>
      <c r="H15" s="20"/>
      <c r="I15" s="83">
        <f t="shared" si="0"/>
        <v>-4.5954910349468824E-2</v>
      </c>
      <c r="J15" s="20">
        <f t="shared" si="1"/>
        <v>-956</v>
      </c>
      <c r="K15" s="20">
        <f t="shared" si="2"/>
        <v>-81</v>
      </c>
    </row>
    <row r="16" spans="1:11">
      <c r="A16" s="68">
        <v>14</v>
      </c>
      <c r="B16" s="82" t="s">
        <v>105</v>
      </c>
      <c r="C16" s="20">
        <v>44472</v>
      </c>
      <c r="D16" s="20">
        <v>45340</v>
      </c>
      <c r="E16" s="20">
        <v>45235</v>
      </c>
      <c r="F16" s="20"/>
      <c r="G16" s="20"/>
      <c r="H16" s="20"/>
      <c r="I16" s="83">
        <f t="shared" si="0"/>
        <v>1.7156862745098041E-2</v>
      </c>
      <c r="J16" s="20">
        <f t="shared" si="1"/>
        <v>763</v>
      </c>
      <c r="K16" s="20">
        <f t="shared" si="2"/>
        <v>-105</v>
      </c>
    </row>
    <row r="17" spans="1:11">
      <c r="A17" s="68">
        <v>15</v>
      </c>
      <c r="B17" s="82" t="s">
        <v>106</v>
      </c>
      <c r="C17" s="20">
        <v>30604</v>
      </c>
      <c r="D17" s="20">
        <v>30666</v>
      </c>
      <c r="E17" s="20">
        <v>30414</v>
      </c>
      <c r="F17" s="20"/>
      <c r="G17" s="20"/>
      <c r="H17" s="20"/>
      <c r="I17" s="83">
        <f t="shared" si="0"/>
        <v>-6.2083387792445429E-3</v>
      </c>
      <c r="J17" s="20">
        <f t="shared" si="1"/>
        <v>-190</v>
      </c>
      <c r="K17" s="20">
        <f t="shared" si="2"/>
        <v>-252</v>
      </c>
    </row>
    <row r="18" spans="1:11">
      <c r="A18" s="68">
        <v>16</v>
      </c>
      <c r="B18" s="82" t="s">
        <v>107</v>
      </c>
      <c r="C18" s="20">
        <v>502101</v>
      </c>
      <c r="D18" s="20">
        <v>517029</v>
      </c>
      <c r="E18" s="20">
        <v>520078</v>
      </c>
      <c r="F18" s="20"/>
      <c r="G18" s="20"/>
      <c r="H18" s="20"/>
      <c r="I18" s="83">
        <f t="shared" si="0"/>
        <v>3.5803553468326095E-2</v>
      </c>
      <c r="J18" s="20">
        <f t="shared" si="1"/>
        <v>17977</v>
      </c>
      <c r="K18" s="20">
        <f t="shared" si="2"/>
        <v>3049</v>
      </c>
    </row>
    <row r="19" spans="1:11">
      <c r="A19" s="68">
        <v>17</v>
      </c>
      <c r="B19" s="82" t="s">
        <v>108</v>
      </c>
      <c r="C19" s="20">
        <v>66400</v>
      </c>
      <c r="D19" s="20">
        <v>65137</v>
      </c>
      <c r="E19" s="20">
        <v>65774</v>
      </c>
      <c r="F19" s="20"/>
      <c r="G19" s="20"/>
      <c r="H19" s="20"/>
      <c r="I19" s="83">
        <f t="shared" si="0"/>
        <v>-9.4277108433734932E-3</v>
      </c>
      <c r="J19" s="20">
        <f t="shared" si="1"/>
        <v>-626</v>
      </c>
      <c r="K19" s="20">
        <f t="shared" si="2"/>
        <v>637</v>
      </c>
    </row>
    <row r="20" spans="1:11">
      <c r="A20" s="68">
        <v>18</v>
      </c>
      <c r="B20" s="82" t="s">
        <v>109</v>
      </c>
      <c r="C20" s="20">
        <v>17755</v>
      </c>
      <c r="D20" s="20">
        <v>17344</v>
      </c>
      <c r="E20" s="20">
        <v>17333</v>
      </c>
      <c r="F20" s="20"/>
      <c r="G20" s="20"/>
      <c r="H20" s="20"/>
      <c r="I20" s="83">
        <f t="shared" si="0"/>
        <v>-2.3767952689383271E-2</v>
      </c>
      <c r="J20" s="20">
        <f t="shared" si="1"/>
        <v>-422</v>
      </c>
      <c r="K20" s="20">
        <f t="shared" si="2"/>
        <v>-11</v>
      </c>
    </row>
    <row r="21" spans="1:11">
      <c r="A21" s="68">
        <v>19</v>
      </c>
      <c r="B21" s="82" t="s">
        <v>110</v>
      </c>
      <c r="C21" s="20">
        <v>48381</v>
      </c>
      <c r="D21" s="20">
        <v>47458</v>
      </c>
      <c r="E21" s="20">
        <v>47539</v>
      </c>
      <c r="F21" s="20"/>
      <c r="G21" s="20"/>
      <c r="H21" s="20"/>
      <c r="I21" s="83">
        <f t="shared" si="0"/>
        <v>-1.7403526177631714E-2</v>
      </c>
      <c r="J21" s="20">
        <f t="shared" si="1"/>
        <v>-842</v>
      </c>
      <c r="K21" s="20">
        <f t="shared" si="2"/>
        <v>81</v>
      </c>
    </row>
    <row r="22" spans="1:11">
      <c r="A22" s="68">
        <v>20</v>
      </c>
      <c r="B22" s="82" t="s">
        <v>111</v>
      </c>
      <c r="C22" s="20">
        <v>155260</v>
      </c>
      <c r="D22" s="20">
        <v>157500</v>
      </c>
      <c r="E22" s="20">
        <v>158666</v>
      </c>
      <c r="F22" s="20"/>
      <c r="G22" s="20"/>
      <c r="H22" s="20"/>
      <c r="I22" s="83">
        <f t="shared" si="0"/>
        <v>2.193739533685431E-2</v>
      </c>
      <c r="J22" s="20">
        <f t="shared" si="1"/>
        <v>3406</v>
      </c>
      <c r="K22" s="20">
        <f t="shared" si="2"/>
        <v>1166</v>
      </c>
    </row>
    <row r="23" spans="1:11">
      <c r="A23" s="68">
        <v>21</v>
      </c>
      <c r="B23" s="82" t="s">
        <v>112</v>
      </c>
      <c r="C23" s="20">
        <v>121693</v>
      </c>
      <c r="D23" s="20">
        <v>121017</v>
      </c>
      <c r="E23" s="20">
        <v>120811</v>
      </c>
      <c r="F23" s="20"/>
      <c r="G23" s="20"/>
      <c r="H23" s="20"/>
      <c r="I23" s="83">
        <f t="shared" si="0"/>
        <v>-7.2477463781811611E-3</v>
      </c>
      <c r="J23" s="20">
        <f t="shared" si="1"/>
        <v>-882</v>
      </c>
      <c r="K23" s="20">
        <f t="shared" si="2"/>
        <v>-206</v>
      </c>
    </row>
    <row r="24" spans="1:11">
      <c r="A24" s="68">
        <v>22</v>
      </c>
      <c r="B24" s="82" t="s">
        <v>113</v>
      </c>
      <c r="C24" s="20">
        <v>48743</v>
      </c>
      <c r="D24" s="20">
        <v>49175</v>
      </c>
      <c r="E24" s="20">
        <v>49468</v>
      </c>
      <c r="F24" s="20"/>
      <c r="G24" s="20"/>
      <c r="H24" s="20"/>
      <c r="I24" s="83">
        <f t="shared" si="0"/>
        <v>1.4873930615678148E-2</v>
      </c>
      <c r="J24" s="20">
        <f t="shared" si="1"/>
        <v>725</v>
      </c>
      <c r="K24" s="20">
        <f t="shared" si="2"/>
        <v>293</v>
      </c>
    </row>
    <row r="25" spans="1:11">
      <c r="A25" s="68">
        <v>23</v>
      </c>
      <c r="B25" s="82" t="s">
        <v>114</v>
      </c>
      <c r="C25" s="20">
        <v>53618</v>
      </c>
      <c r="D25" s="20">
        <v>39501</v>
      </c>
      <c r="E25" s="20">
        <v>50612</v>
      </c>
      <c r="F25" s="20"/>
      <c r="G25" s="20"/>
      <c r="H25" s="20"/>
      <c r="I25" s="83">
        <f t="shared" si="0"/>
        <v>-5.6063262337274794E-2</v>
      </c>
      <c r="J25" s="20">
        <f t="shared" si="1"/>
        <v>-3006</v>
      </c>
      <c r="K25" s="20">
        <f t="shared" si="2"/>
        <v>11111</v>
      </c>
    </row>
    <row r="26" spans="1:11">
      <c r="A26" s="68">
        <v>24</v>
      </c>
      <c r="B26" s="82" t="s">
        <v>115</v>
      </c>
      <c r="C26" s="20">
        <v>24587</v>
      </c>
      <c r="D26" s="20">
        <v>23340</v>
      </c>
      <c r="E26" s="20">
        <v>22952</v>
      </c>
      <c r="F26" s="20"/>
      <c r="G26" s="20"/>
      <c r="H26" s="20"/>
      <c r="I26" s="83">
        <f t="shared" si="0"/>
        <v>-6.6498556147557647E-2</v>
      </c>
      <c r="J26" s="20">
        <f t="shared" si="1"/>
        <v>-1635</v>
      </c>
      <c r="K26" s="20">
        <f t="shared" si="2"/>
        <v>-388</v>
      </c>
    </row>
    <row r="27" spans="1:11">
      <c r="A27" s="68">
        <v>25</v>
      </c>
      <c r="B27" s="82" t="s">
        <v>116</v>
      </c>
      <c r="C27" s="20">
        <v>65168</v>
      </c>
      <c r="D27" s="20">
        <v>64976</v>
      </c>
      <c r="E27" s="20">
        <v>63997</v>
      </c>
      <c r="F27" s="20"/>
      <c r="G27" s="20"/>
      <c r="H27" s="20"/>
      <c r="I27" s="83">
        <f t="shared" si="0"/>
        <v>-1.7968941811932235E-2</v>
      </c>
      <c r="J27" s="20">
        <f t="shared" si="1"/>
        <v>-1171</v>
      </c>
      <c r="K27" s="20">
        <f t="shared" si="2"/>
        <v>-979</v>
      </c>
    </row>
    <row r="28" spans="1:11">
      <c r="A28" s="68">
        <v>26</v>
      </c>
      <c r="B28" s="82" t="s">
        <v>117</v>
      </c>
      <c r="C28" s="20">
        <v>113884</v>
      </c>
      <c r="D28" s="20">
        <v>117129</v>
      </c>
      <c r="E28" s="20">
        <v>118043</v>
      </c>
      <c r="F28" s="20"/>
      <c r="G28" s="20"/>
      <c r="H28" s="20"/>
      <c r="I28" s="83">
        <f t="shared" si="0"/>
        <v>3.6519616451828177E-2</v>
      </c>
      <c r="J28" s="20">
        <f t="shared" si="1"/>
        <v>4159</v>
      </c>
      <c r="K28" s="20">
        <f t="shared" si="2"/>
        <v>914</v>
      </c>
    </row>
    <row r="29" spans="1:11">
      <c r="A29" s="68">
        <v>27</v>
      </c>
      <c r="B29" s="82" t="s">
        <v>118</v>
      </c>
      <c r="C29" s="20">
        <v>215557</v>
      </c>
      <c r="D29" s="20">
        <v>220676</v>
      </c>
      <c r="E29" s="20">
        <v>221688</v>
      </c>
      <c r="F29" s="20"/>
      <c r="G29" s="20"/>
      <c r="H29" s="20"/>
      <c r="I29" s="83">
        <f t="shared" si="0"/>
        <v>2.8442592910459877E-2</v>
      </c>
      <c r="J29" s="20">
        <f t="shared" si="1"/>
        <v>6131</v>
      </c>
      <c r="K29" s="20">
        <f t="shared" si="2"/>
        <v>1012</v>
      </c>
    </row>
    <row r="30" spans="1:11">
      <c r="A30" s="68">
        <v>28</v>
      </c>
      <c r="B30" s="82" t="s">
        <v>119</v>
      </c>
      <c r="C30" s="20">
        <v>46437</v>
      </c>
      <c r="D30" s="20">
        <v>47512</v>
      </c>
      <c r="E30" s="20">
        <v>46649</v>
      </c>
      <c r="F30" s="20"/>
      <c r="G30" s="20"/>
      <c r="H30" s="20"/>
      <c r="I30" s="83">
        <f t="shared" si="0"/>
        <v>4.5653250640652924E-3</v>
      </c>
      <c r="J30" s="20">
        <f t="shared" si="1"/>
        <v>212</v>
      </c>
      <c r="K30" s="20">
        <f t="shared" si="2"/>
        <v>-863</v>
      </c>
    </row>
    <row r="31" spans="1:11">
      <c r="A31" s="68">
        <v>29</v>
      </c>
      <c r="B31" s="82" t="s">
        <v>120</v>
      </c>
      <c r="C31" s="20">
        <v>13722</v>
      </c>
      <c r="D31" s="20">
        <v>13519</v>
      </c>
      <c r="E31" s="20">
        <v>13162</v>
      </c>
      <c r="F31" s="20"/>
      <c r="G31" s="20"/>
      <c r="H31" s="20"/>
      <c r="I31" s="83">
        <f t="shared" si="0"/>
        <v>-4.081037749599184E-2</v>
      </c>
      <c r="J31" s="20">
        <f t="shared" si="1"/>
        <v>-560</v>
      </c>
      <c r="K31" s="20">
        <f t="shared" si="2"/>
        <v>-357</v>
      </c>
    </row>
    <row r="32" spans="1:11">
      <c r="A32" s="68">
        <v>30</v>
      </c>
      <c r="B32" s="82" t="s">
        <v>121</v>
      </c>
      <c r="C32" s="20">
        <v>10648</v>
      </c>
      <c r="D32" s="20">
        <v>11134</v>
      </c>
      <c r="E32" s="20">
        <v>10645</v>
      </c>
      <c r="F32" s="20"/>
      <c r="G32" s="20"/>
      <c r="H32" s="20"/>
      <c r="I32" s="83">
        <f t="shared" si="0"/>
        <v>-2.8174305033809165E-4</v>
      </c>
      <c r="J32" s="20">
        <f t="shared" si="1"/>
        <v>-3</v>
      </c>
      <c r="K32" s="20">
        <f t="shared" si="2"/>
        <v>-489</v>
      </c>
    </row>
    <row r="33" spans="1:11">
      <c r="A33" s="68">
        <v>31</v>
      </c>
      <c r="B33" s="82" t="s">
        <v>122</v>
      </c>
      <c r="C33" s="20">
        <v>135136</v>
      </c>
      <c r="D33" s="20">
        <v>138541</v>
      </c>
      <c r="E33" s="20">
        <v>136631</v>
      </c>
      <c r="F33" s="20"/>
      <c r="G33" s="20"/>
      <c r="H33" s="20"/>
      <c r="I33" s="83">
        <f t="shared" si="0"/>
        <v>1.1062929197253138E-2</v>
      </c>
      <c r="J33" s="20">
        <f t="shared" si="1"/>
        <v>1495</v>
      </c>
      <c r="K33" s="20">
        <f t="shared" si="2"/>
        <v>-1910</v>
      </c>
    </row>
    <row r="34" spans="1:11">
      <c r="A34" s="68">
        <v>32</v>
      </c>
      <c r="B34" s="82" t="s">
        <v>123</v>
      </c>
      <c r="C34" s="20">
        <v>48049</v>
      </c>
      <c r="D34" s="20">
        <v>49603</v>
      </c>
      <c r="E34" s="20">
        <v>49196</v>
      </c>
      <c r="F34" s="20"/>
      <c r="G34" s="20"/>
      <c r="H34" s="20"/>
      <c r="I34" s="83">
        <f t="shared" si="0"/>
        <v>2.387146454660867E-2</v>
      </c>
      <c r="J34" s="20">
        <f t="shared" si="1"/>
        <v>1147</v>
      </c>
      <c r="K34" s="20">
        <f t="shared" si="2"/>
        <v>-407</v>
      </c>
    </row>
    <row r="35" spans="1:11">
      <c r="A35" s="68">
        <v>33</v>
      </c>
      <c r="B35" s="82" t="s">
        <v>124</v>
      </c>
      <c r="C35" s="20">
        <v>208327</v>
      </c>
      <c r="D35" s="20">
        <v>210920</v>
      </c>
      <c r="E35" s="20">
        <v>211808</v>
      </c>
      <c r="F35" s="20"/>
      <c r="G35" s="20"/>
      <c r="H35" s="20"/>
      <c r="I35" s="83">
        <f t="shared" si="0"/>
        <v>1.6709307962962074E-2</v>
      </c>
      <c r="J35" s="20">
        <f t="shared" si="1"/>
        <v>3481</v>
      </c>
      <c r="K35" s="20">
        <f t="shared" si="2"/>
        <v>888</v>
      </c>
    </row>
    <row r="36" spans="1:11">
      <c r="A36" s="68">
        <v>34</v>
      </c>
      <c r="B36" s="82" t="s">
        <v>125</v>
      </c>
      <c r="C36" s="20">
        <v>3187678</v>
      </c>
      <c r="D36" s="20">
        <v>3302450</v>
      </c>
      <c r="E36" s="20">
        <v>3314994</v>
      </c>
      <c r="F36" s="20"/>
      <c r="G36" s="20"/>
      <c r="H36" s="20"/>
      <c r="I36" s="83">
        <f t="shared" si="0"/>
        <v>3.9940044132437465E-2</v>
      </c>
      <c r="J36" s="20">
        <f t="shared" si="1"/>
        <v>127316</v>
      </c>
      <c r="K36" s="20">
        <f t="shared" si="2"/>
        <v>12544</v>
      </c>
    </row>
    <row r="37" spans="1:11">
      <c r="A37" s="68">
        <v>35</v>
      </c>
      <c r="B37" s="82" t="s">
        <v>126</v>
      </c>
      <c r="C37" s="20">
        <v>720810</v>
      </c>
      <c r="D37" s="20">
        <v>739001</v>
      </c>
      <c r="E37" s="20">
        <v>740580</v>
      </c>
      <c r="F37" s="20"/>
      <c r="G37" s="20"/>
      <c r="H37" s="20"/>
      <c r="I37" s="83">
        <f t="shared" si="0"/>
        <v>2.7427477421234445E-2</v>
      </c>
      <c r="J37" s="20">
        <f t="shared" si="1"/>
        <v>19770</v>
      </c>
      <c r="K37" s="20">
        <f t="shared" si="2"/>
        <v>1579</v>
      </c>
    </row>
    <row r="38" spans="1:11">
      <c r="A38" s="68">
        <v>36</v>
      </c>
      <c r="B38" s="82" t="s">
        <v>127</v>
      </c>
      <c r="C38" s="20">
        <v>21526</v>
      </c>
      <c r="D38" s="20">
        <v>20099</v>
      </c>
      <c r="E38" s="20">
        <v>20233</v>
      </c>
      <c r="F38" s="20"/>
      <c r="G38" s="20"/>
      <c r="H38" s="20"/>
      <c r="I38" s="83">
        <f t="shared" si="0"/>
        <v>-6.0066895846882837E-2</v>
      </c>
      <c r="J38" s="20">
        <f t="shared" si="1"/>
        <v>-1293</v>
      </c>
      <c r="K38" s="20">
        <f t="shared" si="2"/>
        <v>134</v>
      </c>
    </row>
    <row r="39" spans="1:11">
      <c r="A39" s="68">
        <v>37</v>
      </c>
      <c r="B39" s="82" t="s">
        <v>128</v>
      </c>
      <c r="C39" s="20">
        <v>41012</v>
      </c>
      <c r="D39" s="20">
        <v>42036</v>
      </c>
      <c r="E39" s="20">
        <v>41789</v>
      </c>
      <c r="F39" s="20"/>
      <c r="G39" s="20"/>
      <c r="H39" s="20"/>
      <c r="I39" s="83">
        <f t="shared" si="0"/>
        <v>1.8945674436750218E-2</v>
      </c>
      <c r="J39" s="20">
        <f t="shared" si="1"/>
        <v>777</v>
      </c>
      <c r="K39" s="20">
        <f t="shared" si="2"/>
        <v>-247</v>
      </c>
    </row>
    <row r="40" spans="1:11">
      <c r="A40" s="68">
        <v>38</v>
      </c>
      <c r="B40" s="82" t="s">
        <v>129</v>
      </c>
      <c r="C40" s="20">
        <v>163362</v>
      </c>
      <c r="D40" s="20">
        <v>169959</v>
      </c>
      <c r="E40" s="20">
        <v>168921</v>
      </c>
      <c r="F40" s="20"/>
      <c r="G40" s="20"/>
      <c r="H40" s="20"/>
      <c r="I40" s="83">
        <f t="shared" si="0"/>
        <v>3.4028721489697725E-2</v>
      </c>
      <c r="J40" s="20">
        <f t="shared" si="1"/>
        <v>5559</v>
      </c>
      <c r="K40" s="20">
        <f t="shared" si="2"/>
        <v>-1038</v>
      </c>
    </row>
    <row r="41" spans="1:11">
      <c r="A41" s="68">
        <v>39</v>
      </c>
      <c r="B41" s="82" t="s">
        <v>130</v>
      </c>
      <c r="C41" s="20">
        <v>48892</v>
      </c>
      <c r="D41" s="20">
        <v>50129</v>
      </c>
      <c r="E41" s="20">
        <v>49721</v>
      </c>
      <c r="F41" s="20"/>
      <c r="G41" s="20"/>
      <c r="H41" s="20"/>
      <c r="I41" s="83">
        <f t="shared" si="0"/>
        <v>1.6955739180233985E-2</v>
      </c>
      <c r="J41" s="20">
        <f t="shared" si="1"/>
        <v>829</v>
      </c>
      <c r="K41" s="20">
        <f t="shared" si="2"/>
        <v>-408</v>
      </c>
    </row>
    <row r="42" spans="1:11">
      <c r="A42" s="68">
        <v>40</v>
      </c>
      <c r="B42" s="82" t="s">
        <v>131</v>
      </c>
      <c r="C42" s="20">
        <v>18354</v>
      </c>
      <c r="D42" s="20">
        <v>17877</v>
      </c>
      <c r="E42" s="20">
        <v>17937</v>
      </c>
      <c r="F42" s="20"/>
      <c r="G42" s="20"/>
      <c r="H42" s="20"/>
      <c r="I42" s="83">
        <f t="shared" si="0"/>
        <v>-2.271984308597581E-2</v>
      </c>
      <c r="J42" s="20">
        <f t="shared" si="1"/>
        <v>-417</v>
      </c>
      <c r="K42" s="20">
        <f t="shared" si="2"/>
        <v>60</v>
      </c>
    </row>
    <row r="43" spans="1:11">
      <c r="A43" s="68">
        <v>41</v>
      </c>
      <c r="B43" s="82" t="s">
        <v>132</v>
      </c>
      <c r="C43" s="20">
        <v>349485</v>
      </c>
      <c r="D43" s="20">
        <v>354611</v>
      </c>
      <c r="E43" s="20">
        <v>355562</v>
      </c>
      <c r="F43" s="20"/>
      <c r="G43" s="20"/>
      <c r="H43" s="20"/>
      <c r="I43" s="83">
        <f t="shared" si="0"/>
        <v>1.738844299469219E-2</v>
      </c>
      <c r="J43" s="20">
        <f t="shared" si="1"/>
        <v>6077</v>
      </c>
      <c r="K43" s="20">
        <f t="shared" si="2"/>
        <v>951</v>
      </c>
    </row>
    <row r="44" spans="1:11">
      <c r="A44" s="68">
        <v>42</v>
      </c>
      <c r="B44" s="82" t="s">
        <v>133</v>
      </c>
      <c r="C44" s="20">
        <v>244378</v>
      </c>
      <c r="D44" s="20">
        <v>255492</v>
      </c>
      <c r="E44" s="20">
        <v>256884</v>
      </c>
      <c r="F44" s="20"/>
      <c r="G44" s="20"/>
      <c r="H44" s="20"/>
      <c r="I44" s="83">
        <f t="shared" si="0"/>
        <v>5.1174819337256219E-2</v>
      </c>
      <c r="J44" s="20">
        <f t="shared" si="1"/>
        <v>12506</v>
      </c>
      <c r="K44" s="20">
        <f t="shared" si="2"/>
        <v>1392</v>
      </c>
    </row>
    <row r="45" spans="1:11">
      <c r="A45" s="68">
        <v>43</v>
      </c>
      <c r="B45" s="82" t="s">
        <v>134</v>
      </c>
      <c r="C45" s="20">
        <v>59734</v>
      </c>
      <c r="D45" s="20">
        <v>59991</v>
      </c>
      <c r="E45" s="20">
        <v>59092</v>
      </c>
      <c r="F45" s="20"/>
      <c r="G45" s="20"/>
      <c r="H45" s="20"/>
      <c r="I45" s="83">
        <f t="shared" si="0"/>
        <v>-1.0747647905715339E-2</v>
      </c>
      <c r="J45" s="20">
        <f t="shared" si="1"/>
        <v>-642</v>
      </c>
      <c r="K45" s="20">
        <f t="shared" si="2"/>
        <v>-899</v>
      </c>
    </row>
    <row r="46" spans="1:11">
      <c r="A46" s="68">
        <v>44</v>
      </c>
      <c r="B46" s="82" t="s">
        <v>135</v>
      </c>
      <c r="C46" s="20">
        <v>73240</v>
      </c>
      <c r="D46" s="20">
        <v>60860</v>
      </c>
      <c r="E46" s="20">
        <v>72438</v>
      </c>
      <c r="F46" s="20"/>
      <c r="G46" s="20"/>
      <c r="H46" s="20"/>
      <c r="I46" s="83">
        <f t="shared" si="0"/>
        <v>-1.0950300382304752E-2</v>
      </c>
      <c r="J46" s="20">
        <f t="shared" si="1"/>
        <v>-802</v>
      </c>
      <c r="K46" s="20">
        <f t="shared" si="2"/>
        <v>11578</v>
      </c>
    </row>
    <row r="47" spans="1:11">
      <c r="A47" s="68">
        <v>45</v>
      </c>
      <c r="B47" s="82" t="s">
        <v>136</v>
      </c>
      <c r="C47" s="20">
        <v>165730</v>
      </c>
      <c r="D47" s="20">
        <v>164194</v>
      </c>
      <c r="E47" s="20">
        <v>165423</v>
      </c>
      <c r="F47" s="20"/>
      <c r="G47" s="20"/>
      <c r="H47" s="20"/>
      <c r="I47" s="83">
        <f t="shared" si="0"/>
        <v>-1.8524105472756895E-3</v>
      </c>
      <c r="J47" s="20">
        <f t="shared" si="1"/>
        <v>-307</v>
      </c>
      <c r="K47" s="20">
        <f t="shared" si="2"/>
        <v>1229</v>
      </c>
    </row>
    <row r="48" spans="1:11">
      <c r="A48" s="68">
        <v>46</v>
      </c>
      <c r="B48" s="82" t="s">
        <v>137</v>
      </c>
      <c r="C48" s="20">
        <v>101500</v>
      </c>
      <c r="D48" s="20">
        <v>105474</v>
      </c>
      <c r="E48" s="20">
        <v>104779</v>
      </c>
      <c r="F48" s="20"/>
      <c r="G48" s="20"/>
      <c r="H48" s="20"/>
      <c r="I48" s="83">
        <f t="shared" si="0"/>
        <v>3.2305418719211824E-2</v>
      </c>
      <c r="J48" s="20">
        <f t="shared" si="1"/>
        <v>3279</v>
      </c>
      <c r="K48" s="20">
        <f t="shared" si="2"/>
        <v>-695</v>
      </c>
    </row>
    <row r="49" spans="1:11">
      <c r="A49" s="68">
        <v>47</v>
      </c>
      <c r="B49" s="82" t="s">
        <v>138</v>
      </c>
      <c r="C49" s="20">
        <v>63667</v>
      </c>
      <c r="D49" s="20">
        <v>68602</v>
      </c>
      <c r="E49" s="20">
        <v>68978</v>
      </c>
      <c r="F49" s="20"/>
      <c r="G49" s="20"/>
      <c r="H49" s="20"/>
      <c r="I49" s="83">
        <f t="shared" si="0"/>
        <v>8.3418411421929725E-2</v>
      </c>
      <c r="J49" s="20">
        <f t="shared" si="1"/>
        <v>5311</v>
      </c>
      <c r="K49" s="20">
        <f t="shared" si="2"/>
        <v>376</v>
      </c>
    </row>
    <row r="50" spans="1:11">
      <c r="A50" s="68">
        <v>48</v>
      </c>
      <c r="B50" s="82" t="s">
        <v>139</v>
      </c>
      <c r="C50" s="20">
        <v>162931</v>
      </c>
      <c r="D50" s="20">
        <v>166416</v>
      </c>
      <c r="E50" s="20">
        <v>169727</v>
      </c>
      <c r="F50" s="20"/>
      <c r="G50" s="20"/>
      <c r="H50" s="20"/>
      <c r="I50" s="83">
        <f t="shared" si="0"/>
        <v>4.171090829860493E-2</v>
      </c>
      <c r="J50" s="20">
        <f t="shared" si="1"/>
        <v>6796</v>
      </c>
      <c r="K50" s="20">
        <f t="shared" si="2"/>
        <v>3311</v>
      </c>
    </row>
    <row r="51" spans="1:11">
      <c r="A51" s="68">
        <v>49</v>
      </c>
      <c r="B51" s="82" t="s">
        <v>140</v>
      </c>
      <c r="C51" s="20">
        <v>17644</v>
      </c>
      <c r="D51" s="20">
        <v>18551</v>
      </c>
      <c r="E51" s="20">
        <v>18554</v>
      </c>
      <c r="F51" s="20"/>
      <c r="G51" s="20"/>
      <c r="H51" s="20"/>
      <c r="I51" s="83">
        <f t="shared" si="0"/>
        <v>5.1575606438449328E-2</v>
      </c>
      <c r="J51" s="20">
        <f t="shared" si="1"/>
        <v>910</v>
      </c>
      <c r="K51" s="20">
        <f t="shared" si="2"/>
        <v>3</v>
      </c>
    </row>
    <row r="52" spans="1:11">
      <c r="A52" s="68">
        <v>50</v>
      </c>
      <c r="B52" s="82" t="s">
        <v>141</v>
      </c>
      <c r="C52" s="20">
        <v>37160</v>
      </c>
      <c r="D52" s="20">
        <v>38687</v>
      </c>
      <c r="E52" s="20">
        <v>38345</v>
      </c>
      <c r="F52" s="20"/>
      <c r="G52" s="20"/>
      <c r="H52" s="20"/>
      <c r="I52" s="83">
        <f t="shared" si="0"/>
        <v>3.1889128094725508E-2</v>
      </c>
      <c r="J52" s="20">
        <f t="shared" si="1"/>
        <v>1185</v>
      </c>
      <c r="K52" s="20">
        <f t="shared" si="2"/>
        <v>-342</v>
      </c>
    </row>
    <row r="53" spans="1:11">
      <c r="A53" s="68">
        <v>51</v>
      </c>
      <c r="B53" s="82" t="s">
        <v>142</v>
      </c>
      <c r="C53" s="20">
        <v>32164</v>
      </c>
      <c r="D53" s="20">
        <v>32976</v>
      </c>
      <c r="E53" s="20">
        <v>32638</v>
      </c>
      <c r="F53" s="20"/>
      <c r="G53" s="20"/>
      <c r="H53" s="20"/>
      <c r="I53" s="83">
        <f t="shared" si="0"/>
        <v>1.4736973013306802E-2</v>
      </c>
      <c r="J53" s="20">
        <f t="shared" si="1"/>
        <v>474</v>
      </c>
      <c r="K53" s="20">
        <f t="shared" si="2"/>
        <v>-338</v>
      </c>
    </row>
    <row r="54" spans="1:11">
      <c r="A54" s="68">
        <v>52</v>
      </c>
      <c r="B54" s="82" t="s">
        <v>143</v>
      </c>
      <c r="C54" s="20">
        <v>71634</v>
      </c>
      <c r="D54" s="20">
        <v>71106</v>
      </c>
      <c r="E54" s="20">
        <v>70601</v>
      </c>
      <c r="F54" s="20"/>
      <c r="G54" s="20"/>
      <c r="H54" s="20"/>
      <c r="I54" s="83">
        <f t="shared" si="0"/>
        <v>-1.4420526565597343E-2</v>
      </c>
      <c r="J54" s="20">
        <f t="shared" si="1"/>
        <v>-1033</v>
      </c>
      <c r="K54" s="20">
        <f t="shared" si="2"/>
        <v>-505</v>
      </c>
    </row>
    <row r="55" spans="1:11">
      <c r="A55" s="68">
        <v>53</v>
      </c>
      <c r="B55" s="82" t="s">
        <v>144</v>
      </c>
      <c r="C55" s="20">
        <v>41648</v>
      </c>
      <c r="D55" s="20">
        <v>40492</v>
      </c>
      <c r="E55" s="20">
        <v>39831</v>
      </c>
      <c r="F55" s="20"/>
      <c r="G55" s="20"/>
      <c r="H55" s="20"/>
      <c r="I55" s="83">
        <f t="shared" si="0"/>
        <v>-4.3627545140222823E-2</v>
      </c>
      <c r="J55" s="20">
        <f t="shared" si="1"/>
        <v>-1817</v>
      </c>
      <c r="K55" s="20">
        <f t="shared" si="2"/>
        <v>-661</v>
      </c>
    </row>
    <row r="56" spans="1:11">
      <c r="A56" s="68">
        <v>54</v>
      </c>
      <c r="B56" s="82" t="s">
        <v>145</v>
      </c>
      <c r="C56" s="20">
        <v>129666</v>
      </c>
      <c r="D56" s="20">
        <v>131725</v>
      </c>
      <c r="E56" s="20">
        <v>132576</v>
      </c>
      <c r="F56" s="20"/>
      <c r="G56" s="20"/>
      <c r="H56" s="20"/>
      <c r="I56" s="83">
        <f t="shared" si="0"/>
        <v>2.2442274767479526E-2</v>
      </c>
      <c r="J56" s="20">
        <f t="shared" si="1"/>
        <v>2910</v>
      </c>
      <c r="K56" s="20">
        <f t="shared" si="2"/>
        <v>851</v>
      </c>
    </row>
    <row r="57" spans="1:11">
      <c r="A57" s="68">
        <v>55</v>
      </c>
      <c r="B57" s="82" t="s">
        <v>146</v>
      </c>
      <c r="C57" s="20">
        <v>141628</v>
      </c>
      <c r="D57" s="20">
        <v>143935</v>
      </c>
      <c r="E57" s="20">
        <v>144469</v>
      </c>
      <c r="F57" s="20"/>
      <c r="G57" s="20"/>
      <c r="H57" s="20"/>
      <c r="I57" s="83">
        <f t="shared" si="0"/>
        <v>2.0059592735899683E-2</v>
      </c>
      <c r="J57" s="20">
        <f t="shared" si="1"/>
        <v>2841</v>
      </c>
      <c r="K57" s="20">
        <f t="shared" si="2"/>
        <v>534</v>
      </c>
    </row>
    <row r="58" spans="1:11">
      <c r="A58" s="68">
        <v>56</v>
      </c>
      <c r="B58" s="82" t="s">
        <v>147</v>
      </c>
      <c r="C58" s="20">
        <v>20553</v>
      </c>
      <c r="D58" s="20">
        <v>19967</v>
      </c>
      <c r="E58" s="20">
        <v>20161</v>
      </c>
      <c r="F58" s="20"/>
      <c r="G58" s="20"/>
      <c r="H58" s="20"/>
      <c r="I58" s="83">
        <f t="shared" si="0"/>
        <v>-1.9072641463533303E-2</v>
      </c>
      <c r="J58" s="20">
        <f t="shared" si="1"/>
        <v>-392</v>
      </c>
      <c r="K58" s="20">
        <f t="shared" si="2"/>
        <v>194</v>
      </c>
    </row>
    <row r="59" spans="1:11">
      <c r="A59" s="68">
        <v>57</v>
      </c>
      <c r="B59" s="82" t="s">
        <v>148</v>
      </c>
      <c r="C59" s="20">
        <v>22349</v>
      </c>
      <c r="D59" s="20">
        <v>20969</v>
      </c>
      <c r="E59" s="20">
        <v>20963</v>
      </c>
      <c r="F59" s="20"/>
      <c r="G59" s="20"/>
      <c r="H59" s="20"/>
      <c r="I59" s="83">
        <f t="shared" si="0"/>
        <v>-6.2016197592733455E-2</v>
      </c>
      <c r="J59" s="20">
        <f t="shared" si="1"/>
        <v>-1386</v>
      </c>
      <c r="K59" s="20">
        <f t="shared" si="2"/>
        <v>-6</v>
      </c>
    </row>
    <row r="60" spans="1:11">
      <c r="A60" s="68">
        <v>58</v>
      </c>
      <c r="B60" s="82" t="s">
        <v>149</v>
      </c>
      <c r="C60" s="20">
        <v>57770</v>
      </c>
      <c r="D60" s="20">
        <v>56063</v>
      </c>
      <c r="E60" s="20">
        <v>54883</v>
      </c>
      <c r="F60" s="20"/>
      <c r="G60" s="20"/>
      <c r="H60" s="20"/>
      <c r="I60" s="83">
        <f t="shared" si="0"/>
        <v>-4.9974034966245459E-2</v>
      </c>
      <c r="J60" s="20">
        <f t="shared" si="1"/>
        <v>-2887</v>
      </c>
      <c r="K60" s="20">
        <f t="shared" si="2"/>
        <v>-1180</v>
      </c>
    </row>
    <row r="61" spans="1:11">
      <c r="A61" s="68">
        <v>59</v>
      </c>
      <c r="B61" s="82" t="s">
        <v>150</v>
      </c>
      <c r="C61" s="20">
        <v>179560</v>
      </c>
      <c r="D61" s="20">
        <v>185594</v>
      </c>
      <c r="E61" s="20">
        <v>186709</v>
      </c>
      <c r="F61" s="20"/>
      <c r="G61" s="20"/>
      <c r="H61" s="20"/>
      <c r="I61" s="83">
        <f t="shared" si="0"/>
        <v>3.9813989752728894E-2</v>
      </c>
      <c r="J61" s="20">
        <f t="shared" si="1"/>
        <v>7149</v>
      </c>
      <c r="K61" s="20">
        <f t="shared" si="2"/>
        <v>1115</v>
      </c>
    </row>
    <row r="62" spans="1:11">
      <c r="A62" s="68">
        <v>60</v>
      </c>
      <c r="B62" s="82" t="s">
        <v>151</v>
      </c>
      <c r="C62" s="20">
        <v>46774</v>
      </c>
      <c r="D62" s="20">
        <v>46716</v>
      </c>
      <c r="E62" s="20">
        <v>46543</v>
      </c>
      <c r="F62" s="20"/>
      <c r="G62" s="20"/>
      <c r="H62" s="20"/>
      <c r="I62" s="83">
        <f t="shared" si="0"/>
        <v>-4.9386411254115532E-3</v>
      </c>
      <c r="J62" s="20">
        <f t="shared" si="1"/>
        <v>-231</v>
      </c>
      <c r="K62" s="20">
        <f t="shared" si="2"/>
        <v>-173</v>
      </c>
    </row>
    <row r="63" spans="1:11">
      <c r="A63" s="68">
        <v>61</v>
      </c>
      <c r="B63" s="82" t="s">
        <v>152</v>
      </c>
      <c r="C63" s="20">
        <v>103001</v>
      </c>
      <c r="D63" s="20">
        <v>102774</v>
      </c>
      <c r="E63" s="20">
        <v>100740</v>
      </c>
      <c r="F63" s="20"/>
      <c r="G63" s="20"/>
      <c r="H63" s="20"/>
      <c r="I63" s="83">
        <f t="shared" si="0"/>
        <v>-2.1951243191813671E-2</v>
      </c>
      <c r="J63" s="20">
        <f t="shared" si="1"/>
        <v>-2261</v>
      </c>
      <c r="K63" s="20">
        <f t="shared" si="2"/>
        <v>-2034</v>
      </c>
    </row>
    <row r="64" spans="1:11">
      <c r="A64" s="68">
        <v>62</v>
      </c>
      <c r="B64" s="82" t="s">
        <v>153</v>
      </c>
      <c r="C64" s="20">
        <v>6972</v>
      </c>
      <c r="D64" s="20">
        <v>7480</v>
      </c>
      <c r="E64" s="20">
        <v>7217</v>
      </c>
      <c r="F64" s="20"/>
      <c r="G64" s="20"/>
      <c r="H64" s="20"/>
      <c r="I64" s="83">
        <f t="shared" si="0"/>
        <v>3.5140562248995984E-2</v>
      </c>
      <c r="J64" s="20">
        <f t="shared" si="1"/>
        <v>245</v>
      </c>
      <c r="K64" s="20">
        <f t="shared" si="2"/>
        <v>-263</v>
      </c>
    </row>
    <row r="65" spans="1:11">
      <c r="A65" s="68">
        <v>63</v>
      </c>
      <c r="B65" s="82" t="s">
        <v>154</v>
      </c>
      <c r="C65" s="20">
        <v>98156</v>
      </c>
      <c r="D65" s="20">
        <v>100609</v>
      </c>
      <c r="E65" s="20">
        <v>99397</v>
      </c>
      <c r="F65" s="20"/>
      <c r="G65" s="20"/>
      <c r="H65" s="20"/>
      <c r="I65" s="83">
        <f t="shared" si="0"/>
        <v>1.2643139492236848E-2</v>
      </c>
      <c r="J65" s="20">
        <f t="shared" si="1"/>
        <v>1241</v>
      </c>
      <c r="K65" s="20">
        <f t="shared" si="2"/>
        <v>-1212</v>
      </c>
    </row>
    <row r="66" spans="1:11">
      <c r="A66" s="68">
        <v>64</v>
      </c>
      <c r="B66" s="82" t="s">
        <v>155</v>
      </c>
      <c r="C66" s="20">
        <v>48884</v>
      </c>
      <c r="D66" s="20">
        <v>51539</v>
      </c>
      <c r="E66" s="20">
        <v>51437</v>
      </c>
      <c r="F66" s="20"/>
      <c r="G66" s="20"/>
      <c r="H66" s="20"/>
      <c r="I66" s="83">
        <f t="shared" si="0"/>
        <v>5.2225677113165864E-2</v>
      </c>
      <c r="J66" s="20">
        <f t="shared" si="1"/>
        <v>2553</v>
      </c>
      <c r="K66" s="20">
        <f t="shared" si="2"/>
        <v>-102</v>
      </c>
    </row>
    <row r="67" spans="1:11">
      <c r="A67" s="68">
        <v>65</v>
      </c>
      <c r="B67" s="82" t="s">
        <v>156</v>
      </c>
      <c r="C67" s="20">
        <v>63237</v>
      </c>
      <c r="D67" s="20">
        <v>65941</v>
      </c>
      <c r="E67" s="20">
        <v>65290</v>
      </c>
      <c r="F67" s="20"/>
      <c r="G67" s="20"/>
      <c r="H67" s="20"/>
      <c r="I67" s="83">
        <f t="shared" si="0"/>
        <v>3.2465170707022789E-2</v>
      </c>
      <c r="J67" s="20">
        <f t="shared" si="1"/>
        <v>2053</v>
      </c>
      <c r="K67" s="20">
        <f t="shared" si="2"/>
        <v>-651</v>
      </c>
    </row>
    <row r="68" spans="1:11">
      <c r="A68" s="68">
        <v>66</v>
      </c>
      <c r="B68" s="82" t="s">
        <v>157</v>
      </c>
      <c r="C68" s="20">
        <v>33013</v>
      </c>
      <c r="D68" s="20">
        <v>32371</v>
      </c>
      <c r="E68" s="20">
        <v>31021</v>
      </c>
      <c r="F68" s="20"/>
      <c r="G68" s="20"/>
      <c r="H68" s="20"/>
      <c r="I68" s="83">
        <f t="shared" ref="I68:I84" si="3">(E68-C68)/C68</f>
        <v>-6.0339866113349287E-2</v>
      </c>
      <c r="J68" s="20">
        <f t="shared" ref="J68:J84" si="4">E68-C68</f>
        <v>-1992</v>
      </c>
      <c r="K68" s="20">
        <f t="shared" ref="K68:K84" si="5">E68-D68</f>
        <v>-1350</v>
      </c>
    </row>
    <row r="69" spans="1:11">
      <c r="A69" s="68">
        <v>67</v>
      </c>
      <c r="B69" s="82" t="s">
        <v>158</v>
      </c>
      <c r="C69" s="20">
        <v>62234</v>
      </c>
      <c r="D69" s="20">
        <v>62688</v>
      </c>
      <c r="E69" s="20">
        <v>62669</v>
      </c>
      <c r="F69" s="20"/>
      <c r="G69" s="20"/>
      <c r="H69" s="20"/>
      <c r="I69" s="83">
        <f t="shared" si="3"/>
        <v>6.9897483690587138E-3</v>
      </c>
      <c r="J69" s="20">
        <f t="shared" si="4"/>
        <v>435</v>
      </c>
      <c r="K69" s="20">
        <f t="shared" si="5"/>
        <v>-19</v>
      </c>
    </row>
    <row r="70" spans="1:11">
      <c r="A70" s="68">
        <v>68</v>
      </c>
      <c r="B70" s="82" t="s">
        <v>159</v>
      </c>
      <c r="C70" s="20">
        <v>39766</v>
      </c>
      <c r="D70" s="20">
        <v>39432</v>
      </c>
      <c r="E70" s="20">
        <v>39740</v>
      </c>
      <c r="F70" s="20"/>
      <c r="G70" s="20"/>
      <c r="H70" s="20"/>
      <c r="I70" s="83">
        <f t="shared" si="3"/>
        <v>-6.5382487552180252E-4</v>
      </c>
      <c r="J70" s="20">
        <f t="shared" si="4"/>
        <v>-26</v>
      </c>
      <c r="K70" s="20">
        <f t="shared" si="5"/>
        <v>308</v>
      </c>
    </row>
    <row r="71" spans="1:11">
      <c r="A71" s="68">
        <v>69</v>
      </c>
      <c r="B71" s="82" t="s">
        <v>160</v>
      </c>
      <c r="C71" s="20">
        <v>7528</v>
      </c>
      <c r="D71" s="20">
        <v>7218</v>
      </c>
      <c r="E71" s="20">
        <v>7016</v>
      </c>
      <c r="F71" s="20"/>
      <c r="G71" s="20"/>
      <c r="H71" s="20"/>
      <c r="I71" s="83">
        <f t="shared" si="3"/>
        <v>-6.8012752391073322E-2</v>
      </c>
      <c r="J71" s="20">
        <f t="shared" si="4"/>
        <v>-512</v>
      </c>
      <c r="K71" s="20">
        <f t="shared" si="5"/>
        <v>-202</v>
      </c>
    </row>
    <row r="72" spans="1:11">
      <c r="A72" s="68">
        <v>70</v>
      </c>
      <c r="B72" s="82" t="s">
        <v>161</v>
      </c>
      <c r="C72" s="20">
        <v>26780</v>
      </c>
      <c r="D72" s="20">
        <v>27050</v>
      </c>
      <c r="E72" s="20">
        <v>27563</v>
      </c>
      <c r="F72" s="20"/>
      <c r="G72" s="20"/>
      <c r="H72" s="20"/>
      <c r="I72" s="83">
        <f t="shared" si="3"/>
        <v>2.9238237490664676E-2</v>
      </c>
      <c r="J72" s="20">
        <f t="shared" si="4"/>
        <v>783</v>
      </c>
      <c r="K72" s="20">
        <f t="shared" si="5"/>
        <v>513</v>
      </c>
    </row>
    <row r="73" spans="1:11">
      <c r="A73" s="68">
        <v>71</v>
      </c>
      <c r="B73" s="82" t="s">
        <v>162</v>
      </c>
      <c r="C73" s="20">
        <v>26688</v>
      </c>
      <c r="D73" s="20">
        <v>27076</v>
      </c>
      <c r="E73" s="20">
        <v>27086</v>
      </c>
      <c r="F73" s="20"/>
      <c r="G73" s="20"/>
      <c r="H73" s="20"/>
      <c r="I73" s="83">
        <f t="shared" si="3"/>
        <v>1.4913069544364508E-2</v>
      </c>
      <c r="J73" s="20">
        <f t="shared" si="4"/>
        <v>398</v>
      </c>
      <c r="K73" s="20">
        <f t="shared" si="5"/>
        <v>10</v>
      </c>
    </row>
    <row r="74" spans="1:11">
      <c r="A74" s="68">
        <v>72</v>
      </c>
      <c r="B74" s="82" t="s">
        <v>163</v>
      </c>
      <c r="C74" s="20">
        <v>48222</v>
      </c>
      <c r="D74" s="20">
        <v>54355</v>
      </c>
      <c r="E74" s="20">
        <v>53925</v>
      </c>
      <c r="F74" s="20"/>
      <c r="G74" s="20"/>
      <c r="H74" s="20"/>
      <c r="I74" s="83">
        <f t="shared" si="3"/>
        <v>0.11826552196093069</v>
      </c>
      <c r="J74" s="20">
        <f t="shared" si="4"/>
        <v>5703</v>
      </c>
      <c r="K74" s="20">
        <f t="shared" si="5"/>
        <v>-430</v>
      </c>
    </row>
    <row r="75" spans="1:11">
      <c r="A75" s="68">
        <v>73</v>
      </c>
      <c r="B75" s="82" t="s">
        <v>164</v>
      </c>
      <c r="C75" s="20">
        <v>30667</v>
      </c>
      <c r="D75" s="20">
        <v>33200</v>
      </c>
      <c r="E75" s="20">
        <v>32758</v>
      </c>
      <c r="F75" s="20"/>
      <c r="G75" s="20"/>
      <c r="H75" s="20"/>
      <c r="I75" s="83">
        <f t="shared" si="3"/>
        <v>6.8184041477810028E-2</v>
      </c>
      <c r="J75" s="20">
        <f t="shared" si="4"/>
        <v>2091</v>
      </c>
      <c r="K75" s="20">
        <f t="shared" si="5"/>
        <v>-442</v>
      </c>
    </row>
    <row r="76" spans="1:11">
      <c r="A76" s="68">
        <v>74</v>
      </c>
      <c r="B76" s="82" t="s">
        <v>165</v>
      </c>
      <c r="C76" s="20">
        <v>22415</v>
      </c>
      <c r="D76" s="20">
        <v>22501</v>
      </c>
      <c r="E76" s="20">
        <v>22325</v>
      </c>
      <c r="F76" s="20"/>
      <c r="G76" s="20"/>
      <c r="H76" s="20"/>
      <c r="I76" s="83">
        <f t="shared" si="3"/>
        <v>-4.0151684140084763E-3</v>
      </c>
      <c r="J76" s="20">
        <f t="shared" si="4"/>
        <v>-90</v>
      </c>
      <c r="K76" s="20">
        <f t="shared" si="5"/>
        <v>-176</v>
      </c>
    </row>
    <row r="77" spans="1:11">
      <c r="A77" s="68">
        <v>75</v>
      </c>
      <c r="B77" s="82" t="s">
        <v>166</v>
      </c>
      <c r="C77" s="20">
        <v>8207</v>
      </c>
      <c r="D77" s="20">
        <v>7650</v>
      </c>
      <c r="E77" s="20">
        <v>7665</v>
      </c>
      <c r="F77" s="20"/>
      <c r="G77" s="20"/>
      <c r="H77" s="20"/>
      <c r="I77" s="83">
        <f t="shared" si="3"/>
        <v>-6.6041184354819052E-2</v>
      </c>
      <c r="J77" s="20">
        <f t="shared" si="4"/>
        <v>-542</v>
      </c>
      <c r="K77" s="20">
        <f t="shared" si="5"/>
        <v>15</v>
      </c>
    </row>
    <row r="78" spans="1:11">
      <c r="A78" s="68">
        <v>76</v>
      </c>
      <c r="B78" s="82" t="s">
        <v>167</v>
      </c>
      <c r="C78" s="20">
        <v>15377</v>
      </c>
      <c r="D78" s="20">
        <v>15132</v>
      </c>
      <c r="E78" s="20">
        <v>14933</v>
      </c>
      <c r="F78" s="20"/>
      <c r="G78" s="20"/>
      <c r="H78" s="20"/>
      <c r="I78" s="83">
        <f t="shared" si="3"/>
        <v>-2.8874292774923586E-2</v>
      </c>
      <c r="J78" s="20">
        <f t="shared" si="4"/>
        <v>-444</v>
      </c>
      <c r="K78" s="20">
        <f t="shared" si="5"/>
        <v>-199</v>
      </c>
    </row>
    <row r="79" spans="1:11">
      <c r="A79" s="68">
        <v>77</v>
      </c>
      <c r="B79" s="82" t="s">
        <v>168</v>
      </c>
      <c r="C79" s="20">
        <v>38134</v>
      </c>
      <c r="D79" s="20">
        <v>38478</v>
      </c>
      <c r="E79" s="20">
        <v>38281</v>
      </c>
      <c r="F79" s="20"/>
      <c r="G79" s="20"/>
      <c r="H79" s="20"/>
      <c r="I79" s="83">
        <f t="shared" si="3"/>
        <v>3.8548277128022238E-3</v>
      </c>
      <c r="J79" s="20">
        <f t="shared" si="4"/>
        <v>147</v>
      </c>
      <c r="K79" s="20">
        <f t="shared" si="5"/>
        <v>-197</v>
      </c>
    </row>
    <row r="80" spans="1:11">
      <c r="A80" s="68">
        <v>78</v>
      </c>
      <c r="B80" s="82" t="s">
        <v>169</v>
      </c>
      <c r="C80" s="20">
        <v>27958</v>
      </c>
      <c r="D80" s="20">
        <v>28499</v>
      </c>
      <c r="E80" s="20">
        <v>28217</v>
      </c>
      <c r="F80" s="20"/>
      <c r="G80" s="20"/>
      <c r="H80" s="20"/>
      <c r="I80" s="83">
        <f t="shared" si="3"/>
        <v>9.2638958437656488E-3</v>
      </c>
      <c r="J80" s="20">
        <f t="shared" si="4"/>
        <v>259</v>
      </c>
      <c r="K80" s="20">
        <f t="shared" si="5"/>
        <v>-282</v>
      </c>
    </row>
    <row r="81" spans="1:11">
      <c r="A81" s="68">
        <v>79</v>
      </c>
      <c r="B81" s="82" t="s">
        <v>170</v>
      </c>
      <c r="C81" s="20">
        <v>13531</v>
      </c>
      <c r="D81" s="20">
        <v>13980</v>
      </c>
      <c r="E81" s="20">
        <v>13743</v>
      </c>
      <c r="F81" s="20"/>
      <c r="G81" s="20"/>
      <c r="H81" s="20"/>
      <c r="I81" s="83">
        <f t="shared" si="3"/>
        <v>1.5667725962604389E-2</v>
      </c>
      <c r="J81" s="20">
        <f t="shared" si="4"/>
        <v>212</v>
      </c>
      <c r="K81" s="20">
        <f t="shared" si="5"/>
        <v>-237</v>
      </c>
    </row>
    <row r="82" spans="1:11">
      <c r="A82" s="68">
        <v>80</v>
      </c>
      <c r="B82" s="82" t="s">
        <v>171</v>
      </c>
      <c r="C82" s="20">
        <v>41572</v>
      </c>
      <c r="D82" s="20">
        <v>40075</v>
      </c>
      <c r="E82" s="20">
        <v>39814</v>
      </c>
      <c r="F82" s="20"/>
      <c r="G82" s="20"/>
      <c r="H82" s="20"/>
      <c r="I82" s="83">
        <f t="shared" si="3"/>
        <v>-4.228807851438468E-2</v>
      </c>
      <c r="J82" s="20">
        <f t="shared" si="4"/>
        <v>-1758</v>
      </c>
      <c r="K82" s="20">
        <f t="shared" si="5"/>
        <v>-261</v>
      </c>
    </row>
    <row r="83" spans="1:11">
      <c r="A83" s="68">
        <v>81</v>
      </c>
      <c r="B83" s="82" t="s">
        <v>172</v>
      </c>
      <c r="C83" s="20">
        <v>55401</v>
      </c>
      <c r="D83" s="20">
        <v>56588</v>
      </c>
      <c r="E83" s="20">
        <v>56374</v>
      </c>
      <c r="F83" s="20"/>
      <c r="G83" s="20"/>
      <c r="H83" s="20"/>
      <c r="I83" s="83">
        <f t="shared" si="3"/>
        <v>1.7562859876175521E-2</v>
      </c>
      <c r="J83" s="20">
        <f t="shared" si="4"/>
        <v>973</v>
      </c>
      <c r="K83" s="20">
        <f t="shared" si="5"/>
        <v>-214</v>
      </c>
    </row>
    <row r="84" spans="1:11" s="108" customFormat="1">
      <c r="A84" s="179" t="s">
        <v>173</v>
      </c>
      <c r="B84" s="179"/>
      <c r="C84" s="112">
        <v>11060916</v>
      </c>
      <c r="D84" s="112">
        <v>11281748</v>
      </c>
      <c r="E84" s="112">
        <v>11322939</v>
      </c>
      <c r="F84" s="112"/>
      <c r="G84" s="112"/>
      <c r="H84" s="112"/>
      <c r="I84" s="105">
        <f t="shared" si="3"/>
        <v>2.368908687128625E-2</v>
      </c>
      <c r="J84" s="113">
        <f t="shared" si="4"/>
        <v>262023</v>
      </c>
      <c r="K84" s="113">
        <f t="shared" si="5"/>
        <v>41191</v>
      </c>
    </row>
    <row r="86" spans="1:11">
      <c r="E86" s="151"/>
      <c r="F86" s="151"/>
    </row>
    <row r="87" spans="1:11">
      <c r="E87" s="151"/>
      <c r="F87" s="151"/>
      <c r="G87" s="151"/>
      <c r="H87" s="15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4"/>
  <sheetViews>
    <sheetView tabSelected="1" topLeftCell="A67" zoomScale="60" zoomScaleNormal="60" workbookViewId="0">
      <selection activeCell="V2" sqref="V2"/>
    </sheetView>
  </sheetViews>
  <sheetFormatPr defaultRowHeight="15"/>
  <cols>
    <col min="2" max="2" width="39.5703125" customWidth="1"/>
    <col min="3" max="3" width="19.42578125" style="149" customWidth="1"/>
    <col min="4" max="4" width="19.42578125" style="147" customWidth="1"/>
    <col min="5" max="5" width="19.42578125" style="148" customWidth="1"/>
    <col min="6" max="8" width="19.42578125" style="149" customWidth="1"/>
    <col min="9" max="9" width="24.85546875" customWidth="1"/>
    <col min="10" max="10" width="29.140625" customWidth="1"/>
    <col min="11" max="11" width="23.42578125" customWidth="1"/>
  </cols>
  <sheetData>
    <row r="1" spans="1:11" s="149" customFormat="1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1" ht="62.1" customHeight="1">
      <c r="A2" s="88" t="s">
        <v>1</v>
      </c>
      <c r="B2" s="87" t="s">
        <v>90</v>
      </c>
      <c r="C2" s="86">
        <v>43497</v>
      </c>
      <c r="D2" s="86">
        <v>43831</v>
      </c>
      <c r="E2" s="86">
        <v>43862</v>
      </c>
      <c r="F2" s="86">
        <v>43497</v>
      </c>
      <c r="G2" s="86">
        <v>43831</v>
      </c>
      <c r="H2" s="86">
        <v>43862</v>
      </c>
      <c r="I2" s="85" t="s">
        <v>338</v>
      </c>
      <c r="J2" s="85" t="s">
        <v>339</v>
      </c>
      <c r="K2" s="1" t="s">
        <v>340</v>
      </c>
    </row>
    <row r="3" spans="1:11">
      <c r="A3" s="77">
        <v>1</v>
      </c>
      <c r="B3" s="78" t="s">
        <v>2</v>
      </c>
      <c r="C3" s="20">
        <v>96437</v>
      </c>
      <c r="D3" s="20">
        <v>94451</v>
      </c>
      <c r="E3" s="20">
        <v>95459</v>
      </c>
      <c r="F3" s="20"/>
      <c r="G3" s="20"/>
      <c r="H3" s="20"/>
      <c r="I3" s="83">
        <f>(E3-C3)/C3</f>
        <v>-1.014133579435279E-2</v>
      </c>
      <c r="J3" s="20">
        <f>E3-C3</f>
        <v>-978</v>
      </c>
      <c r="K3" s="20">
        <f>E3-D3</f>
        <v>1008</v>
      </c>
    </row>
    <row r="4" spans="1:11">
      <c r="A4" s="77">
        <v>2</v>
      </c>
      <c r="B4" s="78" t="s">
        <v>3</v>
      </c>
      <c r="C4" s="20">
        <v>30351</v>
      </c>
      <c r="D4" s="20">
        <v>20414</v>
      </c>
      <c r="E4" s="20">
        <v>25038</v>
      </c>
      <c r="F4" s="20"/>
      <c r="G4" s="20"/>
      <c r="H4" s="20"/>
      <c r="I4" s="83">
        <f t="shared" ref="I4:I67" si="0">(E4-C4)/C4</f>
        <v>-0.17505189285361272</v>
      </c>
      <c r="J4" s="20">
        <f t="shared" ref="J4:J67" si="1">E4-C4</f>
        <v>-5313</v>
      </c>
      <c r="K4" s="20">
        <f t="shared" ref="K4:K67" si="2">E4-D4</f>
        <v>4624</v>
      </c>
    </row>
    <row r="5" spans="1:11">
      <c r="A5" s="77">
        <v>3</v>
      </c>
      <c r="B5" s="78" t="s">
        <v>4</v>
      </c>
      <c r="C5" s="20">
        <v>8721</v>
      </c>
      <c r="D5" s="20">
        <v>9306</v>
      </c>
      <c r="E5" s="20">
        <v>9335</v>
      </c>
      <c r="F5" s="20"/>
      <c r="G5" s="20"/>
      <c r="H5" s="20"/>
      <c r="I5" s="83">
        <f t="shared" si="0"/>
        <v>7.040477009517257E-2</v>
      </c>
      <c r="J5" s="20">
        <f t="shared" si="1"/>
        <v>614</v>
      </c>
      <c r="K5" s="20">
        <f t="shared" si="2"/>
        <v>29</v>
      </c>
    </row>
    <row r="6" spans="1:11">
      <c r="A6" s="77">
        <v>5</v>
      </c>
      <c r="B6" s="78" t="s">
        <v>5</v>
      </c>
      <c r="C6" s="20">
        <v>11665</v>
      </c>
      <c r="D6" s="20">
        <v>11974</v>
      </c>
      <c r="E6" s="20">
        <v>11418</v>
      </c>
      <c r="F6" s="20"/>
      <c r="G6" s="20"/>
      <c r="H6" s="20"/>
      <c r="I6" s="83">
        <f t="shared" si="0"/>
        <v>-2.1174453493356192E-2</v>
      </c>
      <c r="J6" s="20">
        <f t="shared" si="1"/>
        <v>-247</v>
      </c>
      <c r="K6" s="20">
        <f t="shared" si="2"/>
        <v>-556</v>
      </c>
    </row>
    <row r="7" spans="1:11">
      <c r="A7" s="77">
        <v>6</v>
      </c>
      <c r="B7" s="78" t="s">
        <v>6</v>
      </c>
      <c r="C7" s="20">
        <v>1218</v>
      </c>
      <c r="D7" s="20">
        <v>1222</v>
      </c>
      <c r="E7" s="20">
        <v>1152</v>
      </c>
      <c r="F7" s="20"/>
      <c r="G7" s="20"/>
      <c r="H7" s="20"/>
      <c r="I7" s="83">
        <f t="shared" si="0"/>
        <v>-5.4187192118226604E-2</v>
      </c>
      <c r="J7" s="20">
        <f t="shared" si="1"/>
        <v>-66</v>
      </c>
      <c r="K7" s="20">
        <f t="shared" si="2"/>
        <v>-70</v>
      </c>
    </row>
    <row r="8" spans="1:11">
      <c r="A8" s="77">
        <v>7</v>
      </c>
      <c r="B8" s="78" t="s">
        <v>7</v>
      </c>
      <c r="C8" s="20">
        <v>16163</v>
      </c>
      <c r="D8" s="20">
        <v>14819</v>
      </c>
      <c r="E8" s="20">
        <v>14768</v>
      </c>
      <c r="F8" s="20"/>
      <c r="G8" s="20"/>
      <c r="H8" s="20"/>
      <c r="I8" s="83">
        <f t="shared" si="0"/>
        <v>-8.6308234857390337E-2</v>
      </c>
      <c r="J8" s="20">
        <f t="shared" si="1"/>
        <v>-1395</v>
      </c>
      <c r="K8" s="20">
        <f t="shared" si="2"/>
        <v>-51</v>
      </c>
    </row>
    <row r="9" spans="1:11">
      <c r="A9" s="77">
        <v>8</v>
      </c>
      <c r="B9" s="78" t="s">
        <v>300</v>
      </c>
      <c r="C9" s="20">
        <v>48547</v>
      </c>
      <c r="D9" s="20">
        <v>47551</v>
      </c>
      <c r="E9" s="20">
        <v>46974</v>
      </c>
      <c r="F9" s="20"/>
      <c r="G9" s="20"/>
      <c r="H9" s="20"/>
      <c r="I9" s="83">
        <f t="shared" si="0"/>
        <v>-3.2401590211547572E-2</v>
      </c>
      <c r="J9" s="20">
        <f t="shared" si="1"/>
        <v>-1573</v>
      </c>
      <c r="K9" s="20">
        <f t="shared" si="2"/>
        <v>-577</v>
      </c>
    </row>
    <row r="10" spans="1:11">
      <c r="A10" s="77">
        <v>9</v>
      </c>
      <c r="B10" s="78" t="s">
        <v>8</v>
      </c>
      <c r="C10" s="20">
        <v>7023</v>
      </c>
      <c r="D10" s="20">
        <v>7164</v>
      </c>
      <c r="E10" s="20">
        <v>7259</v>
      </c>
      <c r="F10" s="20"/>
      <c r="G10" s="20"/>
      <c r="H10" s="20"/>
      <c r="I10" s="83">
        <f t="shared" si="0"/>
        <v>3.3603872988751247E-2</v>
      </c>
      <c r="J10" s="20">
        <f t="shared" si="1"/>
        <v>236</v>
      </c>
      <c r="K10" s="20">
        <f t="shared" si="2"/>
        <v>95</v>
      </c>
    </row>
    <row r="11" spans="1:11">
      <c r="A11" s="79">
        <v>10</v>
      </c>
      <c r="B11" s="78" t="s">
        <v>9</v>
      </c>
      <c r="C11" s="20">
        <v>321226</v>
      </c>
      <c r="D11" s="20">
        <v>342766</v>
      </c>
      <c r="E11" s="20">
        <v>343196</v>
      </c>
      <c r="F11" s="20"/>
      <c r="G11" s="20"/>
      <c r="H11" s="20"/>
      <c r="I11" s="83">
        <f t="shared" si="0"/>
        <v>6.8394214665064471E-2</v>
      </c>
      <c r="J11" s="20">
        <f t="shared" si="1"/>
        <v>21970</v>
      </c>
      <c r="K11" s="20">
        <f t="shared" si="2"/>
        <v>430</v>
      </c>
    </row>
    <row r="12" spans="1:11">
      <c r="A12" s="79">
        <v>11</v>
      </c>
      <c r="B12" s="78" t="s">
        <v>10</v>
      </c>
      <c r="C12" s="20">
        <v>13804</v>
      </c>
      <c r="D12" s="20">
        <v>14263</v>
      </c>
      <c r="E12" s="20">
        <v>14336</v>
      </c>
      <c r="F12" s="20"/>
      <c r="G12" s="20"/>
      <c r="H12" s="20"/>
      <c r="I12" s="83">
        <f t="shared" si="0"/>
        <v>3.8539553752535496E-2</v>
      </c>
      <c r="J12" s="20">
        <f t="shared" si="1"/>
        <v>532</v>
      </c>
      <c r="K12" s="20">
        <f t="shared" si="2"/>
        <v>73</v>
      </c>
    </row>
    <row r="13" spans="1:11">
      <c r="A13" s="79">
        <v>12</v>
      </c>
      <c r="B13" s="78" t="s">
        <v>11</v>
      </c>
      <c r="C13" s="20">
        <v>1391</v>
      </c>
      <c r="D13" s="20">
        <v>1567</v>
      </c>
      <c r="E13" s="20">
        <v>1726</v>
      </c>
      <c r="F13" s="20"/>
      <c r="G13" s="20"/>
      <c r="H13" s="20"/>
      <c r="I13" s="83">
        <f t="shared" si="0"/>
        <v>0.24083393242271747</v>
      </c>
      <c r="J13" s="20">
        <f t="shared" si="1"/>
        <v>335</v>
      </c>
      <c r="K13" s="20">
        <f t="shared" si="2"/>
        <v>159</v>
      </c>
    </row>
    <row r="14" spans="1:11">
      <c r="A14" s="79">
        <v>13</v>
      </c>
      <c r="B14" s="78" t="s">
        <v>12</v>
      </c>
      <c r="C14" s="20">
        <v>259451</v>
      </c>
      <c r="D14" s="20">
        <v>268856</v>
      </c>
      <c r="E14" s="20">
        <v>271791</v>
      </c>
      <c r="F14" s="20"/>
      <c r="G14" s="20"/>
      <c r="H14" s="20"/>
      <c r="I14" s="83">
        <f t="shared" si="0"/>
        <v>4.7561967384978282E-2</v>
      </c>
      <c r="J14" s="20">
        <f t="shared" si="1"/>
        <v>12340</v>
      </c>
      <c r="K14" s="20">
        <f t="shared" si="2"/>
        <v>2935</v>
      </c>
    </row>
    <row r="15" spans="1:11">
      <c r="A15" s="79">
        <v>14</v>
      </c>
      <c r="B15" s="78" t="s">
        <v>13</v>
      </c>
      <c r="C15" s="20">
        <v>409441</v>
      </c>
      <c r="D15" s="20">
        <v>449192</v>
      </c>
      <c r="E15" s="20">
        <v>455532</v>
      </c>
      <c r="F15" s="20"/>
      <c r="G15" s="20"/>
      <c r="H15" s="20"/>
      <c r="I15" s="83">
        <f t="shared" si="0"/>
        <v>0.11257055351076223</v>
      </c>
      <c r="J15" s="20">
        <f t="shared" si="1"/>
        <v>46091</v>
      </c>
      <c r="K15" s="20">
        <f t="shared" si="2"/>
        <v>6340</v>
      </c>
    </row>
    <row r="16" spans="1:11">
      <c r="A16" s="79">
        <v>15</v>
      </c>
      <c r="B16" s="78" t="s">
        <v>14</v>
      </c>
      <c r="C16" s="20">
        <v>51016</v>
      </c>
      <c r="D16" s="20">
        <v>56805</v>
      </c>
      <c r="E16" s="20">
        <v>57346</v>
      </c>
      <c r="F16" s="20"/>
      <c r="G16" s="20"/>
      <c r="H16" s="20"/>
      <c r="I16" s="83">
        <f t="shared" si="0"/>
        <v>0.12407872040144269</v>
      </c>
      <c r="J16" s="20">
        <f t="shared" si="1"/>
        <v>6330</v>
      </c>
      <c r="K16" s="20">
        <f t="shared" si="2"/>
        <v>541</v>
      </c>
    </row>
    <row r="17" spans="1:11">
      <c r="A17" s="79">
        <v>16</v>
      </c>
      <c r="B17" s="78" t="s">
        <v>15</v>
      </c>
      <c r="C17" s="20">
        <v>49460</v>
      </c>
      <c r="D17" s="20">
        <v>51029</v>
      </c>
      <c r="E17" s="20">
        <v>51579</v>
      </c>
      <c r="F17" s="20"/>
      <c r="G17" s="20"/>
      <c r="H17" s="20"/>
      <c r="I17" s="83">
        <f t="shared" si="0"/>
        <v>4.2842701172664782E-2</v>
      </c>
      <c r="J17" s="20">
        <f t="shared" si="1"/>
        <v>2119</v>
      </c>
      <c r="K17" s="20">
        <f t="shared" si="2"/>
        <v>550</v>
      </c>
    </row>
    <row r="18" spans="1:11">
      <c r="A18" s="79">
        <v>17</v>
      </c>
      <c r="B18" s="78" t="s">
        <v>16</v>
      </c>
      <c r="C18" s="20">
        <v>43783</v>
      </c>
      <c r="D18" s="20">
        <v>47590</v>
      </c>
      <c r="E18" s="20">
        <v>47557</v>
      </c>
      <c r="F18" s="20"/>
      <c r="G18" s="20"/>
      <c r="H18" s="20"/>
      <c r="I18" s="83">
        <f t="shared" si="0"/>
        <v>8.6197839344037644E-2</v>
      </c>
      <c r="J18" s="20">
        <f t="shared" si="1"/>
        <v>3774</v>
      </c>
      <c r="K18" s="20">
        <f t="shared" si="2"/>
        <v>-33</v>
      </c>
    </row>
    <row r="19" spans="1:11">
      <c r="A19" s="79">
        <v>18</v>
      </c>
      <c r="B19" s="78" t="s">
        <v>17</v>
      </c>
      <c r="C19" s="20">
        <v>44654</v>
      </c>
      <c r="D19" s="20">
        <v>44966</v>
      </c>
      <c r="E19" s="20">
        <v>44539</v>
      </c>
      <c r="F19" s="20"/>
      <c r="G19" s="20"/>
      <c r="H19" s="20"/>
      <c r="I19" s="83">
        <f t="shared" si="0"/>
        <v>-2.5753571908451651E-3</v>
      </c>
      <c r="J19" s="20">
        <f t="shared" si="1"/>
        <v>-115</v>
      </c>
      <c r="K19" s="20">
        <f t="shared" si="2"/>
        <v>-427</v>
      </c>
    </row>
    <row r="20" spans="1:11">
      <c r="A20" s="79">
        <v>19</v>
      </c>
      <c r="B20" s="78" t="s">
        <v>18</v>
      </c>
      <c r="C20" s="20">
        <v>2816</v>
      </c>
      <c r="D20" s="20">
        <v>2890</v>
      </c>
      <c r="E20" s="20">
        <v>2909</v>
      </c>
      <c r="F20" s="20"/>
      <c r="G20" s="20"/>
      <c r="H20" s="20"/>
      <c r="I20" s="83">
        <f t="shared" si="0"/>
        <v>3.3025568181818184E-2</v>
      </c>
      <c r="J20" s="20">
        <f t="shared" si="1"/>
        <v>93</v>
      </c>
      <c r="K20" s="20">
        <f t="shared" si="2"/>
        <v>19</v>
      </c>
    </row>
    <row r="21" spans="1:11">
      <c r="A21" s="79">
        <v>20</v>
      </c>
      <c r="B21" s="78" t="s">
        <v>19</v>
      </c>
      <c r="C21" s="20">
        <v>58633</v>
      </c>
      <c r="D21" s="20">
        <v>64717</v>
      </c>
      <c r="E21" s="20">
        <v>65010</v>
      </c>
      <c r="F21" s="20"/>
      <c r="G21" s="20"/>
      <c r="H21" s="20"/>
      <c r="I21" s="83">
        <f t="shared" si="0"/>
        <v>0.1087612777787253</v>
      </c>
      <c r="J21" s="20">
        <f t="shared" si="1"/>
        <v>6377</v>
      </c>
      <c r="K21" s="20">
        <f t="shared" si="2"/>
        <v>293</v>
      </c>
    </row>
    <row r="22" spans="1:11">
      <c r="A22" s="79">
        <v>21</v>
      </c>
      <c r="B22" s="78" t="s">
        <v>20</v>
      </c>
      <c r="C22" s="20">
        <v>11196</v>
      </c>
      <c r="D22" s="20">
        <v>12886</v>
      </c>
      <c r="E22" s="20">
        <v>13257</v>
      </c>
      <c r="F22" s="20"/>
      <c r="G22" s="20"/>
      <c r="H22" s="20"/>
      <c r="I22" s="83">
        <f t="shared" si="0"/>
        <v>0.18408360128617363</v>
      </c>
      <c r="J22" s="20">
        <f t="shared" si="1"/>
        <v>2061</v>
      </c>
      <c r="K22" s="20">
        <f t="shared" si="2"/>
        <v>371</v>
      </c>
    </row>
    <row r="23" spans="1:11">
      <c r="A23" s="79">
        <v>22</v>
      </c>
      <c r="B23" s="78" t="s">
        <v>21</v>
      </c>
      <c r="C23" s="20">
        <v>150627</v>
      </c>
      <c r="D23" s="20">
        <v>158734</v>
      </c>
      <c r="E23" s="20">
        <v>159327</v>
      </c>
      <c r="F23" s="20"/>
      <c r="G23" s="20"/>
      <c r="H23" s="20"/>
      <c r="I23" s="83">
        <f t="shared" si="0"/>
        <v>5.7758569180824157E-2</v>
      </c>
      <c r="J23" s="20">
        <f t="shared" si="1"/>
        <v>8700</v>
      </c>
      <c r="K23" s="20">
        <f t="shared" si="2"/>
        <v>593</v>
      </c>
    </row>
    <row r="24" spans="1:11">
      <c r="A24" s="79">
        <v>23</v>
      </c>
      <c r="B24" s="78" t="s">
        <v>22</v>
      </c>
      <c r="C24" s="20">
        <v>146296</v>
      </c>
      <c r="D24" s="20">
        <v>144039</v>
      </c>
      <c r="E24" s="20">
        <v>143464</v>
      </c>
      <c r="F24" s="20"/>
      <c r="G24" s="20"/>
      <c r="H24" s="20"/>
      <c r="I24" s="83">
        <f t="shared" si="0"/>
        <v>-1.9358013889648383E-2</v>
      </c>
      <c r="J24" s="20">
        <f t="shared" si="1"/>
        <v>-2832</v>
      </c>
      <c r="K24" s="20">
        <f t="shared" si="2"/>
        <v>-575</v>
      </c>
    </row>
    <row r="25" spans="1:11">
      <c r="A25" s="79">
        <v>24</v>
      </c>
      <c r="B25" s="78" t="s">
        <v>23</v>
      </c>
      <c r="C25" s="20">
        <v>77813</v>
      </c>
      <c r="D25" s="20">
        <v>81064</v>
      </c>
      <c r="E25" s="20">
        <v>81780</v>
      </c>
      <c r="F25" s="20"/>
      <c r="G25" s="20"/>
      <c r="H25" s="20"/>
      <c r="I25" s="83">
        <f t="shared" si="0"/>
        <v>5.0981198514387059E-2</v>
      </c>
      <c r="J25" s="20">
        <f t="shared" si="1"/>
        <v>3967</v>
      </c>
      <c r="K25" s="20">
        <f t="shared" si="2"/>
        <v>716</v>
      </c>
    </row>
    <row r="26" spans="1:11">
      <c r="A26" s="79">
        <v>25</v>
      </c>
      <c r="B26" s="78" t="s">
        <v>24</v>
      </c>
      <c r="C26" s="20">
        <v>286678</v>
      </c>
      <c r="D26" s="20">
        <v>295807</v>
      </c>
      <c r="E26" s="20">
        <v>296949</v>
      </c>
      <c r="F26" s="20"/>
      <c r="G26" s="20"/>
      <c r="H26" s="20"/>
      <c r="I26" s="83">
        <f t="shared" si="0"/>
        <v>3.582765332533365E-2</v>
      </c>
      <c r="J26" s="20">
        <f t="shared" si="1"/>
        <v>10271</v>
      </c>
      <c r="K26" s="20">
        <f t="shared" si="2"/>
        <v>1142</v>
      </c>
    </row>
    <row r="27" spans="1:11">
      <c r="A27" s="79">
        <v>26</v>
      </c>
      <c r="B27" s="78" t="s">
        <v>25</v>
      </c>
      <c r="C27" s="20">
        <v>19970</v>
      </c>
      <c r="D27" s="20">
        <v>21764</v>
      </c>
      <c r="E27" s="20">
        <v>22092</v>
      </c>
      <c r="F27" s="20"/>
      <c r="G27" s="20"/>
      <c r="H27" s="20"/>
      <c r="I27" s="83">
        <f t="shared" si="0"/>
        <v>0.10625938908362544</v>
      </c>
      <c r="J27" s="20">
        <f t="shared" si="1"/>
        <v>2122</v>
      </c>
      <c r="K27" s="20">
        <f t="shared" si="2"/>
        <v>328</v>
      </c>
    </row>
    <row r="28" spans="1:11">
      <c r="A28" s="79">
        <v>27</v>
      </c>
      <c r="B28" s="78" t="s">
        <v>26</v>
      </c>
      <c r="C28" s="20">
        <v>75620</v>
      </c>
      <c r="D28" s="20">
        <v>80070</v>
      </c>
      <c r="E28" s="20">
        <v>81685</v>
      </c>
      <c r="F28" s="20"/>
      <c r="G28" s="20"/>
      <c r="H28" s="20"/>
      <c r="I28" s="83">
        <f t="shared" si="0"/>
        <v>8.0203649828087809E-2</v>
      </c>
      <c r="J28" s="20">
        <f t="shared" si="1"/>
        <v>6065</v>
      </c>
      <c r="K28" s="20">
        <f t="shared" si="2"/>
        <v>1615</v>
      </c>
    </row>
    <row r="29" spans="1:11">
      <c r="A29" s="79">
        <v>28</v>
      </c>
      <c r="B29" s="78" t="s">
        <v>27</v>
      </c>
      <c r="C29" s="20">
        <v>130606</v>
      </c>
      <c r="D29" s="20">
        <v>137645</v>
      </c>
      <c r="E29" s="20">
        <v>139736</v>
      </c>
      <c r="F29" s="20"/>
      <c r="G29" s="20"/>
      <c r="H29" s="20"/>
      <c r="I29" s="83">
        <f t="shared" si="0"/>
        <v>6.9904904828262102E-2</v>
      </c>
      <c r="J29" s="20">
        <f t="shared" si="1"/>
        <v>9130</v>
      </c>
      <c r="K29" s="20">
        <f t="shared" si="2"/>
        <v>2091</v>
      </c>
    </row>
    <row r="30" spans="1:11">
      <c r="A30" s="79">
        <v>29</v>
      </c>
      <c r="B30" s="78" t="s">
        <v>28</v>
      </c>
      <c r="C30" s="20">
        <v>66339</v>
      </c>
      <c r="D30" s="20">
        <v>71602</v>
      </c>
      <c r="E30" s="20">
        <v>71350</v>
      </c>
      <c r="F30" s="20"/>
      <c r="G30" s="20"/>
      <c r="H30" s="20"/>
      <c r="I30" s="83">
        <f t="shared" si="0"/>
        <v>7.5536260721445911E-2</v>
      </c>
      <c r="J30" s="20">
        <f t="shared" si="1"/>
        <v>5011</v>
      </c>
      <c r="K30" s="20">
        <f t="shared" si="2"/>
        <v>-252</v>
      </c>
    </row>
    <row r="31" spans="1:11">
      <c r="A31" s="79">
        <v>30</v>
      </c>
      <c r="B31" s="78" t="s">
        <v>29</v>
      </c>
      <c r="C31" s="20">
        <v>19197</v>
      </c>
      <c r="D31" s="20">
        <v>21521</v>
      </c>
      <c r="E31" s="20">
        <v>21014</v>
      </c>
      <c r="F31" s="20"/>
      <c r="G31" s="20"/>
      <c r="H31" s="20"/>
      <c r="I31" s="83">
        <f t="shared" si="0"/>
        <v>9.4650205761316872E-2</v>
      </c>
      <c r="J31" s="20">
        <f t="shared" si="1"/>
        <v>1817</v>
      </c>
      <c r="K31" s="20">
        <f t="shared" si="2"/>
        <v>-507</v>
      </c>
    </row>
    <row r="32" spans="1:11">
      <c r="A32" s="79">
        <v>31</v>
      </c>
      <c r="B32" s="78" t="s">
        <v>30</v>
      </c>
      <c r="C32" s="20">
        <v>129259</v>
      </c>
      <c r="D32" s="20">
        <v>136793</v>
      </c>
      <c r="E32" s="20">
        <v>138971</v>
      </c>
      <c r="F32" s="20"/>
      <c r="G32" s="20"/>
      <c r="H32" s="20"/>
      <c r="I32" s="83">
        <f t="shared" si="0"/>
        <v>7.5135967321424427E-2</v>
      </c>
      <c r="J32" s="20">
        <f t="shared" si="1"/>
        <v>9712</v>
      </c>
      <c r="K32" s="20">
        <f t="shared" si="2"/>
        <v>2178</v>
      </c>
    </row>
    <row r="33" spans="1:11">
      <c r="A33" s="79">
        <v>32</v>
      </c>
      <c r="B33" s="78" t="s">
        <v>31</v>
      </c>
      <c r="C33" s="20">
        <v>53095</v>
      </c>
      <c r="D33" s="20">
        <v>56967</v>
      </c>
      <c r="E33" s="20">
        <v>57660</v>
      </c>
      <c r="F33" s="20"/>
      <c r="G33" s="20"/>
      <c r="H33" s="20"/>
      <c r="I33" s="83">
        <f t="shared" si="0"/>
        <v>8.5977964026744513E-2</v>
      </c>
      <c r="J33" s="20">
        <f t="shared" si="1"/>
        <v>4565</v>
      </c>
      <c r="K33" s="20">
        <f t="shared" si="2"/>
        <v>693</v>
      </c>
    </row>
    <row r="34" spans="1:11">
      <c r="A34" s="79">
        <v>33</v>
      </c>
      <c r="B34" s="78" t="s">
        <v>32</v>
      </c>
      <c r="C34" s="20">
        <v>110997</v>
      </c>
      <c r="D34" s="20">
        <v>112409</v>
      </c>
      <c r="E34" s="20">
        <v>112642</v>
      </c>
      <c r="F34" s="20"/>
      <c r="G34" s="20"/>
      <c r="H34" s="20"/>
      <c r="I34" s="83">
        <f t="shared" si="0"/>
        <v>1.4820220366316207E-2</v>
      </c>
      <c r="J34" s="20">
        <f t="shared" si="1"/>
        <v>1645</v>
      </c>
      <c r="K34" s="20">
        <f t="shared" si="2"/>
        <v>233</v>
      </c>
    </row>
    <row r="35" spans="1:11">
      <c r="A35" s="79">
        <v>35</v>
      </c>
      <c r="B35" s="78" t="s">
        <v>33</v>
      </c>
      <c r="C35" s="20">
        <v>75393</v>
      </c>
      <c r="D35" s="20">
        <v>77319</v>
      </c>
      <c r="E35" s="20">
        <v>76258</v>
      </c>
      <c r="F35" s="20"/>
      <c r="G35" s="20"/>
      <c r="H35" s="20"/>
      <c r="I35" s="83">
        <f t="shared" si="0"/>
        <v>1.147321369357898E-2</v>
      </c>
      <c r="J35" s="20">
        <f t="shared" si="1"/>
        <v>865</v>
      </c>
      <c r="K35" s="20">
        <f t="shared" si="2"/>
        <v>-1061</v>
      </c>
    </row>
    <row r="36" spans="1:11">
      <c r="A36" s="79">
        <v>36</v>
      </c>
      <c r="B36" s="78" t="s">
        <v>34</v>
      </c>
      <c r="C36" s="20">
        <v>9042</v>
      </c>
      <c r="D36" s="20">
        <v>8100</v>
      </c>
      <c r="E36" s="20">
        <v>8126</v>
      </c>
      <c r="F36" s="20"/>
      <c r="G36" s="20"/>
      <c r="H36" s="20"/>
      <c r="I36" s="83">
        <f t="shared" si="0"/>
        <v>-0.10130502101305021</v>
      </c>
      <c r="J36" s="20">
        <f t="shared" si="1"/>
        <v>-916</v>
      </c>
      <c r="K36" s="20">
        <f t="shared" si="2"/>
        <v>26</v>
      </c>
    </row>
    <row r="37" spans="1:11">
      <c r="A37" s="79">
        <v>37</v>
      </c>
      <c r="B37" s="78" t="s">
        <v>35</v>
      </c>
      <c r="C37" s="20">
        <v>6630</v>
      </c>
      <c r="D37" s="20">
        <v>7005</v>
      </c>
      <c r="E37" s="20">
        <v>6918</v>
      </c>
      <c r="F37" s="20"/>
      <c r="G37" s="20"/>
      <c r="H37" s="20"/>
      <c r="I37" s="83">
        <f t="shared" si="0"/>
        <v>4.343891402714932E-2</v>
      </c>
      <c r="J37" s="20">
        <f t="shared" si="1"/>
        <v>288</v>
      </c>
      <c r="K37" s="20">
        <f t="shared" si="2"/>
        <v>-87</v>
      </c>
    </row>
    <row r="38" spans="1:11">
      <c r="A38" s="79">
        <v>38</v>
      </c>
      <c r="B38" s="78" t="s">
        <v>36</v>
      </c>
      <c r="C38" s="20">
        <v>52510</v>
      </c>
      <c r="D38" s="20">
        <v>51272</v>
      </c>
      <c r="E38" s="20">
        <v>51674</v>
      </c>
      <c r="F38" s="20"/>
      <c r="G38" s="20"/>
      <c r="H38" s="20"/>
      <c r="I38" s="83">
        <f t="shared" si="0"/>
        <v>-1.5920776994858121E-2</v>
      </c>
      <c r="J38" s="20">
        <f t="shared" si="1"/>
        <v>-836</v>
      </c>
      <c r="K38" s="20">
        <f t="shared" si="2"/>
        <v>402</v>
      </c>
    </row>
    <row r="39" spans="1:11">
      <c r="A39" s="79">
        <v>39</v>
      </c>
      <c r="B39" s="78" t="s">
        <v>37</v>
      </c>
      <c r="C39" s="20">
        <v>1382</v>
      </c>
      <c r="D39" s="20">
        <v>1039</v>
      </c>
      <c r="E39" s="20">
        <v>1018</v>
      </c>
      <c r="F39" s="20"/>
      <c r="G39" s="20"/>
      <c r="H39" s="20"/>
      <c r="I39" s="83">
        <f t="shared" si="0"/>
        <v>-0.26338639652677281</v>
      </c>
      <c r="J39" s="20">
        <f t="shared" si="1"/>
        <v>-364</v>
      </c>
      <c r="K39" s="20">
        <f t="shared" si="2"/>
        <v>-21</v>
      </c>
    </row>
    <row r="40" spans="1:11">
      <c r="A40" s="79">
        <v>41</v>
      </c>
      <c r="B40" s="78" t="s">
        <v>38</v>
      </c>
      <c r="C40" s="20">
        <v>674361</v>
      </c>
      <c r="D40" s="20">
        <v>551917</v>
      </c>
      <c r="E40" s="20">
        <v>560055</v>
      </c>
      <c r="F40" s="20"/>
      <c r="G40" s="20"/>
      <c r="H40" s="20"/>
      <c r="I40" s="83">
        <f t="shared" si="0"/>
        <v>-0.16950268476379862</v>
      </c>
      <c r="J40" s="20">
        <f t="shared" si="1"/>
        <v>-114306</v>
      </c>
      <c r="K40" s="20">
        <f t="shared" si="2"/>
        <v>8138</v>
      </c>
    </row>
    <row r="41" spans="1:11">
      <c r="A41" s="79">
        <v>42</v>
      </c>
      <c r="B41" s="78" t="s">
        <v>39</v>
      </c>
      <c r="C41" s="20">
        <v>188748</v>
      </c>
      <c r="D41" s="20">
        <v>168754</v>
      </c>
      <c r="E41" s="20">
        <v>167706</v>
      </c>
      <c r="F41" s="20"/>
      <c r="G41" s="20"/>
      <c r="H41" s="20"/>
      <c r="I41" s="83">
        <f t="shared" si="0"/>
        <v>-0.11148197596795728</v>
      </c>
      <c r="J41" s="20">
        <f t="shared" si="1"/>
        <v>-21042</v>
      </c>
      <c r="K41" s="20">
        <f t="shared" si="2"/>
        <v>-1048</v>
      </c>
    </row>
    <row r="42" spans="1:11">
      <c r="A42" s="79">
        <v>43</v>
      </c>
      <c r="B42" s="78" t="s">
        <v>40</v>
      </c>
      <c r="C42" s="20">
        <v>259618</v>
      </c>
      <c r="D42" s="20">
        <v>251829</v>
      </c>
      <c r="E42" s="20">
        <v>250645</v>
      </c>
      <c r="F42" s="20"/>
      <c r="G42" s="20"/>
      <c r="H42" s="20"/>
      <c r="I42" s="83">
        <f t="shared" si="0"/>
        <v>-3.4562318483310095E-2</v>
      </c>
      <c r="J42" s="20">
        <f t="shared" si="1"/>
        <v>-8973</v>
      </c>
      <c r="K42" s="20">
        <f t="shared" si="2"/>
        <v>-1184</v>
      </c>
    </row>
    <row r="43" spans="1:11">
      <c r="A43" s="79">
        <v>45</v>
      </c>
      <c r="B43" s="78" t="s">
        <v>41</v>
      </c>
      <c r="C43" s="20">
        <v>204487</v>
      </c>
      <c r="D43" s="20">
        <v>216735</v>
      </c>
      <c r="E43" s="20">
        <v>217643</v>
      </c>
      <c r="F43" s="20"/>
      <c r="G43" s="20"/>
      <c r="H43" s="20"/>
      <c r="I43" s="83">
        <f t="shared" si="0"/>
        <v>6.4336608195141989E-2</v>
      </c>
      <c r="J43" s="20">
        <f t="shared" si="1"/>
        <v>13156</v>
      </c>
      <c r="K43" s="20">
        <f t="shared" si="2"/>
        <v>908</v>
      </c>
    </row>
    <row r="44" spans="1:11">
      <c r="A44" s="79">
        <v>46</v>
      </c>
      <c r="B44" s="78" t="s">
        <v>42</v>
      </c>
      <c r="C44" s="20">
        <v>676373</v>
      </c>
      <c r="D44" s="20">
        <v>705669</v>
      </c>
      <c r="E44" s="20">
        <v>707798</v>
      </c>
      <c r="F44" s="20"/>
      <c r="G44" s="20"/>
      <c r="H44" s="20"/>
      <c r="I44" s="83">
        <f t="shared" si="0"/>
        <v>4.6461050337609576E-2</v>
      </c>
      <c r="J44" s="20">
        <f t="shared" si="1"/>
        <v>31425</v>
      </c>
      <c r="K44" s="20">
        <f t="shared" si="2"/>
        <v>2129</v>
      </c>
    </row>
    <row r="45" spans="1:11">
      <c r="A45" s="79">
        <v>47</v>
      </c>
      <c r="B45" s="78" t="s">
        <v>43</v>
      </c>
      <c r="C45" s="20">
        <v>1251928</v>
      </c>
      <c r="D45" s="20">
        <v>1304131</v>
      </c>
      <c r="E45" s="20">
        <v>1301541</v>
      </c>
      <c r="F45" s="20"/>
      <c r="G45" s="20"/>
      <c r="H45" s="20"/>
      <c r="I45" s="83">
        <f t="shared" si="0"/>
        <v>3.9629275804998372E-2</v>
      </c>
      <c r="J45" s="20">
        <f t="shared" si="1"/>
        <v>49613</v>
      </c>
      <c r="K45" s="20">
        <f t="shared" si="2"/>
        <v>-2590</v>
      </c>
    </row>
    <row r="46" spans="1:11">
      <c r="A46" s="79">
        <v>49</v>
      </c>
      <c r="B46" s="78" t="s">
        <v>44</v>
      </c>
      <c r="C46" s="20">
        <v>476010</v>
      </c>
      <c r="D46" s="20">
        <v>509450</v>
      </c>
      <c r="E46" s="20">
        <v>511799</v>
      </c>
      <c r="F46" s="20"/>
      <c r="G46" s="20"/>
      <c r="H46" s="20"/>
      <c r="I46" s="83">
        <f t="shared" si="0"/>
        <v>7.518539526480536E-2</v>
      </c>
      <c r="J46" s="20">
        <f t="shared" si="1"/>
        <v>35789</v>
      </c>
      <c r="K46" s="20">
        <f t="shared" si="2"/>
        <v>2349</v>
      </c>
    </row>
    <row r="47" spans="1:11">
      <c r="A47" s="79">
        <v>50</v>
      </c>
      <c r="B47" s="78" t="s">
        <v>45</v>
      </c>
      <c r="C47" s="20">
        <v>13549</v>
      </c>
      <c r="D47" s="20">
        <v>13836</v>
      </c>
      <c r="E47" s="20">
        <v>13944</v>
      </c>
      <c r="F47" s="20"/>
      <c r="G47" s="20"/>
      <c r="H47" s="20"/>
      <c r="I47" s="83">
        <f t="shared" si="0"/>
        <v>2.9153443058528305E-2</v>
      </c>
      <c r="J47" s="20">
        <f t="shared" si="1"/>
        <v>395</v>
      </c>
      <c r="K47" s="20">
        <f t="shared" si="2"/>
        <v>108</v>
      </c>
    </row>
    <row r="48" spans="1:11">
      <c r="A48" s="79">
        <v>51</v>
      </c>
      <c r="B48" s="78" t="s">
        <v>46</v>
      </c>
      <c r="C48" s="20">
        <v>4504</v>
      </c>
      <c r="D48" s="20">
        <v>4797</v>
      </c>
      <c r="E48" s="20">
        <v>4893</v>
      </c>
      <c r="F48" s="20"/>
      <c r="G48" s="20"/>
      <c r="H48" s="20"/>
      <c r="I48" s="83">
        <f t="shared" si="0"/>
        <v>8.6367673179396087E-2</v>
      </c>
      <c r="J48" s="20">
        <f t="shared" si="1"/>
        <v>389</v>
      </c>
      <c r="K48" s="20">
        <f t="shared" si="2"/>
        <v>96</v>
      </c>
    </row>
    <row r="49" spans="1:11">
      <c r="A49" s="79">
        <v>52</v>
      </c>
      <c r="B49" s="78" t="s">
        <v>47</v>
      </c>
      <c r="C49" s="20">
        <v>182827</v>
      </c>
      <c r="D49" s="20">
        <v>186550</v>
      </c>
      <c r="E49" s="20">
        <v>186282</v>
      </c>
      <c r="F49" s="20"/>
      <c r="G49" s="20"/>
      <c r="H49" s="20"/>
      <c r="I49" s="83">
        <f t="shared" si="0"/>
        <v>1.8897646408900216E-2</v>
      </c>
      <c r="J49" s="20">
        <f t="shared" si="1"/>
        <v>3455</v>
      </c>
      <c r="K49" s="20">
        <f t="shared" si="2"/>
        <v>-268</v>
      </c>
    </row>
    <row r="50" spans="1:11">
      <c r="A50" s="79">
        <v>53</v>
      </c>
      <c r="B50" s="78" t="s">
        <v>48</v>
      </c>
      <c r="C50" s="20">
        <v>29279</v>
      </c>
      <c r="D50" s="20">
        <v>32616</v>
      </c>
      <c r="E50" s="20">
        <v>33198</v>
      </c>
      <c r="F50" s="20"/>
      <c r="G50" s="20"/>
      <c r="H50" s="20"/>
      <c r="I50" s="83">
        <f t="shared" si="0"/>
        <v>0.13385019980190579</v>
      </c>
      <c r="J50" s="20">
        <f t="shared" si="1"/>
        <v>3919</v>
      </c>
      <c r="K50" s="20">
        <f t="shared" si="2"/>
        <v>582</v>
      </c>
    </row>
    <row r="51" spans="1:11">
      <c r="A51" s="79">
        <v>55</v>
      </c>
      <c r="B51" s="78" t="s">
        <v>49</v>
      </c>
      <c r="C51" s="20">
        <v>196000</v>
      </c>
      <c r="D51" s="20">
        <v>208053</v>
      </c>
      <c r="E51" s="20">
        <v>209031</v>
      </c>
      <c r="F51" s="20"/>
      <c r="G51" s="20"/>
      <c r="H51" s="20"/>
      <c r="I51" s="83">
        <f t="shared" si="0"/>
        <v>6.6484693877551015E-2</v>
      </c>
      <c r="J51" s="20">
        <f t="shared" si="1"/>
        <v>13031</v>
      </c>
      <c r="K51" s="20">
        <f t="shared" si="2"/>
        <v>978</v>
      </c>
    </row>
    <row r="52" spans="1:11">
      <c r="A52" s="79">
        <v>56</v>
      </c>
      <c r="B52" s="78" t="s">
        <v>50</v>
      </c>
      <c r="C52" s="20">
        <v>623302</v>
      </c>
      <c r="D52" s="20">
        <v>682822</v>
      </c>
      <c r="E52" s="20">
        <v>681191</v>
      </c>
      <c r="F52" s="20"/>
      <c r="G52" s="20"/>
      <c r="H52" s="20"/>
      <c r="I52" s="83">
        <f t="shared" si="0"/>
        <v>9.2874722044851449E-2</v>
      </c>
      <c r="J52" s="20">
        <f t="shared" si="1"/>
        <v>57889</v>
      </c>
      <c r="K52" s="20">
        <f t="shared" si="2"/>
        <v>-1631</v>
      </c>
    </row>
    <row r="53" spans="1:11">
      <c r="A53" s="79">
        <v>58</v>
      </c>
      <c r="B53" s="78" t="s">
        <v>51</v>
      </c>
      <c r="C53" s="20">
        <v>21473</v>
      </c>
      <c r="D53" s="20">
        <v>21328</v>
      </c>
      <c r="E53" s="20">
        <v>21388</v>
      </c>
      <c r="F53" s="20"/>
      <c r="G53" s="20"/>
      <c r="H53" s="20"/>
      <c r="I53" s="83">
        <f t="shared" si="0"/>
        <v>-3.9584594607181113E-3</v>
      </c>
      <c r="J53" s="20">
        <f t="shared" si="1"/>
        <v>-85</v>
      </c>
      <c r="K53" s="20">
        <f t="shared" si="2"/>
        <v>60</v>
      </c>
    </row>
    <row r="54" spans="1:11">
      <c r="A54" s="79">
        <v>59</v>
      </c>
      <c r="B54" s="78" t="s">
        <v>52</v>
      </c>
      <c r="C54" s="20">
        <v>15800</v>
      </c>
      <c r="D54" s="20">
        <v>16324</v>
      </c>
      <c r="E54" s="20">
        <v>16477</v>
      </c>
      <c r="F54" s="20"/>
      <c r="G54" s="20"/>
      <c r="H54" s="20"/>
      <c r="I54" s="83">
        <f t="shared" si="0"/>
        <v>4.2848101265822787E-2</v>
      </c>
      <c r="J54" s="20">
        <f t="shared" si="1"/>
        <v>677</v>
      </c>
      <c r="K54" s="20">
        <f t="shared" si="2"/>
        <v>153</v>
      </c>
    </row>
    <row r="55" spans="1:11">
      <c r="A55" s="79">
        <v>60</v>
      </c>
      <c r="B55" s="78" t="s">
        <v>53</v>
      </c>
      <c r="C55" s="20">
        <v>8432</v>
      </c>
      <c r="D55" s="20">
        <v>7849</v>
      </c>
      <c r="E55" s="20">
        <v>7926</v>
      </c>
      <c r="F55" s="20"/>
      <c r="G55" s="20"/>
      <c r="H55" s="20"/>
      <c r="I55" s="83">
        <f t="shared" si="0"/>
        <v>-6.0009487666034159E-2</v>
      </c>
      <c r="J55" s="20">
        <f t="shared" si="1"/>
        <v>-506</v>
      </c>
      <c r="K55" s="20">
        <f t="shared" si="2"/>
        <v>77</v>
      </c>
    </row>
    <row r="56" spans="1:11">
      <c r="A56" s="79">
        <v>61</v>
      </c>
      <c r="B56" s="78" t="s">
        <v>54</v>
      </c>
      <c r="C56" s="20">
        <v>18211</v>
      </c>
      <c r="D56" s="20">
        <v>19390</v>
      </c>
      <c r="E56" s="20">
        <v>19248</v>
      </c>
      <c r="F56" s="20"/>
      <c r="G56" s="20"/>
      <c r="H56" s="20"/>
      <c r="I56" s="83">
        <f t="shared" si="0"/>
        <v>5.6943605513151391E-2</v>
      </c>
      <c r="J56" s="20">
        <f t="shared" si="1"/>
        <v>1037</v>
      </c>
      <c r="K56" s="20">
        <f t="shared" si="2"/>
        <v>-142</v>
      </c>
    </row>
    <row r="57" spans="1:11">
      <c r="A57" s="79">
        <v>62</v>
      </c>
      <c r="B57" s="78" t="s">
        <v>55</v>
      </c>
      <c r="C57" s="20">
        <v>74652</v>
      </c>
      <c r="D57" s="20">
        <v>85495</v>
      </c>
      <c r="E57" s="20">
        <v>86102</v>
      </c>
      <c r="F57" s="20"/>
      <c r="G57" s="20"/>
      <c r="H57" s="20"/>
      <c r="I57" s="83">
        <f t="shared" si="0"/>
        <v>0.15337834217435567</v>
      </c>
      <c r="J57" s="20">
        <f t="shared" si="1"/>
        <v>11450</v>
      </c>
      <c r="K57" s="20">
        <f t="shared" si="2"/>
        <v>607</v>
      </c>
    </row>
    <row r="58" spans="1:11">
      <c r="A58" s="79">
        <v>63</v>
      </c>
      <c r="B58" s="78" t="s">
        <v>56</v>
      </c>
      <c r="C58" s="20">
        <v>31833</v>
      </c>
      <c r="D58" s="20">
        <v>32500</v>
      </c>
      <c r="E58" s="20">
        <v>32658</v>
      </c>
      <c r="F58" s="20"/>
      <c r="G58" s="20"/>
      <c r="H58" s="20"/>
      <c r="I58" s="83">
        <f t="shared" si="0"/>
        <v>2.5916501743473753E-2</v>
      </c>
      <c r="J58" s="20">
        <f t="shared" si="1"/>
        <v>825</v>
      </c>
      <c r="K58" s="20">
        <f t="shared" si="2"/>
        <v>158</v>
      </c>
    </row>
    <row r="59" spans="1:11">
      <c r="A59" s="79">
        <v>64</v>
      </c>
      <c r="B59" s="78" t="s">
        <v>57</v>
      </c>
      <c r="C59" s="20">
        <v>60493</v>
      </c>
      <c r="D59" s="20">
        <v>59653</v>
      </c>
      <c r="E59" s="20">
        <v>59365</v>
      </c>
      <c r="F59" s="20"/>
      <c r="G59" s="20"/>
      <c r="H59" s="20"/>
      <c r="I59" s="83">
        <f t="shared" si="0"/>
        <v>-1.8646785578496687E-2</v>
      </c>
      <c r="J59" s="20">
        <f t="shared" si="1"/>
        <v>-1128</v>
      </c>
      <c r="K59" s="20">
        <f t="shared" si="2"/>
        <v>-288</v>
      </c>
    </row>
    <row r="60" spans="1:11">
      <c r="A60" s="79">
        <v>65</v>
      </c>
      <c r="B60" s="78" t="s">
        <v>58</v>
      </c>
      <c r="C60" s="20">
        <v>17749</v>
      </c>
      <c r="D60" s="20">
        <v>17664</v>
      </c>
      <c r="E60" s="20">
        <v>17407</v>
      </c>
      <c r="F60" s="20"/>
      <c r="G60" s="20"/>
      <c r="H60" s="20"/>
      <c r="I60" s="83">
        <f t="shared" si="0"/>
        <v>-1.9268691193870077E-2</v>
      </c>
      <c r="J60" s="20">
        <f t="shared" si="1"/>
        <v>-342</v>
      </c>
      <c r="K60" s="20">
        <f t="shared" si="2"/>
        <v>-257</v>
      </c>
    </row>
    <row r="61" spans="1:11">
      <c r="A61" s="79">
        <v>66</v>
      </c>
      <c r="B61" s="78" t="s">
        <v>59</v>
      </c>
      <c r="C61" s="20">
        <v>45628</v>
      </c>
      <c r="D61" s="20">
        <v>47495</v>
      </c>
      <c r="E61" s="20">
        <v>47612</v>
      </c>
      <c r="F61" s="20"/>
      <c r="G61" s="20"/>
      <c r="H61" s="20"/>
      <c r="I61" s="83">
        <f t="shared" si="0"/>
        <v>4.3482072411677043E-2</v>
      </c>
      <c r="J61" s="20">
        <f t="shared" si="1"/>
        <v>1984</v>
      </c>
      <c r="K61" s="20">
        <f t="shared" si="2"/>
        <v>117</v>
      </c>
    </row>
    <row r="62" spans="1:11">
      <c r="A62" s="79">
        <v>68</v>
      </c>
      <c r="B62" s="78" t="s">
        <v>60</v>
      </c>
      <c r="C62" s="20">
        <v>129363</v>
      </c>
      <c r="D62" s="20">
        <v>143373</v>
      </c>
      <c r="E62" s="20">
        <v>145742</v>
      </c>
      <c r="F62" s="20"/>
      <c r="G62" s="20"/>
      <c r="H62" s="20"/>
      <c r="I62" s="83">
        <f t="shared" si="0"/>
        <v>0.12661270997116642</v>
      </c>
      <c r="J62" s="20">
        <f t="shared" si="1"/>
        <v>16379</v>
      </c>
      <c r="K62" s="20">
        <f t="shared" si="2"/>
        <v>2369</v>
      </c>
    </row>
    <row r="63" spans="1:11">
      <c r="A63" s="79">
        <v>69</v>
      </c>
      <c r="B63" s="78" t="s">
        <v>61</v>
      </c>
      <c r="C63" s="20">
        <v>145889</v>
      </c>
      <c r="D63" s="20">
        <v>152970</v>
      </c>
      <c r="E63" s="20">
        <v>152634</v>
      </c>
      <c r="F63" s="20"/>
      <c r="G63" s="20"/>
      <c r="H63" s="20"/>
      <c r="I63" s="83">
        <f t="shared" si="0"/>
        <v>4.6233780476937943E-2</v>
      </c>
      <c r="J63" s="20">
        <f t="shared" si="1"/>
        <v>6745</v>
      </c>
      <c r="K63" s="20">
        <f t="shared" si="2"/>
        <v>-336</v>
      </c>
    </row>
    <row r="64" spans="1:11">
      <c r="A64" s="79">
        <v>70</v>
      </c>
      <c r="B64" s="78" t="s">
        <v>62</v>
      </c>
      <c r="C64" s="20">
        <v>164750</v>
      </c>
      <c r="D64" s="20">
        <v>162252</v>
      </c>
      <c r="E64" s="20">
        <v>161996</v>
      </c>
      <c r="F64" s="20"/>
      <c r="G64" s="20"/>
      <c r="H64" s="20"/>
      <c r="I64" s="83">
        <f t="shared" si="0"/>
        <v>-1.6716236722306526E-2</v>
      </c>
      <c r="J64" s="20">
        <f t="shared" si="1"/>
        <v>-2754</v>
      </c>
      <c r="K64" s="20">
        <f t="shared" si="2"/>
        <v>-256</v>
      </c>
    </row>
    <row r="65" spans="1:11">
      <c r="A65" s="79">
        <v>71</v>
      </c>
      <c r="B65" s="78" t="s">
        <v>63</v>
      </c>
      <c r="C65" s="20">
        <v>135727</v>
      </c>
      <c r="D65" s="20">
        <v>132625</v>
      </c>
      <c r="E65" s="20">
        <v>131674</v>
      </c>
      <c r="F65" s="20"/>
      <c r="G65" s="20"/>
      <c r="H65" s="20"/>
      <c r="I65" s="83">
        <f t="shared" si="0"/>
        <v>-2.9861412983415239E-2</v>
      </c>
      <c r="J65" s="20">
        <f t="shared" si="1"/>
        <v>-4053</v>
      </c>
      <c r="K65" s="20">
        <f t="shared" si="2"/>
        <v>-951</v>
      </c>
    </row>
    <row r="66" spans="1:11">
      <c r="A66" s="79">
        <v>72</v>
      </c>
      <c r="B66" s="78" t="s">
        <v>64</v>
      </c>
      <c r="C66" s="20">
        <v>7528</v>
      </c>
      <c r="D66" s="20">
        <v>7761</v>
      </c>
      <c r="E66" s="20">
        <v>7882</v>
      </c>
      <c r="F66" s="20"/>
      <c r="G66" s="20"/>
      <c r="H66" s="20"/>
      <c r="I66" s="83">
        <f t="shared" si="0"/>
        <v>4.7024442082890541E-2</v>
      </c>
      <c r="J66" s="20">
        <f t="shared" si="1"/>
        <v>354</v>
      </c>
      <c r="K66" s="20">
        <f t="shared" si="2"/>
        <v>121</v>
      </c>
    </row>
    <row r="67" spans="1:11">
      <c r="A67" s="79">
        <v>73</v>
      </c>
      <c r="B67" s="78" t="s">
        <v>65</v>
      </c>
      <c r="C67" s="20">
        <v>44130</v>
      </c>
      <c r="D67" s="20">
        <v>43593</v>
      </c>
      <c r="E67" s="20">
        <v>44093</v>
      </c>
      <c r="F67" s="20"/>
      <c r="G67" s="20"/>
      <c r="H67" s="20"/>
      <c r="I67" s="83">
        <f t="shared" si="0"/>
        <v>-8.3843190573306141E-4</v>
      </c>
      <c r="J67" s="20">
        <f t="shared" si="1"/>
        <v>-37</v>
      </c>
      <c r="K67" s="20">
        <f t="shared" si="2"/>
        <v>500</v>
      </c>
    </row>
    <row r="68" spans="1:11">
      <c r="A68" s="79">
        <v>74</v>
      </c>
      <c r="B68" s="78" t="s">
        <v>66</v>
      </c>
      <c r="C68" s="20">
        <v>38214</v>
      </c>
      <c r="D68" s="20">
        <v>39888</v>
      </c>
      <c r="E68" s="20">
        <v>39852</v>
      </c>
      <c r="F68" s="20"/>
      <c r="G68" s="20"/>
      <c r="H68" s="20"/>
      <c r="I68" s="83">
        <f t="shared" ref="I68:I92" si="3">(E68-C68)/C68</f>
        <v>4.286387187941592E-2</v>
      </c>
      <c r="J68" s="20">
        <f t="shared" ref="J68:J92" si="4">E68-C68</f>
        <v>1638</v>
      </c>
      <c r="K68" s="20">
        <f t="shared" ref="K68:K92" si="5">E68-D68</f>
        <v>-36</v>
      </c>
    </row>
    <row r="69" spans="1:11">
      <c r="A69" s="79">
        <v>75</v>
      </c>
      <c r="B69" s="78" t="s">
        <v>67</v>
      </c>
      <c r="C69" s="20">
        <v>7744</v>
      </c>
      <c r="D69" s="20">
        <v>8252</v>
      </c>
      <c r="E69" s="20">
        <v>8283</v>
      </c>
      <c r="F69" s="20"/>
      <c r="G69" s="20"/>
      <c r="H69" s="20"/>
      <c r="I69" s="83">
        <f t="shared" si="3"/>
        <v>6.9602272727272721E-2</v>
      </c>
      <c r="J69" s="20">
        <f t="shared" si="4"/>
        <v>539</v>
      </c>
      <c r="K69" s="20">
        <f t="shared" si="5"/>
        <v>31</v>
      </c>
    </row>
    <row r="70" spans="1:11">
      <c r="A70" s="79">
        <v>77</v>
      </c>
      <c r="B70" s="78" t="s">
        <v>68</v>
      </c>
      <c r="C70" s="20">
        <v>23147</v>
      </c>
      <c r="D70" s="20">
        <v>23700</v>
      </c>
      <c r="E70" s="20">
        <v>23861</v>
      </c>
      <c r="F70" s="20"/>
      <c r="G70" s="20"/>
      <c r="H70" s="20"/>
      <c r="I70" s="83">
        <f t="shared" si="3"/>
        <v>3.0846329977966908E-2</v>
      </c>
      <c r="J70" s="20">
        <f t="shared" si="4"/>
        <v>714</v>
      </c>
      <c r="K70" s="20">
        <f t="shared" si="5"/>
        <v>161</v>
      </c>
    </row>
    <row r="71" spans="1:11">
      <c r="A71" s="79">
        <v>78</v>
      </c>
      <c r="B71" s="78" t="s">
        <v>69</v>
      </c>
      <c r="C71" s="20">
        <v>37175</v>
      </c>
      <c r="D71" s="20">
        <v>43122</v>
      </c>
      <c r="E71" s="20">
        <v>43944</v>
      </c>
      <c r="F71" s="20"/>
      <c r="G71" s="20"/>
      <c r="H71" s="20"/>
      <c r="I71" s="83">
        <f t="shared" si="3"/>
        <v>0.18208473436449227</v>
      </c>
      <c r="J71" s="20">
        <f t="shared" si="4"/>
        <v>6769</v>
      </c>
      <c r="K71" s="20">
        <f t="shared" si="5"/>
        <v>822</v>
      </c>
    </row>
    <row r="72" spans="1:11">
      <c r="A72" s="79">
        <v>79</v>
      </c>
      <c r="B72" s="78" t="s">
        <v>70</v>
      </c>
      <c r="C72" s="20">
        <v>43744</v>
      </c>
      <c r="D72" s="20">
        <v>48160</v>
      </c>
      <c r="E72" s="20">
        <v>48281</v>
      </c>
      <c r="F72" s="20"/>
      <c r="G72" s="20"/>
      <c r="H72" s="20"/>
      <c r="I72" s="83">
        <f t="shared" si="3"/>
        <v>0.10371708119970739</v>
      </c>
      <c r="J72" s="20">
        <f t="shared" si="4"/>
        <v>4537</v>
      </c>
      <c r="K72" s="20">
        <f t="shared" si="5"/>
        <v>121</v>
      </c>
    </row>
    <row r="73" spans="1:11">
      <c r="A73" s="79">
        <v>80</v>
      </c>
      <c r="B73" s="78" t="s">
        <v>71</v>
      </c>
      <c r="C73" s="20">
        <v>244361</v>
      </c>
      <c r="D73" s="20">
        <v>248061</v>
      </c>
      <c r="E73" s="20">
        <v>247795</v>
      </c>
      <c r="F73" s="20"/>
      <c r="G73" s="20"/>
      <c r="H73" s="20"/>
      <c r="I73" s="83">
        <f t="shared" si="3"/>
        <v>1.4052978994193019E-2</v>
      </c>
      <c r="J73" s="20">
        <f t="shared" si="4"/>
        <v>3434</v>
      </c>
      <c r="K73" s="20">
        <f t="shared" si="5"/>
        <v>-266</v>
      </c>
    </row>
    <row r="74" spans="1:11">
      <c r="A74" s="79">
        <v>81</v>
      </c>
      <c r="B74" s="78" t="s">
        <v>72</v>
      </c>
      <c r="C74" s="20">
        <v>495719</v>
      </c>
      <c r="D74" s="20">
        <v>419168</v>
      </c>
      <c r="E74" s="20">
        <v>415813</v>
      </c>
      <c r="F74" s="20"/>
      <c r="G74" s="20"/>
      <c r="H74" s="20"/>
      <c r="I74" s="83">
        <f t="shared" si="3"/>
        <v>-0.16119212699129951</v>
      </c>
      <c r="J74" s="20">
        <f t="shared" si="4"/>
        <v>-79906</v>
      </c>
      <c r="K74" s="20">
        <f t="shared" si="5"/>
        <v>-3355</v>
      </c>
    </row>
    <row r="75" spans="1:11">
      <c r="A75" s="79">
        <v>82</v>
      </c>
      <c r="B75" s="78" t="s">
        <v>73</v>
      </c>
      <c r="C75" s="20">
        <v>320217</v>
      </c>
      <c r="D75" s="20">
        <v>318493</v>
      </c>
      <c r="E75" s="20">
        <v>317999</v>
      </c>
      <c r="F75" s="20"/>
      <c r="G75" s="20"/>
      <c r="H75" s="20"/>
      <c r="I75" s="83">
        <f t="shared" si="3"/>
        <v>-6.9265529312934667E-3</v>
      </c>
      <c r="J75" s="20">
        <f t="shared" si="4"/>
        <v>-2218</v>
      </c>
      <c r="K75" s="20">
        <f t="shared" si="5"/>
        <v>-494</v>
      </c>
    </row>
    <row r="76" spans="1:11">
      <c r="A76" s="79">
        <v>84</v>
      </c>
      <c r="B76" s="78" t="s">
        <v>74</v>
      </c>
      <c r="C76" s="20">
        <v>102947</v>
      </c>
      <c r="D76" s="20">
        <v>108150</v>
      </c>
      <c r="E76" s="20">
        <v>109508</v>
      </c>
      <c r="F76" s="20"/>
      <c r="G76" s="20"/>
      <c r="H76" s="20"/>
      <c r="I76" s="83">
        <f t="shared" si="3"/>
        <v>6.3731823171146312E-2</v>
      </c>
      <c r="J76" s="20">
        <f t="shared" si="4"/>
        <v>6561</v>
      </c>
      <c r="K76" s="20">
        <f t="shared" si="5"/>
        <v>1358</v>
      </c>
    </row>
    <row r="77" spans="1:11">
      <c r="A77" s="79">
        <v>85</v>
      </c>
      <c r="B77" s="78" t="s">
        <v>75</v>
      </c>
      <c r="C77" s="20">
        <v>486012</v>
      </c>
      <c r="D77" s="20">
        <v>504461</v>
      </c>
      <c r="E77" s="20">
        <v>508544</v>
      </c>
      <c r="F77" s="20"/>
      <c r="G77" s="20"/>
      <c r="H77" s="20"/>
      <c r="I77" s="83">
        <f t="shared" si="3"/>
        <v>4.6360995201764565E-2</v>
      </c>
      <c r="J77" s="20">
        <f t="shared" si="4"/>
        <v>22532</v>
      </c>
      <c r="K77" s="20">
        <f t="shared" si="5"/>
        <v>4083</v>
      </c>
    </row>
    <row r="78" spans="1:11">
      <c r="A78" s="79">
        <v>86</v>
      </c>
      <c r="B78" s="78" t="s">
        <v>76</v>
      </c>
      <c r="C78" s="20">
        <v>235351</v>
      </c>
      <c r="D78" s="20">
        <v>256457</v>
      </c>
      <c r="E78" s="20">
        <v>259033</v>
      </c>
      <c r="F78" s="20"/>
      <c r="G78" s="20"/>
      <c r="H78" s="20"/>
      <c r="I78" s="83">
        <f t="shared" si="3"/>
        <v>0.1006241741059099</v>
      </c>
      <c r="J78" s="20">
        <f t="shared" si="4"/>
        <v>23682</v>
      </c>
      <c r="K78" s="20">
        <f t="shared" si="5"/>
        <v>2576</v>
      </c>
    </row>
    <row r="79" spans="1:11">
      <c r="A79" s="79">
        <v>87</v>
      </c>
      <c r="B79" s="78" t="s">
        <v>77</v>
      </c>
      <c r="C79" s="20">
        <v>30847</v>
      </c>
      <c r="D79" s="20">
        <v>32577</v>
      </c>
      <c r="E79" s="20">
        <v>32629</v>
      </c>
      <c r="F79" s="20"/>
      <c r="G79" s="20"/>
      <c r="H79" s="20"/>
      <c r="I79" s="83">
        <f t="shared" si="3"/>
        <v>5.776898888060427E-2</v>
      </c>
      <c r="J79" s="20">
        <f t="shared" si="4"/>
        <v>1782</v>
      </c>
      <c r="K79" s="20">
        <f t="shared" si="5"/>
        <v>52</v>
      </c>
    </row>
    <row r="80" spans="1:11">
      <c r="A80" s="79">
        <v>88</v>
      </c>
      <c r="B80" s="78" t="s">
        <v>78</v>
      </c>
      <c r="C80" s="20">
        <v>53222</v>
      </c>
      <c r="D80" s="20">
        <v>57438</v>
      </c>
      <c r="E80" s="20">
        <v>58585</v>
      </c>
      <c r="F80" s="20"/>
      <c r="G80" s="20"/>
      <c r="H80" s="20"/>
      <c r="I80" s="83">
        <f t="shared" si="3"/>
        <v>0.10076660027808049</v>
      </c>
      <c r="J80" s="20">
        <f t="shared" si="4"/>
        <v>5363</v>
      </c>
      <c r="K80" s="20">
        <f t="shared" si="5"/>
        <v>1147</v>
      </c>
    </row>
    <row r="81" spans="1:11">
      <c r="A81" s="79">
        <v>90</v>
      </c>
      <c r="B81" s="78" t="s">
        <v>79</v>
      </c>
      <c r="C81" s="20">
        <v>9674</v>
      </c>
      <c r="D81" s="20">
        <v>9665</v>
      </c>
      <c r="E81" s="20">
        <v>9547</v>
      </c>
      <c r="F81" s="20"/>
      <c r="G81" s="20"/>
      <c r="H81" s="20"/>
      <c r="I81" s="83">
        <f t="shared" si="3"/>
        <v>-1.3127971883398801E-2</v>
      </c>
      <c r="J81" s="20">
        <f t="shared" si="4"/>
        <v>-127</v>
      </c>
      <c r="K81" s="20">
        <f t="shared" si="5"/>
        <v>-118</v>
      </c>
    </row>
    <row r="82" spans="1:11">
      <c r="A82" s="79">
        <v>91</v>
      </c>
      <c r="B82" s="78" t="s">
        <v>80</v>
      </c>
      <c r="C82" s="20">
        <v>3735</v>
      </c>
      <c r="D82" s="20">
        <v>3052</v>
      </c>
      <c r="E82" s="20">
        <v>3608</v>
      </c>
      <c r="F82" s="20"/>
      <c r="G82" s="20"/>
      <c r="H82" s="20"/>
      <c r="I82" s="83">
        <f t="shared" si="3"/>
        <v>-3.4002677376171353E-2</v>
      </c>
      <c r="J82" s="20">
        <f t="shared" si="4"/>
        <v>-127</v>
      </c>
      <c r="K82" s="20">
        <f t="shared" si="5"/>
        <v>556</v>
      </c>
    </row>
    <row r="83" spans="1:11">
      <c r="A83" s="79">
        <v>92</v>
      </c>
      <c r="B83" s="78" t="s">
        <v>81</v>
      </c>
      <c r="C83" s="20">
        <v>6398</v>
      </c>
      <c r="D83" s="20">
        <v>6243</v>
      </c>
      <c r="E83" s="20">
        <v>6157</v>
      </c>
      <c r="F83" s="20"/>
      <c r="G83" s="20"/>
      <c r="H83" s="20"/>
      <c r="I83" s="83">
        <f t="shared" si="3"/>
        <v>-3.7668021256642703E-2</v>
      </c>
      <c r="J83" s="20">
        <f t="shared" si="4"/>
        <v>-241</v>
      </c>
      <c r="K83" s="20">
        <f t="shared" si="5"/>
        <v>-86</v>
      </c>
    </row>
    <row r="84" spans="1:11">
      <c r="A84" s="79">
        <v>93</v>
      </c>
      <c r="B84" s="78" t="s">
        <v>82</v>
      </c>
      <c r="C84" s="20">
        <v>46547</v>
      </c>
      <c r="D84" s="20">
        <v>51421</v>
      </c>
      <c r="E84" s="20">
        <v>51540</v>
      </c>
      <c r="F84" s="20"/>
      <c r="G84" s="20"/>
      <c r="H84" s="20"/>
      <c r="I84" s="83">
        <f t="shared" si="3"/>
        <v>0.10726792274475262</v>
      </c>
      <c r="J84" s="20">
        <f t="shared" si="4"/>
        <v>4993</v>
      </c>
      <c r="K84" s="20">
        <f t="shared" si="5"/>
        <v>119</v>
      </c>
    </row>
    <row r="85" spans="1:11">
      <c r="A85" s="79">
        <v>94</v>
      </c>
      <c r="B85" s="78" t="s">
        <v>83</v>
      </c>
      <c r="C85" s="20">
        <v>57364</v>
      </c>
      <c r="D85" s="20">
        <v>61508</v>
      </c>
      <c r="E85" s="20">
        <v>61125</v>
      </c>
      <c r="F85" s="20"/>
      <c r="G85" s="20"/>
      <c r="H85" s="20"/>
      <c r="I85" s="83">
        <f t="shared" si="3"/>
        <v>6.5563768217000204E-2</v>
      </c>
      <c r="J85" s="20">
        <f t="shared" si="4"/>
        <v>3761</v>
      </c>
      <c r="K85" s="20">
        <f t="shared" si="5"/>
        <v>-383</v>
      </c>
    </row>
    <row r="86" spans="1:11">
      <c r="A86" s="79">
        <v>95</v>
      </c>
      <c r="B86" s="78" t="s">
        <v>84</v>
      </c>
      <c r="C86" s="20">
        <v>51380</v>
      </c>
      <c r="D86" s="20">
        <v>50728</v>
      </c>
      <c r="E86" s="20">
        <v>50453</v>
      </c>
      <c r="F86" s="20"/>
      <c r="G86" s="20"/>
      <c r="H86" s="20"/>
      <c r="I86" s="83">
        <f t="shared" si="3"/>
        <v>-1.8042039704165045E-2</v>
      </c>
      <c r="J86" s="20">
        <f t="shared" si="4"/>
        <v>-927</v>
      </c>
      <c r="K86" s="20">
        <f t="shared" si="5"/>
        <v>-275</v>
      </c>
    </row>
    <row r="87" spans="1:11">
      <c r="A87" s="79">
        <v>96</v>
      </c>
      <c r="B87" s="78" t="s">
        <v>85</v>
      </c>
      <c r="C87" s="20">
        <v>98676</v>
      </c>
      <c r="D87" s="20">
        <v>108163</v>
      </c>
      <c r="E87" s="20">
        <v>108503</v>
      </c>
      <c r="F87" s="20"/>
      <c r="G87" s="20"/>
      <c r="H87" s="20"/>
      <c r="I87" s="83">
        <f t="shared" si="3"/>
        <v>9.9588552434229191E-2</v>
      </c>
      <c r="J87" s="20">
        <f t="shared" si="4"/>
        <v>9827</v>
      </c>
      <c r="K87" s="20">
        <f t="shared" si="5"/>
        <v>340</v>
      </c>
    </row>
    <row r="88" spans="1:11">
      <c r="A88" s="79">
        <v>97</v>
      </c>
      <c r="B88" s="78" t="s">
        <v>86</v>
      </c>
      <c r="C88" s="20">
        <v>13883</v>
      </c>
      <c r="D88" s="20">
        <v>10119</v>
      </c>
      <c r="E88" s="20">
        <v>9392</v>
      </c>
      <c r="F88" s="20"/>
      <c r="G88" s="20"/>
      <c r="H88" s="20"/>
      <c r="I88" s="83">
        <f t="shared" si="3"/>
        <v>-0.32348915940358713</v>
      </c>
      <c r="J88" s="20">
        <f t="shared" si="4"/>
        <v>-4491</v>
      </c>
      <c r="K88" s="20">
        <f t="shared" si="5"/>
        <v>-727</v>
      </c>
    </row>
    <row r="89" spans="1:11">
      <c r="A89" s="79">
        <v>98</v>
      </c>
      <c r="B89" s="78" t="s">
        <v>87</v>
      </c>
      <c r="C89" s="20">
        <v>727</v>
      </c>
      <c r="D89" s="20">
        <v>645</v>
      </c>
      <c r="E89" s="20">
        <v>666</v>
      </c>
      <c r="F89" s="20"/>
      <c r="G89" s="20"/>
      <c r="H89" s="20"/>
      <c r="I89" s="83">
        <f t="shared" si="3"/>
        <v>-8.3906464924346627E-2</v>
      </c>
      <c r="J89" s="20">
        <f t="shared" si="4"/>
        <v>-61</v>
      </c>
      <c r="K89" s="20">
        <f t="shared" si="5"/>
        <v>21</v>
      </c>
    </row>
    <row r="90" spans="1:11">
      <c r="A90" s="79">
        <v>99</v>
      </c>
      <c r="B90" s="78" t="s">
        <v>88</v>
      </c>
      <c r="C90" s="20">
        <v>4080</v>
      </c>
      <c r="D90" s="20">
        <v>4466</v>
      </c>
      <c r="E90" s="20">
        <v>4451</v>
      </c>
      <c r="F90" s="20"/>
      <c r="G90" s="20"/>
      <c r="H90" s="20"/>
      <c r="I90" s="83">
        <f t="shared" si="3"/>
        <v>9.0931372549019604E-2</v>
      </c>
      <c r="J90" s="20">
        <f t="shared" si="4"/>
        <v>371</v>
      </c>
      <c r="K90" s="20">
        <f t="shared" si="5"/>
        <v>-15</v>
      </c>
    </row>
    <row r="91" spans="1:11" s="149" customFormat="1">
      <c r="A91" s="79"/>
      <c r="B91" s="92" t="s">
        <v>285</v>
      </c>
      <c r="C91" s="20">
        <v>48658</v>
      </c>
      <c r="D91" s="20">
        <v>52802</v>
      </c>
      <c r="E91" s="20">
        <v>54595</v>
      </c>
      <c r="F91" s="20"/>
      <c r="G91" s="20"/>
      <c r="H91" s="20"/>
      <c r="I91" s="83">
        <f>(E91-C91)/C91</f>
        <v>0.12201487936207818</v>
      </c>
      <c r="J91" s="20">
        <f>E91-C91</f>
        <v>5937</v>
      </c>
      <c r="K91" s="20">
        <f>E91-D91</f>
        <v>1793</v>
      </c>
    </row>
    <row r="92" spans="1:11" s="108" customFormat="1" ht="14.45" customHeight="1">
      <c r="A92" s="181" t="s">
        <v>89</v>
      </c>
      <c r="B92" s="181"/>
      <c r="C92" s="112">
        <v>11060916</v>
      </c>
      <c r="D92" s="112">
        <v>11281748</v>
      </c>
      <c r="E92" s="112">
        <v>11322939</v>
      </c>
      <c r="F92" s="112"/>
      <c r="G92" s="112"/>
      <c r="H92" s="112"/>
      <c r="I92" s="105">
        <f t="shared" si="3"/>
        <v>2.368908687128625E-2</v>
      </c>
      <c r="J92" s="113">
        <f t="shared" si="4"/>
        <v>262023</v>
      </c>
      <c r="K92" s="113">
        <f t="shared" si="5"/>
        <v>41191</v>
      </c>
    </row>
    <row r="94" spans="1:11">
      <c r="C94" s="159"/>
      <c r="D94" s="159"/>
      <c r="E94" s="159"/>
      <c r="F94" s="159"/>
      <c r="G94" s="159"/>
      <c r="H94" s="159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Asus47</cp:lastModifiedBy>
  <dcterms:created xsi:type="dcterms:W3CDTF">2011-08-11T09:01:00Z</dcterms:created>
  <dcterms:modified xsi:type="dcterms:W3CDTF">2020-05-28T12:51:45Z</dcterms:modified>
</cp:coreProperties>
</file>