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sus47\Desktop\Bültenler\TEPAV İstihdam İzleme Bülteni\2020\Mart\"/>
    </mc:Choice>
  </mc:AlternateContent>
  <bookViews>
    <workbookView xWindow="0" yWindow="0" windowWidth="4620" windowHeight="7260" tabRatio="869"/>
  </bookViews>
  <sheets>
    <sheet name="Endeksler" sheetId="27" r:id="rId1"/>
    <sheet name="Endeksler2" sheetId="36" r:id="rId2"/>
    <sheet name="4a-4b-4c" sheetId="35" r:id="rId3"/>
    <sheet name="4a_Sektör" sheetId="2" r:id="rId4"/>
    <sheet name="4a_İmalat_Sektör" sheetId="21" r:id="rId5"/>
    <sheet name="4a_İl" sheetId="3" r:id="rId6"/>
    <sheet name="4b_Esnaf_İl" sheetId="24" r:id="rId7"/>
    <sheet name="4b_Tarım_İl" sheetId="25" r:id="rId8"/>
    <sheet name="4c_Kamu_İl " sheetId="26" r:id="rId9"/>
    <sheet name="4a_İşyeri_Sektör" sheetId="17" r:id="rId10"/>
    <sheet name="4a_İşyeri_İl" sheetId="18" r:id="rId11"/>
    <sheet name="4a_Kadın_Sektör" sheetId="5" r:id="rId12"/>
    <sheet name="4a_Kadın_İmalat_Sektör" sheetId="23" r:id="rId13"/>
    <sheet name="4a_Kadın_İl" sheetId="30" r:id="rId14"/>
    <sheet name="İşsizlikSigortası_Başvuru" sheetId="8" r:id="rId15"/>
    <sheet name="İşsizlikSigortası_Ödeme" sheetId="9" r:id="rId16"/>
    <sheet name="Ortalama_Günlük_Kazanç_Sektör" sheetId="28" r:id="rId17"/>
    <sheet name="Ortalama_Günlük_Kazanç_İl" sheetId="29" r:id="rId18"/>
    <sheet name="KOBİ_İşyeri_İl" sheetId="31" r:id="rId19"/>
    <sheet name="KOBİ_İşyeri_Sektör" sheetId="32" r:id="rId20"/>
    <sheet name="KOBİ_Sigortalı_İl" sheetId="33" r:id="rId21"/>
    <sheet name="KOBİ_Sigortalı_Sektör" sheetId="34" r:id="rId22"/>
  </sheets>
  <definedNames>
    <definedName name="_xlnm._FilterDatabase" localSheetId="5" hidden="1">'4a_İl'!$A$2:$K$85</definedName>
    <definedName name="_xlnm._FilterDatabase" localSheetId="4" hidden="1">'4a_İmalat_Sektör'!$A$2:$K$27</definedName>
    <definedName name="_xlnm._FilterDatabase" localSheetId="10" hidden="1">'4a_İşyeri_İl'!$A$2:$K$91</definedName>
    <definedName name="_xlnm._FilterDatabase" localSheetId="9" hidden="1">'4a_İşyeri_Sektör'!$A$2:$K$97</definedName>
    <definedName name="_xlnm._FilterDatabase" localSheetId="12" hidden="1">'4a_Kadın_İmalat_Sektör'!$A$2:$K$16</definedName>
    <definedName name="_xlnm._FilterDatabase" localSheetId="11" hidden="1">'4a_Kadın_Sektör'!$A$2:$K$92</definedName>
    <definedName name="_xlnm._FilterDatabase" localSheetId="3" hidden="1">'4a_Sektör'!$A$2:$K$92</definedName>
    <definedName name="_xlnm._FilterDatabase" localSheetId="6" hidden="1">'4b_Esnaf_İl'!$A$2:$K$85</definedName>
    <definedName name="_xlnm._FilterDatabase" localSheetId="7" hidden="1">'4b_Tarım_İl'!$A$2:$K$85</definedName>
    <definedName name="_xlnm._FilterDatabase" localSheetId="8" hidden="1">'4c_Kamu_İl '!$A$2:$K$84</definedName>
    <definedName name="_xlnm._FilterDatabase" localSheetId="0" hidden="1">Endeksler!$A$1:$I$1</definedName>
    <definedName name="_xlnm._FilterDatabase" localSheetId="14" hidden="1">İşsizlikSigortası_Başvuru!$A$2:$H$84</definedName>
    <definedName name="_xlnm._FilterDatabase" localSheetId="15" hidden="1">İşsizlikSigortası_Ödeme!$A$2:$I$84</definedName>
  </definedNames>
  <calcPr calcId="162913"/>
  <fileRecoveryPr autoRecover="0"/>
</workbook>
</file>

<file path=xl/calcChain.xml><?xml version="1.0" encoding="utf-8"?>
<calcChain xmlns="http://schemas.openxmlformats.org/spreadsheetml/2006/main">
  <c r="H84" i="36" l="1"/>
  <c r="H88" i="36"/>
  <c r="G88" i="36"/>
  <c r="C88" i="36"/>
  <c r="E88" i="36"/>
  <c r="I139" i="27"/>
  <c r="G139" i="27"/>
  <c r="E139" i="27"/>
  <c r="C139" i="27"/>
  <c r="H87" i="36" l="1"/>
  <c r="G87" i="36"/>
  <c r="E87" i="36"/>
  <c r="C87" i="36"/>
  <c r="I138" i="27"/>
  <c r="G138" i="27"/>
  <c r="E138" i="27"/>
  <c r="C138" i="27"/>
  <c r="H86" i="36" l="1"/>
  <c r="G86" i="36"/>
  <c r="E86" i="36"/>
  <c r="C86" i="36"/>
  <c r="I137" i="27"/>
  <c r="G137" i="27"/>
  <c r="E137" i="27"/>
  <c r="C137" i="27"/>
  <c r="H85" i="36" l="1"/>
  <c r="G85" i="36"/>
  <c r="E85" i="36"/>
  <c r="C85" i="36"/>
  <c r="I136" i="27"/>
  <c r="G136" i="27"/>
  <c r="E136" i="27"/>
  <c r="C136" i="27"/>
  <c r="I135" i="27" l="1"/>
  <c r="G135" i="27"/>
  <c r="E135" i="27"/>
  <c r="C135" i="27"/>
  <c r="G84" i="36" l="1"/>
  <c r="E84" i="36"/>
  <c r="C84" i="36"/>
  <c r="I134" i="27" l="1"/>
  <c r="G134" i="27"/>
  <c r="E134" i="27"/>
  <c r="C134" i="27"/>
  <c r="G83" i="36"/>
  <c r="H83" i="36"/>
  <c r="E83" i="36"/>
  <c r="C83" i="36"/>
  <c r="M24" i="23" l="1"/>
  <c r="M25" i="23"/>
  <c r="K24" i="23"/>
  <c r="K25" i="23"/>
  <c r="K26" i="23"/>
  <c r="J24" i="23"/>
  <c r="J25" i="23"/>
  <c r="J26" i="23"/>
  <c r="J27" i="23"/>
  <c r="I4" i="23"/>
  <c r="I5" i="23"/>
  <c r="I6" i="23"/>
  <c r="I7" i="23"/>
  <c r="I8" i="23"/>
  <c r="I9" i="23"/>
  <c r="I10" i="23"/>
  <c r="I11" i="23"/>
  <c r="I12" i="23"/>
  <c r="I13" i="23"/>
  <c r="I14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C82" i="36" l="1"/>
  <c r="E82" i="36"/>
  <c r="H82" i="36"/>
  <c r="G82" i="36"/>
  <c r="I133" i="27"/>
  <c r="G133" i="27"/>
  <c r="E133" i="27"/>
  <c r="C133" i="27"/>
  <c r="H49" i="8" l="1"/>
  <c r="H81" i="36"/>
  <c r="G81" i="36"/>
  <c r="E81" i="36"/>
  <c r="C81" i="36"/>
  <c r="I132" i="27" l="1"/>
  <c r="G132" i="27"/>
  <c r="E132" i="27"/>
  <c r="C132" i="27"/>
  <c r="I131" i="27" l="1"/>
  <c r="G131" i="27"/>
  <c r="E131" i="27"/>
  <c r="C131" i="27"/>
  <c r="H80" i="36"/>
  <c r="G80" i="36"/>
  <c r="E80" i="36"/>
  <c r="C80" i="36"/>
  <c r="H79" i="36" l="1"/>
  <c r="G79" i="36"/>
  <c r="E79" i="36"/>
  <c r="C79" i="36"/>
  <c r="I130" i="27"/>
  <c r="G130" i="27"/>
  <c r="E130" i="27"/>
  <c r="C130" i="27"/>
  <c r="L84" i="9" l="1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3" i="9"/>
  <c r="K3" i="9"/>
  <c r="J3" i="9"/>
  <c r="I3" i="9"/>
  <c r="H3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L3" i="8"/>
  <c r="K3" i="8"/>
  <c r="J3" i="8"/>
  <c r="I3" i="8"/>
  <c r="H3" i="8"/>
  <c r="H74" i="36" l="1"/>
  <c r="H75" i="36"/>
  <c r="H76" i="36"/>
  <c r="H77" i="36"/>
  <c r="H78" i="36"/>
  <c r="G74" i="36"/>
  <c r="G75" i="36"/>
  <c r="G76" i="36"/>
  <c r="G77" i="36"/>
  <c r="G78" i="36"/>
  <c r="E74" i="36"/>
  <c r="E75" i="36"/>
  <c r="E76" i="36"/>
  <c r="E77" i="36"/>
  <c r="E78" i="36"/>
  <c r="C74" i="36"/>
  <c r="C75" i="36"/>
  <c r="C76" i="36"/>
  <c r="C77" i="36"/>
  <c r="C78" i="36"/>
  <c r="I125" i="27"/>
  <c r="I126" i="27"/>
  <c r="I127" i="27"/>
  <c r="I128" i="27"/>
  <c r="I129" i="27"/>
  <c r="G125" i="27"/>
  <c r="G126" i="27"/>
  <c r="G127" i="27"/>
  <c r="G128" i="27"/>
  <c r="G129" i="27"/>
  <c r="E125" i="27"/>
  <c r="E126" i="27"/>
  <c r="E127" i="27"/>
  <c r="E128" i="27"/>
  <c r="E129" i="27"/>
  <c r="C125" i="27"/>
  <c r="C126" i="27"/>
  <c r="C127" i="27"/>
  <c r="C128" i="27"/>
  <c r="C129" i="27"/>
  <c r="H73" i="36" l="1"/>
  <c r="G73" i="36"/>
  <c r="C73" i="36"/>
  <c r="E73" i="36"/>
  <c r="I124" i="27"/>
  <c r="G124" i="27"/>
  <c r="E124" i="27"/>
  <c r="C124" i="27"/>
  <c r="H72" i="36" l="1"/>
  <c r="G72" i="36"/>
  <c r="E72" i="36"/>
  <c r="C72" i="36"/>
  <c r="I123" i="27"/>
  <c r="G123" i="27"/>
  <c r="E123" i="27"/>
  <c r="C123" i="27"/>
  <c r="K92" i="34" l="1"/>
  <c r="J92" i="34"/>
  <c r="I92" i="34"/>
  <c r="K91" i="34"/>
  <c r="J91" i="34"/>
  <c r="I91" i="34"/>
  <c r="K90" i="34"/>
  <c r="J90" i="34"/>
  <c r="I90" i="34"/>
  <c r="K89" i="34"/>
  <c r="J89" i="34"/>
  <c r="I89" i="34"/>
  <c r="K88" i="34"/>
  <c r="J88" i="34"/>
  <c r="I88" i="34"/>
  <c r="K87" i="34"/>
  <c r="J87" i="34"/>
  <c r="I87" i="34"/>
  <c r="K86" i="34"/>
  <c r="J86" i="34"/>
  <c r="I86" i="34"/>
  <c r="K85" i="34"/>
  <c r="J85" i="34"/>
  <c r="I85" i="34"/>
  <c r="K84" i="34"/>
  <c r="J84" i="34"/>
  <c r="I84" i="34"/>
  <c r="K83" i="34"/>
  <c r="J83" i="34"/>
  <c r="I83" i="34"/>
  <c r="K82" i="34"/>
  <c r="J82" i="34"/>
  <c r="I82" i="34"/>
  <c r="K81" i="34"/>
  <c r="J81" i="34"/>
  <c r="I81" i="34"/>
  <c r="K80" i="34"/>
  <c r="J80" i="34"/>
  <c r="I80" i="34"/>
  <c r="K79" i="34"/>
  <c r="J79" i="34"/>
  <c r="I79" i="34"/>
  <c r="K78" i="34"/>
  <c r="J78" i="34"/>
  <c r="I78" i="34"/>
  <c r="K77" i="34"/>
  <c r="J77" i="34"/>
  <c r="I77" i="34"/>
  <c r="K76" i="34"/>
  <c r="J76" i="34"/>
  <c r="I76" i="34"/>
  <c r="K75" i="34"/>
  <c r="J75" i="34"/>
  <c r="I75" i="34"/>
  <c r="K74" i="34"/>
  <c r="J74" i="34"/>
  <c r="I74" i="34"/>
  <c r="K73" i="34"/>
  <c r="J73" i="34"/>
  <c r="I73" i="34"/>
  <c r="K72" i="34"/>
  <c r="J72" i="34"/>
  <c r="I72" i="34"/>
  <c r="K71" i="34"/>
  <c r="J71" i="34"/>
  <c r="I71" i="34"/>
  <c r="K70" i="34"/>
  <c r="J70" i="34"/>
  <c r="I70" i="34"/>
  <c r="K69" i="34"/>
  <c r="J69" i="34"/>
  <c r="I69" i="34"/>
  <c r="K68" i="34"/>
  <c r="J68" i="34"/>
  <c r="I68" i="34"/>
  <c r="K67" i="34"/>
  <c r="J67" i="34"/>
  <c r="I67" i="34"/>
  <c r="K66" i="34"/>
  <c r="J66" i="34"/>
  <c r="I66" i="34"/>
  <c r="K65" i="34"/>
  <c r="J65" i="34"/>
  <c r="I65" i="34"/>
  <c r="K64" i="34"/>
  <c r="J64" i="34"/>
  <c r="I64" i="34"/>
  <c r="K63" i="34"/>
  <c r="J63" i="34"/>
  <c r="I63" i="34"/>
  <c r="K62" i="34"/>
  <c r="J62" i="34"/>
  <c r="I62" i="34"/>
  <c r="K61" i="34"/>
  <c r="J61" i="34"/>
  <c r="I61" i="34"/>
  <c r="K60" i="34"/>
  <c r="J60" i="34"/>
  <c r="I60" i="34"/>
  <c r="K59" i="34"/>
  <c r="J59" i="34"/>
  <c r="I59" i="34"/>
  <c r="K58" i="34"/>
  <c r="J58" i="34"/>
  <c r="I58" i="34"/>
  <c r="K57" i="34"/>
  <c r="J57" i="34"/>
  <c r="I57" i="34"/>
  <c r="K56" i="34"/>
  <c r="J56" i="34"/>
  <c r="I56" i="34"/>
  <c r="K55" i="34"/>
  <c r="J55" i="34"/>
  <c r="I55" i="34"/>
  <c r="K54" i="34"/>
  <c r="J54" i="34"/>
  <c r="I54" i="34"/>
  <c r="K53" i="34"/>
  <c r="J53" i="34"/>
  <c r="I53" i="34"/>
  <c r="K52" i="34"/>
  <c r="J52" i="34"/>
  <c r="I52" i="34"/>
  <c r="K51" i="34"/>
  <c r="J51" i="34"/>
  <c r="I51" i="34"/>
  <c r="K50" i="34"/>
  <c r="J50" i="34"/>
  <c r="I50" i="34"/>
  <c r="K49" i="34"/>
  <c r="J49" i="34"/>
  <c r="I49" i="34"/>
  <c r="K48" i="34"/>
  <c r="J48" i="34"/>
  <c r="I48" i="34"/>
  <c r="K47" i="34"/>
  <c r="J47" i="34"/>
  <c r="I47" i="34"/>
  <c r="K46" i="34"/>
  <c r="J46" i="34"/>
  <c r="I46" i="34"/>
  <c r="K45" i="34"/>
  <c r="J45" i="34"/>
  <c r="I45" i="34"/>
  <c r="K44" i="34"/>
  <c r="J44" i="34"/>
  <c r="I44" i="34"/>
  <c r="K43" i="34"/>
  <c r="J43" i="34"/>
  <c r="I43" i="34"/>
  <c r="K42" i="34"/>
  <c r="J42" i="34"/>
  <c r="I42" i="34"/>
  <c r="K41" i="34"/>
  <c r="J41" i="34"/>
  <c r="I41" i="34"/>
  <c r="K40" i="34"/>
  <c r="J40" i="34"/>
  <c r="I40" i="34"/>
  <c r="K39" i="34"/>
  <c r="J39" i="34"/>
  <c r="I39" i="34"/>
  <c r="K38" i="34"/>
  <c r="J38" i="34"/>
  <c r="I38" i="34"/>
  <c r="K37" i="34"/>
  <c r="J37" i="34"/>
  <c r="I37" i="34"/>
  <c r="K36" i="34"/>
  <c r="J36" i="34"/>
  <c r="I36" i="34"/>
  <c r="K35" i="34"/>
  <c r="J35" i="34"/>
  <c r="I35" i="34"/>
  <c r="K34" i="34"/>
  <c r="J34" i="34"/>
  <c r="I34" i="34"/>
  <c r="K33" i="34"/>
  <c r="J33" i="34"/>
  <c r="I33" i="34"/>
  <c r="K32" i="34"/>
  <c r="J32" i="34"/>
  <c r="I32" i="34"/>
  <c r="K31" i="34"/>
  <c r="J31" i="34"/>
  <c r="I31" i="34"/>
  <c r="K30" i="34"/>
  <c r="J30" i="34"/>
  <c r="I30" i="34"/>
  <c r="K29" i="34"/>
  <c r="J29" i="34"/>
  <c r="I29" i="34"/>
  <c r="K28" i="34"/>
  <c r="J28" i="34"/>
  <c r="I28" i="34"/>
  <c r="K27" i="34"/>
  <c r="J27" i="34"/>
  <c r="I27" i="34"/>
  <c r="K26" i="34"/>
  <c r="J26" i="34"/>
  <c r="I26" i="34"/>
  <c r="K25" i="34"/>
  <c r="J25" i="34"/>
  <c r="I25" i="34"/>
  <c r="K24" i="34"/>
  <c r="J24" i="34"/>
  <c r="I24" i="34"/>
  <c r="K23" i="34"/>
  <c r="J23" i="34"/>
  <c r="I23" i="34"/>
  <c r="K22" i="34"/>
  <c r="J22" i="34"/>
  <c r="I22" i="34"/>
  <c r="K21" i="34"/>
  <c r="J21" i="34"/>
  <c r="I21" i="34"/>
  <c r="K20" i="34"/>
  <c r="J20" i="34"/>
  <c r="I20" i="34"/>
  <c r="K19" i="34"/>
  <c r="J19" i="34"/>
  <c r="I19" i="34"/>
  <c r="K18" i="34"/>
  <c r="J18" i="34"/>
  <c r="I18" i="34"/>
  <c r="K17" i="34"/>
  <c r="J17" i="34"/>
  <c r="I17" i="34"/>
  <c r="K16" i="34"/>
  <c r="J16" i="34"/>
  <c r="I16" i="34"/>
  <c r="K15" i="34"/>
  <c r="J15" i="34"/>
  <c r="I15" i="34"/>
  <c r="K14" i="34"/>
  <c r="J14" i="34"/>
  <c r="I14" i="34"/>
  <c r="K13" i="34"/>
  <c r="J13" i="34"/>
  <c r="I13" i="34"/>
  <c r="K12" i="34"/>
  <c r="J12" i="34"/>
  <c r="I12" i="34"/>
  <c r="K11" i="34"/>
  <c r="J11" i="34"/>
  <c r="I11" i="34"/>
  <c r="K10" i="34"/>
  <c r="J10" i="34"/>
  <c r="I10" i="34"/>
  <c r="K9" i="34"/>
  <c r="J9" i="34"/>
  <c r="I9" i="34"/>
  <c r="K8" i="34"/>
  <c r="J8" i="34"/>
  <c r="I8" i="34"/>
  <c r="K7" i="34"/>
  <c r="J7" i="34"/>
  <c r="I7" i="34"/>
  <c r="K6" i="34"/>
  <c r="J6" i="34"/>
  <c r="I6" i="34"/>
  <c r="K5" i="34"/>
  <c r="J5" i="34"/>
  <c r="I5" i="34"/>
  <c r="K4" i="34"/>
  <c r="J4" i="34"/>
  <c r="I4" i="34"/>
  <c r="K3" i="34"/>
  <c r="J3" i="34"/>
  <c r="I3" i="34"/>
  <c r="K84" i="33"/>
  <c r="J84" i="33"/>
  <c r="I84" i="33"/>
  <c r="K83" i="33"/>
  <c r="J83" i="33"/>
  <c r="I83" i="33"/>
  <c r="K82" i="33"/>
  <c r="J82" i="33"/>
  <c r="I82" i="33"/>
  <c r="K81" i="33"/>
  <c r="J81" i="33"/>
  <c r="I81" i="33"/>
  <c r="K80" i="33"/>
  <c r="J80" i="33"/>
  <c r="I80" i="33"/>
  <c r="K79" i="33"/>
  <c r="J79" i="33"/>
  <c r="I79" i="33"/>
  <c r="K78" i="33"/>
  <c r="J78" i="33"/>
  <c r="I78" i="33"/>
  <c r="K77" i="33"/>
  <c r="J77" i="33"/>
  <c r="I77" i="33"/>
  <c r="K76" i="33"/>
  <c r="J76" i="33"/>
  <c r="I76" i="33"/>
  <c r="K75" i="33"/>
  <c r="J75" i="33"/>
  <c r="I75" i="33"/>
  <c r="K74" i="33"/>
  <c r="J74" i="33"/>
  <c r="I74" i="33"/>
  <c r="K73" i="33"/>
  <c r="J73" i="33"/>
  <c r="I73" i="33"/>
  <c r="K72" i="33"/>
  <c r="J72" i="33"/>
  <c r="I72" i="33"/>
  <c r="K71" i="33"/>
  <c r="J71" i="33"/>
  <c r="I71" i="33"/>
  <c r="K70" i="33"/>
  <c r="J70" i="33"/>
  <c r="I70" i="33"/>
  <c r="K69" i="33"/>
  <c r="J69" i="33"/>
  <c r="I69" i="33"/>
  <c r="K68" i="33"/>
  <c r="J68" i="33"/>
  <c r="I68" i="33"/>
  <c r="K67" i="33"/>
  <c r="J67" i="33"/>
  <c r="I67" i="33"/>
  <c r="K66" i="33"/>
  <c r="J66" i="33"/>
  <c r="I66" i="33"/>
  <c r="K65" i="33"/>
  <c r="J65" i="33"/>
  <c r="I65" i="33"/>
  <c r="K64" i="33"/>
  <c r="J64" i="33"/>
  <c r="I64" i="33"/>
  <c r="K63" i="33"/>
  <c r="J63" i="33"/>
  <c r="I63" i="33"/>
  <c r="K62" i="33"/>
  <c r="J62" i="33"/>
  <c r="I62" i="33"/>
  <c r="K61" i="33"/>
  <c r="J61" i="33"/>
  <c r="I61" i="33"/>
  <c r="K60" i="33"/>
  <c r="J60" i="33"/>
  <c r="I60" i="33"/>
  <c r="K59" i="33"/>
  <c r="J59" i="33"/>
  <c r="I59" i="33"/>
  <c r="K58" i="33"/>
  <c r="J58" i="33"/>
  <c r="I58" i="33"/>
  <c r="K57" i="33"/>
  <c r="J57" i="33"/>
  <c r="I57" i="33"/>
  <c r="K56" i="33"/>
  <c r="J56" i="33"/>
  <c r="I56" i="33"/>
  <c r="K55" i="33"/>
  <c r="J55" i="33"/>
  <c r="I55" i="33"/>
  <c r="K54" i="33"/>
  <c r="J54" i="33"/>
  <c r="I54" i="33"/>
  <c r="K53" i="33"/>
  <c r="J53" i="33"/>
  <c r="I53" i="33"/>
  <c r="K52" i="33"/>
  <c r="J52" i="33"/>
  <c r="I52" i="33"/>
  <c r="K51" i="33"/>
  <c r="J51" i="33"/>
  <c r="I51" i="33"/>
  <c r="K50" i="33"/>
  <c r="J50" i="33"/>
  <c r="I50" i="33"/>
  <c r="K49" i="33"/>
  <c r="J49" i="33"/>
  <c r="I49" i="33"/>
  <c r="K48" i="33"/>
  <c r="J48" i="33"/>
  <c r="I48" i="33"/>
  <c r="K47" i="33"/>
  <c r="J47" i="33"/>
  <c r="I47" i="33"/>
  <c r="K46" i="33"/>
  <c r="J46" i="33"/>
  <c r="I46" i="33"/>
  <c r="K45" i="33"/>
  <c r="J45" i="33"/>
  <c r="I45" i="33"/>
  <c r="K44" i="33"/>
  <c r="J44" i="33"/>
  <c r="I44" i="33"/>
  <c r="K43" i="33"/>
  <c r="J43" i="33"/>
  <c r="I43" i="33"/>
  <c r="K42" i="33"/>
  <c r="J42" i="33"/>
  <c r="I42" i="33"/>
  <c r="K41" i="33"/>
  <c r="J41" i="33"/>
  <c r="I41" i="33"/>
  <c r="K40" i="33"/>
  <c r="J40" i="33"/>
  <c r="I40" i="33"/>
  <c r="K39" i="33"/>
  <c r="J39" i="33"/>
  <c r="I39" i="33"/>
  <c r="K38" i="33"/>
  <c r="J38" i="33"/>
  <c r="I38" i="33"/>
  <c r="K37" i="33"/>
  <c r="J37" i="33"/>
  <c r="I37" i="33"/>
  <c r="K36" i="33"/>
  <c r="J36" i="33"/>
  <c r="I36" i="33"/>
  <c r="K35" i="33"/>
  <c r="J35" i="33"/>
  <c r="I35" i="33"/>
  <c r="K34" i="33"/>
  <c r="J34" i="33"/>
  <c r="I34" i="33"/>
  <c r="K33" i="33"/>
  <c r="J33" i="33"/>
  <c r="I33" i="33"/>
  <c r="K32" i="33"/>
  <c r="J32" i="33"/>
  <c r="I32" i="33"/>
  <c r="K31" i="33"/>
  <c r="J31" i="33"/>
  <c r="I31" i="33"/>
  <c r="K30" i="33"/>
  <c r="J30" i="33"/>
  <c r="I30" i="33"/>
  <c r="K29" i="33"/>
  <c r="J29" i="33"/>
  <c r="I29" i="33"/>
  <c r="K28" i="33"/>
  <c r="J28" i="33"/>
  <c r="I28" i="33"/>
  <c r="K27" i="33"/>
  <c r="J27" i="33"/>
  <c r="I27" i="33"/>
  <c r="K26" i="33"/>
  <c r="J26" i="33"/>
  <c r="I26" i="33"/>
  <c r="K25" i="33"/>
  <c r="J25" i="33"/>
  <c r="I25" i="33"/>
  <c r="K24" i="33"/>
  <c r="J24" i="33"/>
  <c r="I24" i="33"/>
  <c r="K23" i="33"/>
  <c r="J23" i="33"/>
  <c r="I23" i="33"/>
  <c r="K22" i="33"/>
  <c r="J22" i="33"/>
  <c r="I22" i="33"/>
  <c r="K21" i="33"/>
  <c r="J21" i="33"/>
  <c r="I21" i="33"/>
  <c r="K20" i="33"/>
  <c r="J20" i="33"/>
  <c r="I20" i="33"/>
  <c r="K19" i="33"/>
  <c r="J19" i="33"/>
  <c r="I19" i="33"/>
  <c r="K18" i="33"/>
  <c r="J18" i="33"/>
  <c r="I18" i="33"/>
  <c r="K17" i="33"/>
  <c r="J17" i="33"/>
  <c r="I17" i="33"/>
  <c r="K16" i="33"/>
  <c r="J16" i="33"/>
  <c r="I16" i="33"/>
  <c r="K15" i="33"/>
  <c r="J15" i="33"/>
  <c r="I15" i="33"/>
  <c r="K14" i="33"/>
  <c r="J14" i="33"/>
  <c r="I14" i="33"/>
  <c r="K13" i="33"/>
  <c r="J13" i="33"/>
  <c r="I13" i="33"/>
  <c r="K12" i="33"/>
  <c r="J12" i="33"/>
  <c r="I12" i="33"/>
  <c r="K11" i="33"/>
  <c r="J11" i="33"/>
  <c r="I11" i="33"/>
  <c r="K10" i="33"/>
  <c r="J10" i="33"/>
  <c r="I10" i="33"/>
  <c r="K9" i="33"/>
  <c r="J9" i="33"/>
  <c r="I9" i="33"/>
  <c r="K8" i="33"/>
  <c r="J8" i="33"/>
  <c r="I8" i="33"/>
  <c r="K7" i="33"/>
  <c r="J7" i="33"/>
  <c r="I7" i="33"/>
  <c r="K6" i="33"/>
  <c r="J6" i="33"/>
  <c r="I6" i="33"/>
  <c r="K5" i="33"/>
  <c r="J5" i="33"/>
  <c r="I5" i="33"/>
  <c r="K4" i="33"/>
  <c r="J4" i="33"/>
  <c r="I4" i="33"/>
  <c r="K3" i="33"/>
  <c r="J3" i="33"/>
  <c r="I3" i="33"/>
  <c r="K92" i="32"/>
  <c r="J92" i="32"/>
  <c r="I92" i="32"/>
  <c r="K91" i="32"/>
  <c r="J91" i="32"/>
  <c r="I91" i="32"/>
  <c r="K90" i="32"/>
  <c r="J90" i="32"/>
  <c r="I90" i="32"/>
  <c r="K89" i="32"/>
  <c r="J89" i="32"/>
  <c r="I89" i="32"/>
  <c r="K88" i="32"/>
  <c r="J88" i="32"/>
  <c r="I88" i="32"/>
  <c r="K87" i="32"/>
  <c r="J87" i="32"/>
  <c r="I87" i="32"/>
  <c r="K86" i="32"/>
  <c r="J86" i="32"/>
  <c r="I86" i="32"/>
  <c r="K85" i="32"/>
  <c r="J85" i="32"/>
  <c r="I85" i="32"/>
  <c r="K84" i="32"/>
  <c r="J84" i="32"/>
  <c r="I84" i="32"/>
  <c r="K83" i="32"/>
  <c r="J83" i="32"/>
  <c r="I83" i="32"/>
  <c r="K82" i="32"/>
  <c r="J82" i="32"/>
  <c r="I82" i="32"/>
  <c r="K81" i="32"/>
  <c r="J81" i="32"/>
  <c r="I81" i="32"/>
  <c r="K80" i="32"/>
  <c r="J80" i="32"/>
  <c r="I80" i="32"/>
  <c r="K79" i="32"/>
  <c r="J79" i="32"/>
  <c r="I79" i="32"/>
  <c r="K78" i="32"/>
  <c r="J78" i="32"/>
  <c r="I78" i="32"/>
  <c r="K77" i="32"/>
  <c r="J77" i="32"/>
  <c r="I77" i="32"/>
  <c r="K76" i="32"/>
  <c r="J76" i="32"/>
  <c r="I76" i="32"/>
  <c r="K75" i="32"/>
  <c r="J75" i="32"/>
  <c r="I75" i="32"/>
  <c r="K74" i="32"/>
  <c r="J74" i="32"/>
  <c r="I74" i="32"/>
  <c r="K73" i="32"/>
  <c r="J73" i="32"/>
  <c r="I73" i="32"/>
  <c r="K72" i="32"/>
  <c r="J72" i="32"/>
  <c r="I72" i="32"/>
  <c r="K71" i="32"/>
  <c r="J71" i="32"/>
  <c r="I71" i="32"/>
  <c r="K70" i="32"/>
  <c r="J70" i="32"/>
  <c r="I70" i="32"/>
  <c r="K69" i="32"/>
  <c r="J69" i="32"/>
  <c r="I69" i="32"/>
  <c r="K68" i="32"/>
  <c r="J68" i="32"/>
  <c r="I68" i="32"/>
  <c r="K67" i="32"/>
  <c r="J67" i="32"/>
  <c r="I67" i="32"/>
  <c r="K66" i="32"/>
  <c r="J66" i="32"/>
  <c r="I66" i="32"/>
  <c r="K65" i="32"/>
  <c r="J65" i="32"/>
  <c r="I65" i="32"/>
  <c r="K64" i="32"/>
  <c r="J64" i="32"/>
  <c r="I64" i="32"/>
  <c r="K63" i="32"/>
  <c r="J63" i="32"/>
  <c r="I63" i="32"/>
  <c r="K62" i="32"/>
  <c r="J62" i="32"/>
  <c r="I62" i="32"/>
  <c r="K61" i="32"/>
  <c r="J61" i="32"/>
  <c r="I61" i="32"/>
  <c r="K60" i="32"/>
  <c r="J60" i="32"/>
  <c r="I60" i="32"/>
  <c r="K59" i="32"/>
  <c r="J59" i="32"/>
  <c r="I59" i="32"/>
  <c r="K58" i="32"/>
  <c r="J58" i="32"/>
  <c r="I58" i="32"/>
  <c r="K57" i="32"/>
  <c r="J57" i="32"/>
  <c r="I57" i="32"/>
  <c r="K56" i="32"/>
  <c r="J56" i="32"/>
  <c r="I56" i="32"/>
  <c r="K55" i="32"/>
  <c r="J55" i="32"/>
  <c r="I55" i="32"/>
  <c r="K54" i="32"/>
  <c r="J54" i="32"/>
  <c r="I54" i="32"/>
  <c r="K53" i="32"/>
  <c r="J53" i="32"/>
  <c r="I53" i="32"/>
  <c r="K52" i="32"/>
  <c r="J52" i="32"/>
  <c r="I52" i="32"/>
  <c r="K51" i="32"/>
  <c r="J51" i="32"/>
  <c r="I51" i="32"/>
  <c r="K50" i="32"/>
  <c r="J50" i="32"/>
  <c r="I50" i="32"/>
  <c r="K49" i="32"/>
  <c r="J49" i="32"/>
  <c r="I49" i="32"/>
  <c r="K48" i="32"/>
  <c r="J48" i="32"/>
  <c r="I48" i="32"/>
  <c r="K47" i="32"/>
  <c r="J47" i="32"/>
  <c r="I47" i="32"/>
  <c r="K46" i="32"/>
  <c r="J46" i="32"/>
  <c r="I46" i="32"/>
  <c r="K45" i="32"/>
  <c r="J45" i="32"/>
  <c r="I45" i="32"/>
  <c r="K44" i="32"/>
  <c r="J44" i="32"/>
  <c r="I44" i="32"/>
  <c r="K43" i="32"/>
  <c r="J43" i="32"/>
  <c r="I43" i="32"/>
  <c r="K42" i="32"/>
  <c r="J42" i="32"/>
  <c r="I42" i="32"/>
  <c r="K41" i="32"/>
  <c r="J41" i="32"/>
  <c r="I41" i="32"/>
  <c r="K40" i="32"/>
  <c r="J40" i="32"/>
  <c r="I40" i="32"/>
  <c r="K39" i="32"/>
  <c r="J39" i="32"/>
  <c r="I39" i="32"/>
  <c r="K38" i="32"/>
  <c r="J38" i="32"/>
  <c r="I38" i="32"/>
  <c r="K37" i="32"/>
  <c r="J37" i="32"/>
  <c r="I37" i="32"/>
  <c r="K36" i="32"/>
  <c r="J36" i="32"/>
  <c r="I36" i="32"/>
  <c r="K35" i="32"/>
  <c r="J35" i="32"/>
  <c r="I35" i="32"/>
  <c r="K34" i="32"/>
  <c r="J34" i="32"/>
  <c r="I34" i="32"/>
  <c r="K33" i="32"/>
  <c r="J33" i="32"/>
  <c r="I33" i="32"/>
  <c r="K32" i="32"/>
  <c r="J32" i="32"/>
  <c r="I32" i="32"/>
  <c r="K31" i="32"/>
  <c r="J31" i="32"/>
  <c r="I31" i="32"/>
  <c r="K30" i="32"/>
  <c r="J30" i="32"/>
  <c r="I30" i="32"/>
  <c r="K29" i="32"/>
  <c r="J29" i="32"/>
  <c r="I29" i="32"/>
  <c r="K28" i="32"/>
  <c r="J28" i="32"/>
  <c r="I28" i="32"/>
  <c r="K27" i="32"/>
  <c r="J27" i="32"/>
  <c r="I27" i="32"/>
  <c r="K26" i="32"/>
  <c r="J26" i="32"/>
  <c r="I26" i="32"/>
  <c r="K25" i="32"/>
  <c r="J25" i="32"/>
  <c r="I25" i="32"/>
  <c r="K24" i="32"/>
  <c r="J24" i="32"/>
  <c r="I24" i="32"/>
  <c r="K23" i="32"/>
  <c r="J23" i="32"/>
  <c r="I23" i="32"/>
  <c r="K22" i="32"/>
  <c r="J22" i="32"/>
  <c r="I22" i="32"/>
  <c r="K21" i="32"/>
  <c r="J21" i="32"/>
  <c r="I21" i="32"/>
  <c r="K20" i="32"/>
  <c r="J20" i="32"/>
  <c r="I20" i="32"/>
  <c r="K19" i="32"/>
  <c r="J19" i="32"/>
  <c r="I19" i="32"/>
  <c r="K18" i="32"/>
  <c r="J18" i="32"/>
  <c r="I18" i="32"/>
  <c r="K17" i="32"/>
  <c r="J17" i="32"/>
  <c r="I17" i="32"/>
  <c r="K16" i="32"/>
  <c r="J16" i="32"/>
  <c r="I16" i="32"/>
  <c r="K15" i="32"/>
  <c r="J15" i="32"/>
  <c r="I15" i="32"/>
  <c r="K14" i="32"/>
  <c r="J14" i="32"/>
  <c r="I14" i="32"/>
  <c r="K13" i="32"/>
  <c r="J13" i="32"/>
  <c r="I13" i="32"/>
  <c r="K12" i="32"/>
  <c r="J12" i="32"/>
  <c r="I12" i="32"/>
  <c r="K11" i="32"/>
  <c r="J11" i="32"/>
  <c r="I11" i="32"/>
  <c r="K10" i="32"/>
  <c r="J10" i="32"/>
  <c r="I10" i="32"/>
  <c r="K9" i="32"/>
  <c r="J9" i="32"/>
  <c r="I9" i="32"/>
  <c r="K8" i="32"/>
  <c r="J8" i="32"/>
  <c r="I8" i="32"/>
  <c r="K7" i="32"/>
  <c r="J7" i="32"/>
  <c r="I7" i="32"/>
  <c r="K6" i="32"/>
  <c r="J6" i="32"/>
  <c r="I6" i="32"/>
  <c r="K5" i="32"/>
  <c r="J5" i="32"/>
  <c r="I5" i="32"/>
  <c r="K4" i="32"/>
  <c r="J4" i="32"/>
  <c r="I4" i="32"/>
  <c r="K3" i="32"/>
  <c r="J3" i="32"/>
  <c r="I3" i="32"/>
  <c r="K84" i="31"/>
  <c r="J84" i="31"/>
  <c r="I84" i="31"/>
  <c r="K83" i="31"/>
  <c r="J83" i="31"/>
  <c r="I83" i="31"/>
  <c r="K82" i="31"/>
  <c r="J82" i="31"/>
  <c r="I82" i="31"/>
  <c r="K81" i="31"/>
  <c r="J81" i="31"/>
  <c r="I81" i="31"/>
  <c r="K80" i="31"/>
  <c r="J80" i="31"/>
  <c r="I80" i="31"/>
  <c r="K79" i="31"/>
  <c r="J79" i="31"/>
  <c r="I79" i="31"/>
  <c r="K78" i="31"/>
  <c r="J78" i="31"/>
  <c r="I78" i="31"/>
  <c r="K77" i="31"/>
  <c r="J77" i="31"/>
  <c r="I77" i="31"/>
  <c r="K76" i="31"/>
  <c r="J76" i="31"/>
  <c r="I76" i="31"/>
  <c r="K75" i="31"/>
  <c r="J75" i="31"/>
  <c r="I75" i="31"/>
  <c r="K74" i="31"/>
  <c r="J74" i="31"/>
  <c r="I74" i="31"/>
  <c r="K73" i="31"/>
  <c r="J73" i="31"/>
  <c r="I73" i="31"/>
  <c r="K72" i="31"/>
  <c r="J72" i="31"/>
  <c r="I72" i="31"/>
  <c r="K71" i="31"/>
  <c r="J71" i="31"/>
  <c r="I71" i="31"/>
  <c r="K70" i="31"/>
  <c r="J70" i="31"/>
  <c r="I70" i="31"/>
  <c r="K69" i="31"/>
  <c r="J69" i="31"/>
  <c r="I69" i="31"/>
  <c r="K68" i="31"/>
  <c r="J68" i="31"/>
  <c r="I68" i="31"/>
  <c r="K67" i="31"/>
  <c r="J67" i="31"/>
  <c r="I67" i="31"/>
  <c r="K66" i="31"/>
  <c r="J66" i="31"/>
  <c r="I66" i="31"/>
  <c r="K65" i="31"/>
  <c r="J65" i="31"/>
  <c r="I65" i="31"/>
  <c r="K64" i="31"/>
  <c r="J64" i="31"/>
  <c r="I64" i="31"/>
  <c r="K63" i="31"/>
  <c r="J63" i="31"/>
  <c r="I63" i="31"/>
  <c r="K62" i="31"/>
  <c r="J62" i="31"/>
  <c r="I62" i="31"/>
  <c r="K61" i="31"/>
  <c r="J61" i="31"/>
  <c r="I61" i="31"/>
  <c r="K60" i="31"/>
  <c r="J60" i="31"/>
  <c r="I60" i="31"/>
  <c r="K59" i="31"/>
  <c r="J59" i="31"/>
  <c r="I59" i="31"/>
  <c r="K58" i="31"/>
  <c r="J58" i="31"/>
  <c r="I58" i="31"/>
  <c r="K57" i="31"/>
  <c r="J57" i="31"/>
  <c r="I57" i="31"/>
  <c r="K56" i="31"/>
  <c r="J56" i="31"/>
  <c r="I56" i="31"/>
  <c r="K55" i="31"/>
  <c r="J55" i="31"/>
  <c r="I55" i="31"/>
  <c r="K54" i="31"/>
  <c r="J54" i="31"/>
  <c r="I54" i="31"/>
  <c r="K53" i="31"/>
  <c r="J53" i="31"/>
  <c r="I53" i="31"/>
  <c r="K52" i="31"/>
  <c r="J52" i="31"/>
  <c r="I52" i="31"/>
  <c r="K51" i="31"/>
  <c r="J51" i="31"/>
  <c r="I51" i="31"/>
  <c r="K50" i="31"/>
  <c r="J50" i="31"/>
  <c r="I50" i="31"/>
  <c r="K49" i="31"/>
  <c r="J49" i="31"/>
  <c r="I49" i="31"/>
  <c r="K48" i="31"/>
  <c r="J48" i="31"/>
  <c r="I48" i="31"/>
  <c r="K47" i="31"/>
  <c r="J47" i="31"/>
  <c r="I47" i="31"/>
  <c r="K46" i="31"/>
  <c r="J46" i="31"/>
  <c r="I46" i="31"/>
  <c r="K45" i="31"/>
  <c r="J45" i="31"/>
  <c r="I45" i="31"/>
  <c r="K44" i="31"/>
  <c r="J44" i="31"/>
  <c r="I44" i="31"/>
  <c r="K43" i="31"/>
  <c r="J43" i="31"/>
  <c r="I43" i="31"/>
  <c r="K42" i="31"/>
  <c r="J42" i="31"/>
  <c r="I42" i="31"/>
  <c r="K41" i="31"/>
  <c r="J41" i="31"/>
  <c r="I41" i="31"/>
  <c r="K40" i="31"/>
  <c r="J40" i="31"/>
  <c r="I40" i="31"/>
  <c r="K39" i="31"/>
  <c r="J39" i="31"/>
  <c r="I39" i="31"/>
  <c r="K38" i="31"/>
  <c r="J38" i="31"/>
  <c r="I38" i="31"/>
  <c r="K37" i="31"/>
  <c r="J37" i="31"/>
  <c r="I37" i="31"/>
  <c r="K36" i="31"/>
  <c r="J36" i="31"/>
  <c r="I36" i="31"/>
  <c r="K35" i="31"/>
  <c r="J35" i="31"/>
  <c r="I35" i="31"/>
  <c r="K34" i="31"/>
  <c r="J34" i="31"/>
  <c r="I34" i="31"/>
  <c r="K33" i="31"/>
  <c r="J33" i="31"/>
  <c r="I33" i="31"/>
  <c r="K32" i="31"/>
  <c r="J32" i="31"/>
  <c r="I32" i="31"/>
  <c r="K31" i="31"/>
  <c r="J31" i="31"/>
  <c r="I31" i="31"/>
  <c r="K30" i="31"/>
  <c r="J30" i="31"/>
  <c r="I30" i="31"/>
  <c r="K29" i="31"/>
  <c r="J29" i="31"/>
  <c r="I29" i="31"/>
  <c r="K28" i="31"/>
  <c r="J28" i="31"/>
  <c r="I28" i="31"/>
  <c r="K27" i="31"/>
  <c r="J27" i="31"/>
  <c r="I27" i="31"/>
  <c r="K26" i="31"/>
  <c r="J26" i="31"/>
  <c r="I26" i="31"/>
  <c r="K25" i="31"/>
  <c r="J25" i="31"/>
  <c r="I25" i="31"/>
  <c r="K24" i="31"/>
  <c r="J24" i="31"/>
  <c r="I24" i="31"/>
  <c r="K23" i="31"/>
  <c r="J23" i="31"/>
  <c r="I23" i="31"/>
  <c r="K22" i="31"/>
  <c r="J22" i="31"/>
  <c r="I22" i="31"/>
  <c r="K21" i="31"/>
  <c r="J21" i="31"/>
  <c r="I21" i="31"/>
  <c r="K20" i="31"/>
  <c r="J20" i="31"/>
  <c r="I20" i="31"/>
  <c r="K19" i="31"/>
  <c r="J19" i="31"/>
  <c r="I19" i="31"/>
  <c r="K18" i="31"/>
  <c r="J18" i="31"/>
  <c r="I18" i="31"/>
  <c r="K17" i="31"/>
  <c r="J17" i="31"/>
  <c r="I17" i="31"/>
  <c r="K16" i="31"/>
  <c r="J16" i="31"/>
  <c r="I16" i="31"/>
  <c r="K15" i="31"/>
  <c r="J15" i="31"/>
  <c r="I15" i="31"/>
  <c r="K14" i="31"/>
  <c r="J14" i="31"/>
  <c r="I14" i="31"/>
  <c r="K13" i="31"/>
  <c r="J13" i="31"/>
  <c r="I13" i="31"/>
  <c r="K12" i="31"/>
  <c r="J12" i="31"/>
  <c r="I12" i="31"/>
  <c r="K11" i="31"/>
  <c r="J11" i="31"/>
  <c r="I11" i="31"/>
  <c r="K10" i="31"/>
  <c r="J10" i="31"/>
  <c r="I10" i="31"/>
  <c r="K9" i="31"/>
  <c r="J9" i="31"/>
  <c r="I9" i="31"/>
  <c r="K8" i="31"/>
  <c r="J8" i="31"/>
  <c r="I8" i="31"/>
  <c r="K7" i="31"/>
  <c r="J7" i="31"/>
  <c r="I7" i="31"/>
  <c r="K6" i="31"/>
  <c r="J6" i="31"/>
  <c r="I6" i="31"/>
  <c r="K5" i="31"/>
  <c r="J5" i="31"/>
  <c r="I5" i="31"/>
  <c r="K4" i="31"/>
  <c r="J4" i="31"/>
  <c r="I4" i="31"/>
  <c r="K3" i="31"/>
  <c r="J3" i="31"/>
  <c r="I3" i="31"/>
  <c r="J84" i="29"/>
  <c r="I84" i="29"/>
  <c r="H84" i="29"/>
  <c r="J83" i="29"/>
  <c r="I83" i="29"/>
  <c r="H83" i="29"/>
  <c r="J82" i="29"/>
  <c r="I82" i="29"/>
  <c r="H82" i="29"/>
  <c r="J81" i="29"/>
  <c r="I81" i="29"/>
  <c r="H81" i="29"/>
  <c r="J80" i="29"/>
  <c r="I80" i="29"/>
  <c r="H80" i="29"/>
  <c r="J79" i="29"/>
  <c r="I79" i="29"/>
  <c r="H79" i="29"/>
  <c r="J78" i="29"/>
  <c r="I78" i="29"/>
  <c r="H78" i="29"/>
  <c r="J77" i="29"/>
  <c r="I77" i="29"/>
  <c r="H77" i="29"/>
  <c r="J76" i="29"/>
  <c r="I76" i="29"/>
  <c r="H76" i="29"/>
  <c r="J75" i="29"/>
  <c r="I75" i="29"/>
  <c r="H75" i="29"/>
  <c r="J74" i="29"/>
  <c r="I74" i="29"/>
  <c r="H74" i="29"/>
  <c r="J73" i="29"/>
  <c r="I73" i="29"/>
  <c r="H73" i="29"/>
  <c r="J72" i="29"/>
  <c r="I72" i="29"/>
  <c r="H72" i="29"/>
  <c r="J71" i="29"/>
  <c r="I71" i="29"/>
  <c r="H71" i="29"/>
  <c r="J70" i="29"/>
  <c r="I70" i="29"/>
  <c r="H70" i="29"/>
  <c r="J69" i="29"/>
  <c r="I69" i="29"/>
  <c r="H69" i="29"/>
  <c r="J68" i="29"/>
  <c r="I68" i="29"/>
  <c r="H68" i="29"/>
  <c r="J67" i="29"/>
  <c r="I67" i="29"/>
  <c r="H67" i="29"/>
  <c r="J66" i="29"/>
  <c r="I66" i="29"/>
  <c r="H66" i="29"/>
  <c r="J65" i="29"/>
  <c r="I65" i="29"/>
  <c r="H65" i="29"/>
  <c r="J64" i="29"/>
  <c r="I64" i="29"/>
  <c r="H64" i="29"/>
  <c r="J63" i="29"/>
  <c r="I63" i="29"/>
  <c r="H63" i="29"/>
  <c r="J62" i="29"/>
  <c r="I62" i="29"/>
  <c r="H62" i="29"/>
  <c r="J61" i="29"/>
  <c r="I61" i="29"/>
  <c r="H61" i="29"/>
  <c r="J60" i="29"/>
  <c r="I60" i="29"/>
  <c r="H60" i="29"/>
  <c r="J59" i="29"/>
  <c r="I59" i="29"/>
  <c r="H59" i="29"/>
  <c r="J58" i="29"/>
  <c r="I58" i="29"/>
  <c r="H58" i="29"/>
  <c r="J57" i="29"/>
  <c r="I57" i="29"/>
  <c r="H57" i="29"/>
  <c r="J56" i="29"/>
  <c r="I56" i="29"/>
  <c r="H56" i="29"/>
  <c r="J55" i="29"/>
  <c r="I55" i="29"/>
  <c r="H55" i="29"/>
  <c r="J54" i="29"/>
  <c r="I54" i="29"/>
  <c r="H54" i="29"/>
  <c r="J53" i="29"/>
  <c r="I53" i="29"/>
  <c r="H53" i="29"/>
  <c r="J52" i="29"/>
  <c r="I52" i="29"/>
  <c r="H52" i="29"/>
  <c r="J51" i="29"/>
  <c r="I51" i="29"/>
  <c r="H51" i="29"/>
  <c r="J50" i="29"/>
  <c r="I50" i="29"/>
  <c r="H50" i="29"/>
  <c r="J49" i="29"/>
  <c r="I49" i="29"/>
  <c r="H49" i="29"/>
  <c r="J48" i="29"/>
  <c r="I48" i="29"/>
  <c r="H48" i="29"/>
  <c r="J47" i="29"/>
  <c r="I47" i="29"/>
  <c r="H47" i="29"/>
  <c r="J46" i="29"/>
  <c r="I46" i="29"/>
  <c r="H46" i="29"/>
  <c r="J45" i="29"/>
  <c r="I45" i="29"/>
  <c r="H45" i="29"/>
  <c r="J44" i="29"/>
  <c r="I44" i="29"/>
  <c r="H44" i="29"/>
  <c r="J43" i="29"/>
  <c r="I43" i="29"/>
  <c r="H43" i="29"/>
  <c r="J42" i="29"/>
  <c r="I42" i="29"/>
  <c r="H42" i="29"/>
  <c r="J41" i="29"/>
  <c r="I41" i="29"/>
  <c r="H41" i="29"/>
  <c r="J40" i="29"/>
  <c r="I40" i="29"/>
  <c r="H40" i="29"/>
  <c r="J39" i="29"/>
  <c r="I39" i="29"/>
  <c r="H39" i="29"/>
  <c r="J38" i="29"/>
  <c r="I38" i="29"/>
  <c r="H38" i="29"/>
  <c r="J37" i="29"/>
  <c r="I37" i="29"/>
  <c r="H37" i="29"/>
  <c r="J36" i="29"/>
  <c r="I36" i="29"/>
  <c r="H36" i="29"/>
  <c r="J35" i="29"/>
  <c r="I35" i="29"/>
  <c r="H35" i="29"/>
  <c r="J34" i="29"/>
  <c r="I34" i="29"/>
  <c r="H34" i="29"/>
  <c r="J33" i="29"/>
  <c r="I33" i="29"/>
  <c r="H33" i="29"/>
  <c r="J32" i="29"/>
  <c r="I32" i="29"/>
  <c r="H32" i="29"/>
  <c r="J31" i="29"/>
  <c r="I31" i="29"/>
  <c r="H31" i="29"/>
  <c r="J30" i="29"/>
  <c r="I30" i="29"/>
  <c r="H30" i="29"/>
  <c r="J29" i="29"/>
  <c r="I29" i="29"/>
  <c r="H29" i="29"/>
  <c r="J28" i="29"/>
  <c r="I28" i="29"/>
  <c r="H28" i="29"/>
  <c r="J27" i="29"/>
  <c r="I27" i="29"/>
  <c r="H27" i="29"/>
  <c r="J26" i="29"/>
  <c r="I26" i="29"/>
  <c r="H26" i="29"/>
  <c r="J25" i="29"/>
  <c r="I25" i="29"/>
  <c r="H25" i="29"/>
  <c r="J24" i="29"/>
  <c r="I24" i="29"/>
  <c r="H24" i="29"/>
  <c r="J23" i="29"/>
  <c r="I23" i="29"/>
  <c r="H23" i="29"/>
  <c r="J22" i="29"/>
  <c r="I22" i="29"/>
  <c r="H22" i="29"/>
  <c r="J21" i="29"/>
  <c r="I21" i="29"/>
  <c r="H21" i="29"/>
  <c r="J20" i="29"/>
  <c r="I20" i="29"/>
  <c r="H20" i="29"/>
  <c r="J19" i="29"/>
  <c r="I19" i="29"/>
  <c r="H19" i="29"/>
  <c r="J18" i="29"/>
  <c r="I18" i="29"/>
  <c r="H18" i="29"/>
  <c r="J17" i="29"/>
  <c r="I17" i="29"/>
  <c r="H17" i="29"/>
  <c r="J16" i="29"/>
  <c r="I16" i="29"/>
  <c r="H16" i="29"/>
  <c r="J15" i="29"/>
  <c r="I15" i="29"/>
  <c r="H15" i="29"/>
  <c r="J14" i="29"/>
  <c r="I14" i="29"/>
  <c r="H14" i="29"/>
  <c r="J13" i="29"/>
  <c r="I13" i="29"/>
  <c r="H13" i="29"/>
  <c r="J12" i="29"/>
  <c r="I12" i="29"/>
  <c r="H12" i="29"/>
  <c r="J11" i="29"/>
  <c r="I11" i="29"/>
  <c r="H11" i="29"/>
  <c r="J10" i="29"/>
  <c r="I10" i="29"/>
  <c r="H10" i="29"/>
  <c r="J9" i="29"/>
  <c r="I9" i="29"/>
  <c r="H9" i="29"/>
  <c r="J8" i="29"/>
  <c r="I8" i="29"/>
  <c r="H8" i="29"/>
  <c r="J7" i="29"/>
  <c r="I7" i="29"/>
  <c r="H7" i="29"/>
  <c r="J6" i="29"/>
  <c r="I6" i="29"/>
  <c r="H6" i="29"/>
  <c r="J5" i="29"/>
  <c r="I5" i="29"/>
  <c r="H5" i="29"/>
  <c r="J4" i="29"/>
  <c r="I4" i="29"/>
  <c r="H4" i="29"/>
  <c r="J3" i="29"/>
  <c r="I3" i="29"/>
  <c r="H3" i="29"/>
  <c r="J92" i="28"/>
  <c r="I92" i="28"/>
  <c r="H92" i="28"/>
  <c r="J91" i="28"/>
  <c r="I91" i="28"/>
  <c r="H91" i="28"/>
  <c r="J90" i="28"/>
  <c r="I90" i="28"/>
  <c r="H90" i="28"/>
  <c r="J89" i="28"/>
  <c r="I89" i="28"/>
  <c r="H89" i="28"/>
  <c r="J88" i="28"/>
  <c r="I88" i="28"/>
  <c r="H88" i="28"/>
  <c r="J87" i="28"/>
  <c r="I87" i="28"/>
  <c r="H87" i="28"/>
  <c r="J86" i="28"/>
  <c r="I86" i="28"/>
  <c r="H86" i="28"/>
  <c r="J85" i="28"/>
  <c r="I85" i="28"/>
  <c r="H85" i="28"/>
  <c r="J84" i="28"/>
  <c r="I84" i="28"/>
  <c r="H84" i="28"/>
  <c r="J83" i="28"/>
  <c r="I83" i="28"/>
  <c r="H83" i="28"/>
  <c r="J82" i="28"/>
  <c r="I82" i="28"/>
  <c r="H82" i="28"/>
  <c r="J81" i="28"/>
  <c r="I81" i="28"/>
  <c r="H81" i="28"/>
  <c r="J80" i="28"/>
  <c r="I80" i="28"/>
  <c r="H80" i="28"/>
  <c r="J79" i="28"/>
  <c r="I79" i="28"/>
  <c r="H79" i="28"/>
  <c r="J78" i="28"/>
  <c r="I78" i="28"/>
  <c r="H78" i="28"/>
  <c r="J77" i="28"/>
  <c r="I77" i="28"/>
  <c r="H77" i="28"/>
  <c r="J76" i="28"/>
  <c r="I76" i="28"/>
  <c r="H76" i="28"/>
  <c r="J75" i="28"/>
  <c r="I75" i="28"/>
  <c r="H75" i="28"/>
  <c r="J74" i="28"/>
  <c r="I74" i="28"/>
  <c r="H74" i="28"/>
  <c r="J73" i="28"/>
  <c r="I73" i="28"/>
  <c r="H73" i="28"/>
  <c r="J72" i="28"/>
  <c r="I72" i="28"/>
  <c r="H72" i="28"/>
  <c r="J71" i="28"/>
  <c r="I71" i="28"/>
  <c r="H71" i="28"/>
  <c r="J70" i="28"/>
  <c r="I70" i="28"/>
  <c r="H70" i="28"/>
  <c r="J69" i="28"/>
  <c r="I69" i="28"/>
  <c r="H69" i="28"/>
  <c r="J68" i="28"/>
  <c r="I68" i="28"/>
  <c r="H68" i="28"/>
  <c r="J67" i="28"/>
  <c r="I67" i="28"/>
  <c r="H67" i="28"/>
  <c r="J66" i="28"/>
  <c r="I66" i="28"/>
  <c r="H66" i="28"/>
  <c r="J65" i="28"/>
  <c r="I65" i="28"/>
  <c r="H65" i="28"/>
  <c r="J64" i="28"/>
  <c r="I64" i="28"/>
  <c r="H64" i="28"/>
  <c r="J63" i="28"/>
  <c r="I63" i="28"/>
  <c r="H63" i="28"/>
  <c r="J62" i="28"/>
  <c r="I62" i="28"/>
  <c r="H62" i="28"/>
  <c r="J61" i="28"/>
  <c r="I61" i="28"/>
  <c r="H61" i="28"/>
  <c r="J60" i="28"/>
  <c r="I60" i="28"/>
  <c r="H60" i="28"/>
  <c r="J59" i="28"/>
  <c r="I59" i="28"/>
  <c r="H59" i="28"/>
  <c r="J58" i="28"/>
  <c r="I58" i="28"/>
  <c r="H58" i="28"/>
  <c r="J57" i="28"/>
  <c r="I57" i="28"/>
  <c r="H57" i="28"/>
  <c r="J56" i="28"/>
  <c r="I56" i="28"/>
  <c r="H56" i="28"/>
  <c r="J55" i="28"/>
  <c r="I55" i="28"/>
  <c r="H55" i="28"/>
  <c r="J54" i="28"/>
  <c r="I54" i="28"/>
  <c r="H54" i="28"/>
  <c r="J53" i="28"/>
  <c r="I53" i="28"/>
  <c r="H53" i="28"/>
  <c r="J52" i="28"/>
  <c r="I52" i="28"/>
  <c r="H52" i="28"/>
  <c r="J51" i="28"/>
  <c r="I51" i="28"/>
  <c r="H51" i="28"/>
  <c r="J50" i="28"/>
  <c r="I50" i="28"/>
  <c r="H50" i="28"/>
  <c r="J49" i="28"/>
  <c r="I49" i="28"/>
  <c r="H49" i="28"/>
  <c r="J48" i="28"/>
  <c r="I48" i="28"/>
  <c r="H48" i="28"/>
  <c r="J47" i="28"/>
  <c r="I47" i="28"/>
  <c r="H47" i="28"/>
  <c r="J46" i="28"/>
  <c r="I46" i="28"/>
  <c r="H46" i="28"/>
  <c r="J45" i="28"/>
  <c r="I45" i="28"/>
  <c r="H45" i="28"/>
  <c r="J44" i="28"/>
  <c r="I44" i="28"/>
  <c r="H44" i="28"/>
  <c r="J43" i="28"/>
  <c r="I43" i="28"/>
  <c r="H43" i="28"/>
  <c r="J42" i="28"/>
  <c r="I42" i="28"/>
  <c r="H42" i="28"/>
  <c r="J41" i="28"/>
  <c r="I41" i="28"/>
  <c r="H41" i="28"/>
  <c r="J40" i="28"/>
  <c r="I40" i="28"/>
  <c r="H40" i="28"/>
  <c r="J39" i="28"/>
  <c r="I39" i="28"/>
  <c r="H39" i="28"/>
  <c r="J38" i="28"/>
  <c r="I38" i="28"/>
  <c r="H38" i="28"/>
  <c r="J37" i="28"/>
  <c r="I37" i="28"/>
  <c r="H37" i="28"/>
  <c r="J36" i="28"/>
  <c r="I36" i="28"/>
  <c r="H36" i="28"/>
  <c r="J35" i="28"/>
  <c r="I35" i="28"/>
  <c r="H35" i="28"/>
  <c r="J34" i="28"/>
  <c r="I34" i="28"/>
  <c r="H34" i="28"/>
  <c r="J33" i="28"/>
  <c r="I33" i="28"/>
  <c r="H33" i="28"/>
  <c r="J32" i="28"/>
  <c r="I32" i="28"/>
  <c r="H32" i="28"/>
  <c r="J31" i="28"/>
  <c r="I31" i="28"/>
  <c r="H31" i="28"/>
  <c r="J30" i="28"/>
  <c r="I30" i="28"/>
  <c r="H30" i="28"/>
  <c r="J29" i="28"/>
  <c r="I29" i="28"/>
  <c r="H29" i="28"/>
  <c r="J28" i="28"/>
  <c r="I28" i="28"/>
  <c r="H28" i="28"/>
  <c r="J27" i="28"/>
  <c r="I27" i="28"/>
  <c r="H27" i="28"/>
  <c r="J26" i="28"/>
  <c r="I26" i="28"/>
  <c r="H26" i="28"/>
  <c r="J25" i="28"/>
  <c r="I25" i="28"/>
  <c r="H25" i="28"/>
  <c r="J24" i="28"/>
  <c r="I24" i="28"/>
  <c r="H24" i="28"/>
  <c r="J23" i="28"/>
  <c r="I23" i="28"/>
  <c r="H23" i="28"/>
  <c r="J22" i="28"/>
  <c r="I22" i="28"/>
  <c r="H22" i="28"/>
  <c r="J21" i="28"/>
  <c r="I21" i="28"/>
  <c r="H21" i="28"/>
  <c r="J20" i="28"/>
  <c r="I20" i="28"/>
  <c r="H20" i="28"/>
  <c r="J19" i="28"/>
  <c r="I19" i="28"/>
  <c r="H19" i="28"/>
  <c r="J18" i="28"/>
  <c r="I18" i="28"/>
  <c r="H18" i="28"/>
  <c r="J17" i="28"/>
  <c r="I17" i="28"/>
  <c r="H17" i="28"/>
  <c r="J16" i="28"/>
  <c r="I16" i="28"/>
  <c r="H16" i="28"/>
  <c r="J15" i="28"/>
  <c r="I15" i="28"/>
  <c r="H15" i="28"/>
  <c r="J14" i="28"/>
  <c r="I14" i="28"/>
  <c r="H14" i="28"/>
  <c r="J13" i="28"/>
  <c r="I13" i="28"/>
  <c r="H13" i="28"/>
  <c r="J12" i="28"/>
  <c r="I12" i="28"/>
  <c r="H12" i="28"/>
  <c r="J11" i="28"/>
  <c r="I11" i="28"/>
  <c r="H11" i="28"/>
  <c r="J10" i="28"/>
  <c r="I10" i="28"/>
  <c r="H10" i="28"/>
  <c r="J9" i="28"/>
  <c r="I9" i="28"/>
  <c r="H9" i="28"/>
  <c r="J8" i="28"/>
  <c r="I8" i="28"/>
  <c r="H8" i="28"/>
  <c r="J7" i="28"/>
  <c r="I7" i="28"/>
  <c r="H7" i="28"/>
  <c r="J6" i="28"/>
  <c r="I6" i="28"/>
  <c r="H6" i="28"/>
  <c r="J5" i="28"/>
  <c r="I5" i="28"/>
  <c r="H5" i="28"/>
  <c r="J4" i="28"/>
  <c r="I4" i="28"/>
  <c r="H4" i="28"/>
  <c r="J3" i="28"/>
  <c r="I3" i="28"/>
  <c r="H3" i="28"/>
  <c r="N84" i="30"/>
  <c r="L84" i="30"/>
  <c r="M84" i="30" s="1"/>
  <c r="K84" i="30"/>
  <c r="J84" i="30"/>
  <c r="N83" i="30"/>
  <c r="L83" i="30"/>
  <c r="K83" i="30"/>
  <c r="J83" i="30"/>
  <c r="N82" i="30"/>
  <c r="L82" i="30"/>
  <c r="K82" i="30"/>
  <c r="J82" i="30"/>
  <c r="N81" i="30"/>
  <c r="L81" i="30"/>
  <c r="K81" i="30"/>
  <c r="J81" i="30"/>
  <c r="N80" i="30"/>
  <c r="L80" i="30"/>
  <c r="M80" i="30" s="1"/>
  <c r="K80" i="30"/>
  <c r="J80" i="30"/>
  <c r="N79" i="30"/>
  <c r="L79" i="30"/>
  <c r="K79" i="30"/>
  <c r="J79" i="30"/>
  <c r="N78" i="30"/>
  <c r="L78" i="30"/>
  <c r="K78" i="30"/>
  <c r="J78" i="30"/>
  <c r="N77" i="30"/>
  <c r="L77" i="30"/>
  <c r="K77" i="30"/>
  <c r="J77" i="30"/>
  <c r="N76" i="30"/>
  <c r="L76" i="30"/>
  <c r="M76" i="30" s="1"/>
  <c r="K76" i="30"/>
  <c r="J76" i="30"/>
  <c r="N75" i="30"/>
  <c r="L75" i="30"/>
  <c r="K75" i="30"/>
  <c r="J75" i="30"/>
  <c r="N74" i="30"/>
  <c r="L74" i="30"/>
  <c r="K74" i="30"/>
  <c r="J74" i="30"/>
  <c r="N73" i="30"/>
  <c r="L73" i="30"/>
  <c r="K73" i="30"/>
  <c r="J73" i="30"/>
  <c r="N72" i="30"/>
  <c r="L72" i="30"/>
  <c r="M72" i="30" s="1"/>
  <c r="K72" i="30"/>
  <c r="J72" i="30"/>
  <c r="N71" i="30"/>
  <c r="L71" i="30"/>
  <c r="K71" i="30"/>
  <c r="J71" i="30"/>
  <c r="N70" i="30"/>
  <c r="L70" i="30"/>
  <c r="K70" i="30"/>
  <c r="J70" i="30"/>
  <c r="N69" i="30"/>
  <c r="L69" i="30"/>
  <c r="K69" i="30"/>
  <c r="J69" i="30"/>
  <c r="N68" i="30"/>
  <c r="L68" i="30"/>
  <c r="M68" i="30" s="1"/>
  <c r="K68" i="30"/>
  <c r="J68" i="30"/>
  <c r="N67" i="30"/>
  <c r="L67" i="30"/>
  <c r="K67" i="30"/>
  <c r="J67" i="30"/>
  <c r="N66" i="30"/>
  <c r="L66" i="30"/>
  <c r="K66" i="30"/>
  <c r="J66" i="30"/>
  <c r="N65" i="30"/>
  <c r="L65" i="30"/>
  <c r="K65" i="30"/>
  <c r="J65" i="30"/>
  <c r="N64" i="30"/>
  <c r="L64" i="30"/>
  <c r="M64" i="30" s="1"/>
  <c r="K64" i="30"/>
  <c r="J64" i="30"/>
  <c r="N63" i="30"/>
  <c r="L63" i="30"/>
  <c r="K63" i="30"/>
  <c r="J63" i="30"/>
  <c r="N62" i="30"/>
  <c r="L62" i="30"/>
  <c r="K62" i="30"/>
  <c r="J62" i="30"/>
  <c r="N61" i="30"/>
  <c r="L61" i="30"/>
  <c r="K61" i="30"/>
  <c r="J61" i="30"/>
  <c r="N60" i="30"/>
  <c r="L60" i="30"/>
  <c r="M60" i="30" s="1"/>
  <c r="K60" i="30"/>
  <c r="J60" i="30"/>
  <c r="N59" i="30"/>
  <c r="L59" i="30"/>
  <c r="K59" i="30"/>
  <c r="J59" i="30"/>
  <c r="N58" i="30"/>
  <c r="L58" i="30"/>
  <c r="K58" i="30"/>
  <c r="J58" i="30"/>
  <c r="N57" i="30"/>
  <c r="L57" i="30"/>
  <c r="K57" i="30"/>
  <c r="J57" i="30"/>
  <c r="N56" i="30"/>
  <c r="L56" i="30"/>
  <c r="M56" i="30" s="1"/>
  <c r="K56" i="30"/>
  <c r="J56" i="30"/>
  <c r="N55" i="30"/>
  <c r="L55" i="30"/>
  <c r="K55" i="30"/>
  <c r="J55" i="30"/>
  <c r="N54" i="30"/>
  <c r="L54" i="30"/>
  <c r="K54" i="30"/>
  <c r="J54" i="30"/>
  <c r="N53" i="30"/>
  <c r="L53" i="30"/>
  <c r="K53" i="30"/>
  <c r="J53" i="30"/>
  <c r="N52" i="30"/>
  <c r="L52" i="30"/>
  <c r="M52" i="30" s="1"/>
  <c r="K52" i="30"/>
  <c r="J52" i="30"/>
  <c r="N51" i="30"/>
  <c r="L51" i="30"/>
  <c r="K51" i="30"/>
  <c r="J51" i="30"/>
  <c r="N50" i="30"/>
  <c r="L50" i="30"/>
  <c r="K50" i="30"/>
  <c r="J50" i="30"/>
  <c r="N49" i="30"/>
  <c r="L49" i="30"/>
  <c r="K49" i="30"/>
  <c r="J49" i="30"/>
  <c r="N48" i="30"/>
  <c r="L48" i="30"/>
  <c r="M48" i="30" s="1"/>
  <c r="K48" i="30"/>
  <c r="J48" i="30"/>
  <c r="N47" i="30"/>
  <c r="L47" i="30"/>
  <c r="K47" i="30"/>
  <c r="J47" i="30"/>
  <c r="N46" i="30"/>
  <c r="L46" i="30"/>
  <c r="K46" i="30"/>
  <c r="J46" i="30"/>
  <c r="N45" i="30"/>
  <c r="L45" i="30"/>
  <c r="K45" i="30"/>
  <c r="J45" i="30"/>
  <c r="N44" i="30"/>
  <c r="L44" i="30"/>
  <c r="M44" i="30" s="1"/>
  <c r="K44" i="30"/>
  <c r="J44" i="30"/>
  <c r="N43" i="30"/>
  <c r="L43" i="30"/>
  <c r="K43" i="30"/>
  <c r="J43" i="30"/>
  <c r="N42" i="30"/>
  <c r="L42" i="30"/>
  <c r="K42" i="30"/>
  <c r="J42" i="30"/>
  <c r="N41" i="30"/>
  <c r="L41" i="30"/>
  <c r="K41" i="30"/>
  <c r="J41" i="30"/>
  <c r="N40" i="30"/>
  <c r="L40" i="30"/>
  <c r="M40" i="30" s="1"/>
  <c r="K40" i="30"/>
  <c r="J40" i="30"/>
  <c r="N39" i="30"/>
  <c r="L39" i="30"/>
  <c r="K39" i="30"/>
  <c r="J39" i="30"/>
  <c r="N38" i="30"/>
  <c r="L38" i="30"/>
  <c r="K38" i="30"/>
  <c r="J38" i="30"/>
  <c r="N37" i="30"/>
  <c r="L37" i="30"/>
  <c r="K37" i="30"/>
  <c r="J37" i="30"/>
  <c r="N36" i="30"/>
  <c r="L36" i="30"/>
  <c r="M36" i="30" s="1"/>
  <c r="K36" i="30"/>
  <c r="J36" i="30"/>
  <c r="N35" i="30"/>
  <c r="L35" i="30"/>
  <c r="K35" i="30"/>
  <c r="J35" i="30"/>
  <c r="N34" i="30"/>
  <c r="L34" i="30"/>
  <c r="K34" i="30"/>
  <c r="J34" i="30"/>
  <c r="N33" i="30"/>
  <c r="L33" i="30"/>
  <c r="K33" i="30"/>
  <c r="J33" i="30"/>
  <c r="N32" i="30"/>
  <c r="L32" i="30"/>
  <c r="M32" i="30" s="1"/>
  <c r="K32" i="30"/>
  <c r="J32" i="30"/>
  <c r="N31" i="30"/>
  <c r="L31" i="30"/>
  <c r="K31" i="30"/>
  <c r="J31" i="30"/>
  <c r="N30" i="30"/>
  <c r="L30" i="30"/>
  <c r="K30" i="30"/>
  <c r="J30" i="30"/>
  <c r="N29" i="30"/>
  <c r="L29" i="30"/>
  <c r="K29" i="30"/>
  <c r="J29" i="30"/>
  <c r="N28" i="30"/>
  <c r="L28" i="30"/>
  <c r="M28" i="30" s="1"/>
  <c r="K28" i="30"/>
  <c r="J28" i="30"/>
  <c r="N27" i="30"/>
  <c r="L27" i="30"/>
  <c r="K27" i="30"/>
  <c r="J27" i="30"/>
  <c r="N26" i="30"/>
  <c r="L26" i="30"/>
  <c r="K26" i="30"/>
  <c r="J26" i="30"/>
  <c r="N25" i="30"/>
  <c r="L25" i="30"/>
  <c r="K25" i="30"/>
  <c r="J25" i="30"/>
  <c r="N24" i="30"/>
  <c r="L24" i="30"/>
  <c r="M24" i="30" s="1"/>
  <c r="K24" i="30"/>
  <c r="J24" i="30"/>
  <c r="N23" i="30"/>
  <c r="L23" i="30"/>
  <c r="K23" i="30"/>
  <c r="J23" i="30"/>
  <c r="N22" i="30"/>
  <c r="L22" i="30"/>
  <c r="K22" i="30"/>
  <c r="J22" i="30"/>
  <c r="N21" i="30"/>
  <c r="L21" i="30"/>
  <c r="K21" i="30"/>
  <c r="J21" i="30"/>
  <c r="N20" i="30"/>
  <c r="L20" i="30"/>
  <c r="M20" i="30" s="1"/>
  <c r="K20" i="30"/>
  <c r="J20" i="30"/>
  <c r="N19" i="30"/>
  <c r="L19" i="30"/>
  <c r="K19" i="30"/>
  <c r="J19" i="30"/>
  <c r="N18" i="30"/>
  <c r="L18" i="30"/>
  <c r="K18" i="30"/>
  <c r="J18" i="30"/>
  <c r="N17" i="30"/>
  <c r="L17" i="30"/>
  <c r="K17" i="30"/>
  <c r="J17" i="30"/>
  <c r="N16" i="30"/>
  <c r="L16" i="30"/>
  <c r="M16" i="30" s="1"/>
  <c r="K16" i="30"/>
  <c r="J16" i="30"/>
  <c r="N15" i="30"/>
  <c r="L15" i="30"/>
  <c r="K15" i="30"/>
  <c r="J15" i="30"/>
  <c r="N14" i="30"/>
  <c r="L14" i="30"/>
  <c r="K14" i="30"/>
  <c r="J14" i="30"/>
  <c r="N13" i="30"/>
  <c r="L13" i="30"/>
  <c r="K13" i="30"/>
  <c r="J13" i="30"/>
  <c r="N12" i="30"/>
  <c r="L12" i="30"/>
  <c r="M12" i="30" s="1"/>
  <c r="K12" i="30"/>
  <c r="J12" i="30"/>
  <c r="N11" i="30"/>
  <c r="L11" i="30"/>
  <c r="K11" i="30"/>
  <c r="J11" i="30"/>
  <c r="N10" i="30"/>
  <c r="L10" i="30"/>
  <c r="K10" i="30"/>
  <c r="J10" i="30"/>
  <c r="N9" i="30"/>
  <c r="L9" i="30"/>
  <c r="K9" i="30"/>
  <c r="J9" i="30"/>
  <c r="N8" i="30"/>
  <c r="L8" i="30"/>
  <c r="M8" i="30" s="1"/>
  <c r="K8" i="30"/>
  <c r="J8" i="30"/>
  <c r="N7" i="30"/>
  <c r="L7" i="30"/>
  <c r="K7" i="30"/>
  <c r="J7" i="30"/>
  <c r="N6" i="30"/>
  <c r="L6" i="30"/>
  <c r="K6" i="30"/>
  <c r="J6" i="30"/>
  <c r="N5" i="30"/>
  <c r="L5" i="30"/>
  <c r="K5" i="30"/>
  <c r="J5" i="30"/>
  <c r="N4" i="30"/>
  <c r="L4" i="30"/>
  <c r="M4" i="30" s="1"/>
  <c r="K4" i="30"/>
  <c r="J4" i="30"/>
  <c r="N3" i="30"/>
  <c r="L3" i="30"/>
  <c r="K3" i="30"/>
  <c r="J3" i="30"/>
  <c r="M27" i="23"/>
  <c r="K27" i="23"/>
  <c r="I27" i="23"/>
  <c r="M26" i="23"/>
  <c r="M23" i="23"/>
  <c r="K23" i="23"/>
  <c r="J23" i="23"/>
  <c r="M22" i="23"/>
  <c r="K22" i="23"/>
  <c r="J22" i="23"/>
  <c r="M21" i="23"/>
  <c r="K21" i="23"/>
  <c r="J21" i="23"/>
  <c r="M20" i="23"/>
  <c r="K20" i="23"/>
  <c r="J20" i="23"/>
  <c r="M19" i="23"/>
  <c r="K19" i="23"/>
  <c r="J19" i="23"/>
  <c r="M18" i="23"/>
  <c r="K18" i="23"/>
  <c r="J18" i="23"/>
  <c r="M17" i="23"/>
  <c r="K17" i="23"/>
  <c r="J17" i="23"/>
  <c r="M16" i="23"/>
  <c r="K16" i="23"/>
  <c r="J16" i="23"/>
  <c r="M15" i="23"/>
  <c r="K15" i="23"/>
  <c r="J15" i="23"/>
  <c r="M14" i="23"/>
  <c r="K14" i="23"/>
  <c r="J14" i="23"/>
  <c r="M13" i="23"/>
  <c r="K13" i="23"/>
  <c r="J13" i="23"/>
  <c r="M12" i="23"/>
  <c r="K12" i="23"/>
  <c r="J12" i="23"/>
  <c r="M11" i="23"/>
  <c r="K11" i="23"/>
  <c r="J11" i="23"/>
  <c r="M10" i="23"/>
  <c r="K10" i="23"/>
  <c r="J10" i="23"/>
  <c r="M9" i="23"/>
  <c r="K9" i="23"/>
  <c r="J9" i="23"/>
  <c r="M8" i="23"/>
  <c r="K8" i="23"/>
  <c r="J8" i="23"/>
  <c r="M7" i="23"/>
  <c r="K7" i="23"/>
  <c r="J7" i="23"/>
  <c r="M6" i="23"/>
  <c r="K6" i="23"/>
  <c r="J6" i="23"/>
  <c r="M5" i="23"/>
  <c r="K5" i="23"/>
  <c r="J5" i="23"/>
  <c r="M4" i="23"/>
  <c r="K4" i="23"/>
  <c r="J4" i="23"/>
  <c r="M3" i="23"/>
  <c r="K3" i="23"/>
  <c r="J3" i="23"/>
  <c r="I3" i="23"/>
  <c r="M92" i="5"/>
  <c r="K92" i="5"/>
  <c r="L92" i="5" s="1"/>
  <c r="J92" i="5"/>
  <c r="I92" i="5"/>
  <c r="M91" i="5"/>
  <c r="K91" i="5"/>
  <c r="J91" i="5"/>
  <c r="I91" i="5"/>
  <c r="M90" i="5"/>
  <c r="K90" i="5"/>
  <c r="J90" i="5"/>
  <c r="I90" i="5"/>
  <c r="M89" i="5"/>
  <c r="K89" i="5"/>
  <c r="J89" i="5"/>
  <c r="I89" i="5"/>
  <c r="M88" i="5"/>
  <c r="K88" i="5"/>
  <c r="L88" i="5" s="1"/>
  <c r="J88" i="5"/>
  <c r="I88" i="5"/>
  <c r="M87" i="5"/>
  <c r="K87" i="5"/>
  <c r="J87" i="5"/>
  <c r="I87" i="5"/>
  <c r="M86" i="5"/>
  <c r="K86" i="5"/>
  <c r="J86" i="5"/>
  <c r="I86" i="5"/>
  <c r="M85" i="5"/>
  <c r="K85" i="5"/>
  <c r="J85" i="5"/>
  <c r="I85" i="5"/>
  <c r="M84" i="5"/>
  <c r="K84" i="5"/>
  <c r="L84" i="5" s="1"/>
  <c r="J84" i="5"/>
  <c r="I84" i="5"/>
  <c r="M83" i="5"/>
  <c r="K83" i="5"/>
  <c r="J83" i="5"/>
  <c r="I83" i="5"/>
  <c r="M82" i="5"/>
  <c r="K82" i="5"/>
  <c r="J82" i="5"/>
  <c r="I82" i="5"/>
  <c r="M81" i="5"/>
  <c r="K81" i="5"/>
  <c r="J81" i="5"/>
  <c r="I81" i="5"/>
  <c r="M80" i="5"/>
  <c r="K80" i="5"/>
  <c r="L80" i="5" s="1"/>
  <c r="J80" i="5"/>
  <c r="I80" i="5"/>
  <c r="M79" i="5"/>
  <c r="K79" i="5"/>
  <c r="J79" i="5"/>
  <c r="I79" i="5"/>
  <c r="M78" i="5"/>
  <c r="K78" i="5"/>
  <c r="J78" i="5"/>
  <c r="I78" i="5"/>
  <c r="M77" i="5"/>
  <c r="K77" i="5"/>
  <c r="J77" i="5"/>
  <c r="I77" i="5"/>
  <c r="M76" i="5"/>
  <c r="K76" i="5"/>
  <c r="L76" i="5" s="1"/>
  <c r="J76" i="5"/>
  <c r="I76" i="5"/>
  <c r="M75" i="5"/>
  <c r="K75" i="5"/>
  <c r="J75" i="5"/>
  <c r="I75" i="5"/>
  <c r="M74" i="5"/>
  <c r="K74" i="5"/>
  <c r="J74" i="5"/>
  <c r="I74" i="5"/>
  <c r="M73" i="5"/>
  <c r="K73" i="5"/>
  <c r="J73" i="5"/>
  <c r="I73" i="5"/>
  <c r="M72" i="5"/>
  <c r="K72" i="5"/>
  <c r="L72" i="5" s="1"/>
  <c r="J72" i="5"/>
  <c r="I72" i="5"/>
  <c r="M71" i="5"/>
  <c r="K71" i="5"/>
  <c r="J71" i="5"/>
  <c r="I71" i="5"/>
  <c r="M70" i="5"/>
  <c r="K70" i="5"/>
  <c r="J70" i="5"/>
  <c r="I70" i="5"/>
  <c r="M69" i="5"/>
  <c r="K69" i="5"/>
  <c r="J69" i="5"/>
  <c r="I69" i="5"/>
  <c r="M68" i="5"/>
  <c r="K68" i="5"/>
  <c r="L68" i="5" s="1"/>
  <c r="J68" i="5"/>
  <c r="I68" i="5"/>
  <c r="M67" i="5"/>
  <c r="K67" i="5"/>
  <c r="J67" i="5"/>
  <c r="I67" i="5"/>
  <c r="M66" i="5"/>
  <c r="K66" i="5"/>
  <c r="J66" i="5"/>
  <c r="I66" i="5"/>
  <c r="M65" i="5"/>
  <c r="K65" i="5"/>
  <c r="J65" i="5"/>
  <c r="I65" i="5"/>
  <c r="M64" i="5"/>
  <c r="K64" i="5"/>
  <c r="L64" i="5" s="1"/>
  <c r="J64" i="5"/>
  <c r="I64" i="5"/>
  <c r="M63" i="5"/>
  <c r="K63" i="5"/>
  <c r="J63" i="5"/>
  <c r="I63" i="5"/>
  <c r="M62" i="5"/>
  <c r="K62" i="5"/>
  <c r="J62" i="5"/>
  <c r="I62" i="5"/>
  <c r="M61" i="5"/>
  <c r="K61" i="5"/>
  <c r="J61" i="5"/>
  <c r="I61" i="5"/>
  <c r="M60" i="5"/>
  <c r="K60" i="5"/>
  <c r="L60" i="5" s="1"/>
  <c r="J60" i="5"/>
  <c r="I60" i="5"/>
  <c r="M59" i="5"/>
  <c r="K59" i="5"/>
  <c r="J59" i="5"/>
  <c r="I59" i="5"/>
  <c r="M58" i="5"/>
  <c r="K58" i="5"/>
  <c r="J58" i="5"/>
  <c r="I58" i="5"/>
  <c r="M57" i="5"/>
  <c r="K57" i="5"/>
  <c r="J57" i="5"/>
  <c r="I57" i="5"/>
  <c r="M56" i="5"/>
  <c r="K56" i="5"/>
  <c r="L56" i="5" s="1"/>
  <c r="J56" i="5"/>
  <c r="I56" i="5"/>
  <c r="M55" i="5"/>
  <c r="K55" i="5"/>
  <c r="J55" i="5"/>
  <c r="I55" i="5"/>
  <c r="M54" i="5"/>
  <c r="K54" i="5"/>
  <c r="J54" i="5"/>
  <c r="I54" i="5"/>
  <c r="M53" i="5"/>
  <c r="K53" i="5"/>
  <c r="J53" i="5"/>
  <c r="I53" i="5"/>
  <c r="M52" i="5"/>
  <c r="K52" i="5"/>
  <c r="L52" i="5" s="1"/>
  <c r="J52" i="5"/>
  <c r="I52" i="5"/>
  <c r="M51" i="5"/>
  <c r="K51" i="5"/>
  <c r="J51" i="5"/>
  <c r="I51" i="5"/>
  <c r="M50" i="5"/>
  <c r="K50" i="5"/>
  <c r="J50" i="5"/>
  <c r="I50" i="5"/>
  <c r="M49" i="5"/>
  <c r="K49" i="5"/>
  <c r="J49" i="5"/>
  <c r="I49" i="5"/>
  <c r="M48" i="5"/>
  <c r="K48" i="5"/>
  <c r="L48" i="5" s="1"/>
  <c r="J48" i="5"/>
  <c r="I48" i="5"/>
  <c r="M47" i="5"/>
  <c r="K47" i="5"/>
  <c r="J47" i="5"/>
  <c r="I47" i="5"/>
  <c r="M46" i="5"/>
  <c r="K46" i="5"/>
  <c r="J46" i="5"/>
  <c r="I46" i="5"/>
  <c r="M45" i="5"/>
  <c r="K45" i="5"/>
  <c r="J45" i="5"/>
  <c r="I45" i="5"/>
  <c r="M44" i="5"/>
  <c r="K44" i="5"/>
  <c r="L44" i="5" s="1"/>
  <c r="J44" i="5"/>
  <c r="I44" i="5"/>
  <c r="M43" i="5"/>
  <c r="K43" i="5"/>
  <c r="J43" i="5"/>
  <c r="I43" i="5"/>
  <c r="M42" i="5"/>
  <c r="K42" i="5"/>
  <c r="J42" i="5"/>
  <c r="I42" i="5"/>
  <c r="M41" i="5"/>
  <c r="K41" i="5"/>
  <c r="J41" i="5"/>
  <c r="I41" i="5"/>
  <c r="M40" i="5"/>
  <c r="K40" i="5"/>
  <c r="L40" i="5" s="1"/>
  <c r="J40" i="5"/>
  <c r="I40" i="5"/>
  <c r="M39" i="5"/>
  <c r="K39" i="5"/>
  <c r="J39" i="5"/>
  <c r="I39" i="5"/>
  <c r="M38" i="5"/>
  <c r="K38" i="5"/>
  <c r="J38" i="5"/>
  <c r="I38" i="5"/>
  <c r="M37" i="5"/>
  <c r="K37" i="5"/>
  <c r="J37" i="5"/>
  <c r="I37" i="5"/>
  <c r="M36" i="5"/>
  <c r="K36" i="5"/>
  <c r="L36" i="5" s="1"/>
  <c r="J36" i="5"/>
  <c r="I36" i="5"/>
  <c r="M35" i="5"/>
  <c r="K35" i="5"/>
  <c r="J35" i="5"/>
  <c r="I35" i="5"/>
  <c r="M34" i="5"/>
  <c r="K34" i="5"/>
  <c r="J34" i="5"/>
  <c r="I34" i="5"/>
  <c r="M33" i="5"/>
  <c r="K33" i="5"/>
  <c r="J33" i="5"/>
  <c r="I33" i="5"/>
  <c r="M32" i="5"/>
  <c r="K32" i="5"/>
  <c r="L32" i="5" s="1"/>
  <c r="J32" i="5"/>
  <c r="I32" i="5"/>
  <c r="M31" i="5"/>
  <c r="K31" i="5"/>
  <c r="J31" i="5"/>
  <c r="I31" i="5"/>
  <c r="M30" i="5"/>
  <c r="K30" i="5"/>
  <c r="J30" i="5"/>
  <c r="I30" i="5"/>
  <c r="M29" i="5"/>
  <c r="K29" i="5"/>
  <c r="J29" i="5"/>
  <c r="I29" i="5"/>
  <c r="M28" i="5"/>
  <c r="K28" i="5"/>
  <c r="L28" i="5" s="1"/>
  <c r="J28" i="5"/>
  <c r="I28" i="5"/>
  <c r="M27" i="5"/>
  <c r="K27" i="5"/>
  <c r="J27" i="5"/>
  <c r="I27" i="5"/>
  <c r="M26" i="5"/>
  <c r="K26" i="5"/>
  <c r="J26" i="5"/>
  <c r="I26" i="5"/>
  <c r="M25" i="5"/>
  <c r="K25" i="5"/>
  <c r="J25" i="5"/>
  <c r="I25" i="5"/>
  <c r="M24" i="5"/>
  <c r="K24" i="5"/>
  <c r="L24" i="5" s="1"/>
  <c r="J24" i="5"/>
  <c r="I24" i="5"/>
  <c r="M23" i="5"/>
  <c r="K23" i="5"/>
  <c r="J23" i="5"/>
  <c r="I23" i="5"/>
  <c r="M22" i="5"/>
  <c r="K22" i="5"/>
  <c r="J22" i="5"/>
  <c r="I22" i="5"/>
  <c r="M21" i="5"/>
  <c r="K21" i="5"/>
  <c r="J21" i="5"/>
  <c r="I21" i="5"/>
  <c r="M20" i="5"/>
  <c r="K20" i="5"/>
  <c r="L20" i="5" s="1"/>
  <c r="J20" i="5"/>
  <c r="I20" i="5"/>
  <c r="M19" i="5"/>
  <c r="K19" i="5"/>
  <c r="J19" i="5"/>
  <c r="I19" i="5"/>
  <c r="M18" i="5"/>
  <c r="K18" i="5"/>
  <c r="J18" i="5"/>
  <c r="I18" i="5"/>
  <c r="M17" i="5"/>
  <c r="K17" i="5"/>
  <c r="J17" i="5"/>
  <c r="I17" i="5"/>
  <c r="M16" i="5"/>
  <c r="K16" i="5"/>
  <c r="L16" i="5" s="1"/>
  <c r="J16" i="5"/>
  <c r="I16" i="5"/>
  <c r="M15" i="5"/>
  <c r="K15" i="5"/>
  <c r="J15" i="5"/>
  <c r="I15" i="5"/>
  <c r="M14" i="5"/>
  <c r="K14" i="5"/>
  <c r="J14" i="5"/>
  <c r="I14" i="5"/>
  <c r="M13" i="5"/>
  <c r="K13" i="5"/>
  <c r="J13" i="5"/>
  <c r="I13" i="5"/>
  <c r="M12" i="5"/>
  <c r="K12" i="5"/>
  <c r="L12" i="5" s="1"/>
  <c r="J12" i="5"/>
  <c r="I12" i="5"/>
  <c r="M11" i="5"/>
  <c r="K11" i="5"/>
  <c r="J11" i="5"/>
  <c r="I11" i="5"/>
  <c r="M10" i="5"/>
  <c r="K10" i="5"/>
  <c r="J10" i="5"/>
  <c r="I10" i="5"/>
  <c r="M9" i="5"/>
  <c r="K9" i="5"/>
  <c r="J9" i="5"/>
  <c r="I9" i="5"/>
  <c r="M8" i="5"/>
  <c r="K8" i="5"/>
  <c r="L8" i="5" s="1"/>
  <c r="J8" i="5"/>
  <c r="I8" i="5"/>
  <c r="M7" i="5"/>
  <c r="K7" i="5"/>
  <c r="J7" i="5"/>
  <c r="I7" i="5"/>
  <c r="M6" i="5"/>
  <c r="K6" i="5"/>
  <c r="J6" i="5"/>
  <c r="I6" i="5"/>
  <c r="M5" i="5"/>
  <c r="K5" i="5"/>
  <c r="J5" i="5"/>
  <c r="I5" i="5"/>
  <c r="M4" i="5"/>
  <c r="K4" i="5"/>
  <c r="L4" i="5" s="1"/>
  <c r="J4" i="5"/>
  <c r="I4" i="5"/>
  <c r="M3" i="5"/>
  <c r="K3" i="5"/>
  <c r="J3" i="5"/>
  <c r="I3" i="5"/>
  <c r="M84" i="18"/>
  <c r="K84" i="18"/>
  <c r="L84" i="18" s="1"/>
  <c r="J84" i="18"/>
  <c r="I84" i="18"/>
  <c r="M83" i="18"/>
  <c r="K83" i="18"/>
  <c r="J83" i="18"/>
  <c r="I83" i="18"/>
  <c r="M82" i="18"/>
  <c r="K82" i="18"/>
  <c r="J82" i="18"/>
  <c r="I82" i="18"/>
  <c r="M81" i="18"/>
  <c r="K81" i="18"/>
  <c r="J81" i="18"/>
  <c r="I81" i="18"/>
  <c r="M80" i="18"/>
  <c r="K80" i="18"/>
  <c r="L80" i="18" s="1"/>
  <c r="J80" i="18"/>
  <c r="I80" i="18"/>
  <c r="M79" i="18"/>
  <c r="K79" i="18"/>
  <c r="J79" i="18"/>
  <c r="I79" i="18"/>
  <c r="M78" i="18"/>
  <c r="K78" i="18"/>
  <c r="J78" i="18"/>
  <c r="I78" i="18"/>
  <c r="M77" i="18"/>
  <c r="K77" i="18"/>
  <c r="J77" i="18"/>
  <c r="I77" i="18"/>
  <c r="M76" i="18"/>
  <c r="K76" i="18"/>
  <c r="L76" i="18" s="1"/>
  <c r="J76" i="18"/>
  <c r="I76" i="18"/>
  <c r="M75" i="18"/>
  <c r="K75" i="18"/>
  <c r="J75" i="18"/>
  <c r="I75" i="18"/>
  <c r="M74" i="18"/>
  <c r="K74" i="18"/>
  <c r="J74" i="18"/>
  <c r="I74" i="18"/>
  <c r="M73" i="18"/>
  <c r="K73" i="18"/>
  <c r="J73" i="18"/>
  <c r="I73" i="18"/>
  <c r="M72" i="18"/>
  <c r="K72" i="18"/>
  <c r="L72" i="18" s="1"/>
  <c r="J72" i="18"/>
  <c r="I72" i="18"/>
  <c r="M71" i="18"/>
  <c r="K71" i="18"/>
  <c r="J71" i="18"/>
  <c r="I71" i="18"/>
  <c r="M70" i="18"/>
  <c r="K70" i="18"/>
  <c r="J70" i="18"/>
  <c r="I70" i="18"/>
  <c r="M69" i="18"/>
  <c r="K69" i="18"/>
  <c r="J69" i="18"/>
  <c r="I69" i="18"/>
  <c r="M68" i="18"/>
  <c r="K68" i="18"/>
  <c r="L68" i="18" s="1"/>
  <c r="J68" i="18"/>
  <c r="I68" i="18"/>
  <c r="M67" i="18"/>
  <c r="K67" i="18"/>
  <c r="J67" i="18"/>
  <c r="I67" i="18"/>
  <c r="M66" i="18"/>
  <c r="K66" i="18"/>
  <c r="J66" i="18"/>
  <c r="I66" i="18"/>
  <c r="M65" i="18"/>
  <c r="K65" i="18"/>
  <c r="J65" i="18"/>
  <c r="I65" i="18"/>
  <c r="M64" i="18"/>
  <c r="K64" i="18"/>
  <c r="L64" i="18" s="1"/>
  <c r="J64" i="18"/>
  <c r="I64" i="18"/>
  <c r="M63" i="18"/>
  <c r="K63" i="18"/>
  <c r="J63" i="18"/>
  <c r="I63" i="18"/>
  <c r="M62" i="18"/>
  <c r="K62" i="18"/>
  <c r="J62" i="18"/>
  <c r="I62" i="18"/>
  <c r="M61" i="18"/>
  <c r="K61" i="18"/>
  <c r="J61" i="18"/>
  <c r="I61" i="18"/>
  <c r="M60" i="18"/>
  <c r="K60" i="18"/>
  <c r="L60" i="18" s="1"/>
  <c r="J60" i="18"/>
  <c r="I60" i="18"/>
  <c r="M59" i="18"/>
  <c r="K59" i="18"/>
  <c r="J59" i="18"/>
  <c r="I59" i="18"/>
  <c r="M58" i="18"/>
  <c r="K58" i="18"/>
  <c r="J58" i="18"/>
  <c r="I58" i="18"/>
  <c r="M57" i="18"/>
  <c r="K57" i="18"/>
  <c r="J57" i="18"/>
  <c r="I57" i="18"/>
  <c r="M56" i="18"/>
  <c r="K56" i="18"/>
  <c r="L56" i="18" s="1"/>
  <c r="J56" i="18"/>
  <c r="I56" i="18"/>
  <c r="M55" i="18"/>
  <c r="K55" i="18"/>
  <c r="J55" i="18"/>
  <c r="I55" i="18"/>
  <c r="M54" i="18"/>
  <c r="K54" i="18"/>
  <c r="J54" i="18"/>
  <c r="I54" i="18"/>
  <c r="M53" i="18"/>
  <c r="K53" i="18"/>
  <c r="J53" i="18"/>
  <c r="I53" i="18"/>
  <c r="M52" i="18"/>
  <c r="K52" i="18"/>
  <c r="L52" i="18" s="1"/>
  <c r="J52" i="18"/>
  <c r="I52" i="18"/>
  <c r="M51" i="18"/>
  <c r="K51" i="18"/>
  <c r="J51" i="18"/>
  <c r="I51" i="18"/>
  <c r="M50" i="18"/>
  <c r="K50" i="18"/>
  <c r="J50" i="18"/>
  <c r="I50" i="18"/>
  <c r="M49" i="18"/>
  <c r="K49" i="18"/>
  <c r="J49" i="18"/>
  <c r="I49" i="18"/>
  <c r="M48" i="18"/>
  <c r="K48" i="18"/>
  <c r="L48" i="18" s="1"/>
  <c r="J48" i="18"/>
  <c r="I48" i="18"/>
  <c r="M47" i="18"/>
  <c r="K47" i="18"/>
  <c r="J47" i="18"/>
  <c r="I47" i="18"/>
  <c r="M46" i="18"/>
  <c r="K46" i="18"/>
  <c r="J46" i="18"/>
  <c r="I46" i="18"/>
  <c r="M45" i="18"/>
  <c r="K45" i="18"/>
  <c r="J45" i="18"/>
  <c r="I45" i="18"/>
  <c r="M44" i="18"/>
  <c r="K44" i="18"/>
  <c r="L44" i="18" s="1"/>
  <c r="J44" i="18"/>
  <c r="I44" i="18"/>
  <c r="M43" i="18"/>
  <c r="K43" i="18"/>
  <c r="J43" i="18"/>
  <c r="I43" i="18"/>
  <c r="M42" i="18"/>
  <c r="K42" i="18"/>
  <c r="J42" i="18"/>
  <c r="I42" i="18"/>
  <c r="M41" i="18"/>
  <c r="K41" i="18"/>
  <c r="J41" i="18"/>
  <c r="I41" i="18"/>
  <c r="M40" i="18"/>
  <c r="K40" i="18"/>
  <c r="L40" i="18" s="1"/>
  <c r="J40" i="18"/>
  <c r="I40" i="18"/>
  <c r="M39" i="18"/>
  <c r="K39" i="18"/>
  <c r="J39" i="18"/>
  <c r="I39" i="18"/>
  <c r="M38" i="18"/>
  <c r="K38" i="18"/>
  <c r="J38" i="18"/>
  <c r="I38" i="18"/>
  <c r="M37" i="18"/>
  <c r="K37" i="18"/>
  <c r="J37" i="18"/>
  <c r="I37" i="18"/>
  <c r="M36" i="18"/>
  <c r="K36" i="18"/>
  <c r="L36" i="18" s="1"/>
  <c r="J36" i="18"/>
  <c r="I36" i="18"/>
  <c r="M35" i="18"/>
  <c r="K35" i="18"/>
  <c r="J35" i="18"/>
  <c r="I35" i="18"/>
  <c r="M34" i="18"/>
  <c r="K34" i="18"/>
  <c r="J34" i="18"/>
  <c r="I34" i="18"/>
  <c r="M33" i="18"/>
  <c r="K33" i="18"/>
  <c r="J33" i="18"/>
  <c r="I33" i="18"/>
  <c r="M32" i="18"/>
  <c r="K32" i="18"/>
  <c r="L32" i="18" s="1"/>
  <c r="J32" i="18"/>
  <c r="I32" i="18"/>
  <c r="M31" i="18"/>
  <c r="K31" i="18"/>
  <c r="J31" i="18"/>
  <c r="I31" i="18"/>
  <c r="M30" i="18"/>
  <c r="K30" i="18"/>
  <c r="J30" i="18"/>
  <c r="I30" i="18"/>
  <c r="M29" i="18"/>
  <c r="K29" i="18"/>
  <c r="J29" i="18"/>
  <c r="I29" i="18"/>
  <c r="M28" i="18"/>
  <c r="K28" i="18"/>
  <c r="L28" i="18" s="1"/>
  <c r="J28" i="18"/>
  <c r="I28" i="18"/>
  <c r="M27" i="18"/>
  <c r="K27" i="18"/>
  <c r="J27" i="18"/>
  <c r="I27" i="18"/>
  <c r="M26" i="18"/>
  <c r="K26" i="18"/>
  <c r="J26" i="18"/>
  <c r="I26" i="18"/>
  <c r="M25" i="18"/>
  <c r="K25" i="18"/>
  <c r="J25" i="18"/>
  <c r="I25" i="18"/>
  <c r="M24" i="18"/>
  <c r="K24" i="18"/>
  <c r="L24" i="18" s="1"/>
  <c r="J24" i="18"/>
  <c r="I24" i="18"/>
  <c r="M23" i="18"/>
  <c r="K23" i="18"/>
  <c r="J23" i="18"/>
  <c r="I23" i="18"/>
  <c r="M22" i="18"/>
  <c r="K22" i="18"/>
  <c r="J22" i="18"/>
  <c r="I22" i="18"/>
  <c r="M21" i="18"/>
  <c r="K21" i="18"/>
  <c r="J21" i="18"/>
  <c r="I21" i="18"/>
  <c r="M20" i="18"/>
  <c r="K20" i="18"/>
  <c r="L20" i="18" s="1"/>
  <c r="J20" i="18"/>
  <c r="I20" i="18"/>
  <c r="M19" i="18"/>
  <c r="K19" i="18"/>
  <c r="J19" i="18"/>
  <c r="I19" i="18"/>
  <c r="M18" i="18"/>
  <c r="K18" i="18"/>
  <c r="J18" i="18"/>
  <c r="I18" i="18"/>
  <c r="M17" i="18"/>
  <c r="K17" i="18"/>
  <c r="J17" i="18"/>
  <c r="I17" i="18"/>
  <c r="M16" i="18"/>
  <c r="K16" i="18"/>
  <c r="L16" i="18" s="1"/>
  <c r="J16" i="18"/>
  <c r="I16" i="18"/>
  <c r="M15" i="18"/>
  <c r="K15" i="18"/>
  <c r="J15" i="18"/>
  <c r="I15" i="18"/>
  <c r="M14" i="18"/>
  <c r="K14" i="18"/>
  <c r="J14" i="18"/>
  <c r="I14" i="18"/>
  <c r="M13" i="18"/>
  <c r="K13" i="18"/>
  <c r="J13" i="18"/>
  <c r="I13" i="18"/>
  <c r="M12" i="18"/>
  <c r="K12" i="18"/>
  <c r="L12" i="18" s="1"/>
  <c r="J12" i="18"/>
  <c r="I12" i="18"/>
  <c r="M11" i="18"/>
  <c r="K11" i="18"/>
  <c r="J11" i="18"/>
  <c r="I11" i="18"/>
  <c r="M10" i="18"/>
  <c r="K10" i="18"/>
  <c r="J10" i="18"/>
  <c r="I10" i="18"/>
  <c r="M9" i="18"/>
  <c r="K9" i="18"/>
  <c r="J9" i="18"/>
  <c r="I9" i="18"/>
  <c r="M8" i="18"/>
  <c r="K8" i="18"/>
  <c r="L8" i="18" s="1"/>
  <c r="J8" i="18"/>
  <c r="I8" i="18"/>
  <c r="M7" i="18"/>
  <c r="K7" i="18"/>
  <c r="J7" i="18"/>
  <c r="I7" i="18"/>
  <c r="M6" i="18"/>
  <c r="K6" i="18"/>
  <c r="J6" i="18"/>
  <c r="I6" i="18"/>
  <c r="M5" i="18"/>
  <c r="K5" i="18"/>
  <c r="J5" i="18"/>
  <c r="I5" i="18"/>
  <c r="M4" i="18"/>
  <c r="K4" i="18"/>
  <c r="L4" i="18" s="1"/>
  <c r="J4" i="18"/>
  <c r="I4" i="18"/>
  <c r="M3" i="18"/>
  <c r="K3" i="18"/>
  <c r="J3" i="18"/>
  <c r="I3" i="18"/>
  <c r="M92" i="17"/>
  <c r="K92" i="17"/>
  <c r="L92" i="17" s="1"/>
  <c r="J92" i="17"/>
  <c r="I92" i="17"/>
  <c r="M91" i="17"/>
  <c r="K91" i="17"/>
  <c r="J91" i="17"/>
  <c r="I91" i="17"/>
  <c r="M90" i="17"/>
  <c r="K90" i="17"/>
  <c r="J90" i="17"/>
  <c r="I90" i="17"/>
  <c r="M89" i="17"/>
  <c r="K89" i="17"/>
  <c r="J89" i="17"/>
  <c r="I89" i="17"/>
  <c r="M88" i="17"/>
  <c r="K88" i="17"/>
  <c r="L88" i="17" s="1"/>
  <c r="J88" i="17"/>
  <c r="I88" i="17"/>
  <c r="M87" i="17"/>
  <c r="K87" i="17"/>
  <c r="J87" i="17"/>
  <c r="I87" i="17"/>
  <c r="M86" i="17"/>
  <c r="K86" i="17"/>
  <c r="J86" i="17"/>
  <c r="I86" i="17"/>
  <c r="M85" i="17"/>
  <c r="K85" i="17"/>
  <c r="J85" i="17"/>
  <c r="I85" i="17"/>
  <c r="M84" i="17"/>
  <c r="K84" i="17"/>
  <c r="L84" i="17" s="1"/>
  <c r="J84" i="17"/>
  <c r="I84" i="17"/>
  <c r="M83" i="17"/>
  <c r="K83" i="17"/>
  <c r="J83" i="17"/>
  <c r="I83" i="17"/>
  <c r="M82" i="17"/>
  <c r="K82" i="17"/>
  <c r="J82" i="17"/>
  <c r="I82" i="17"/>
  <c r="M81" i="17"/>
  <c r="K81" i="17"/>
  <c r="J81" i="17"/>
  <c r="I81" i="17"/>
  <c r="M80" i="17"/>
  <c r="K80" i="17"/>
  <c r="L80" i="17" s="1"/>
  <c r="J80" i="17"/>
  <c r="I80" i="17"/>
  <c r="M79" i="17"/>
  <c r="K79" i="17"/>
  <c r="J79" i="17"/>
  <c r="I79" i="17"/>
  <c r="M78" i="17"/>
  <c r="K78" i="17"/>
  <c r="J78" i="17"/>
  <c r="I78" i="17"/>
  <c r="M77" i="17"/>
  <c r="K77" i="17"/>
  <c r="J77" i="17"/>
  <c r="I77" i="17"/>
  <c r="M76" i="17"/>
  <c r="K76" i="17"/>
  <c r="L76" i="17" s="1"/>
  <c r="J76" i="17"/>
  <c r="I76" i="17"/>
  <c r="M75" i="17"/>
  <c r="K75" i="17"/>
  <c r="J75" i="17"/>
  <c r="I75" i="17"/>
  <c r="M74" i="17"/>
  <c r="K74" i="17"/>
  <c r="J74" i="17"/>
  <c r="I74" i="17"/>
  <c r="M73" i="17"/>
  <c r="K73" i="17"/>
  <c r="J73" i="17"/>
  <c r="I73" i="17"/>
  <c r="M72" i="17"/>
  <c r="K72" i="17"/>
  <c r="L72" i="17" s="1"/>
  <c r="J72" i="17"/>
  <c r="I72" i="17"/>
  <c r="M71" i="17"/>
  <c r="K71" i="17"/>
  <c r="J71" i="17"/>
  <c r="I71" i="17"/>
  <c r="M70" i="17"/>
  <c r="K70" i="17"/>
  <c r="J70" i="17"/>
  <c r="I70" i="17"/>
  <c r="M69" i="17"/>
  <c r="K69" i="17"/>
  <c r="J69" i="17"/>
  <c r="I69" i="17"/>
  <c r="M68" i="17"/>
  <c r="K68" i="17"/>
  <c r="L68" i="17" s="1"/>
  <c r="J68" i="17"/>
  <c r="I68" i="17"/>
  <c r="M67" i="17"/>
  <c r="K67" i="17"/>
  <c r="J67" i="17"/>
  <c r="I67" i="17"/>
  <c r="M66" i="17"/>
  <c r="K66" i="17"/>
  <c r="J66" i="17"/>
  <c r="I66" i="17"/>
  <c r="M65" i="17"/>
  <c r="K65" i="17"/>
  <c r="J65" i="17"/>
  <c r="I65" i="17"/>
  <c r="M64" i="17"/>
  <c r="K64" i="17"/>
  <c r="L64" i="17" s="1"/>
  <c r="J64" i="17"/>
  <c r="I64" i="17"/>
  <c r="M63" i="17"/>
  <c r="K63" i="17"/>
  <c r="J63" i="17"/>
  <c r="I63" i="17"/>
  <c r="M62" i="17"/>
  <c r="K62" i="17"/>
  <c r="J62" i="17"/>
  <c r="I62" i="17"/>
  <c r="M61" i="17"/>
  <c r="K61" i="17"/>
  <c r="J61" i="17"/>
  <c r="I61" i="17"/>
  <c r="M60" i="17"/>
  <c r="K60" i="17"/>
  <c r="L60" i="17" s="1"/>
  <c r="J60" i="17"/>
  <c r="I60" i="17"/>
  <c r="M59" i="17"/>
  <c r="K59" i="17"/>
  <c r="J59" i="17"/>
  <c r="I59" i="17"/>
  <c r="M58" i="17"/>
  <c r="K58" i="17"/>
  <c r="J58" i="17"/>
  <c r="I58" i="17"/>
  <c r="M57" i="17"/>
  <c r="K57" i="17"/>
  <c r="J57" i="17"/>
  <c r="I57" i="17"/>
  <c r="M56" i="17"/>
  <c r="K56" i="17"/>
  <c r="L56" i="17" s="1"/>
  <c r="J56" i="17"/>
  <c r="I56" i="17"/>
  <c r="M55" i="17"/>
  <c r="K55" i="17"/>
  <c r="J55" i="17"/>
  <c r="I55" i="17"/>
  <c r="M54" i="17"/>
  <c r="K54" i="17"/>
  <c r="J54" i="17"/>
  <c r="I54" i="17"/>
  <c r="M53" i="17"/>
  <c r="K53" i="17"/>
  <c r="J53" i="17"/>
  <c r="I53" i="17"/>
  <c r="M52" i="17"/>
  <c r="K52" i="17"/>
  <c r="L52" i="17" s="1"/>
  <c r="J52" i="17"/>
  <c r="I52" i="17"/>
  <c r="M51" i="17"/>
  <c r="K51" i="17"/>
  <c r="J51" i="17"/>
  <c r="I51" i="17"/>
  <c r="M50" i="17"/>
  <c r="K50" i="17"/>
  <c r="J50" i="17"/>
  <c r="I50" i="17"/>
  <c r="M49" i="17"/>
  <c r="K49" i="17"/>
  <c r="J49" i="17"/>
  <c r="I49" i="17"/>
  <c r="M48" i="17"/>
  <c r="K48" i="17"/>
  <c r="L48" i="17" s="1"/>
  <c r="J48" i="17"/>
  <c r="I48" i="17"/>
  <c r="M47" i="17"/>
  <c r="K47" i="17"/>
  <c r="J47" i="17"/>
  <c r="I47" i="17"/>
  <c r="M46" i="17"/>
  <c r="K46" i="17"/>
  <c r="J46" i="17"/>
  <c r="I46" i="17"/>
  <c r="M45" i="17"/>
  <c r="K45" i="17"/>
  <c r="J45" i="17"/>
  <c r="I45" i="17"/>
  <c r="M44" i="17"/>
  <c r="K44" i="17"/>
  <c r="L44" i="17" s="1"/>
  <c r="J44" i="17"/>
  <c r="I44" i="17"/>
  <c r="M43" i="17"/>
  <c r="K43" i="17"/>
  <c r="J43" i="17"/>
  <c r="I43" i="17"/>
  <c r="M42" i="17"/>
  <c r="K42" i="17"/>
  <c r="J42" i="17"/>
  <c r="I42" i="17"/>
  <c r="M41" i="17"/>
  <c r="K41" i="17"/>
  <c r="J41" i="17"/>
  <c r="I41" i="17"/>
  <c r="M40" i="17"/>
  <c r="K40" i="17"/>
  <c r="L40" i="17" s="1"/>
  <c r="J40" i="17"/>
  <c r="I40" i="17"/>
  <c r="M39" i="17"/>
  <c r="K39" i="17"/>
  <c r="J39" i="17"/>
  <c r="I39" i="17"/>
  <c r="M38" i="17"/>
  <c r="K38" i="17"/>
  <c r="J38" i="17"/>
  <c r="I38" i="17"/>
  <c r="M37" i="17"/>
  <c r="K37" i="17"/>
  <c r="J37" i="17"/>
  <c r="I37" i="17"/>
  <c r="M36" i="17"/>
  <c r="K36" i="17"/>
  <c r="L36" i="17" s="1"/>
  <c r="J36" i="17"/>
  <c r="I36" i="17"/>
  <c r="M35" i="17"/>
  <c r="K35" i="17"/>
  <c r="J35" i="17"/>
  <c r="I35" i="17"/>
  <c r="M34" i="17"/>
  <c r="K34" i="17"/>
  <c r="J34" i="17"/>
  <c r="I34" i="17"/>
  <c r="M33" i="17"/>
  <c r="K33" i="17"/>
  <c r="J33" i="17"/>
  <c r="I33" i="17"/>
  <c r="M32" i="17"/>
  <c r="K32" i="17"/>
  <c r="L32" i="17" s="1"/>
  <c r="J32" i="17"/>
  <c r="I32" i="17"/>
  <c r="M31" i="17"/>
  <c r="K31" i="17"/>
  <c r="J31" i="17"/>
  <c r="I31" i="17"/>
  <c r="M30" i="17"/>
  <c r="K30" i="17"/>
  <c r="J30" i="17"/>
  <c r="I30" i="17"/>
  <c r="M29" i="17"/>
  <c r="K29" i="17"/>
  <c r="J29" i="17"/>
  <c r="I29" i="17"/>
  <c r="M28" i="17"/>
  <c r="K28" i="17"/>
  <c r="L28" i="17" s="1"/>
  <c r="J28" i="17"/>
  <c r="I28" i="17"/>
  <c r="M27" i="17"/>
  <c r="K27" i="17"/>
  <c r="J27" i="17"/>
  <c r="I27" i="17"/>
  <c r="M26" i="17"/>
  <c r="K26" i="17"/>
  <c r="J26" i="17"/>
  <c r="I26" i="17"/>
  <c r="M25" i="17"/>
  <c r="K25" i="17"/>
  <c r="J25" i="17"/>
  <c r="I25" i="17"/>
  <c r="M24" i="17"/>
  <c r="K24" i="17"/>
  <c r="L24" i="17" s="1"/>
  <c r="J24" i="17"/>
  <c r="I24" i="17"/>
  <c r="M23" i="17"/>
  <c r="K23" i="17"/>
  <c r="J23" i="17"/>
  <c r="I23" i="17"/>
  <c r="M22" i="17"/>
  <c r="K22" i="17"/>
  <c r="J22" i="17"/>
  <c r="I22" i="17"/>
  <c r="M21" i="17"/>
  <c r="K21" i="17"/>
  <c r="J21" i="17"/>
  <c r="I21" i="17"/>
  <c r="M20" i="17"/>
  <c r="K20" i="17"/>
  <c r="L20" i="17" s="1"/>
  <c r="J20" i="17"/>
  <c r="I20" i="17"/>
  <c r="M19" i="17"/>
  <c r="K19" i="17"/>
  <c r="J19" i="17"/>
  <c r="I19" i="17"/>
  <c r="M18" i="17"/>
  <c r="K18" i="17"/>
  <c r="J18" i="17"/>
  <c r="I18" i="17"/>
  <c r="M17" i="17"/>
  <c r="K17" i="17"/>
  <c r="J17" i="17"/>
  <c r="I17" i="17"/>
  <c r="M16" i="17"/>
  <c r="K16" i="17"/>
  <c r="L16" i="17" s="1"/>
  <c r="J16" i="17"/>
  <c r="I16" i="17"/>
  <c r="M15" i="17"/>
  <c r="K15" i="17"/>
  <c r="J15" i="17"/>
  <c r="I15" i="17"/>
  <c r="M14" i="17"/>
  <c r="K14" i="17"/>
  <c r="J14" i="17"/>
  <c r="I14" i="17"/>
  <c r="M13" i="17"/>
  <c r="K13" i="17"/>
  <c r="J13" i="17"/>
  <c r="I13" i="17"/>
  <c r="M12" i="17"/>
  <c r="K12" i="17"/>
  <c r="L12" i="17" s="1"/>
  <c r="J12" i="17"/>
  <c r="I12" i="17"/>
  <c r="M11" i="17"/>
  <c r="K11" i="17"/>
  <c r="J11" i="17"/>
  <c r="I11" i="17"/>
  <c r="M10" i="17"/>
  <c r="K10" i="17"/>
  <c r="J10" i="17"/>
  <c r="I10" i="17"/>
  <c r="M9" i="17"/>
  <c r="K9" i="17"/>
  <c r="J9" i="17"/>
  <c r="I9" i="17"/>
  <c r="M8" i="17"/>
  <c r="K8" i="17"/>
  <c r="L8" i="17" s="1"/>
  <c r="J8" i="17"/>
  <c r="I8" i="17"/>
  <c r="M7" i="17"/>
  <c r="K7" i="17"/>
  <c r="J7" i="17"/>
  <c r="I7" i="17"/>
  <c r="M6" i="17"/>
  <c r="K6" i="17"/>
  <c r="J6" i="17"/>
  <c r="I6" i="17"/>
  <c r="M5" i="17"/>
  <c r="K5" i="17"/>
  <c r="J5" i="17"/>
  <c r="I5" i="17"/>
  <c r="M4" i="17"/>
  <c r="K4" i="17"/>
  <c r="L4" i="17" s="1"/>
  <c r="J4" i="17"/>
  <c r="I4" i="17"/>
  <c r="M3" i="17"/>
  <c r="K3" i="17"/>
  <c r="J3" i="17"/>
  <c r="I3" i="17"/>
  <c r="M84" i="26"/>
  <c r="K84" i="26"/>
  <c r="L84" i="26" s="1"/>
  <c r="J84" i="26"/>
  <c r="I84" i="26"/>
  <c r="M83" i="26"/>
  <c r="K83" i="26"/>
  <c r="J83" i="26"/>
  <c r="I83" i="26"/>
  <c r="M82" i="26"/>
  <c r="K82" i="26"/>
  <c r="J82" i="26"/>
  <c r="I82" i="26"/>
  <c r="M81" i="26"/>
  <c r="K81" i="26"/>
  <c r="J81" i="26"/>
  <c r="I81" i="26"/>
  <c r="M80" i="26"/>
  <c r="K80" i="26"/>
  <c r="L80" i="26" s="1"/>
  <c r="J80" i="26"/>
  <c r="I80" i="26"/>
  <c r="M79" i="26"/>
  <c r="K79" i="26"/>
  <c r="J79" i="26"/>
  <c r="I79" i="26"/>
  <c r="M78" i="26"/>
  <c r="K78" i="26"/>
  <c r="J78" i="26"/>
  <c r="I78" i="26"/>
  <c r="M77" i="26"/>
  <c r="K77" i="26"/>
  <c r="J77" i="26"/>
  <c r="I77" i="26"/>
  <c r="M76" i="26"/>
  <c r="K76" i="26"/>
  <c r="L76" i="26" s="1"/>
  <c r="J76" i="26"/>
  <c r="I76" i="26"/>
  <c r="M75" i="26"/>
  <c r="K75" i="26"/>
  <c r="J75" i="26"/>
  <c r="I75" i="26"/>
  <c r="M74" i="26"/>
  <c r="K74" i="26"/>
  <c r="J74" i="26"/>
  <c r="I74" i="26"/>
  <c r="M73" i="26"/>
  <c r="K73" i="26"/>
  <c r="J73" i="26"/>
  <c r="I73" i="26"/>
  <c r="M72" i="26"/>
  <c r="K72" i="26"/>
  <c r="L72" i="26" s="1"/>
  <c r="J72" i="26"/>
  <c r="I72" i="26"/>
  <c r="M71" i="26"/>
  <c r="K71" i="26"/>
  <c r="J71" i="26"/>
  <c r="I71" i="26"/>
  <c r="M70" i="26"/>
  <c r="K70" i="26"/>
  <c r="J70" i="26"/>
  <c r="I70" i="26"/>
  <c r="M69" i="26"/>
  <c r="K69" i="26"/>
  <c r="J69" i="26"/>
  <c r="I69" i="26"/>
  <c r="M68" i="26"/>
  <c r="K68" i="26"/>
  <c r="L68" i="26" s="1"/>
  <c r="J68" i="26"/>
  <c r="I68" i="26"/>
  <c r="M67" i="26"/>
  <c r="K67" i="26"/>
  <c r="J67" i="26"/>
  <c r="I67" i="26"/>
  <c r="M66" i="26"/>
  <c r="K66" i="26"/>
  <c r="J66" i="26"/>
  <c r="I66" i="26"/>
  <c r="M65" i="26"/>
  <c r="K65" i="26"/>
  <c r="J65" i="26"/>
  <c r="I65" i="26"/>
  <c r="M64" i="26"/>
  <c r="K64" i="26"/>
  <c r="L64" i="26" s="1"/>
  <c r="J64" i="26"/>
  <c r="I64" i="26"/>
  <c r="M63" i="26"/>
  <c r="K63" i="26"/>
  <c r="J63" i="26"/>
  <c r="I63" i="26"/>
  <c r="M62" i="26"/>
  <c r="K62" i="26"/>
  <c r="J62" i="26"/>
  <c r="I62" i="26"/>
  <c r="M61" i="26"/>
  <c r="K61" i="26"/>
  <c r="J61" i="26"/>
  <c r="I61" i="26"/>
  <c r="M60" i="26"/>
  <c r="K60" i="26"/>
  <c r="L60" i="26" s="1"/>
  <c r="J60" i="26"/>
  <c r="I60" i="26"/>
  <c r="M59" i="26"/>
  <c r="K59" i="26"/>
  <c r="J59" i="26"/>
  <c r="I59" i="26"/>
  <c r="M58" i="26"/>
  <c r="K58" i="26"/>
  <c r="J58" i="26"/>
  <c r="I58" i="26"/>
  <c r="M57" i="26"/>
  <c r="K57" i="26"/>
  <c r="J57" i="26"/>
  <c r="I57" i="26"/>
  <c r="M56" i="26"/>
  <c r="K56" i="26"/>
  <c r="L56" i="26" s="1"/>
  <c r="J56" i="26"/>
  <c r="I56" i="26"/>
  <c r="M55" i="26"/>
  <c r="K55" i="26"/>
  <c r="J55" i="26"/>
  <c r="I55" i="26"/>
  <c r="M54" i="26"/>
  <c r="K54" i="26"/>
  <c r="J54" i="26"/>
  <c r="I54" i="26"/>
  <c r="M53" i="26"/>
  <c r="K53" i="26"/>
  <c r="J53" i="26"/>
  <c r="I53" i="26"/>
  <c r="M52" i="26"/>
  <c r="K52" i="26"/>
  <c r="L52" i="26" s="1"/>
  <c r="J52" i="26"/>
  <c r="I52" i="26"/>
  <c r="M51" i="26"/>
  <c r="K51" i="26"/>
  <c r="J51" i="26"/>
  <c r="I51" i="26"/>
  <c r="M50" i="26"/>
  <c r="K50" i="26"/>
  <c r="J50" i="26"/>
  <c r="I50" i="26"/>
  <c r="M49" i="26"/>
  <c r="K49" i="26"/>
  <c r="J49" i="26"/>
  <c r="I49" i="26"/>
  <c r="M48" i="26"/>
  <c r="K48" i="26"/>
  <c r="L48" i="26" s="1"/>
  <c r="J48" i="26"/>
  <c r="I48" i="26"/>
  <c r="M47" i="26"/>
  <c r="K47" i="26"/>
  <c r="J47" i="26"/>
  <c r="I47" i="26"/>
  <c r="M46" i="26"/>
  <c r="K46" i="26"/>
  <c r="J46" i="26"/>
  <c r="I46" i="26"/>
  <c r="M45" i="26"/>
  <c r="K45" i="26"/>
  <c r="J45" i="26"/>
  <c r="I45" i="26"/>
  <c r="M44" i="26"/>
  <c r="K44" i="26"/>
  <c r="L44" i="26" s="1"/>
  <c r="J44" i="26"/>
  <c r="I44" i="26"/>
  <c r="M43" i="26"/>
  <c r="K43" i="26"/>
  <c r="J43" i="26"/>
  <c r="I43" i="26"/>
  <c r="M42" i="26"/>
  <c r="K42" i="26"/>
  <c r="J42" i="26"/>
  <c r="I42" i="26"/>
  <c r="M41" i="26"/>
  <c r="K41" i="26"/>
  <c r="J41" i="26"/>
  <c r="I41" i="26"/>
  <c r="M40" i="26"/>
  <c r="K40" i="26"/>
  <c r="L40" i="26" s="1"/>
  <c r="J40" i="26"/>
  <c r="I40" i="26"/>
  <c r="M39" i="26"/>
  <c r="K39" i="26"/>
  <c r="J39" i="26"/>
  <c r="I39" i="26"/>
  <c r="M38" i="26"/>
  <c r="K38" i="26"/>
  <c r="J38" i="26"/>
  <c r="I38" i="26"/>
  <c r="M37" i="26"/>
  <c r="K37" i="26"/>
  <c r="J37" i="26"/>
  <c r="I37" i="26"/>
  <c r="M36" i="26"/>
  <c r="K36" i="26"/>
  <c r="L36" i="26" s="1"/>
  <c r="J36" i="26"/>
  <c r="I36" i="26"/>
  <c r="M35" i="26"/>
  <c r="K35" i="26"/>
  <c r="J35" i="26"/>
  <c r="I35" i="26"/>
  <c r="M34" i="26"/>
  <c r="K34" i="26"/>
  <c r="J34" i="26"/>
  <c r="I34" i="26"/>
  <c r="M33" i="26"/>
  <c r="K33" i="26"/>
  <c r="J33" i="26"/>
  <c r="I33" i="26"/>
  <c r="M32" i="26"/>
  <c r="K32" i="26"/>
  <c r="L32" i="26" s="1"/>
  <c r="J32" i="26"/>
  <c r="I32" i="26"/>
  <c r="M31" i="26"/>
  <c r="K31" i="26"/>
  <c r="J31" i="26"/>
  <c r="I31" i="26"/>
  <c r="M30" i="26"/>
  <c r="K30" i="26"/>
  <c r="J30" i="26"/>
  <c r="I30" i="26"/>
  <c r="M29" i="26"/>
  <c r="K29" i="26"/>
  <c r="J29" i="26"/>
  <c r="I29" i="26"/>
  <c r="M28" i="26"/>
  <c r="K28" i="26"/>
  <c r="L28" i="26" s="1"/>
  <c r="J28" i="26"/>
  <c r="I28" i="26"/>
  <c r="M27" i="26"/>
  <c r="K27" i="26"/>
  <c r="J27" i="26"/>
  <c r="I27" i="26"/>
  <c r="M26" i="26"/>
  <c r="K26" i="26"/>
  <c r="J26" i="26"/>
  <c r="I26" i="26"/>
  <c r="M25" i="26"/>
  <c r="K25" i="26"/>
  <c r="J25" i="26"/>
  <c r="I25" i="26"/>
  <c r="M24" i="26"/>
  <c r="K24" i="26"/>
  <c r="L24" i="26" s="1"/>
  <c r="J24" i="26"/>
  <c r="I24" i="26"/>
  <c r="M23" i="26"/>
  <c r="K23" i="26"/>
  <c r="J23" i="26"/>
  <c r="I23" i="26"/>
  <c r="M22" i="26"/>
  <c r="K22" i="26"/>
  <c r="J22" i="26"/>
  <c r="I22" i="26"/>
  <c r="M21" i="26"/>
  <c r="K21" i="26"/>
  <c r="J21" i="26"/>
  <c r="I21" i="26"/>
  <c r="M20" i="26"/>
  <c r="K20" i="26"/>
  <c r="L20" i="26" s="1"/>
  <c r="J20" i="26"/>
  <c r="I20" i="26"/>
  <c r="M19" i="26"/>
  <c r="K19" i="26"/>
  <c r="J19" i="26"/>
  <c r="I19" i="26"/>
  <c r="M18" i="26"/>
  <c r="K18" i="26"/>
  <c r="J18" i="26"/>
  <c r="I18" i="26"/>
  <c r="M17" i="26"/>
  <c r="K17" i="26"/>
  <c r="J17" i="26"/>
  <c r="I17" i="26"/>
  <c r="M16" i="26"/>
  <c r="K16" i="26"/>
  <c r="L16" i="26" s="1"/>
  <c r="J16" i="26"/>
  <c r="I16" i="26"/>
  <c r="M15" i="26"/>
  <c r="K15" i="26"/>
  <c r="J15" i="26"/>
  <c r="I15" i="26"/>
  <c r="M14" i="26"/>
  <c r="K14" i="26"/>
  <c r="J14" i="26"/>
  <c r="I14" i="26"/>
  <c r="M13" i="26"/>
  <c r="K13" i="26"/>
  <c r="J13" i="26"/>
  <c r="I13" i="26"/>
  <c r="M12" i="26"/>
  <c r="K12" i="26"/>
  <c r="L12" i="26" s="1"/>
  <c r="J12" i="26"/>
  <c r="I12" i="26"/>
  <c r="M11" i="26"/>
  <c r="K11" i="26"/>
  <c r="J11" i="26"/>
  <c r="I11" i="26"/>
  <c r="M10" i="26"/>
  <c r="K10" i="26"/>
  <c r="J10" i="26"/>
  <c r="I10" i="26"/>
  <c r="M9" i="26"/>
  <c r="K9" i="26"/>
  <c r="J9" i="26"/>
  <c r="I9" i="26"/>
  <c r="M8" i="26"/>
  <c r="K8" i="26"/>
  <c r="L8" i="26" s="1"/>
  <c r="J8" i="26"/>
  <c r="I8" i="26"/>
  <c r="M7" i="26"/>
  <c r="K7" i="26"/>
  <c r="J7" i="26"/>
  <c r="I7" i="26"/>
  <c r="M6" i="26"/>
  <c r="K6" i="26"/>
  <c r="J6" i="26"/>
  <c r="I6" i="26"/>
  <c r="M5" i="26"/>
  <c r="K5" i="26"/>
  <c r="J5" i="26"/>
  <c r="I5" i="26"/>
  <c r="M4" i="26"/>
  <c r="K4" i="26"/>
  <c r="L4" i="26" s="1"/>
  <c r="J4" i="26"/>
  <c r="I4" i="26"/>
  <c r="M3" i="26"/>
  <c r="K3" i="26"/>
  <c r="J3" i="26"/>
  <c r="I3" i="26"/>
  <c r="J84" i="25"/>
  <c r="M83" i="25"/>
  <c r="K83" i="25"/>
  <c r="J83" i="25"/>
  <c r="I83" i="25"/>
  <c r="M82" i="25"/>
  <c r="K82" i="25"/>
  <c r="J82" i="25"/>
  <c r="I82" i="25"/>
  <c r="M81" i="25"/>
  <c r="K81" i="25"/>
  <c r="J81" i="25"/>
  <c r="I81" i="25"/>
  <c r="M80" i="25"/>
  <c r="K80" i="25"/>
  <c r="J80" i="25"/>
  <c r="I80" i="25"/>
  <c r="M79" i="25"/>
  <c r="K79" i="25"/>
  <c r="J79" i="25"/>
  <c r="I79" i="25"/>
  <c r="M78" i="25"/>
  <c r="K78" i="25"/>
  <c r="J78" i="25"/>
  <c r="I78" i="25"/>
  <c r="M77" i="25"/>
  <c r="K77" i="25"/>
  <c r="J77" i="25"/>
  <c r="I77" i="25"/>
  <c r="M76" i="25"/>
  <c r="K76" i="25"/>
  <c r="J76" i="25"/>
  <c r="I76" i="25"/>
  <c r="M75" i="25"/>
  <c r="K75" i="25"/>
  <c r="J75" i="25"/>
  <c r="I75" i="25"/>
  <c r="M74" i="25"/>
  <c r="K74" i="25"/>
  <c r="J74" i="25"/>
  <c r="I74" i="25"/>
  <c r="M73" i="25"/>
  <c r="K73" i="25"/>
  <c r="J73" i="25"/>
  <c r="I73" i="25"/>
  <c r="M72" i="25"/>
  <c r="K72" i="25"/>
  <c r="J72" i="25"/>
  <c r="I72" i="25"/>
  <c r="M71" i="25"/>
  <c r="K71" i="25"/>
  <c r="J71" i="25"/>
  <c r="I71" i="25"/>
  <c r="M70" i="25"/>
  <c r="K70" i="25"/>
  <c r="J70" i="25"/>
  <c r="I70" i="25"/>
  <c r="M69" i="25"/>
  <c r="K69" i="25"/>
  <c r="J69" i="25"/>
  <c r="I69" i="25"/>
  <c r="M68" i="25"/>
  <c r="K68" i="25"/>
  <c r="J68" i="25"/>
  <c r="I68" i="25"/>
  <c r="M67" i="25"/>
  <c r="K67" i="25"/>
  <c r="J67" i="25"/>
  <c r="I67" i="25"/>
  <c r="M66" i="25"/>
  <c r="K66" i="25"/>
  <c r="J66" i="25"/>
  <c r="I66" i="25"/>
  <c r="M65" i="25"/>
  <c r="K65" i="25"/>
  <c r="J65" i="25"/>
  <c r="I65" i="25"/>
  <c r="M64" i="25"/>
  <c r="K64" i="25"/>
  <c r="J64" i="25"/>
  <c r="I64" i="25"/>
  <c r="M63" i="25"/>
  <c r="K63" i="25"/>
  <c r="J63" i="25"/>
  <c r="I63" i="25"/>
  <c r="M62" i="25"/>
  <c r="K62" i="25"/>
  <c r="J62" i="25"/>
  <c r="I62" i="25"/>
  <c r="M61" i="25"/>
  <c r="K61" i="25"/>
  <c r="J61" i="25"/>
  <c r="I61" i="25"/>
  <c r="M60" i="25"/>
  <c r="K60" i="25"/>
  <c r="J60" i="25"/>
  <c r="I60" i="25"/>
  <c r="M59" i="25"/>
  <c r="K59" i="25"/>
  <c r="J59" i="25"/>
  <c r="I59" i="25"/>
  <c r="M58" i="25"/>
  <c r="K58" i="25"/>
  <c r="J58" i="25"/>
  <c r="I58" i="25"/>
  <c r="M57" i="25"/>
  <c r="K57" i="25"/>
  <c r="J57" i="25"/>
  <c r="I57" i="25"/>
  <c r="M56" i="25"/>
  <c r="K56" i="25"/>
  <c r="J56" i="25"/>
  <c r="I56" i="25"/>
  <c r="M55" i="25"/>
  <c r="K55" i="25"/>
  <c r="J55" i="25"/>
  <c r="I55" i="25"/>
  <c r="M54" i="25"/>
  <c r="K54" i="25"/>
  <c r="J54" i="25"/>
  <c r="I54" i="25"/>
  <c r="M53" i="25"/>
  <c r="K53" i="25"/>
  <c r="J53" i="25"/>
  <c r="I53" i="25"/>
  <c r="M52" i="25"/>
  <c r="K52" i="25"/>
  <c r="J52" i="25"/>
  <c r="I52" i="25"/>
  <c r="M51" i="25"/>
  <c r="K51" i="25"/>
  <c r="J51" i="25"/>
  <c r="I51" i="25"/>
  <c r="M50" i="25"/>
  <c r="K50" i="25"/>
  <c r="J50" i="25"/>
  <c r="I50" i="25"/>
  <c r="M49" i="25"/>
  <c r="K49" i="25"/>
  <c r="J49" i="25"/>
  <c r="I49" i="25"/>
  <c r="M48" i="25"/>
  <c r="K48" i="25"/>
  <c r="J48" i="25"/>
  <c r="I48" i="25"/>
  <c r="M47" i="25"/>
  <c r="K47" i="25"/>
  <c r="J47" i="25"/>
  <c r="I47" i="25"/>
  <c r="M46" i="25"/>
  <c r="K46" i="25"/>
  <c r="J46" i="25"/>
  <c r="I46" i="25"/>
  <c r="M45" i="25"/>
  <c r="K45" i="25"/>
  <c r="J45" i="25"/>
  <c r="I45" i="25"/>
  <c r="M44" i="25"/>
  <c r="K44" i="25"/>
  <c r="J44" i="25"/>
  <c r="I44" i="25"/>
  <c r="M43" i="25"/>
  <c r="K43" i="25"/>
  <c r="J43" i="25"/>
  <c r="I43" i="25"/>
  <c r="M42" i="25"/>
  <c r="K42" i="25"/>
  <c r="J42" i="25"/>
  <c r="I42" i="25"/>
  <c r="M41" i="25"/>
  <c r="K41" i="25"/>
  <c r="J41" i="25"/>
  <c r="I41" i="25"/>
  <c r="M40" i="25"/>
  <c r="K40" i="25"/>
  <c r="J40" i="25"/>
  <c r="I40" i="25"/>
  <c r="M39" i="25"/>
  <c r="K39" i="25"/>
  <c r="J39" i="25"/>
  <c r="I39" i="25"/>
  <c r="M38" i="25"/>
  <c r="K38" i="25"/>
  <c r="J38" i="25"/>
  <c r="I38" i="25"/>
  <c r="M37" i="25"/>
  <c r="K37" i="25"/>
  <c r="J37" i="25"/>
  <c r="I37" i="25"/>
  <c r="M36" i="25"/>
  <c r="K36" i="25"/>
  <c r="J36" i="25"/>
  <c r="I36" i="25"/>
  <c r="M35" i="25"/>
  <c r="K35" i="25"/>
  <c r="J35" i="25"/>
  <c r="I35" i="25"/>
  <c r="M34" i="25"/>
  <c r="K34" i="25"/>
  <c r="J34" i="25"/>
  <c r="I34" i="25"/>
  <c r="M33" i="25"/>
  <c r="K33" i="25"/>
  <c r="J33" i="25"/>
  <c r="I33" i="25"/>
  <c r="M32" i="25"/>
  <c r="K32" i="25"/>
  <c r="J32" i="25"/>
  <c r="I32" i="25"/>
  <c r="M31" i="25"/>
  <c r="K31" i="25"/>
  <c r="J31" i="25"/>
  <c r="I31" i="25"/>
  <c r="M30" i="25"/>
  <c r="K30" i="25"/>
  <c r="J30" i="25"/>
  <c r="I30" i="25"/>
  <c r="M29" i="25"/>
  <c r="K29" i="25"/>
  <c r="J29" i="25"/>
  <c r="I29" i="25"/>
  <c r="M28" i="25"/>
  <c r="K28" i="25"/>
  <c r="J28" i="25"/>
  <c r="I28" i="25"/>
  <c r="M27" i="25"/>
  <c r="K27" i="25"/>
  <c r="J27" i="25"/>
  <c r="I27" i="25"/>
  <c r="M26" i="25"/>
  <c r="K26" i="25"/>
  <c r="J26" i="25"/>
  <c r="I26" i="25"/>
  <c r="M25" i="25"/>
  <c r="K25" i="25"/>
  <c r="J25" i="25"/>
  <c r="I25" i="25"/>
  <c r="M24" i="25"/>
  <c r="K24" i="25"/>
  <c r="J24" i="25"/>
  <c r="I24" i="25"/>
  <c r="M23" i="25"/>
  <c r="K23" i="25"/>
  <c r="J23" i="25"/>
  <c r="I23" i="25"/>
  <c r="M22" i="25"/>
  <c r="K22" i="25"/>
  <c r="J22" i="25"/>
  <c r="I22" i="25"/>
  <c r="M21" i="25"/>
  <c r="K21" i="25"/>
  <c r="J21" i="25"/>
  <c r="I21" i="25"/>
  <c r="M20" i="25"/>
  <c r="K20" i="25"/>
  <c r="J20" i="25"/>
  <c r="I20" i="25"/>
  <c r="M19" i="25"/>
  <c r="K19" i="25"/>
  <c r="J19" i="25"/>
  <c r="I19" i="25"/>
  <c r="M18" i="25"/>
  <c r="K18" i="25"/>
  <c r="J18" i="25"/>
  <c r="I18" i="25"/>
  <c r="M17" i="25"/>
  <c r="K17" i="25"/>
  <c r="J17" i="25"/>
  <c r="I17" i="25"/>
  <c r="M16" i="25"/>
  <c r="K16" i="25"/>
  <c r="J16" i="25"/>
  <c r="I16" i="25"/>
  <c r="M15" i="25"/>
  <c r="K15" i="25"/>
  <c r="J15" i="25"/>
  <c r="I15" i="25"/>
  <c r="M14" i="25"/>
  <c r="K14" i="25"/>
  <c r="J14" i="25"/>
  <c r="I14" i="25"/>
  <c r="M13" i="25"/>
  <c r="K13" i="25"/>
  <c r="J13" i="25"/>
  <c r="I13" i="25"/>
  <c r="M12" i="25"/>
  <c r="K12" i="25"/>
  <c r="J12" i="25"/>
  <c r="I12" i="25"/>
  <c r="M11" i="25"/>
  <c r="K11" i="25"/>
  <c r="J11" i="25"/>
  <c r="I11" i="25"/>
  <c r="M10" i="25"/>
  <c r="K10" i="25"/>
  <c r="J10" i="25"/>
  <c r="I10" i="25"/>
  <c r="M9" i="25"/>
  <c r="K9" i="25"/>
  <c r="J9" i="25"/>
  <c r="I9" i="25"/>
  <c r="M8" i="25"/>
  <c r="K8" i="25"/>
  <c r="J8" i="25"/>
  <c r="I8" i="25"/>
  <c r="M7" i="25"/>
  <c r="K7" i="25"/>
  <c r="J7" i="25"/>
  <c r="I7" i="25"/>
  <c r="M6" i="25"/>
  <c r="K6" i="25"/>
  <c r="J6" i="25"/>
  <c r="I6" i="25"/>
  <c r="M5" i="25"/>
  <c r="K5" i="25"/>
  <c r="J5" i="25"/>
  <c r="I5" i="25"/>
  <c r="M4" i="25"/>
  <c r="K4" i="25"/>
  <c r="J4" i="25"/>
  <c r="I4" i="25"/>
  <c r="M3" i="25"/>
  <c r="K3" i="25"/>
  <c r="J3" i="25"/>
  <c r="I3" i="25"/>
  <c r="M84" i="24"/>
  <c r="K84" i="24"/>
  <c r="L84" i="24" s="1"/>
  <c r="J84" i="24"/>
  <c r="I84" i="24"/>
  <c r="M83" i="24"/>
  <c r="K83" i="24"/>
  <c r="J83" i="24"/>
  <c r="I83" i="24"/>
  <c r="M82" i="24"/>
  <c r="K82" i="24"/>
  <c r="J82" i="24"/>
  <c r="I82" i="24"/>
  <c r="M81" i="24"/>
  <c r="K81" i="24"/>
  <c r="J81" i="24"/>
  <c r="I81" i="24"/>
  <c r="M80" i="24"/>
  <c r="K80" i="24"/>
  <c r="L80" i="24" s="1"/>
  <c r="J80" i="24"/>
  <c r="I80" i="24"/>
  <c r="M79" i="24"/>
  <c r="K79" i="24"/>
  <c r="J79" i="24"/>
  <c r="I79" i="24"/>
  <c r="M78" i="24"/>
  <c r="K78" i="24"/>
  <c r="J78" i="24"/>
  <c r="I78" i="24"/>
  <c r="M77" i="24"/>
  <c r="K77" i="24"/>
  <c r="J77" i="24"/>
  <c r="I77" i="24"/>
  <c r="M76" i="24"/>
  <c r="K76" i="24"/>
  <c r="L76" i="24" s="1"/>
  <c r="J76" i="24"/>
  <c r="I76" i="24"/>
  <c r="M75" i="24"/>
  <c r="K75" i="24"/>
  <c r="J75" i="24"/>
  <c r="I75" i="24"/>
  <c r="M74" i="24"/>
  <c r="K74" i="24"/>
  <c r="J74" i="24"/>
  <c r="I74" i="24"/>
  <c r="M73" i="24"/>
  <c r="K73" i="24"/>
  <c r="J73" i="24"/>
  <c r="I73" i="24"/>
  <c r="M72" i="24"/>
  <c r="K72" i="24"/>
  <c r="L72" i="24" s="1"/>
  <c r="J72" i="24"/>
  <c r="I72" i="24"/>
  <c r="M71" i="24"/>
  <c r="K71" i="24"/>
  <c r="J71" i="24"/>
  <c r="I71" i="24"/>
  <c r="M70" i="24"/>
  <c r="K70" i="24"/>
  <c r="J70" i="24"/>
  <c r="I70" i="24"/>
  <c r="M69" i="24"/>
  <c r="K69" i="24"/>
  <c r="J69" i="24"/>
  <c r="I69" i="24"/>
  <c r="M68" i="24"/>
  <c r="K68" i="24"/>
  <c r="L68" i="24" s="1"/>
  <c r="J68" i="24"/>
  <c r="I68" i="24"/>
  <c r="M67" i="24"/>
  <c r="K67" i="24"/>
  <c r="J67" i="24"/>
  <c r="I67" i="24"/>
  <c r="M66" i="24"/>
  <c r="K66" i="24"/>
  <c r="J66" i="24"/>
  <c r="I66" i="24"/>
  <c r="M65" i="24"/>
  <c r="K65" i="24"/>
  <c r="J65" i="24"/>
  <c r="I65" i="24"/>
  <c r="M64" i="24"/>
  <c r="K64" i="24"/>
  <c r="L64" i="24" s="1"/>
  <c r="J64" i="24"/>
  <c r="I64" i="24"/>
  <c r="M63" i="24"/>
  <c r="K63" i="24"/>
  <c r="J63" i="24"/>
  <c r="I63" i="24"/>
  <c r="M62" i="24"/>
  <c r="K62" i="24"/>
  <c r="J62" i="24"/>
  <c r="I62" i="24"/>
  <c r="M61" i="24"/>
  <c r="K61" i="24"/>
  <c r="J61" i="24"/>
  <c r="I61" i="24"/>
  <c r="M60" i="24"/>
  <c r="K60" i="24"/>
  <c r="L60" i="24" s="1"/>
  <c r="J60" i="24"/>
  <c r="I60" i="24"/>
  <c r="M59" i="24"/>
  <c r="K59" i="24"/>
  <c r="J59" i="24"/>
  <c r="I59" i="24"/>
  <c r="M58" i="24"/>
  <c r="K58" i="24"/>
  <c r="J58" i="24"/>
  <c r="I58" i="24"/>
  <c r="M57" i="24"/>
  <c r="K57" i="24"/>
  <c r="J57" i="24"/>
  <c r="I57" i="24"/>
  <c r="M56" i="24"/>
  <c r="K56" i="24"/>
  <c r="L56" i="24" s="1"/>
  <c r="J56" i="24"/>
  <c r="I56" i="24"/>
  <c r="M55" i="24"/>
  <c r="K55" i="24"/>
  <c r="J55" i="24"/>
  <c r="I55" i="24"/>
  <c r="M54" i="24"/>
  <c r="K54" i="24"/>
  <c r="J54" i="24"/>
  <c r="I54" i="24"/>
  <c r="M53" i="24"/>
  <c r="K53" i="24"/>
  <c r="J53" i="24"/>
  <c r="I53" i="24"/>
  <c r="M52" i="24"/>
  <c r="K52" i="24"/>
  <c r="L52" i="24" s="1"/>
  <c r="J52" i="24"/>
  <c r="I52" i="24"/>
  <c r="M51" i="24"/>
  <c r="K51" i="24"/>
  <c r="J51" i="24"/>
  <c r="I51" i="24"/>
  <c r="M50" i="24"/>
  <c r="K50" i="24"/>
  <c r="J50" i="24"/>
  <c r="I50" i="24"/>
  <c r="M49" i="24"/>
  <c r="K49" i="24"/>
  <c r="J49" i="24"/>
  <c r="I49" i="24"/>
  <c r="M48" i="24"/>
  <c r="K48" i="24"/>
  <c r="L48" i="24" s="1"/>
  <c r="J48" i="24"/>
  <c r="I48" i="24"/>
  <c r="M47" i="24"/>
  <c r="K47" i="24"/>
  <c r="J47" i="24"/>
  <c r="I47" i="24"/>
  <c r="M46" i="24"/>
  <c r="K46" i="24"/>
  <c r="J46" i="24"/>
  <c r="I46" i="24"/>
  <c r="M45" i="24"/>
  <c r="K45" i="24"/>
  <c r="J45" i="24"/>
  <c r="I45" i="24"/>
  <c r="M44" i="24"/>
  <c r="K44" i="24"/>
  <c r="L44" i="24" s="1"/>
  <c r="J44" i="24"/>
  <c r="I44" i="24"/>
  <c r="M43" i="24"/>
  <c r="K43" i="24"/>
  <c r="J43" i="24"/>
  <c r="I43" i="24"/>
  <c r="M42" i="24"/>
  <c r="K42" i="24"/>
  <c r="J42" i="24"/>
  <c r="I42" i="24"/>
  <c r="M41" i="24"/>
  <c r="K41" i="24"/>
  <c r="J41" i="24"/>
  <c r="I41" i="24"/>
  <c r="M40" i="24"/>
  <c r="K40" i="24"/>
  <c r="L40" i="24" s="1"/>
  <c r="J40" i="24"/>
  <c r="I40" i="24"/>
  <c r="M39" i="24"/>
  <c r="K39" i="24"/>
  <c r="J39" i="24"/>
  <c r="I39" i="24"/>
  <c r="M38" i="24"/>
  <c r="K38" i="24"/>
  <c r="J38" i="24"/>
  <c r="I38" i="24"/>
  <c r="M37" i="24"/>
  <c r="K37" i="24"/>
  <c r="J37" i="24"/>
  <c r="I37" i="24"/>
  <c r="M36" i="24"/>
  <c r="K36" i="24"/>
  <c r="L36" i="24" s="1"/>
  <c r="J36" i="24"/>
  <c r="I36" i="24"/>
  <c r="M35" i="24"/>
  <c r="K35" i="24"/>
  <c r="J35" i="24"/>
  <c r="I35" i="24"/>
  <c r="M34" i="24"/>
  <c r="K34" i="24"/>
  <c r="J34" i="24"/>
  <c r="I34" i="24"/>
  <c r="M33" i="24"/>
  <c r="K33" i="24"/>
  <c r="J33" i="24"/>
  <c r="I33" i="24"/>
  <c r="M32" i="24"/>
  <c r="K32" i="24"/>
  <c r="L32" i="24" s="1"/>
  <c r="J32" i="24"/>
  <c r="I32" i="24"/>
  <c r="M31" i="24"/>
  <c r="K31" i="24"/>
  <c r="J31" i="24"/>
  <c r="I31" i="24"/>
  <c r="M30" i="24"/>
  <c r="K30" i="24"/>
  <c r="J30" i="24"/>
  <c r="I30" i="24"/>
  <c r="M29" i="24"/>
  <c r="K29" i="24"/>
  <c r="J29" i="24"/>
  <c r="I29" i="24"/>
  <c r="M28" i="24"/>
  <c r="K28" i="24"/>
  <c r="L28" i="24" s="1"/>
  <c r="J28" i="24"/>
  <c r="I28" i="24"/>
  <c r="M27" i="24"/>
  <c r="K27" i="24"/>
  <c r="J27" i="24"/>
  <c r="I27" i="24"/>
  <c r="M26" i="24"/>
  <c r="K26" i="24"/>
  <c r="J26" i="24"/>
  <c r="I26" i="24"/>
  <c r="M25" i="24"/>
  <c r="K25" i="24"/>
  <c r="J25" i="24"/>
  <c r="I25" i="24"/>
  <c r="M24" i="24"/>
  <c r="K24" i="24"/>
  <c r="L24" i="24" s="1"/>
  <c r="J24" i="24"/>
  <c r="I24" i="24"/>
  <c r="M23" i="24"/>
  <c r="K23" i="24"/>
  <c r="J23" i="24"/>
  <c r="I23" i="24"/>
  <c r="M22" i="24"/>
  <c r="K22" i="24"/>
  <c r="J22" i="24"/>
  <c r="I22" i="24"/>
  <c r="M21" i="24"/>
  <c r="K21" i="24"/>
  <c r="J21" i="24"/>
  <c r="I21" i="24"/>
  <c r="M20" i="24"/>
  <c r="K20" i="24"/>
  <c r="L20" i="24" s="1"/>
  <c r="J20" i="24"/>
  <c r="I20" i="24"/>
  <c r="M19" i="24"/>
  <c r="K19" i="24"/>
  <c r="J19" i="24"/>
  <c r="I19" i="24"/>
  <c r="M18" i="24"/>
  <c r="K18" i="24"/>
  <c r="J18" i="24"/>
  <c r="I18" i="24"/>
  <c r="M17" i="24"/>
  <c r="K17" i="24"/>
  <c r="J17" i="24"/>
  <c r="I17" i="24"/>
  <c r="M16" i="24"/>
  <c r="K16" i="24"/>
  <c r="L16" i="24" s="1"/>
  <c r="J16" i="24"/>
  <c r="I16" i="24"/>
  <c r="M15" i="24"/>
  <c r="K15" i="24"/>
  <c r="J15" i="24"/>
  <c r="I15" i="24"/>
  <c r="M14" i="24"/>
  <c r="K14" i="24"/>
  <c r="J14" i="24"/>
  <c r="I14" i="24"/>
  <c r="M13" i="24"/>
  <c r="K13" i="24"/>
  <c r="J13" i="24"/>
  <c r="I13" i="24"/>
  <c r="M12" i="24"/>
  <c r="K12" i="24"/>
  <c r="L12" i="24" s="1"/>
  <c r="J12" i="24"/>
  <c r="I12" i="24"/>
  <c r="M11" i="24"/>
  <c r="K11" i="24"/>
  <c r="J11" i="24"/>
  <c r="I11" i="24"/>
  <c r="M10" i="24"/>
  <c r="K10" i="24"/>
  <c r="J10" i="24"/>
  <c r="I10" i="24"/>
  <c r="M9" i="24"/>
  <c r="K9" i="24"/>
  <c r="J9" i="24"/>
  <c r="I9" i="24"/>
  <c r="M8" i="24"/>
  <c r="K8" i="24"/>
  <c r="L8" i="24" s="1"/>
  <c r="J8" i="24"/>
  <c r="I8" i="24"/>
  <c r="M7" i="24"/>
  <c r="K7" i="24"/>
  <c r="J7" i="24"/>
  <c r="I7" i="24"/>
  <c r="M6" i="24"/>
  <c r="K6" i="24"/>
  <c r="J6" i="24"/>
  <c r="I6" i="24"/>
  <c r="M5" i="24"/>
  <c r="K5" i="24"/>
  <c r="J5" i="24"/>
  <c r="I5" i="24"/>
  <c r="M4" i="24"/>
  <c r="K4" i="24"/>
  <c r="L4" i="24" s="1"/>
  <c r="J4" i="24"/>
  <c r="I4" i="24"/>
  <c r="M3" i="24"/>
  <c r="K3" i="24"/>
  <c r="J3" i="24"/>
  <c r="I3" i="24"/>
  <c r="M84" i="3"/>
  <c r="K84" i="3"/>
  <c r="L84" i="3" s="1"/>
  <c r="J84" i="3"/>
  <c r="I84" i="3"/>
  <c r="M83" i="3"/>
  <c r="K83" i="3"/>
  <c r="J83" i="3"/>
  <c r="I83" i="3"/>
  <c r="M82" i="3"/>
  <c r="K82" i="3"/>
  <c r="J82" i="3"/>
  <c r="I82" i="3"/>
  <c r="M81" i="3"/>
  <c r="K81" i="3"/>
  <c r="J81" i="3"/>
  <c r="I81" i="3"/>
  <c r="M80" i="3"/>
  <c r="K80" i="3"/>
  <c r="J80" i="3"/>
  <c r="I80" i="3"/>
  <c r="M79" i="3"/>
  <c r="K79" i="3"/>
  <c r="J79" i="3"/>
  <c r="I79" i="3"/>
  <c r="M78" i="3"/>
  <c r="K78" i="3"/>
  <c r="J78" i="3"/>
  <c r="I78" i="3"/>
  <c r="M77" i="3"/>
  <c r="K77" i="3"/>
  <c r="J77" i="3"/>
  <c r="I77" i="3"/>
  <c r="M76" i="3"/>
  <c r="K76" i="3"/>
  <c r="J76" i="3"/>
  <c r="I76" i="3"/>
  <c r="M75" i="3"/>
  <c r="K75" i="3"/>
  <c r="J75" i="3"/>
  <c r="I75" i="3"/>
  <c r="M74" i="3"/>
  <c r="K74" i="3"/>
  <c r="J74" i="3"/>
  <c r="I74" i="3"/>
  <c r="M73" i="3"/>
  <c r="K73" i="3"/>
  <c r="J73" i="3"/>
  <c r="I73" i="3"/>
  <c r="M72" i="3"/>
  <c r="K72" i="3"/>
  <c r="J72" i="3"/>
  <c r="I72" i="3"/>
  <c r="M71" i="3"/>
  <c r="K71" i="3"/>
  <c r="J71" i="3"/>
  <c r="I71" i="3"/>
  <c r="M70" i="3"/>
  <c r="K70" i="3"/>
  <c r="J70" i="3"/>
  <c r="I70" i="3"/>
  <c r="M69" i="3"/>
  <c r="K69" i="3"/>
  <c r="J69" i="3"/>
  <c r="I69" i="3"/>
  <c r="M68" i="3"/>
  <c r="K68" i="3"/>
  <c r="J68" i="3"/>
  <c r="I68" i="3"/>
  <c r="M67" i="3"/>
  <c r="K67" i="3"/>
  <c r="J67" i="3"/>
  <c r="I67" i="3"/>
  <c r="M66" i="3"/>
  <c r="K66" i="3"/>
  <c r="J66" i="3"/>
  <c r="I66" i="3"/>
  <c r="M65" i="3"/>
  <c r="K65" i="3"/>
  <c r="J65" i="3"/>
  <c r="I65" i="3"/>
  <c r="M64" i="3"/>
  <c r="K64" i="3"/>
  <c r="J64" i="3"/>
  <c r="I64" i="3"/>
  <c r="M63" i="3"/>
  <c r="K63" i="3"/>
  <c r="J63" i="3"/>
  <c r="I63" i="3"/>
  <c r="M62" i="3"/>
  <c r="K62" i="3"/>
  <c r="J62" i="3"/>
  <c r="I62" i="3"/>
  <c r="M61" i="3"/>
  <c r="K61" i="3"/>
  <c r="J61" i="3"/>
  <c r="I61" i="3"/>
  <c r="M60" i="3"/>
  <c r="K60" i="3"/>
  <c r="J60" i="3"/>
  <c r="I60" i="3"/>
  <c r="M59" i="3"/>
  <c r="K59" i="3"/>
  <c r="J59" i="3"/>
  <c r="I59" i="3"/>
  <c r="M58" i="3"/>
  <c r="K58" i="3"/>
  <c r="J58" i="3"/>
  <c r="I58" i="3"/>
  <c r="M57" i="3"/>
  <c r="K57" i="3"/>
  <c r="J57" i="3"/>
  <c r="I57" i="3"/>
  <c r="M56" i="3"/>
  <c r="K56" i="3"/>
  <c r="J56" i="3"/>
  <c r="I56" i="3"/>
  <c r="M55" i="3"/>
  <c r="K55" i="3"/>
  <c r="J55" i="3"/>
  <c r="I55" i="3"/>
  <c r="M54" i="3"/>
  <c r="K54" i="3"/>
  <c r="J54" i="3"/>
  <c r="I54" i="3"/>
  <c r="M53" i="3"/>
  <c r="K53" i="3"/>
  <c r="J53" i="3"/>
  <c r="I53" i="3"/>
  <c r="M52" i="3"/>
  <c r="K52" i="3"/>
  <c r="J52" i="3"/>
  <c r="I52" i="3"/>
  <c r="M51" i="3"/>
  <c r="K51" i="3"/>
  <c r="J51" i="3"/>
  <c r="I51" i="3"/>
  <c r="M50" i="3"/>
  <c r="K50" i="3"/>
  <c r="J50" i="3"/>
  <c r="I50" i="3"/>
  <c r="M49" i="3"/>
  <c r="K49" i="3"/>
  <c r="J49" i="3"/>
  <c r="I49" i="3"/>
  <c r="M48" i="3"/>
  <c r="K48" i="3"/>
  <c r="J48" i="3"/>
  <c r="I48" i="3"/>
  <c r="M47" i="3"/>
  <c r="K47" i="3"/>
  <c r="J47" i="3"/>
  <c r="I47" i="3"/>
  <c r="M46" i="3"/>
  <c r="K46" i="3"/>
  <c r="J46" i="3"/>
  <c r="I46" i="3"/>
  <c r="M45" i="3"/>
  <c r="K45" i="3"/>
  <c r="J45" i="3"/>
  <c r="I45" i="3"/>
  <c r="M44" i="3"/>
  <c r="K44" i="3"/>
  <c r="J44" i="3"/>
  <c r="I44" i="3"/>
  <c r="M43" i="3"/>
  <c r="K43" i="3"/>
  <c r="J43" i="3"/>
  <c r="I43" i="3"/>
  <c r="M42" i="3"/>
  <c r="K42" i="3"/>
  <c r="J42" i="3"/>
  <c r="I42" i="3"/>
  <c r="M41" i="3"/>
  <c r="K41" i="3"/>
  <c r="J41" i="3"/>
  <c r="I41" i="3"/>
  <c r="M40" i="3"/>
  <c r="K40" i="3"/>
  <c r="J40" i="3"/>
  <c r="I40" i="3"/>
  <c r="M39" i="3"/>
  <c r="K39" i="3"/>
  <c r="J39" i="3"/>
  <c r="I39" i="3"/>
  <c r="M38" i="3"/>
  <c r="K38" i="3"/>
  <c r="J38" i="3"/>
  <c r="I38" i="3"/>
  <c r="M37" i="3"/>
  <c r="K37" i="3"/>
  <c r="J37" i="3"/>
  <c r="I37" i="3"/>
  <c r="M36" i="3"/>
  <c r="K36" i="3"/>
  <c r="J36" i="3"/>
  <c r="I36" i="3"/>
  <c r="M35" i="3"/>
  <c r="K35" i="3"/>
  <c r="J35" i="3"/>
  <c r="I35" i="3"/>
  <c r="M34" i="3"/>
  <c r="K34" i="3"/>
  <c r="J34" i="3"/>
  <c r="I34" i="3"/>
  <c r="M33" i="3"/>
  <c r="K33" i="3"/>
  <c r="J33" i="3"/>
  <c r="I33" i="3"/>
  <c r="M32" i="3"/>
  <c r="K32" i="3"/>
  <c r="J32" i="3"/>
  <c r="I32" i="3"/>
  <c r="M31" i="3"/>
  <c r="K31" i="3"/>
  <c r="J31" i="3"/>
  <c r="I31" i="3"/>
  <c r="M30" i="3"/>
  <c r="K30" i="3"/>
  <c r="J30" i="3"/>
  <c r="I30" i="3"/>
  <c r="M29" i="3"/>
  <c r="K29" i="3"/>
  <c r="J29" i="3"/>
  <c r="I29" i="3"/>
  <c r="M28" i="3"/>
  <c r="K28" i="3"/>
  <c r="J28" i="3"/>
  <c r="I28" i="3"/>
  <c r="M27" i="3"/>
  <c r="K27" i="3"/>
  <c r="J27" i="3"/>
  <c r="I27" i="3"/>
  <c r="M26" i="3"/>
  <c r="K26" i="3"/>
  <c r="J26" i="3"/>
  <c r="I26" i="3"/>
  <c r="M25" i="3"/>
  <c r="K25" i="3"/>
  <c r="J25" i="3"/>
  <c r="I25" i="3"/>
  <c r="M24" i="3"/>
  <c r="K24" i="3"/>
  <c r="J24" i="3"/>
  <c r="I24" i="3"/>
  <c r="M23" i="3"/>
  <c r="K23" i="3"/>
  <c r="J23" i="3"/>
  <c r="I23" i="3"/>
  <c r="M22" i="3"/>
  <c r="K22" i="3"/>
  <c r="J22" i="3"/>
  <c r="I22" i="3"/>
  <c r="M21" i="3"/>
  <c r="K21" i="3"/>
  <c r="J21" i="3"/>
  <c r="I21" i="3"/>
  <c r="M20" i="3"/>
  <c r="K20" i="3"/>
  <c r="J20" i="3"/>
  <c r="I20" i="3"/>
  <c r="M19" i="3"/>
  <c r="K19" i="3"/>
  <c r="J19" i="3"/>
  <c r="I19" i="3"/>
  <c r="M18" i="3"/>
  <c r="K18" i="3"/>
  <c r="J18" i="3"/>
  <c r="I18" i="3"/>
  <c r="M17" i="3"/>
  <c r="K17" i="3"/>
  <c r="J17" i="3"/>
  <c r="I17" i="3"/>
  <c r="M16" i="3"/>
  <c r="K16" i="3"/>
  <c r="J16" i="3"/>
  <c r="I16" i="3"/>
  <c r="M15" i="3"/>
  <c r="K15" i="3"/>
  <c r="J15" i="3"/>
  <c r="I15" i="3"/>
  <c r="M14" i="3"/>
  <c r="K14" i="3"/>
  <c r="J14" i="3"/>
  <c r="I14" i="3"/>
  <c r="M13" i="3"/>
  <c r="K13" i="3"/>
  <c r="J13" i="3"/>
  <c r="I13" i="3"/>
  <c r="M12" i="3"/>
  <c r="K12" i="3"/>
  <c r="J12" i="3"/>
  <c r="I12" i="3"/>
  <c r="M11" i="3"/>
  <c r="K11" i="3"/>
  <c r="J11" i="3"/>
  <c r="I11" i="3"/>
  <c r="M10" i="3"/>
  <c r="K10" i="3"/>
  <c r="J10" i="3"/>
  <c r="I10" i="3"/>
  <c r="M9" i="3"/>
  <c r="K9" i="3"/>
  <c r="J9" i="3"/>
  <c r="I9" i="3"/>
  <c r="M8" i="3"/>
  <c r="K8" i="3"/>
  <c r="J8" i="3"/>
  <c r="I8" i="3"/>
  <c r="M7" i="3"/>
  <c r="K7" i="3"/>
  <c r="J7" i="3"/>
  <c r="I7" i="3"/>
  <c r="M6" i="3"/>
  <c r="K6" i="3"/>
  <c r="J6" i="3"/>
  <c r="I6" i="3"/>
  <c r="M5" i="3"/>
  <c r="K5" i="3"/>
  <c r="J5" i="3"/>
  <c r="I5" i="3"/>
  <c r="M4" i="3"/>
  <c r="K4" i="3"/>
  <c r="J4" i="3"/>
  <c r="I4" i="3"/>
  <c r="M3" i="3"/>
  <c r="K3" i="3"/>
  <c r="J3" i="3"/>
  <c r="I3" i="3"/>
  <c r="M27" i="21"/>
  <c r="K27" i="21"/>
  <c r="L27" i="21" s="1"/>
  <c r="J27" i="21"/>
  <c r="I27" i="21"/>
  <c r="M26" i="21"/>
  <c r="K26" i="21"/>
  <c r="J26" i="21"/>
  <c r="I26" i="21"/>
  <c r="M25" i="21"/>
  <c r="K25" i="21"/>
  <c r="J25" i="21"/>
  <c r="I25" i="21"/>
  <c r="M24" i="21"/>
  <c r="K24" i="21"/>
  <c r="J24" i="21"/>
  <c r="I24" i="21"/>
  <c r="M23" i="21"/>
  <c r="K23" i="21"/>
  <c r="J23" i="21"/>
  <c r="I23" i="21"/>
  <c r="M22" i="21"/>
  <c r="K22" i="21"/>
  <c r="J22" i="21"/>
  <c r="I22" i="21"/>
  <c r="M21" i="21"/>
  <c r="K21" i="21"/>
  <c r="J21" i="21"/>
  <c r="I21" i="21"/>
  <c r="M20" i="21"/>
  <c r="K20" i="21"/>
  <c r="J20" i="21"/>
  <c r="I20" i="21"/>
  <c r="M19" i="21"/>
  <c r="K19" i="21"/>
  <c r="J19" i="21"/>
  <c r="I19" i="21"/>
  <c r="M18" i="21"/>
  <c r="K18" i="21"/>
  <c r="J18" i="21"/>
  <c r="I18" i="21"/>
  <c r="M17" i="21"/>
  <c r="K17" i="21"/>
  <c r="J17" i="21"/>
  <c r="I17" i="21"/>
  <c r="M16" i="21"/>
  <c r="K16" i="21"/>
  <c r="J16" i="21"/>
  <c r="I16" i="21"/>
  <c r="M15" i="21"/>
  <c r="K15" i="21"/>
  <c r="J15" i="21"/>
  <c r="I15" i="21"/>
  <c r="M14" i="21"/>
  <c r="K14" i="21"/>
  <c r="J14" i="21"/>
  <c r="I14" i="21"/>
  <c r="M13" i="21"/>
  <c r="K13" i="21"/>
  <c r="J13" i="21"/>
  <c r="I13" i="21"/>
  <c r="M12" i="21"/>
  <c r="K12" i="21"/>
  <c r="J12" i="21"/>
  <c r="I12" i="21"/>
  <c r="M11" i="21"/>
  <c r="K11" i="21"/>
  <c r="J11" i="21"/>
  <c r="I11" i="21"/>
  <c r="M10" i="21"/>
  <c r="K10" i="21"/>
  <c r="J10" i="21"/>
  <c r="I10" i="21"/>
  <c r="M9" i="21"/>
  <c r="K9" i="21"/>
  <c r="J9" i="21"/>
  <c r="I9" i="21"/>
  <c r="M8" i="21"/>
  <c r="K8" i="21"/>
  <c r="J8" i="21"/>
  <c r="I8" i="21"/>
  <c r="M7" i="21"/>
  <c r="K7" i="21"/>
  <c r="L7" i="21" s="1"/>
  <c r="J7" i="21"/>
  <c r="I7" i="21"/>
  <c r="M6" i="21"/>
  <c r="K6" i="21"/>
  <c r="J6" i="21"/>
  <c r="I6" i="21"/>
  <c r="M5" i="21"/>
  <c r="K5" i="21"/>
  <c r="J5" i="21"/>
  <c r="I5" i="21"/>
  <c r="M4" i="21"/>
  <c r="K4" i="21"/>
  <c r="J4" i="21"/>
  <c r="I4" i="21"/>
  <c r="M3" i="21"/>
  <c r="K3" i="21"/>
  <c r="L3" i="21" s="1"/>
  <c r="J3" i="21"/>
  <c r="I3" i="21"/>
  <c r="M92" i="2"/>
  <c r="K92" i="2"/>
  <c r="L92" i="2" s="1"/>
  <c r="J92" i="2"/>
  <c r="I92" i="2"/>
  <c r="M91" i="2"/>
  <c r="K91" i="2"/>
  <c r="J91" i="2"/>
  <c r="I91" i="2"/>
  <c r="M90" i="2"/>
  <c r="K90" i="2"/>
  <c r="J90" i="2"/>
  <c r="I90" i="2"/>
  <c r="M89" i="2"/>
  <c r="K89" i="2"/>
  <c r="J89" i="2"/>
  <c r="I89" i="2"/>
  <c r="M88" i="2"/>
  <c r="K88" i="2"/>
  <c r="L88" i="2" s="1"/>
  <c r="J88" i="2"/>
  <c r="I88" i="2"/>
  <c r="M87" i="2"/>
  <c r="K87" i="2"/>
  <c r="J87" i="2"/>
  <c r="I87" i="2"/>
  <c r="M86" i="2"/>
  <c r="K86" i="2"/>
  <c r="J86" i="2"/>
  <c r="I86" i="2"/>
  <c r="M85" i="2"/>
  <c r="K85" i="2"/>
  <c r="J85" i="2"/>
  <c r="I85" i="2"/>
  <c r="M84" i="2"/>
  <c r="K84" i="2"/>
  <c r="L84" i="2" s="1"/>
  <c r="J84" i="2"/>
  <c r="I84" i="2"/>
  <c r="M83" i="2"/>
  <c r="K83" i="2"/>
  <c r="J83" i="2"/>
  <c r="I83" i="2"/>
  <c r="M82" i="2"/>
  <c r="K82" i="2"/>
  <c r="J82" i="2"/>
  <c r="I82" i="2"/>
  <c r="M81" i="2"/>
  <c r="K81" i="2"/>
  <c r="J81" i="2"/>
  <c r="I81" i="2"/>
  <c r="M80" i="2"/>
  <c r="K80" i="2"/>
  <c r="L80" i="2" s="1"/>
  <c r="J80" i="2"/>
  <c r="I80" i="2"/>
  <c r="M79" i="2"/>
  <c r="K79" i="2"/>
  <c r="J79" i="2"/>
  <c r="I79" i="2"/>
  <c r="M78" i="2"/>
  <c r="K78" i="2"/>
  <c r="J78" i="2"/>
  <c r="I78" i="2"/>
  <c r="M77" i="2"/>
  <c r="K77" i="2"/>
  <c r="J77" i="2"/>
  <c r="I77" i="2"/>
  <c r="M76" i="2"/>
  <c r="K76" i="2"/>
  <c r="L76" i="2" s="1"/>
  <c r="J76" i="2"/>
  <c r="I76" i="2"/>
  <c r="M75" i="2"/>
  <c r="K75" i="2"/>
  <c r="J75" i="2"/>
  <c r="I75" i="2"/>
  <c r="M74" i="2"/>
  <c r="K74" i="2"/>
  <c r="J74" i="2"/>
  <c r="I74" i="2"/>
  <c r="M73" i="2"/>
  <c r="K73" i="2"/>
  <c r="J73" i="2"/>
  <c r="I73" i="2"/>
  <c r="M72" i="2"/>
  <c r="K72" i="2"/>
  <c r="L72" i="2" s="1"/>
  <c r="J72" i="2"/>
  <c r="I72" i="2"/>
  <c r="M71" i="2"/>
  <c r="K71" i="2"/>
  <c r="J71" i="2"/>
  <c r="I71" i="2"/>
  <c r="M70" i="2"/>
  <c r="K70" i="2"/>
  <c r="J70" i="2"/>
  <c r="I70" i="2"/>
  <c r="M69" i="2"/>
  <c r="K69" i="2"/>
  <c r="J69" i="2"/>
  <c r="I69" i="2"/>
  <c r="M68" i="2"/>
  <c r="K68" i="2"/>
  <c r="L68" i="2" s="1"/>
  <c r="J68" i="2"/>
  <c r="I68" i="2"/>
  <c r="M67" i="2"/>
  <c r="K67" i="2"/>
  <c r="J67" i="2"/>
  <c r="I67" i="2"/>
  <c r="M66" i="2"/>
  <c r="K66" i="2"/>
  <c r="J66" i="2"/>
  <c r="I66" i="2"/>
  <c r="M65" i="2"/>
  <c r="K65" i="2"/>
  <c r="J65" i="2"/>
  <c r="I65" i="2"/>
  <c r="M64" i="2"/>
  <c r="K64" i="2"/>
  <c r="L64" i="2" s="1"/>
  <c r="J64" i="2"/>
  <c r="I64" i="2"/>
  <c r="M63" i="2"/>
  <c r="K63" i="2"/>
  <c r="J63" i="2"/>
  <c r="I63" i="2"/>
  <c r="M62" i="2"/>
  <c r="K62" i="2"/>
  <c r="J62" i="2"/>
  <c r="I62" i="2"/>
  <c r="M61" i="2"/>
  <c r="K61" i="2"/>
  <c r="J61" i="2"/>
  <c r="I61" i="2"/>
  <c r="M60" i="2"/>
  <c r="K60" i="2"/>
  <c r="L60" i="2" s="1"/>
  <c r="J60" i="2"/>
  <c r="I60" i="2"/>
  <c r="M59" i="2"/>
  <c r="K59" i="2"/>
  <c r="J59" i="2"/>
  <c r="I59" i="2"/>
  <c r="M58" i="2"/>
  <c r="K58" i="2"/>
  <c r="J58" i="2"/>
  <c r="I58" i="2"/>
  <c r="M57" i="2"/>
  <c r="K57" i="2"/>
  <c r="J57" i="2"/>
  <c r="I57" i="2"/>
  <c r="M56" i="2"/>
  <c r="K56" i="2"/>
  <c r="L56" i="2" s="1"/>
  <c r="J56" i="2"/>
  <c r="I56" i="2"/>
  <c r="M55" i="2"/>
  <c r="K55" i="2"/>
  <c r="J55" i="2"/>
  <c r="I55" i="2"/>
  <c r="M54" i="2"/>
  <c r="K54" i="2"/>
  <c r="J54" i="2"/>
  <c r="I54" i="2"/>
  <c r="M53" i="2"/>
  <c r="K53" i="2"/>
  <c r="J53" i="2"/>
  <c r="I53" i="2"/>
  <c r="M52" i="2"/>
  <c r="K52" i="2"/>
  <c r="L52" i="2" s="1"/>
  <c r="J52" i="2"/>
  <c r="I52" i="2"/>
  <c r="M51" i="2"/>
  <c r="K51" i="2"/>
  <c r="J51" i="2"/>
  <c r="I51" i="2"/>
  <c r="M50" i="2"/>
  <c r="K50" i="2"/>
  <c r="J50" i="2"/>
  <c r="I50" i="2"/>
  <c r="M49" i="2"/>
  <c r="K49" i="2"/>
  <c r="J49" i="2"/>
  <c r="I49" i="2"/>
  <c r="M48" i="2"/>
  <c r="K48" i="2"/>
  <c r="L48" i="2" s="1"/>
  <c r="J48" i="2"/>
  <c r="I48" i="2"/>
  <c r="M47" i="2"/>
  <c r="K47" i="2"/>
  <c r="J47" i="2"/>
  <c r="I47" i="2"/>
  <c r="M46" i="2"/>
  <c r="K46" i="2"/>
  <c r="J46" i="2"/>
  <c r="I46" i="2"/>
  <c r="M45" i="2"/>
  <c r="K45" i="2"/>
  <c r="J45" i="2"/>
  <c r="I45" i="2"/>
  <c r="M44" i="2"/>
  <c r="K44" i="2"/>
  <c r="L44" i="2" s="1"/>
  <c r="J44" i="2"/>
  <c r="I44" i="2"/>
  <c r="M43" i="2"/>
  <c r="K43" i="2"/>
  <c r="J43" i="2"/>
  <c r="I43" i="2"/>
  <c r="M42" i="2"/>
  <c r="K42" i="2"/>
  <c r="J42" i="2"/>
  <c r="I42" i="2"/>
  <c r="M41" i="2"/>
  <c r="K41" i="2"/>
  <c r="J41" i="2"/>
  <c r="I41" i="2"/>
  <c r="M40" i="2"/>
  <c r="K40" i="2"/>
  <c r="L40" i="2" s="1"/>
  <c r="J40" i="2"/>
  <c r="I40" i="2"/>
  <c r="M39" i="2"/>
  <c r="K39" i="2"/>
  <c r="J39" i="2"/>
  <c r="I39" i="2"/>
  <c r="M38" i="2"/>
  <c r="K38" i="2"/>
  <c r="J38" i="2"/>
  <c r="I38" i="2"/>
  <c r="M37" i="2"/>
  <c r="K37" i="2"/>
  <c r="J37" i="2"/>
  <c r="I37" i="2"/>
  <c r="M36" i="2"/>
  <c r="K36" i="2"/>
  <c r="L36" i="2" s="1"/>
  <c r="J36" i="2"/>
  <c r="I36" i="2"/>
  <c r="M35" i="2"/>
  <c r="K35" i="2"/>
  <c r="J35" i="2"/>
  <c r="I35" i="2"/>
  <c r="M34" i="2"/>
  <c r="K34" i="2"/>
  <c r="J34" i="2"/>
  <c r="I34" i="2"/>
  <c r="M33" i="2"/>
  <c r="K33" i="2"/>
  <c r="J33" i="2"/>
  <c r="I33" i="2"/>
  <c r="M32" i="2"/>
  <c r="K32" i="2"/>
  <c r="L32" i="2" s="1"/>
  <c r="J32" i="2"/>
  <c r="I32" i="2"/>
  <c r="M31" i="2"/>
  <c r="K31" i="2"/>
  <c r="J31" i="2"/>
  <c r="I31" i="2"/>
  <c r="M30" i="2"/>
  <c r="K30" i="2"/>
  <c r="J30" i="2"/>
  <c r="I30" i="2"/>
  <c r="M29" i="2"/>
  <c r="K29" i="2"/>
  <c r="J29" i="2"/>
  <c r="I29" i="2"/>
  <c r="M28" i="2"/>
  <c r="K28" i="2"/>
  <c r="L28" i="2" s="1"/>
  <c r="J28" i="2"/>
  <c r="I28" i="2"/>
  <c r="M27" i="2"/>
  <c r="K27" i="2"/>
  <c r="J27" i="2"/>
  <c r="I27" i="2"/>
  <c r="M26" i="2"/>
  <c r="K26" i="2"/>
  <c r="J26" i="2"/>
  <c r="I26" i="2"/>
  <c r="M25" i="2"/>
  <c r="K25" i="2"/>
  <c r="J25" i="2"/>
  <c r="I25" i="2"/>
  <c r="M24" i="2"/>
  <c r="K24" i="2"/>
  <c r="L24" i="2" s="1"/>
  <c r="J24" i="2"/>
  <c r="I24" i="2"/>
  <c r="M23" i="2"/>
  <c r="K23" i="2"/>
  <c r="J23" i="2"/>
  <c r="I23" i="2"/>
  <c r="M22" i="2"/>
  <c r="K22" i="2"/>
  <c r="J22" i="2"/>
  <c r="I22" i="2"/>
  <c r="M21" i="2"/>
  <c r="K21" i="2"/>
  <c r="J21" i="2"/>
  <c r="I21" i="2"/>
  <c r="M20" i="2"/>
  <c r="K20" i="2"/>
  <c r="L20" i="2" s="1"/>
  <c r="J20" i="2"/>
  <c r="I20" i="2"/>
  <c r="M19" i="2"/>
  <c r="K19" i="2"/>
  <c r="J19" i="2"/>
  <c r="I19" i="2"/>
  <c r="M18" i="2"/>
  <c r="K18" i="2"/>
  <c r="J18" i="2"/>
  <c r="I18" i="2"/>
  <c r="M17" i="2"/>
  <c r="K17" i="2"/>
  <c r="J17" i="2"/>
  <c r="I17" i="2"/>
  <c r="M16" i="2"/>
  <c r="K16" i="2"/>
  <c r="L16" i="2" s="1"/>
  <c r="J16" i="2"/>
  <c r="I16" i="2"/>
  <c r="M15" i="2"/>
  <c r="K15" i="2"/>
  <c r="J15" i="2"/>
  <c r="I15" i="2"/>
  <c r="M14" i="2"/>
  <c r="K14" i="2"/>
  <c r="J14" i="2"/>
  <c r="I14" i="2"/>
  <c r="M13" i="2"/>
  <c r="K13" i="2"/>
  <c r="J13" i="2"/>
  <c r="I13" i="2"/>
  <c r="M12" i="2"/>
  <c r="K12" i="2"/>
  <c r="L12" i="2" s="1"/>
  <c r="J12" i="2"/>
  <c r="I12" i="2"/>
  <c r="M11" i="2"/>
  <c r="K11" i="2"/>
  <c r="J11" i="2"/>
  <c r="I11" i="2"/>
  <c r="M10" i="2"/>
  <c r="K10" i="2"/>
  <c r="J10" i="2"/>
  <c r="I10" i="2"/>
  <c r="M9" i="2"/>
  <c r="K9" i="2"/>
  <c r="J9" i="2"/>
  <c r="I9" i="2"/>
  <c r="M8" i="2"/>
  <c r="K8" i="2"/>
  <c r="L8" i="2" s="1"/>
  <c r="J8" i="2"/>
  <c r="I8" i="2"/>
  <c r="M7" i="2"/>
  <c r="K7" i="2"/>
  <c r="J7" i="2"/>
  <c r="I7" i="2"/>
  <c r="M6" i="2"/>
  <c r="K6" i="2"/>
  <c r="J6" i="2"/>
  <c r="I6" i="2"/>
  <c r="M5" i="2"/>
  <c r="K5" i="2"/>
  <c r="J5" i="2"/>
  <c r="I5" i="2"/>
  <c r="M4" i="2"/>
  <c r="K4" i="2"/>
  <c r="L4" i="2" s="1"/>
  <c r="J4" i="2"/>
  <c r="I4" i="2"/>
  <c r="M3" i="2"/>
  <c r="K3" i="2"/>
  <c r="J3" i="2"/>
  <c r="I3" i="2"/>
  <c r="H71" i="36"/>
  <c r="G71" i="36"/>
  <c r="E71" i="36"/>
  <c r="C71" i="36"/>
  <c r="H70" i="36"/>
  <c r="G70" i="36"/>
  <c r="E70" i="36"/>
  <c r="C70" i="36"/>
  <c r="H69" i="36"/>
  <c r="G69" i="36"/>
  <c r="E69" i="36"/>
  <c r="C69" i="36"/>
  <c r="H68" i="36"/>
  <c r="G68" i="36"/>
  <c r="E68" i="36"/>
  <c r="C68" i="36"/>
  <c r="H67" i="36"/>
  <c r="G67" i="36"/>
  <c r="E67" i="36"/>
  <c r="C67" i="36"/>
  <c r="H66" i="36"/>
  <c r="G66" i="36"/>
  <c r="E66" i="36"/>
  <c r="C66" i="36"/>
  <c r="H65" i="36"/>
  <c r="G65" i="36"/>
  <c r="E65" i="36"/>
  <c r="C65" i="36"/>
  <c r="H64" i="36"/>
  <c r="G64" i="36"/>
  <c r="E64" i="36"/>
  <c r="C64" i="36"/>
  <c r="H63" i="36"/>
  <c r="G63" i="36"/>
  <c r="E63" i="36"/>
  <c r="C63" i="36"/>
  <c r="H62" i="36"/>
  <c r="G62" i="36"/>
  <c r="E62" i="36"/>
  <c r="C62" i="36"/>
  <c r="H61" i="36"/>
  <c r="G61" i="36"/>
  <c r="E61" i="36"/>
  <c r="C61" i="36"/>
  <c r="H60" i="36"/>
  <c r="G60" i="36"/>
  <c r="E60" i="36"/>
  <c r="C60" i="36"/>
  <c r="H59" i="36"/>
  <c r="G59" i="36"/>
  <c r="E59" i="36"/>
  <c r="C59" i="36"/>
  <c r="H58" i="36"/>
  <c r="G58" i="36"/>
  <c r="E58" i="36"/>
  <c r="C58" i="36"/>
  <c r="H57" i="36"/>
  <c r="G57" i="36"/>
  <c r="E57" i="36"/>
  <c r="C57" i="36"/>
  <c r="H56" i="36"/>
  <c r="G56" i="36"/>
  <c r="E56" i="36"/>
  <c r="C56" i="36"/>
  <c r="H55" i="36"/>
  <c r="G55" i="36"/>
  <c r="E55" i="36"/>
  <c r="C55" i="36"/>
  <c r="H54" i="36"/>
  <c r="G54" i="36"/>
  <c r="E54" i="36"/>
  <c r="C54" i="36"/>
  <c r="H53" i="36"/>
  <c r="G53" i="36"/>
  <c r="E53" i="36"/>
  <c r="C53" i="36"/>
  <c r="H52" i="36"/>
  <c r="G52" i="36"/>
  <c r="E52" i="36"/>
  <c r="C52" i="36"/>
  <c r="H51" i="36"/>
  <c r="G51" i="36"/>
  <c r="E51" i="36"/>
  <c r="C51" i="36"/>
  <c r="H50" i="36"/>
  <c r="G50" i="36"/>
  <c r="E50" i="36"/>
  <c r="C50" i="36"/>
  <c r="H49" i="36"/>
  <c r="G49" i="36"/>
  <c r="E49" i="36"/>
  <c r="C49" i="36"/>
  <c r="H48" i="36"/>
  <c r="G48" i="36"/>
  <c r="E48" i="36"/>
  <c r="C48" i="36"/>
  <c r="H47" i="36"/>
  <c r="G47" i="36"/>
  <c r="E47" i="36"/>
  <c r="C47" i="36"/>
  <c r="H46" i="36"/>
  <c r="G46" i="36"/>
  <c r="E46" i="36"/>
  <c r="C46" i="36"/>
  <c r="H45" i="36"/>
  <c r="G45" i="36"/>
  <c r="E45" i="36"/>
  <c r="C45" i="36"/>
  <c r="H44" i="36"/>
  <c r="G44" i="36"/>
  <c r="E44" i="36"/>
  <c r="C44" i="36"/>
  <c r="H43" i="36"/>
  <c r="G43" i="36"/>
  <c r="E43" i="36"/>
  <c r="C43" i="36"/>
  <c r="H42" i="36"/>
  <c r="G42" i="36"/>
  <c r="E42" i="36"/>
  <c r="C42" i="36"/>
  <c r="H41" i="36"/>
  <c r="G41" i="36"/>
  <c r="E41" i="36"/>
  <c r="C41" i="36"/>
  <c r="H40" i="36"/>
  <c r="G40" i="36"/>
  <c r="E40" i="36"/>
  <c r="C40" i="36"/>
  <c r="H39" i="36"/>
  <c r="G39" i="36"/>
  <c r="E39" i="36"/>
  <c r="C39" i="36"/>
  <c r="H38" i="36"/>
  <c r="G38" i="36"/>
  <c r="E38" i="36"/>
  <c r="C38" i="36"/>
  <c r="H37" i="36"/>
  <c r="G37" i="36"/>
  <c r="E37" i="36"/>
  <c r="C37" i="36"/>
  <c r="H36" i="36"/>
  <c r="G36" i="36"/>
  <c r="E36" i="36"/>
  <c r="C36" i="36"/>
  <c r="H35" i="36"/>
  <c r="G35" i="36"/>
  <c r="E35" i="36"/>
  <c r="C35" i="36"/>
  <c r="H34" i="36"/>
  <c r="G34" i="36"/>
  <c r="E34" i="36"/>
  <c r="C34" i="36"/>
  <c r="H33" i="36"/>
  <c r="G33" i="36"/>
  <c r="E33" i="36"/>
  <c r="C33" i="36"/>
  <c r="H32" i="36"/>
  <c r="G32" i="36"/>
  <c r="E32" i="36"/>
  <c r="C32" i="36"/>
  <c r="H31" i="36"/>
  <c r="G31" i="36"/>
  <c r="E31" i="36"/>
  <c r="C31" i="36"/>
  <c r="H30" i="36"/>
  <c r="G30" i="36"/>
  <c r="E30" i="36"/>
  <c r="C30" i="36"/>
  <c r="H29" i="36"/>
  <c r="G29" i="36"/>
  <c r="E29" i="36"/>
  <c r="C29" i="36"/>
  <c r="H28" i="36"/>
  <c r="G28" i="36"/>
  <c r="E28" i="36"/>
  <c r="C28" i="36"/>
  <c r="H27" i="36"/>
  <c r="G27" i="36"/>
  <c r="E27" i="36"/>
  <c r="C27" i="36"/>
  <c r="H26" i="36"/>
  <c r="G26" i="36"/>
  <c r="E26" i="36"/>
  <c r="C26" i="36"/>
  <c r="H25" i="36"/>
  <c r="G25" i="36"/>
  <c r="E25" i="36"/>
  <c r="C25" i="36"/>
  <c r="H24" i="36"/>
  <c r="G24" i="36"/>
  <c r="E24" i="36"/>
  <c r="C24" i="36"/>
  <c r="H23" i="36"/>
  <c r="G23" i="36"/>
  <c r="E23" i="36"/>
  <c r="C23" i="36"/>
  <c r="H22" i="36"/>
  <c r="G22" i="36"/>
  <c r="E22" i="36"/>
  <c r="C22" i="36"/>
  <c r="H21" i="36"/>
  <c r="G21" i="36"/>
  <c r="E21" i="36"/>
  <c r="C21" i="36"/>
  <c r="H20" i="36"/>
  <c r="G20" i="36"/>
  <c r="E20" i="36"/>
  <c r="C20" i="36"/>
  <c r="H19" i="36"/>
  <c r="G19" i="36"/>
  <c r="E19" i="36"/>
  <c r="C19" i="36"/>
  <c r="H18" i="36"/>
  <c r="G18" i="36"/>
  <c r="E18" i="36"/>
  <c r="C18" i="36"/>
  <c r="H17" i="36"/>
  <c r="G17" i="36"/>
  <c r="E17" i="36"/>
  <c r="C17" i="36"/>
  <c r="H16" i="36"/>
  <c r="G16" i="36"/>
  <c r="E16" i="36"/>
  <c r="C16" i="36"/>
  <c r="H15" i="36"/>
  <c r="G15" i="36"/>
  <c r="E15" i="36"/>
  <c r="C15" i="36"/>
  <c r="H14" i="36"/>
  <c r="G14" i="36"/>
  <c r="E14" i="36"/>
  <c r="C14" i="36"/>
  <c r="H13" i="36"/>
  <c r="G13" i="36"/>
  <c r="E13" i="36"/>
  <c r="C13" i="36"/>
  <c r="H12" i="36"/>
  <c r="G12" i="36"/>
  <c r="E12" i="36"/>
  <c r="C12" i="36"/>
  <c r="H11" i="36"/>
  <c r="G11" i="36"/>
  <c r="E11" i="36"/>
  <c r="C11" i="36"/>
  <c r="H10" i="36"/>
  <c r="G10" i="36"/>
  <c r="E10" i="36"/>
  <c r="C10" i="36"/>
  <c r="H9" i="36"/>
  <c r="G9" i="36"/>
  <c r="E9" i="36"/>
  <c r="C9" i="36"/>
  <c r="H8" i="36"/>
  <c r="G8" i="36"/>
  <c r="E8" i="36"/>
  <c r="C8" i="36"/>
  <c r="H7" i="36"/>
  <c r="G7" i="36"/>
  <c r="E7" i="36"/>
  <c r="C7" i="36"/>
  <c r="H6" i="36"/>
  <c r="G6" i="36"/>
  <c r="E6" i="36"/>
  <c r="C6" i="36"/>
  <c r="H5" i="36"/>
  <c r="G5" i="36"/>
  <c r="E5" i="36"/>
  <c r="C5" i="36"/>
  <c r="H4" i="36"/>
  <c r="G4" i="36"/>
  <c r="E4" i="36"/>
  <c r="C4" i="36"/>
  <c r="H3" i="36"/>
  <c r="G3" i="36"/>
  <c r="E3" i="36"/>
  <c r="C3" i="36"/>
  <c r="H2" i="36"/>
  <c r="G2" i="36"/>
  <c r="E2" i="36"/>
  <c r="C2" i="36"/>
  <c r="I122" i="27"/>
  <c r="G122" i="27"/>
  <c r="E122" i="27"/>
  <c r="C122" i="27"/>
  <c r="I121" i="27"/>
  <c r="G121" i="27"/>
  <c r="E121" i="27"/>
  <c r="C121" i="27"/>
  <c r="I120" i="27"/>
  <c r="G120" i="27"/>
  <c r="E120" i="27"/>
  <c r="C120" i="27"/>
  <c r="I119" i="27"/>
  <c r="G119" i="27"/>
  <c r="E119" i="27"/>
  <c r="C119" i="27"/>
  <c r="I118" i="27"/>
  <c r="G118" i="27"/>
  <c r="E118" i="27"/>
  <c r="C118" i="27"/>
  <c r="I117" i="27"/>
  <c r="G117" i="27"/>
  <c r="E117" i="27"/>
  <c r="C117" i="27"/>
  <c r="I116" i="27"/>
  <c r="G116" i="27"/>
  <c r="E116" i="27"/>
  <c r="C116" i="27"/>
  <c r="I115" i="27"/>
  <c r="G115" i="27"/>
  <c r="E115" i="27"/>
  <c r="C115" i="27"/>
  <c r="I114" i="27"/>
  <c r="G114" i="27"/>
  <c r="E114" i="27"/>
  <c r="C114" i="27"/>
  <c r="I113" i="27"/>
  <c r="G113" i="27"/>
  <c r="E113" i="27"/>
  <c r="C113" i="27"/>
  <c r="I112" i="27"/>
  <c r="G112" i="27"/>
  <c r="E112" i="27"/>
  <c r="C112" i="27"/>
  <c r="I111" i="27"/>
  <c r="G111" i="27"/>
  <c r="E111" i="27"/>
  <c r="C111" i="27"/>
  <c r="I110" i="27"/>
  <c r="G110" i="27"/>
  <c r="E110" i="27"/>
  <c r="C110" i="27"/>
  <c r="I109" i="27"/>
  <c r="G109" i="27"/>
  <c r="E109" i="27"/>
  <c r="C109" i="27"/>
  <c r="I108" i="27"/>
  <c r="G108" i="27"/>
  <c r="E108" i="27"/>
  <c r="C108" i="27"/>
  <c r="I107" i="27"/>
  <c r="G107" i="27"/>
  <c r="E107" i="27"/>
  <c r="C107" i="27"/>
  <c r="I106" i="27"/>
  <c r="G106" i="27"/>
  <c r="E106" i="27"/>
  <c r="C106" i="27"/>
  <c r="I105" i="27"/>
  <c r="G105" i="27"/>
  <c r="E105" i="27"/>
  <c r="C105" i="27"/>
  <c r="I104" i="27"/>
  <c r="G104" i="27"/>
  <c r="E104" i="27"/>
  <c r="C104" i="27"/>
  <c r="I103" i="27"/>
  <c r="G103" i="27"/>
  <c r="E103" i="27"/>
  <c r="C103" i="27"/>
  <c r="I102" i="27"/>
  <c r="G102" i="27"/>
  <c r="E102" i="27"/>
  <c r="C102" i="27"/>
  <c r="I101" i="27"/>
  <c r="G101" i="27"/>
  <c r="E101" i="27"/>
  <c r="C101" i="27"/>
  <c r="I100" i="27"/>
  <c r="G100" i="27"/>
  <c r="E100" i="27"/>
  <c r="C100" i="27"/>
  <c r="I99" i="27"/>
  <c r="G99" i="27"/>
  <c r="E99" i="27"/>
  <c r="C99" i="27"/>
  <c r="I98" i="27"/>
  <c r="G98" i="27"/>
  <c r="E98" i="27"/>
  <c r="C98" i="27"/>
  <c r="I97" i="27"/>
  <c r="G97" i="27"/>
  <c r="E97" i="27"/>
  <c r="C97" i="27"/>
  <c r="I96" i="27"/>
  <c r="G96" i="27"/>
  <c r="E96" i="27"/>
  <c r="C96" i="27"/>
  <c r="I95" i="27"/>
  <c r="G95" i="27"/>
  <c r="E95" i="27"/>
  <c r="C95" i="27"/>
  <c r="I94" i="27"/>
  <c r="G94" i="27"/>
  <c r="E94" i="27"/>
  <c r="C94" i="27"/>
  <c r="I93" i="27"/>
  <c r="G93" i="27"/>
  <c r="E93" i="27"/>
  <c r="C93" i="27"/>
  <c r="I92" i="27"/>
  <c r="G92" i="27"/>
  <c r="E92" i="27"/>
  <c r="C92" i="27"/>
  <c r="I91" i="27"/>
  <c r="G91" i="27"/>
  <c r="E91" i="27"/>
  <c r="C91" i="27"/>
  <c r="I90" i="27"/>
  <c r="G90" i="27"/>
  <c r="E90" i="27"/>
  <c r="C90" i="27"/>
  <c r="I89" i="27"/>
  <c r="G89" i="27"/>
  <c r="E89" i="27"/>
  <c r="C89" i="27"/>
  <c r="I88" i="27"/>
  <c r="G88" i="27"/>
  <c r="E88" i="27"/>
  <c r="C88" i="27"/>
  <c r="I87" i="27"/>
  <c r="G87" i="27"/>
  <c r="E87" i="27"/>
  <c r="C87" i="27"/>
  <c r="I86" i="27"/>
  <c r="G86" i="27"/>
  <c r="E86" i="27"/>
  <c r="C86" i="27"/>
  <c r="I85" i="27"/>
  <c r="G85" i="27"/>
  <c r="E85" i="27"/>
  <c r="C85" i="27"/>
  <c r="I84" i="27"/>
  <c r="G84" i="27"/>
  <c r="E84" i="27"/>
  <c r="C84" i="27"/>
  <c r="I83" i="27"/>
  <c r="G83" i="27"/>
  <c r="E83" i="27"/>
  <c r="C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I79" i="27"/>
  <c r="G79" i="27"/>
  <c r="E79" i="27"/>
  <c r="C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L3" i="23" l="1"/>
  <c r="L13" i="23"/>
  <c r="L17" i="23"/>
  <c r="L11" i="21"/>
  <c r="L21" i="23"/>
  <c r="L4" i="3"/>
  <c r="L8" i="3"/>
  <c r="L12" i="3"/>
  <c r="L48" i="3"/>
  <c r="L52" i="3"/>
  <c r="L56" i="3"/>
  <c r="L60" i="3"/>
  <c r="L64" i="3"/>
  <c r="L68" i="3"/>
  <c r="L72" i="3"/>
  <c r="L76" i="3"/>
  <c r="L80" i="3"/>
  <c r="L27" i="23"/>
  <c r="L24" i="23"/>
  <c r="L25" i="23"/>
  <c r="L7" i="23"/>
  <c r="L6" i="17"/>
  <c r="L10" i="17"/>
  <c r="L14" i="17"/>
  <c r="L18" i="17"/>
  <c r="L22" i="17"/>
  <c r="L26" i="17"/>
  <c r="L30" i="17"/>
  <c r="L34" i="17"/>
  <c r="L38" i="17"/>
  <c r="L42" i="17"/>
  <c r="L46" i="17"/>
  <c r="L50" i="17"/>
  <c r="L54" i="17"/>
  <c r="L58" i="17"/>
  <c r="L62" i="17"/>
  <c r="L66" i="17"/>
  <c r="L70" i="17"/>
  <c r="L74" i="17"/>
  <c r="L78" i="17"/>
  <c r="L82" i="17"/>
  <c r="L86" i="17"/>
  <c r="L90" i="17"/>
  <c r="L3" i="2"/>
  <c r="L7" i="2"/>
  <c r="L11" i="2"/>
  <c r="L15" i="2"/>
  <c r="L19" i="2"/>
  <c r="L3" i="17"/>
  <c r="L7" i="17"/>
  <c r="L11" i="17"/>
  <c r="L15" i="17"/>
  <c r="L19" i="17"/>
  <c r="L23" i="17"/>
  <c r="L27" i="17"/>
  <c r="L31" i="17"/>
  <c r="L35" i="17"/>
  <c r="L39" i="17"/>
  <c r="L43" i="17"/>
  <c r="L47" i="17"/>
  <c r="L51" i="17"/>
  <c r="L55" i="17"/>
  <c r="L59" i="17"/>
  <c r="L63" i="17"/>
  <c r="L67" i="17"/>
  <c r="L71" i="17"/>
  <c r="L75" i="17"/>
  <c r="L79" i="17"/>
  <c r="M3" i="30"/>
  <c r="M7" i="30"/>
  <c r="M11" i="30"/>
  <c r="M15" i="30"/>
  <c r="M19" i="30"/>
  <c r="M23" i="30"/>
  <c r="M27" i="30"/>
  <c r="M31" i="30"/>
  <c r="M35" i="30"/>
  <c r="M39" i="30"/>
  <c r="M43" i="30"/>
  <c r="M47" i="30"/>
  <c r="M51" i="30"/>
  <c r="M55" i="30"/>
  <c r="M59" i="30"/>
  <c r="M63" i="30"/>
  <c r="M67" i="30"/>
  <c r="M71" i="30"/>
  <c r="M75" i="30"/>
  <c r="M79" i="30"/>
  <c r="M83" i="30"/>
  <c r="L23" i="2"/>
  <c r="L27" i="2"/>
  <c r="L31" i="2"/>
  <c r="L35" i="2"/>
  <c r="L39" i="2"/>
  <c r="L43" i="2"/>
  <c r="L47" i="2"/>
  <c r="L51" i="2"/>
  <c r="L55" i="2"/>
  <c r="L59" i="2"/>
  <c r="L63" i="2"/>
  <c r="L67" i="2"/>
  <c r="L71" i="2"/>
  <c r="L75" i="2"/>
  <c r="L3" i="5"/>
  <c r="L7" i="5"/>
  <c r="L11" i="5"/>
  <c r="L15" i="5"/>
  <c r="L19" i="5"/>
  <c r="L6" i="5"/>
  <c r="L10" i="5"/>
  <c r="L14" i="5"/>
  <c r="L18" i="5"/>
  <c r="L22" i="5"/>
  <c r="L26" i="5"/>
  <c r="L30" i="5"/>
  <c r="L34" i="5"/>
  <c r="L38" i="5"/>
  <c r="L42" i="5"/>
  <c r="L46" i="5"/>
  <c r="L50" i="5"/>
  <c r="L54" i="5"/>
  <c r="L58" i="5"/>
  <c r="L62" i="5"/>
  <c r="L66" i="5"/>
  <c r="L70" i="5"/>
  <c r="L74" i="5"/>
  <c r="L78" i="5"/>
  <c r="L82" i="5"/>
  <c r="L86" i="5"/>
  <c r="L90" i="5"/>
  <c r="L5" i="5"/>
  <c r="L9" i="5"/>
  <c r="L13" i="5"/>
  <c r="L17" i="5"/>
  <c r="L21" i="5"/>
  <c r="L5" i="17"/>
  <c r="L9" i="17"/>
  <c r="L13" i="17"/>
  <c r="L17" i="17"/>
  <c r="L21" i="17"/>
  <c r="L25" i="17"/>
  <c r="L29" i="17"/>
  <c r="L33" i="17"/>
  <c r="L37" i="17"/>
  <c r="L41" i="17"/>
  <c r="L45" i="17"/>
  <c r="L49" i="17"/>
  <c r="L53" i="17"/>
  <c r="L57" i="17"/>
  <c r="L61" i="17"/>
  <c r="L65" i="17"/>
  <c r="L69" i="17"/>
  <c r="L73" i="17"/>
  <c r="L77" i="17"/>
  <c r="L81" i="17"/>
  <c r="L17" i="24"/>
  <c r="L25" i="24"/>
  <c r="L33" i="24"/>
  <c r="L41" i="24"/>
  <c r="L53" i="24"/>
  <c r="L57" i="24"/>
  <c r="L69" i="24"/>
  <c r="L73" i="24"/>
  <c r="L77" i="24"/>
  <c r="L81" i="24"/>
  <c r="L6" i="24"/>
  <c r="L10" i="24"/>
  <c r="L18" i="24"/>
  <c r="L5" i="24"/>
  <c r="L9" i="24"/>
  <c r="L13" i="24"/>
  <c r="L21" i="24"/>
  <c r="L29" i="24"/>
  <c r="L37" i="24"/>
  <c r="L45" i="24"/>
  <c r="L49" i="24"/>
  <c r="L61" i="24"/>
  <c r="L65" i="24"/>
  <c r="L14" i="24"/>
  <c r="L22" i="24"/>
  <c r="L26" i="24"/>
  <c r="L30" i="24"/>
  <c r="L34" i="24"/>
  <c r="L38" i="24"/>
  <c r="L42" i="24"/>
  <c r="L46" i="24"/>
  <c r="L50" i="24"/>
  <c r="L54" i="24"/>
  <c r="L58" i="24"/>
  <c r="L62" i="24"/>
  <c r="L66" i="24"/>
  <c r="L33" i="3"/>
  <c r="L37" i="3"/>
  <c r="L41" i="3"/>
  <c r="L45" i="3"/>
  <c r="L49" i="3"/>
  <c r="L53" i="3"/>
  <c r="L57" i="3"/>
  <c r="L61" i="3"/>
  <c r="L14" i="3"/>
  <c r="L18" i="3"/>
  <c r="L22" i="3"/>
  <c r="L26" i="3"/>
  <c r="L30" i="3"/>
  <c r="L34" i="3"/>
  <c r="L38" i="3"/>
  <c r="L42" i="3"/>
  <c r="L46" i="3"/>
  <c r="L5" i="3"/>
  <c r="L9" i="3"/>
  <c r="L13" i="3"/>
  <c r="L16" i="3"/>
  <c r="L20" i="3"/>
  <c r="L24" i="3"/>
  <c r="L28" i="3"/>
  <c r="L50" i="3"/>
  <c r="L54" i="3"/>
  <c r="L58" i="3"/>
  <c r="L65" i="3"/>
  <c r="L69" i="3"/>
  <c r="L73" i="3"/>
  <c r="L77" i="3"/>
  <c r="L81" i="3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M5" i="30"/>
  <c r="M9" i="30"/>
  <c r="M13" i="30"/>
  <c r="M17" i="30"/>
  <c r="M21" i="30"/>
  <c r="M25" i="30"/>
  <c r="M29" i="30"/>
  <c r="M33" i="30"/>
  <c r="M37" i="30"/>
  <c r="M41" i="30"/>
  <c r="M45" i="30"/>
  <c r="M49" i="30"/>
  <c r="M53" i="30"/>
  <c r="M57" i="30"/>
  <c r="M61" i="30"/>
  <c r="M65" i="30"/>
  <c r="M69" i="30"/>
  <c r="M73" i="30"/>
  <c r="M77" i="30"/>
  <c r="M81" i="30"/>
  <c r="L6" i="3"/>
  <c r="L10" i="3"/>
  <c r="L17" i="3"/>
  <c r="L21" i="3"/>
  <c r="L25" i="3"/>
  <c r="L29" i="3"/>
  <c r="L32" i="3"/>
  <c r="L36" i="3"/>
  <c r="L40" i="3"/>
  <c r="L44" i="3"/>
  <c r="L62" i="3"/>
  <c r="L66" i="3"/>
  <c r="L70" i="3"/>
  <c r="L74" i="3"/>
  <c r="L78" i="3"/>
  <c r="L82" i="3"/>
  <c r="M6" i="30"/>
  <c r="M10" i="30"/>
  <c r="M14" i="30"/>
  <c r="M18" i="30"/>
  <c r="M22" i="30"/>
  <c r="M26" i="30"/>
  <c r="M30" i="30"/>
  <c r="M34" i="30"/>
  <c r="M38" i="30"/>
  <c r="M42" i="30"/>
  <c r="M46" i="30"/>
  <c r="M50" i="30"/>
  <c r="M54" i="30"/>
  <c r="M58" i="30"/>
  <c r="M62" i="30"/>
  <c r="M66" i="30"/>
  <c r="M70" i="30"/>
  <c r="M74" i="30"/>
  <c r="M78" i="30"/>
  <c r="M82" i="30"/>
  <c r="L23" i="5"/>
  <c r="L27" i="5"/>
  <c r="L31" i="5"/>
  <c r="L35" i="5"/>
  <c r="L39" i="5"/>
  <c r="L43" i="5"/>
  <c r="L47" i="5"/>
  <c r="L51" i="5"/>
  <c r="L55" i="5"/>
  <c r="L59" i="5"/>
  <c r="L63" i="5"/>
  <c r="L67" i="5"/>
  <c r="L71" i="5"/>
  <c r="L75" i="5"/>
  <c r="L79" i="5"/>
  <c r="L83" i="5"/>
  <c r="L87" i="5"/>
  <c r="L91" i="5"/>
  <c r="L25" i="5"/>
  <c r="L29" i="5"/>
  <c r="L33" i="5"/>
  <c r="L37" i="5"/>
  <c r="L41" i="5"/>
  <c r="L45" i="5"/>
  <c r="L49" i="5"/>
  <c r="L53" i="5"/>
  <c r="L57" i="5"/>
  <c r="L61" i="5"/>
  <c r="L65" i="5"/>
  <c r="L69" i="5"/>
  <c r="L73" i="5"/>
  <c r="L77" i="5"/>
  <c r="L81" i="5"/>
  <c r="L85" i="5"/>
  <c r="L89" i="5"/>
  <c r="L5" i="18"/>
  <c r="L9" i="18"/>
  <c r="L13" i="18"/>
  <c r="L17" i="18"/>
  <c r="L21" i="18"/>
  <c r="L25" i="18"/>
  <c r="L29" i="18"/>
  <c r="L33" i="18"/>
  <c r="L37" i="18"/>
  <c r="L41" i="18"/>
  <c r="L45" i="18"/>
  <c r="L49" i="18"/>
  <c r="L53" i="18"/>
  <c r="L57" i="18"/>
  <c r="L61" i="18"/>
  <c r="L65" i="18"/>
  <c r="L69" i="18"/>
  <c r="L73" i="18"/>
  <c r="L77" i="18"/>
  <c r="L81" i="18"/>
  <c r="L6" i="18"/>
  <c r="L10" i="18"/>
  <c r="L14" i="18"/>
  <c r="L18" i="18"/>
  <c r="L22" i="18"/>
  <c r="L26" i="18"/>
  <c r="L30" i="18"/>
  <c r="L34" i="18"/>
  <c r="L38" i="18"/>
  <c r="L42" i="18"/>
  <c r="L46" i="18"/>
  <c r="L50" i="18"/>
  <c r="L54" i="18"/>
  <c r="L58" i="18"/>
  <c r="L62" i="18"/>
  <c r="L66" i="18"/>
  <c r="L70" i="18"/>
  <c r="L74" i="18"/>
  <c r="L78" i="18"/>
  <c r="L82" i="18"/>
  <c r="L3" i="18"/>
  <c r="L7" i="18"/>
  <c r="L11" i="18"/>
  <c r="L15" i="18"/>
  <c r="L19" i="18"/>
  <c r="L23" i="18"/>
  <c r="L27" i="18"/>
  <c r="L31" i="18"/>
  <c r="L35" i="18"/>
  <c r="L39" i="18"/>
  <c r="L43" i="18"/>
  <c r="L47" i="18"/>
  <c r="L51" i="18"/>
  <c r="L55" i="18"/>
  <c r="L59" i="18"/>
  <c r="L63" i="18"/>
  <c r="L67" i="18"/>
  <c r="L71" i="18"/>
  <c r="L75" i="18"/>
  <c r="L79" i="18"/>
  <c r="L83" i="18"/>
  <c r="L83" i="17"/>
  <c r="L87" i="17"/>
  <c r="L85" i="17"/>
  <c r="L89" i="17"/>
  <c r="L91" i="17"/>
  <c r="L5" i="26"/>
  <c r="L9" i="26"/>
  <c r="L13" i="26"/>
  <c r="L17" i="26"/>
  <c r="L21" i="26"/>
  <c r="L25" i="26"/>
  <c r="L29" i="26"/>
  <c r="L33" i="26"/>
  <c r="L37" i="26"/>
  <c r="L41" i="26"/>
  <c r="L45" i="26"/>
  <c r="L49" i="26"/>
  <c r="L53" i="26"/>
  <c r="L57" i="26"/>
  <c r="L61" i="26"/>
  <c r="L65" i="26"/>
  <c r="L69" i="26"/>
  <c r="L73" i="26"/>
  <c r="L77" i="26"/>
  <c r="L81" i="26"/>
  <c r="L6" i="26"/>
  <c r="L10" i="26"/>
  <c r="L14" i="26"/>
  <c r="L18" i="26"/>
  <c r="L22" i="26"/>
  <c r="L26" i="26"/>
  <c r="L30" i="26"/>
  <c r="L34" i="26"/>
  <c r="L38" i="26"/>
  <c r="L42" i="26"/>
  <c r="L46" i="26"/>
  <c r="L50" i="26"/>
  <c r="L54" i="26"/>
  <c r="L58" i="26"/>
  <c r="L62" i="26"/>
  <c r="L66" i="26"/>
  <c r="L70" i="26"/>
  <c r="L74" i="26"/>
  <c r="L78" i="26"/>
  <c r="L82" i="26"/>
  <c r="L3" i="26"/>
  <c r="L7" i="26"/>
  <c r="L11" i="26"/>
  <c r="L15" i="26"/>
  <c r="L19" i="26"/>
  <c r="L23" i="26"/>
  <c r="L27" i="26"/>
  <c r="L31" i="26"/>
  <c r="L35" i="26"/>
  <c r="L39" i="26"/>
  <c r="L43" i="26"/>
  <c r="L47" i="26"/>
  <c r="L51" i="26"/>
  <c r="L55" i="26"/>
  <c r="L59" i="26"/>
  <c r="L63" i="26"/>
  <c r="L67" i="26"/>
  <c r="L71" i="26"/>
  <c r="L75" i="26"/>
  <c r="L79" i="26"/>
  <c r="L83" i="26"/>
  <c r="M84" i="25"/>
  <c r="I84" i="25"/>
  <c r="L70" i="24"/>
  <c r="L74" i="24"/>
  <c r="L78" i="24"/>
  <c r="L82" i="24"/>
  <c r="L71" i="24"/>
  <c r="L75" i="24"/>
  <c r="L79" i="24"/>
  <c r="L83" i="24"/>
  <c r="L5" i="21"/>
  <c r="L9" i="21"/>
  <c r="L13" i="21"/>
  <c r="L17" i="21"/>
  <c r="L21" i="21"/>
  <c r="L25" i="21"/>
  <c r="L79" i="2"/>
  <c r="L83" i="2"/>
  <c r="L87" i="2"/>
  <c r="L91" i="2"/>
  <c r="L4" i="23"/>
  <c r="L8" i="23"/>
  <c r="L10" i="23"/>
  <c r="L14" i="23"/>
  <c r="L18" i="23"/>
  <c r="L22" i="23"/>
  <c r="L5" i="23"/>
  <c r="L9" i="23"/>
  <c r="L11" i="23"/>
  <c r="L15" i="23"/>
  <c r="L19" i="23"/>
  <c r="L23" i="23"/>
  <c r="L6" i="23"/>
  <c r="L12" i="23"/>
  <c r="L16" i="23"/>
  <c r="L20" i="23"/>
  <c r="L26" i="23"/>
  <c r="K84" i="25"/>
  <c r="L84" i="25" s="1"/>
  <c r="L3" i="3"/>
  <c r="L11" i="3"/>
  <c r="L19" i="3"/>
  <c r="L27" i="3"/>
  <c r="L35" i="3"/>
  <c r="L43" i="3"/>
  <c r="L51" i="3"/>
  <c r="L59" i="3"/>
  <c r="L67" i="3"/>
  <c r="L75" i="3"/>
  <c r="L83" i="3"/>
  <c r="L7" i="3"/>
  <c r="L15" i="3"/>
  <c r="L23" i="3"/>
  <c r="L31" i="3"/>
  <c r="L39" i="3"/>
  <c r="L47" i="3"/>
  <c r="L55" i="3"/>
  <c r="L63" i="3"/>
  <c r="L71" i="3"/>
  <c r="L79" i="3"/>
  <c r="L6" i="21"/>
  <c r="L10" i="21"/>
  <c r="L14" i="21"/>
  <c r="L18" i="21"/>
  <c r="L22" i="21"/>
  <c r="L26" i="21"/>
  <c r="L15" i="21"/>
  <c r="L19" i="21"/>
  <c r="L23" i="21"/>
  <c r="L4" i="21"/>
  <c r="L8" i="21"/>
  <c r="L12" i="21"/>
  <c r="L16" i="21"/>
  <c r="L20" i="21"/>
  <c r="L24" i="21"/>
  <c r="L85" i="2"/>
  <c r="L89" i="2"/>
  <c r="L5" i="2"/>
  <c r="L9" i="2"/>
  <c r="L13" i="2"/>
  <c r="L17" i="2"/>
  <c r="L21" i="2"/>
  <c r="L25" i="2"/>
  <c r="L29" i="2"/>
  <c r="L33" i="2"/>
  <c r="L37" i="2"/>
  <c r="L41" i="2"/>
  <c r="L45" i="2"/>
  <c r="L49" i="2"/>
  <c r="L53" i="2"/>
  <c r="L57" i="2"/>
  <c r="L61" i="2"/>
  <c r="L65" i="2"/>
  <c r="L69" i="2"/>
  <c r="L73" i="2"/>
  <c r="L77" i="2"/>
  <c r="L81" i="2"/>
  <c r="L6" i="2"/>
  <c r="L10" i="2"/>
  <c r="L14" i="2"/>
  <c r="L18" i="2"/>
  <c r="L22" i="2"/>
  <c r="L26" i="2"/>
  <c r="L30" i="2"/>
  <c r="L34" i="2"/>
  <c r="L38" i="2"/>
  <c r="L42" i="2"/>
  <c r="L46" i="2"/>
  <c r="L50" i="2"/>
  <c r="L54" i="2"/>
  <c r="L58" i="2"/>
  <c r="L62" i="2"/>
  <c r="L66" i="2"/>
  <c r="L70" i="2"/>
  <c r="L74" i="2"/>
  <c r="L78" i="2"/>
  <c r="L82" i="2"/>
  <c r="L86" i="2"/>
  <c r="L90" i="2"/>
  <c r="L63" i="25" l="1"/>
  <c r="L64" i="25"/>
  <c r="L69" i="25"/>
  <c r="L37" i="25"/>
  <c r="L45" i="25"/>
  <c r="L66" i="25"/>
  <c r="L77" i="25"/>
  <c r="L79" i="25"/>
  <c r="L28" i="25"/>
  <c r="L61" i="25"/>
  <c r="L31" i="25"/>
  <c r="L34" i="25"/>
  <c r="L29" i="25"/>
  <c r="L3" i="25"/>
  <c r="L53" i="25"/>
  <c r="L13" i="25"/>
  <c r="L15" i="25"/>
  <c r="L80" i="25"/>
  <c r="L21" i="25"/>
  <c r="L47" i="25"/>
  <c r="L24" i="25"/>
  <c r="L48" i="25"/>
  <c r="L50" i="25"/>
  <c r="L30" i="25"/>
  <c r="L73" i="25"/>
  <c r="L57" i="25"/>
  <c r="L41" i="25"/>
  <c r="L25" i="25"/>
  <c r="L9" i="25"/>
  <c r="L75" i="25"/>
  <c r="L59" i="25"/>
  <c r="L43" i="25"/>
  <c r="L27" i="25"/>
  <c r="L11" i="25"/>
  <c r="L60" i="25"/>
  <c r="L12" i="25"/>
  <c r="L62" i="25"/>
  <c r="L22" i="25"/>
  <c r="L76" i="25"/>
  <c r="L40" i="25"/>
  <c r="L20" i="25"/>
  <c r="L78" i="25"/>
  <c r="L46" i="25"/>
  <c r="L26" i="25"/>
  <c r="L5" i="25"/>
  <c r="L71" i="25"/>
  <c r="L55" i="25"/>
  <c r="L39" i="25"/>
  <c r="L23" i="25"/>
  <c r="L7" i="25"/>
  <c r="L52" i="25"/>
  <c r="L8" i="25"/>
  <c r="L58" i="25"/>
  <c r="L18" i="25"/>
  <c r="L68" i="25"/>
  <c r="L36" i="25"/>
  <c r="L16" i="25"/>
  <c r="L74" i="25"/>
  <c r="L42" i="25"/>
  <c r="L10" i="25"/>
  <c r="L81" i="25"/>
  <c r="L65" i="25"/>
  <c r="L49" i="25"/>
  <c r="L33" i="25"/>
  <c r="L17" i="25"/>
  <c r="L83" i="25"/>
  <c r="L67" i="25"/>
  <c r="L51" i="25"/>
  <c r="L35" i="25"/>
  <c r="L19" i="25"/>
  <c r="L72" i="25"/>
  <c r="L44" i="25"/>
  <c r="L82" i="25"/>
  <c r="L54" i="25"/>
  <c r="L14" i="25"/>
  <c r="L56" i="25"/>
  <c r="L32" i="25"/>
  <c r="L4" i="25"/>
  <c r="L70" i="25"/>
  <c r="L38" i="25"/>
  <c r="L6" i="25"/>
</calcChain>
</file>

<file path=xl/sharedStrings.xml><?xml version="1.0" encoding="utf-8"?>
<sst xmlns="http://schemas.openxmlformats.org/spreadsheetml/2006/main" count="1675" uniqueCount="344">
  <si>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</si>
  <si>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</si>
  <si>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</si>
  <si>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</si>
  <si>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</si>
  <si>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</si>
  <si>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</si>
  <si>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</si>
  <si>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</si>
  <si>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</si>
  <si>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</si>
  <si>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</si>
  <si>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</si>
  <si>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</si>
  <si>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</si>
  <si>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</si>
  <si>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</si>
  <si>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</si>
  <si>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</si>
  <si>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</si>
  <si>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</si>
  <si>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</si>
  <si>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</si>
  <si>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</si>
  <si>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</si>
  <si>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</si>
  <si>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</si>
  <si>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</si>
  <si>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</si>
  <si>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</si>
  <si>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</si>
  <si>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</si>
  <si>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</si>
  <si>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</si>
  <si>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</si>
  <si>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</si>
  <si>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</si>
  <si>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</si>
  <si>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</si>
  <si>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</si>
  <si>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</si>
  <si>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</si>
  <si>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</si>
  <si>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</si>
  <si>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</si>
  <si>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</si>
  <si>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</si>
  <si>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</si>
  <si>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</si>
  <si>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</si>
  <si>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</si>
  <si>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</si>
  <si>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</si>
  <si>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</si>
  <si>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</si>
  <si>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</si>
  <si>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</si>
  <si>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</si>
  <si>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</si>
  <si>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</si>
  <si>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</si>
  <si>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</si>
  <si>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</si>
  <si>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</si>
  <si>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</si>
  <si>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</si>
  <si>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</si>
  <si>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</si>
  <si>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</si>
  <si>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</si>
  <si>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</si>
  <si>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</si>
  <si>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</si>
  <si>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</si>
  <si>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</si>
  <si>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</si>
  <si>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</si>
  <si>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</si>
  <si>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</si>
  <si>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</si>
  <si>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</si>
  <si>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</si>
  <si>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</si>
  <si>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</si>
  <si>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</si>
  <si>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</si>
  <si>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</si>
  <si>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</si>
  <si>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</si>
  <si>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</si>
  <si>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</si>
  <si>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</si>
  <si>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</si>
  <si>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</si>
  <si>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</si>
  <si>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</si>
  <si>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</si>
  <si>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</si>
  <si>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</si>
  <si>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</si>
  <si>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</si>
  <si>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</si>
  <si>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</si>
  <si>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</si>
  <si>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</si>
  <si>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</si>
  <si>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</si>
  <si>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</si>
  <si>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</si>
  <si>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</si>
  <si>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</si>
  <si>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</si>
  <si>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</si>
  <si>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</si>
  <si>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</si>
  <si>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</si>
  <si>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</si>
  <si>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</si>
  <si>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</si>
  <si>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</si>
  <si>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</si>
  <si>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</si>
  <si>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</si>
  <si>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</si>
  <si>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</si>
  <si>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</si>
  <si>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</si>
  <si>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</si>
  <si>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</si>
  <si>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</si>
  <si>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</si>
  <si>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</si>
  <si>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</si>
  <si>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</si>
  <si>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</si>
  <si>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</si>
  <si>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</si>
  <si>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</si>
  <si>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</si>
  <si>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</si>
  <si>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</si>
  <si>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</si>
  <si>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</si>
  <si>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</si>
  <si>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</si>
  <si>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</si>
  <si>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</si>
  <si>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</si>
  <si>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</si>
  <si>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</si>
  <si>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</si>
  <si>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</si>
  <si>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</si>
  <si>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</si>
  <si>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</si>
  <si>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</si>
  <si>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</si>
  <si>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</si>
  <si>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</si>
  <si>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</si>
  <si>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</si>
  <si>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</si>
  <si>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</si>
  <si>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</si>
  <si>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</si>
  <si>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</si>
  <si>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</si>
  <si>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</si>
  <si>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</si>
  <si>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</si>
  <si>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</si>
  <si>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</si>
  <si>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</si>
  <si>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</si>
  <si>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</si>
  <si>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</si>
  <si>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</si>
  <si>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</si>
  <si>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</si>
  <si>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</si>
  <si>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</si>
  <si>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</si>
  <si>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</si>
  <si>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</si>
  <si>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</si>
  <si>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</si>
  <si>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</si>
  <si>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</si>
  <si>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</si>
  <si>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</si>
  <si>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</si>
  <si>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</si>
  <si>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</si>
  <si>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</si>
  <si>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</si>
  <si>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</si>
  <si>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</si>
  <si>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</si>
  <si>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</si>
  <si>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</si>
  <si>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</si>
  <si>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</si>
  <si>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</si>
  <si>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</si>
  <si>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</si>
  <si>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</si>
  <si>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</si>
  <si>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</si>
  <si>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</si>
  <si>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</si>
  <si>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</si>
  <si>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</si>
  <si>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</si>
  <si>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</si>
  <si>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</si>
  <si>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</si>
  <si>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</si>
  <si>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</si>
  <si>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</si>
  <si>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</si>
  <si>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</si>
  <si>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</si>
  <si>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</si>
  <si>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</si>
  <si>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</si>
  <si>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</si>
  <si>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</si>
  <si>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</si>
  <si>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</si>
  <si>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</si>
  <si>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</si>
  <si>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</si>
  <si>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</si>
  <si>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</si>
  <si>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</si>
  <si>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</si>
  <si>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</si>
  <si>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</si>
  <si>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</si>
  <si>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</si>
  <si>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</si>
  <si>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</si>
  <si>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</si>
  <si>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</si>
  <si>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</si>
  <si>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</si>
  <si>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</si>
  <si>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</si>
  <si>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</si>
  <si>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</si>
  <si>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</si>
  <si>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</si>
  <si>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</si>
  <si>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</si>
  <si>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</si>
  <si>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</si>
  <si>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</si>
  <si>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</si>
  <si>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</si>
  <si>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</si>
  <si>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</si>
  <si>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</si>
  <si>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</si>
  <si>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</si>
  <si>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</si>
  <si>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</si>
  <si>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</si>
  <si>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</si>
  <si>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</si>
  <si>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</si>
  <si>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</si>
  <si>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</si>
  <si>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</si>
  <si>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</si>
  <si>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</si>
  <si>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</si>
  <si>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</si>
  <si>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</si>
  <si>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</si>
  <si>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</si>
  <si>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>Mevsimsellikten Arındırılmış Veri</t>
  </si>
  <si>
    <t>Mevsimsellikten Arındırılmamış Veri</t>
  </si>
  <si>
    <t>4/b_Esnaf_endeks</t>
  </si>
  <si>
    <t>Geçen Aya Göre Değişim- MA</t>
  </si>
  <si>
    <t xml:space="preserve"> </t>
  </si>
  <si>
    <t>EK-9 EV HİZMETLERİNDE 10 GÜNDEN FAZLA ÇALIŞANLAR</t>
  </si>
  <si>
    <t>Zorunlu Sigortalı Sayıları (4a)</t>
  </si>
  <si>
    <t>4a_Endeks</t>
  </si>
  <si>
    <t>Zorunlu Sigortalı Sayıları (4b)</t>
  </si>
  <si>
    <t>4b_Endeks</t>
  </si>
  <si>
    <t>Zorunlu Sigortalı Sayıları (4c)</t>
  </si>
  <si>
    <t>4c_Endeks</t>
  </si>
  <si>
    <t xml:space="preserve">Toplam Kayıtlı İstihdam 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</si>
  <si>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</si>
  <si>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</si>
  <si>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</si>
  <si>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</si>
  <si>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</si>
  <si>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</si>
  <si>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 xml:space="preserve">DİĞER MADENCİLİK VE TAŞ MartÇILIĞI  </t>
  </si>
  <si>
    <t xml:space="preserve">DİĞER MADENCİLİK VE TAŞ NisanÇILIĞI  </t>
  </si>
  <si>
    <t>f</t>
  </si>
  <si>
    <t xml:space="preserve">DİĞER MADENCİLİK VE TAŞ Nisan.  </t>
  </si>
  <si>
    <t>Başvuru Sayısındaki Değişim (Mart 2020 - Mart 2019)</t>
  </si>
  <si>
    <t>Başvuru Sayısındaki Fark (Mart 2020 - Mart 2019)</t>
  </si>
  <si>
    <t>Ödeme Yapılan Kişi Sayısındaki Değişim (Mart 2020 - Mart 2019)</t>
  </si>
  <si>
    <t>Ödeme Yapılan Kişi Sayısındaki Fark (Mart 2020 - Mart 2019)</t>
  </si>
  <si>
    <t>İlin Payı (Mart 2020)</t>
  </si>
  <si>
    <t>Sektörün payı (Mart 2020)</t>
  </si>
  <si>
    <t>Çalışan Sayısında Değişim (Mart 2020 - Mart 2019)</t>
  </si>
  <si>
    <t>Çalışan Sayısındaki Fark (Mart 2020 - Mart 2019)</t>
  </si>
  <si>
    <t>Artışta Sektörün Payı (%) (Mart 2020)</t>
  </si>
  <si>
    <t>Çalışan Sayısındaki Fark (Mart 2020- Şubat 2020)</t>
  </si>
  <si>
    <t>İlin Payı (Mart 2019)</t>
  </si>
  <si>
    <t>Artışta İlin Payı (%) (Mart 2020)</t>
  </si>
  <si>
    <t>Esnaf Sayısında Değişim (Mart 2020 - Mart 2019)</t>
  </si>
  <si>
    <t>Esnaf Sayısındaki Fark (Mart 2020 - Mart 2019)</t>
  </si>
  <si>
    <t>Esnaf Sayısındaki Fark (Mart 2020- Şubat 2020)</t>
  </si>
  <si>
    <t>Çiftçi Sayısında Değişim (Mart 2020 - Mart 2019)</t>
  </si>
  <si>
    <t>Çiftçi Sayısındaki Fark (Mart 2020 - Mart 2019)</t>
  </si>
  <si>
    <t>Çiftçi Sayısındaki Fark (Mart 2020- Şubat 2020)</t>
  </si>
  <si>
    <t>İşyeri Sayısında Değişim (Mart 2020 - Mart 2019)</t>
  </si>
  <si>
    <t>İşyeri Sayısındaki Fark (Mart 2020 - Mart 2019)</t>
  </si>
  <si>
    <t>Sektörün Sigortalı Kadın İstihdamındaki Payı (Mart 2020)</t>
  </si>
  <si>
    <t>İldeki Kadın İstihdamının Toplam İstihdama Oranı (Mart 2020)</t>
  </si>
  <si>
    <t>Kadın İstihdamındaki Değişim (Mart 2020 - Mart 2019)</t>
  </si>
  <si>
    <t>Kadın İstihdamındaki Fark (Mart 2020 - Mart 2019)</t>
  </si>
  <si>
    <t>Ortalama Günlük Kazanç Değişim (Mart 2020 - Mart 2019)</t>
  </si>
  <si>
    <t>Ortalama Günlük Kazanç Fark (TL) (Mart 2020 - Mart 2019)</t>
  </si>
  <si>
    <t>KOBİ İşyeri Sayısı Değişim (Mart 2019 - Mart 2018)</t>
  </si>
  <si>
    <t>KOBİ İşyeri Sayısı Fark (Mart 2020 - Mart 2019)</t>
  </si>
  <si>
    <t>KOBİ İşyeri Sektör Değişim (Mart 2020 - Mart 2019)</t>
  </si>
  <si>
    <t>KOBİ İşyeri Sektör Fark (Mart 2020 - Mart 2019)</t>
  </si>
  <si>
    <t>KOBİ Sigortalı Sayısı Değişim (Mart 2020 - Mart 2019)</t>
  </si>
  <si>
    <t>KOBİ Sigortalı Sayısı Fark (Mart 2020 - Mart 2019)</t>
  </si>
  <si>
    <t>KOBİ Sigortalı Sektör Değişim (Mart 2020 - Mart 2019)</t>
  </si>
  <si>
    <t>KOBİ Sigortalı Sektör Fark (Mart 2020 - Mart 2019)</t>
  </si>
  <si>
    <t>KOBİ Sigortalı Sektör Fark (Mart 2020 - Şubat 2020)</t>
  </si>
  <si>
    <t>KOBİ Sigortalı Sayısı Fark (Mart 2020 - Şubat 2020)</t>
  </si>
  <si>
    <t>KOBİ İşyeri Sektör Fark (Mart 2020 - Şubat 2020)</t>
  </si>
  <si>
    <t>KOBİ İşyeri Sayısı Fark (Mart 2020- Şubat 2020)</t>
  </si>
  <si>
    <t>Ortalama Günlük Kazanç Fark (TL) (Mart 2020- Şubat 2020)</t>
  </si>
  <si>
    <t>Çalışan Sayısındaki Fark (Mart 2020 - Şubat 2020)</t>
  </si>
  <si>
    <t>İşyeri Sayısındaki Fark (Mart 2020- Şubat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</si>
</sst>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\ _₺_-;\-* #,##0.00\ _₺_-;_-* &quot;-&quot;??\ _₺_-;_-@_-"/>
    <numFmt numFmtId="165" formatCode="_-* #,##0.00\ _T_L_-;\-* #,##0.00\ _T_L_-;_-* &quot;-&quot;??\ _T_L_-;_-@_-"/>
    <numFmt numFmtId="166" formatCode="#,##0;[Red]#,##0"/>
    <numFmt numFmtId="167" formatCode="0.0%"/>
    <numFmt numFmtId="168" formatCode="0.0"/>
    <numFmt numFmtId="169" formatCode="#,##0.0"/>
    <numFmt numFmtId="170" formatCode="#,##0_ ;\-#,##0\ "/>
    <numFmt numFmtId="171" formatCode="_-* #,##0\ _T_L_-;\-* #,##0\ _T_L_-;_-* &quot;-&quot;??\ _T_L_-;_-@_-"/>
    <numFmt numFmtId="172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0">
    <xf numFmtId="0" fontId="0" fillId="0" borderId="0"/>
    <xf numFmtId="165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164" fontId="11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2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11" fillId="0" borderId="0"/>
    <xf numFmtId="0" fontId="45" fillId="0" borderId="0"/>
    <xf numFmtId="172" fontId="2" fillId="0" borderId="0"/>
    <xf numFmtId="172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2" fontId="2" fillId="0" borderId="0"/>
    <xf numFmtId="0" fontId="11" fillId="0" borderId="0"/>
    <xf numFmtId="0" fontId="7" fillId="0" borderId="0"/>
    <xf numFmtId="0" fontId="7" fillId="0" borderId="0"/>
    <xf numFmtId="172" fontId="2" fillId="0" borderId="0"/>
    <xf numFmtId="0" fontId="48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5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5" fontId="74" fillId="0" borderId="0" applyFont="0" applyFill="0" applyBorder="0" applyAlignment="0" applyProtection="0"/>
  </cellStyleXfs>
  <cellXfs count="182">
    <xf numFmtId="0" fontId="0" fillId="0" borderId="0" xfId="0"/>
    <xf numFmtId="17" fontId="13" fillId="2" borderId="2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0" fontId="13" fillId="0" borderId="0" xfId="0" applyFont="1"/>
    <xf numFmtId="3" fontId="14" fillId="0" borderId="0" xfId="0" applyNumberFormat="1" applyFont="1" applyFill="1"/>
    <xf numFmtId="167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166" fontId="14" fillId="0" borderId="0" xfId="0" applyNumberFormat="1" applyFont="1"/>
    <xf numFmtId="167" fontId="14" fillId="0" borderId="0" xfId="11" applyNumberFormat="1" applyFont="1" applyFill="1" applyBorder="1"/>
    <xf numFmtId="167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7" fontId="14" fillId="0" borderId="0" xfId="0" applyNumberFormat="1" applyFont="1"/>
    <xf numFmtId="168" fontId="14" fillId="0" borderId="0" xfId="0" applyNumberFormat="1" applyFont="1"/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6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9" fontId="14" fillId="0" borderId="6" xfId="0" applyNumberFormat="1" applyFont="1" applyBorder="1" applyAlignment="1">
      <alignment horizontal="right"/>
    </xf>
    <xf numFmtId="169" fontId="14" fillId="0" borderId="6" xfId="0" applyNumberFormat="1" applyFont="1" applyBorder="1" applyAlignment="1">
      <alignment vertical="center"/>
    </xf>
    <xf numFmtId="169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6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7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3" fontId="14" fillId="0" borderId="6" xfId="0" applyNumberFormat="1" applyFont="1" applyBorder="1"/>
    <xf numFmtId="3" fontId="14" fillId="0" borderId="6" xfId="0" applyNumberFormat="1" applyFont="1" applyFill="1" applyBorder="1"/>
    <xf numFmtId="171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7" fontId="14" fillId="0" borderId="0" xfId="0" applyNumberFormat="1" applyFont="1" applyFill="1" applyBorder="1"/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6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7" fontId="13" fillId="0" borderId="6" xfId="0" applyNumberFormat="1" applyFont="1" applyFill="1" applyBorder="1"/>
    <xf numFmtId="167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70" fontId="2" fillId="0" borderId="6" xfId="14" applyNumberFormat="1" applyBorder="1"/>
    <xf numFmtId="170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7" fontId="0" fillId="0" borderId="6" xfId="11" applyNumberFormat="1" applyFont="1" applyBorder="1"/>
    <xf numFmtId="167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7" fontId="14" fillId="0" borderId="6" xfId="0" applyNumberFormat="1" applyFont="1" applyFill="1" applyBorder="1"/>
    <xf numFmtId="167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7" fontId="0" fillId="0" borderId="6" xfId="11" applyNumberFormat="1" applyFont="1" applyFill="1" applyBorder="1"/>
    <xf numFmtId="167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70" fontId="71" fillId="0" borderId="6" xfId="14" applyNumberFormat="1" applyFont="1" applyFill="1" applyBorder="1"/>
    <xf numFmtId="170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9" fontId="14" fillId="0" borderId="6" xfId="0" applyNumberFormat="1" applyFont="1" applyBorder="1"/>
    <xf numFmtId="3" fontId="0" fillId="0" borderId="0" xfId="0" applyNumberFormat="1"/>
    <xf numFmtId="0" fontId="14" fillId="0" borderId="29" xfId="0" applyFont="1" applyBorder="1"/>
    <xf numFmtId="4" fontId="13" fillId="0" borderId="6" xfId="14" applyNumberFormat="1" applyFont="1" applyFill="1" applyBorder="1"/>
    <xf numFmtId="170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70" fontId="71" fillId="0" borderId="0" xfId="14" applyNumberFormat="1" applyFont="1" applyFill="1" applyBorder="1"/>
    <xf numFmtId="3" fontId="12" fillId="0" borderId="0" xfId="0" applyNumberFormat="1" applyFont="1" applyFill="1" applyBorder="1"/>
    <xf numFmtId="17" fontId="13" fillId="0" borderId="6" xfId="0" applyNumberFormat="1" applyFont="1" applyBorder="1"/>
    <xf numFmtId="169" fontId="13" fillId="0" borderId="6" xfId="0" applyNumberFormat="1" applyFont="1" applyBorder="1"/>
    <xf numFmtId="0" fontId="9" fillId="2" borderId="6" xfId="3" applyFont="1" applyFill="1" applyBorder="1"/>
    <xf numFmtId="0" fontId="3" fillId="2" borderId="6" xfId="7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69" fontId="0" fillId="0" borderId="0" xfId="0" applyNumberFormat="1"/>
    <xf numFmtId="17" fontId="0" fillId="0" borderId="0" xfId="0" applyNumberFormat="1" applyFill="1" applyBorder="1"/>
    <xf numFmtId="3" fontId="0" fillId="0" borderId="0" xfId="0" applyNumberFormat="1" applyFill="1" applyBorder="1"/>
    <xf numFmtId="168" fontId="0" fillId="0" borderId="0" xfId="0" applyNumberFormat="1"/>
    <xf numFmtId="17" fontId="14" fillId="0" borderId="0" xfId="0" applyNumberFormat="1" applyFont="1" applyBorder="1" applyAlignment="1">
      <alignment vertical="center"/>
    </xf>
    <xf numFmtId="3" fontId="0" fillId="0" borderId="0" xfId="0" applyNumberFormat="1" applyBorder="1"/>
    <xf numFmtId="14" fontId="0" fillId="0" borderId="0" xfId="0" applyNumberFormat="1"/>
    <xf numFmtId="17" fontId="14" fillId="0" borderId="0" xfId="0" applyNumberFormat="1" applyFont="1" applyBorder="1" applyAlignment="1">
      <alignment horizontal="right"/>
    </xf>
    <xf numFmtId="17" fontId="14" fillId="0" borderId="0" xfId="0" applyNumberFormat="1" applyFont="1" applyBorder="1"/>
    <xf numFmtId="1" fontId="14" fillId="0" borderId="0" xfId="0" applyNumberFormat="1" applyFont="1"/>
    <xf numFmtId="0" fontId="10" fillId="0" borderId="6" xfId="7" applyFont="1" applyFill="1" applyBorder="1" applyAlignment="1">
      <alignment horizontal="center" vertical="top" wrapText="1"/>
    </xf>
    <xf numFmtId="0" fontId="13" fillId="44" borderId="28" xfId="0" applyFont="1" applyFill="1" applyBorder="1" applyAlignment="1">
      <alignment horizontal="center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C139"/>
  <sheetViews>
    <sheetView tabSelected="1" zoomScale="80" zoomScaleNormal="80" workbookViewId="0">
      <pane ySplit="1" topLeftCell="A2" activePane="bottomLeft" state="frozen"/>
      <selection pane="bottomLeft" activeCell="H128" sqref="H128"/>
    </sheetView>
  </sheetViews>
  <sheetFormatPr defaultColWidth="8.85546875" defaultRowHeight="15"/>
  <cols>
    <col min="1" max="1" width="9.140625" style="3" customWidth="1"/>
    <col min="2" max="2" width="17.7109375" style="3" bestFit="1" customWidth="1"/>
    <col min="3" max="3" width="11.5703125" style="3" bestFit="1" customWidth="1"/>
    <col min="4" max="6" width="17.7109375" style="3" bestFit="1" customWidth="1"/>
    <col min="7" max="7" width="18" style="3" customWidth="1"/>
    <col min="8" max="8" width="17.7109375" style="3" bestFit="1" customWidth="1"/>
    <col min="9" max="9" width="11.42578125" style="3" bestFit="1" customWidth="1"/>
    <col min="10" max="10" width="9.85546875" style="3" bestFit="1" customWidth="1"/>
    <col min="11" max="16384" width="8.85546875" style="3"/>
  </cols>
  <sheetData>
    <row r="1" spans="1:29">
      <c r="A1" s="18" t="s">
        <v>0</v>
      </c>
      <c r="B1" s="20" t="s">
        <v>255</v>
      </c>
      <c r="C1" s="20" t="s">
        <v>256</v>
      </c>
      <c r="D1" s="20" t="s">
        <v>261</v>
      </c>
      <c r="E1" s="21" t="s">
        <v>282</v>
      </c>
      <c r="F1" s="20" t="s">
        <v>259</v>
      </c>
      <c r="G1" s="22" t="s">
        <v>260</v>
      </c>
      <c r="H1" s="20" t="s">
        <v>258</v>
      </c>
      <c r="I1" s="23" t="s">
        <v>257</v>
      </c>
    </row>
    <row r="2" spans="1:29">
      <c r="A2" s="25">
        <v>39722</v>
      </c>
      <c r="B2" s="29">
        <v>9119936</v>
      </c>
      <c r="C2" s="27">
        <f>(B2/$B$2)*100</f>
        <v>100</v>
      </c>
      <c r="D2" s="29">
        <v>1910373</v>
      </c>
      <c r="E2" s="27">
        <f t="shared" ref="E2:E65" si="0">(D2/$D$2)*100</f>
        <v>100</v>
      </c>
      <c r="F2" s="29">
        <v>1137405</v>
      </c>
      <c r="G2" s="27">
        <f>(F2/$F$2)*100</f>
        <v>100</v>
      </c>
      <c r="H2" s="29">
        <v>2187772</v>
      </c>
      <c r="I2" s="28">
        <f>(H2/$H$2)*100</f>
        <v>100</v>
      </c>
      <c r="J2" s="4"/>
    </row>
    <row r="3" spans="1:29">
      <c r="A3" s="25">
        <v>39753</v>
      </c>
      <c r="B3" s="29">
        <v>9022823</v>
      </c>
      <c r="C3" s="27">
        <f t="shared" ref="C3:C66" si="1">(B3/$B$2)*100</f>
        <v>98.935157001101757</v>
      </c>
      <c r="D3" s="29">
        <v>1911654</v>
      </c>
      <c r="E3" s="27">
        <f t="shared" si="0"/>
        <v>100.06705496779948</v>
      </c>
      <c r="F3" s="29">
        <v>1140518</v>
      </c>
      <c r="G3" s="27">
        <f t="shared" ref="G3:G66" si="2">(F3/$F$2)*100</f>
        <v>100.27369318756291</v>
      </c>
      <c r="H3" s="29">
        <v>2199425</v>
      </c>
      <c r="I3" s="28">
        <f t="shared" ref="I3:I66" si="3">(H3/$H$2)*100</f>
        <v>100.53264234115804</v>
      </c>
      <c r="J3" s="4"/>
    </row>
    <row r="4" spans="1:29">
      <c r="A4" s="25">
        <v>39783</v>
      </c>
      <c r="B4" s="29">
        <v>8802989</v>
      </c>
      <c r="C4" s="27">
        <f t="shared" si="1"/>
        <v>96.524679559154805</v>
      </c>
      <c r="D4" s="29">
        <v>1897864</v>
      </c>
      <c r="E4" s="27">
        <f t="shared" si="0"/>
        <v>99.345206407335112</v>
      </c>
      <c r="F4" s="29">
        <v>1141467</v>
      </c>
      <c r="G4" s="27">
        <f t="shared" si="2"/>
        <v>100.35712872723437</v>
      </c>
      <c r="H4" s="29">
        <v>2205676</v>
      </c>
      <c r="I4" s="28">
        <f t="shared" si="3"/>
        <v>100.81836681336081</v>
      </c>
      <c r="J4" s="4"/>
    </row>
    <row r="5" spans="1:29">
      <c r="A5" s="25">
        <v>39814</v>
      </c>
      <c r="B5" s="29">
        <v>8481011</v>
      </c>
      <c r="C5" s="27">
        <f t="shared" si="1"/>
        <v>92.994194257503565</v>
      </c>
      <c r="D5" s="29">
        <v>1912296</v>
      </c>
      <c r="E5" s="27">
        <f t="shared" si="0"/>
        <v>100.10066097039687</v>
      </c>
      <c r="F5" s="29">
        <v>1144082</v>
      </c>
      <c r="G5" s="27">
        <f t="shared" si="2"/>
        <v>100.58703803834166</v>
      </c>
      <c r="H5" s="29">
        <v>2208984</v>
      </c>
      <c r="I5" s="28">
        <f t="shared" si="3"/>
        <v>100.96957086935933</v>
      </c>
      <c r="J5" s="4"/>
    </row>
    <row r="6" spans="1:29">
      <c r="A6" s="25">
        <v>39845</v>
      </c>
      <c r="B6" s="29">
        <v>8362290</v>
      </c>
      <c r="C6" s="27">
        <f t="shared" si="1"/>
        <v>91.692419771366815</v>
      </c>
      <c r="D6" s="29">
        <v>1918636</v>
      </c>
      <c r="E6" s="27">
        <f t="shared" si="0"/>
        <v>100.43253333249579</v>
      </c>
      <c r="F6" s="29">
        <v>1146634</v>
      </c>
      <c r="G6" s="27">
        <f t="shared" si="2"/>
        <v>100.81140842531904</v>
      </c>
      <c r="H6" s="29">
        <v>2213460</v>
      </c>
      <c r="I6" s="28">
        <f t="shared" si="3"/>
        <v>101.17416257269953</v>
      </c>
      <c r="J6" s="4"/>
    </row>
    <row r="7" spans="1:29">
      <c r="A7" s="25">
        <v>39873</v>
      </c>
      <c r="B7" s="29">
        <v>8410234</v>
      </c>
      <c r="C7" s="27">
        <f t="shared" si="1"/>
        <v>92.218125214913798</v>
      </c>
      <c r="D7" s="29">
        <v>1916016</v>
      </c>
      <c r="E7" s="27">
        <f t="shared" si="0"/>
        <v>100.29538734058741</v>
      </c>
      <c r="F7" s="29">
        <v>1150295</v>
      </c>
      <c r="G7" s="27">
        <f t="shared" si="2"/>
        <v>101.13328146086926</v>
      </c>
      <c r="H7" s="29">
        <v>2279020</v>
      </c>
      <c r="I7" s="28">
        <f t="shared" si="3"/>
        <v>104.17081853136432</v>
      </c>
      <c r="J7" s="4"/>
    </row>
    <row r="8" spans="1:29">
      <c r="A8" s="25">
        <v>39904</v>
      </c>
      <c r="B8" s="29">
        <v>8503053</v>
      </c>
      <c r="C8" s="27">
        <f t="shared" si="1"/>
        <v>93.235884550067013</v>
      </c>
      <c r="D8" s="29">
        <v>1931510</v>
      </c>
      <c r="E8" s="27">
        <f t="shared" si="0"/>
        <v>101.10643314159067</v>
      </c>
      <c r="F8" s="29">
        <v>1149546</v>
      </c>
      <c r="G8" s="27">
        <f t="shared" si="2"/>
        <v>101.06742980732457</v>
      </c>
      <c r="H8" s="29">
        <v>2271908</v>
      </c>
      <c r="I8" s="28">
        <f t="shared" si="3"/>
        <v>103.84573895268794</v>
      </c>
      <c r="J8" s="4"/>
    </row>
    <row r="9" spans="1:29">
      <c r="A9" s="25">
        <v>39934</v>
      </c>
      <c r="B9" s="29">
        <v>8674726</v>
      </c>
      <c r="C9" s="27">
        <f t="shared" si="1"/>
        <v>95.118277145804527</v>
      </c>
      <c r="D9" s="29">
        <v>1945342</v>
      </c>
      <c r="E9" s="27">
        <f t="shared" si="0"/>
        <v>101.83048022558945</v>
      </c>
      <c r="F9" s="29">
        <v>1153672</v>
      </c>
      <c r="G9" s="27">
        <f t="shared" si="2"/>
        <v>101.4301853781195</v>
      </c>
      <c r="H9" s="29">
        <v>2270276</v>
      </c>
      <c r="I9" s="28">
        <f t="shared" si="3"/>
        <v>103.77114251393655</v>
      </c>
      <c r="J9" s="4"/>
    </row>
    <row r="10" spans="1:29">
      <c r="A10" s="25">
        <v>39965</v>
      </c>
      <c r="B10" s="29">
        <v>8922743</v>
      </c>
      <c r="C10" s="27">
        <f t="shared" si="1"/>
        <v>97.837780879164058</v>
      </c>
      <c r="D10" s="29">
        <v>1894680</v>
      </c>
      <c r="E10" s="27">
        <f t="shared" si="0"/>
        <v>99.178537385107518</v>
      </c>
      <c r="F10" s="29">
        <v>1158562</v>
      </c>
      <c r="G10" s="27">
        <f t="shared" si="2"/>
        <v>101.86011139391861</v>
      </c>
      <c r="H10" s="29">
        <v>2271485</v>
      </c>
      <c r="I10" s="28">
        <f t="shared" si="3"/>
        <v>103.82640421396745</v>
      </c>
      <c r="J10" s="4"/>
    </row>
    <row r="11" spans="1:29">
      <c r="A11" s="25">
        <v>39995</v>
      </c>
      <c r="B11" s="29">
        <v>9013349</v>
      </c>
      <c r="C11" s="27">
        <f t="shared" si="1"/>
        <v>98.831274693155748</v>
      </c>
      <c r="D11" s="29">
        <v>1830370</v>
      </c>
      <c r="E11" s="27">
        <f t="shared" si="0"/>
        <v>95.812179087539448</v>
      </c>
      <c r="F11" s="29">
        <v>1049015</v>
      </c>
      <c r="G11" s="27">
        <f t="shared" si="2"/>
        <v>92.228801526281316</v>
      </c>
      <c r="H11" s="29">
        <v>2260614</v>
      </c>
      <c r="I11" s="28">
        <f t="shared" si="3"/>
        <v>103.32950599971112</v>
      </c>
      <c r="J11" s="4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</row>
    <row r="12" spans="1:29">
      <c r="A12" s="25">
        <v>40026</v>
      </c>
      <c r="B12" s="29">
        <v>8977653</v>
      </c>
      <c r="C12" s="27">
        <f t="shared" si="1"/>
        <v>98.439868437673255</v>
      </c>
      <c r="D12" s="29">
        <v>1786003</v>
      </c>
      <c r="E12" s="27">
        <f t="shared" si="0"/>
        <v>93.489753048226703</v>
      </c>
      <c r="F12" s="29">
        <v>1053385</v>
      </c>
      <c r="G12" s="27">
        <f t="shared" si="2"/>
        <v>92.613009438150883</v>
      </c>
      <c r="H12" s="29">
        <v>2248048</v>
      </c>
      <c r="I12" s="28">
        <f t="shared" si="3"/>
        <v>102.75513170476631</v>
      </c>
      <c r="J12" s="4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</row>
    <row r="13" spans="1:29">
      <c r="A13" s="25">
        <v>40057</v>
      </c>
      <c r="B13" s="29">
        <v>8950211</v>
      </c>
      <c r="C13" s="27">
        <f t="shared" si="1"/>
        <v>98.138967203278611</v>
      </c>
      <c r="D13" s="29">
        <v>1820914</v>
      </c>
      <c r="E13" s="27">
        <f t="shared" si="0"/>
        <v>95.317197217506731</v>
      </c>
      <c r="F13" s="29">
        <v>1059182</v>
      </c>
      <c r="G13" s="27">
        <f t="shared" si="2"/>
        <v>93.122678377534825</v>
      </c>
      <c r="H13" s="29">
        <v>2262750</v>
      </c>
      <c r="I13" s="28">
        <f t="shared" si="3"/>
        <v>103.42713957395927</v>
      </c>
      <c r="J13" s="4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</row>
    <row r="14" spans="1:29">
      <c r="A14" s="25">
        <v>40087</v>
      </c>
      <c r="B14" s="29">
        <v>9046769</v>
      </c>
      <c r="C14" s="27">
        <f t="shared" si="1"/>
        <v>99.197724633155318</v>
      </c>
      <c r="D14" s="29">
        <v>1831341</v>
      </c>
      <c r="E14" s="27">
        <f t="shared" si="0"/>
        <v>95.863006857823052</v>
      </c>
      <c r="F14" s="29">
        <v>1061647</v>
      </c>
      <c r="G14" s="27">
        <f t="shared" si="2"/>
        <v>93.339399774047067</v>
      </c>
      <c r="H14" s="29">
        <v>2279402</v>
      </c>
      <c r="I14" s="28">
        <f t="shared" si="3"/>
        <v>104.1882792173956</v>
      </c>
      <c r="J14" s="4"/>
    </row>
    <row r="15" spans="1:29">
      <c r="A15" s="25">
        <v>40118</v>
      </c>
      <c r="B15" s="29">
        <v>8975981</v>
      </c>
      <c r="C15" s="27">
        <f t="shared" si="1"/>
        <v>98.42153497568404</v>
      </c>
      <c r="D15" s="29">
        <v>1833978</v>
      </c>
      <c r="E15" s="27">
        <f t="shared" si="0"/>
        <v>96.001042728304881</v>
      </c>
      <c r="F15" s="29">
        <v>1066653</v>
      </c>
      <c r="G15" s="27">
        <f t="shared" si="2"/>
        <v>93.779524443799701</v>
      </c>
      <c r="H15" s="29">
        <v>2266276</v>
      </c>
      <c r="I15" s="28">
        <f t="shared" si="3"/>
        <v>103.58830810523216</v>
      </c>
      <c r="J15" s="4"/>
    </row>
    <row r="16" spans="1:29">
      <c r="A16" s="25">
        <v>40148</v>
      </c>
      <c r="B16" s="29">
        <v>9030202</v>
      </c>
      <c r="C16" s="27">
        <f t="shared" si="1"/>
        <v>99.016067656615135</v>
      </c>
      <c r="D16" s="29">
        <v>1832133</v>
      </c>
      <c r="E16" s="27">
        <f t="shared" si="0"/>
        <v>95.904464730186206</v>
      </c>
      <c r="F16" s="29">
        <v>1016692</v>
      </c>
      <c r="G16" s="27">
        <f t="shared" si="2"/>
        <v>89.386981769906058</v>
      </c>
      <c r="H16" s="29">
        <v>2241418</v>
      </c>
      <c r="I16" s="28">
        <f t="shared" si="3"/>
        <v>102.4520836723388</v>
      </c>
      <c r="J16" s="4"/>
    </row>
    <row r="17" spans="1:10">
      <c r="A17" s="25">
        <v>40179</v>
      </c>
      <c r="B17" s="29">
        <v>8874966</v>
      </c>
      <c r="C17" s="27">
        <f t="shared" si="1"/>
        <v>97.31390658881817</v>
      </c>
      <c r="D17" s="29">
        <v>1829450</v>
      </c>
      <c r="E17" s="27">
        <f t="shared" si="0"/>
        <v>95.76402095297621</v>
      </c>
      <c r="F17" s="29">
        <v>1023665</v>
      </c>
      <c r="G17" s="27">
        <f t="shared" si="2"/>
        <v>90.000043959715313</v>
      </c>
      <c r="H17" s="29">
        <v>2224741</v>
      </c>
      <c r="I17" s="28">
        <f t="shared" si="3"/>
        <v>101.68980131384806</v>
      </c>
      <c r="J17" s="4"/>
    </row>
    <row r="18" spans="1:10">
      <c r="A18" s="25">
        <v>40210</v>
      </c>
      <c r="B18" s="29">
        <v>8900113</v>
      </c>
      <c r="C18" s="27">
        <f t="shared" si="1"/>
        <v>97.589643172934544</v>
      </c>
      <c r="D18" s="29">
        <v>1836308</v>
      </c>
      <c r="E18" s="27">
        <f t="shared" si="0"/>
        <v>96.123008438666176</v>
      </c>
      <c r="F18" s="29">
        <v>1036251</v>
      </c>
      <c r="G18" s="27">
        <f t="shared" si="2"/>
        <v>91.106597913671919</v>
      </c>
      <c r="H18" s="29">
        <v>2232394</v>
      </c>
      <c r="I18" s="28">
        <f t="shared" si="3"/>
        <v>102.03960924630171</v>
      </c>
      <c r="J18" s="4"/>
    </row>
    <row r="19" spans="1:10">
      <c r="A19" s="25">
        <v>40238</v>
      </c>
      <c r="B19" s="29">
        <v>9136036</v>
      </c>
      <c r="C19" s="27">
        <f t="shared" si="1"/>
        <v>100.17653632657071</v>
      </c>
      <c r="D19" s="29">
        <v>1836519</v>
      </c>
      <c r="E19" s="27">
        <f t="shared" si="0"/>
        <v>96.134053402136658</v>
      </c>
      <c r="F19" s="29">
        <v>1044023</v>
      </c>
      <c r="G19" s="27">
        <f t="shared" si="2"/>
        <v>91.789907728557552</v>
      </c>
      <c r="H19" s="29">
        <v>2233661</v>
      </c>
      <c r="I19" s="28">
        <f t="shared" si="3"/>
        <v>102.09752204525884</v>
      </c>
      <c r="J19" s="4"/>
    </row>
    <row r="20" spans="1:10">
      <c r="A20" s="25">
        <v>40269</v>
      </c>
      <c r="B20" s="29">
        <v>9361665</v>
      </c>
      <c r="C20" s="27">
        <f t="shared" si="1"/>
        <v>102.65055588109391</v>
      </c>
      <c r="D20" s="29">
        <v>1840882</v>
      </c>
      <c r="E20" s="27">
        <f t="shared" si="0"/>
        <v>96.362438120723027</v>
      </c>
      <c r="F20" s="29">
        <v>1049270</v>
      </c>
      <c r="G20" s="27">
        <f t="shared" si="2"/>
        <v>92.251220981092928</v>
      </c>
      <c r="H20" s="29">
        <v>2228659</v>
      </c>
      <c r="I20" s="28">
        <f t="shared" si="3"/>
        <v>101.86888761717401</v>
      </c>
      <c r="J20" s="4"/>
    </row>
    <row r="21" spans="1:10">
      <c r="A21" s="25">
        <v>40299</v>
      </c>
      <c r="B21" s="29">
        <v>9604589</v>
      </c>
      <c r="C21" s="27">
        <f t="shared" si="1"/>
        <v>105.31421492431525</v>
      </c>
      <c r="D21" s="29">
        <v>1850444</v>
      </c>
      <c r="E21" s="27">
        <f t="shared" si="0"/>
        <v>96.862968645390197</v>
      </c>
      <c r="F21" s="29">
        <v>1047511</v>
      </c>
      <c r="G21" s="27">
        <f t="shared" si="2"/>
        <v>92.096570702608133</v>
      </c>
      <c r="H21" s="29">
        <v>2220134</v>
      </c>
      <c r="I21" s="28">
        <f t="shared" si="3"/>
        <v>101.47922178362279</v>
      </c>
      <c r="J21" s="4"/>
    </row>
    <row r="22" spans="1:10">
      <c r="A22" s="25">
        <v>40330</v>
      </c>
      <c r="B22" s="29">
        <v>9743072</v>
      </c>
      <c r="C22" s="27">
        <f t="shared" si="1"/>
        <v>106.83267952757562</v>
      </c>
      <c r="D22" s="29">
        <v>1849129</v>
      </c>
      <c r="E22" s="27">
        <f t="shared" si="0"/>
        <v>96.794133920443798</v>
      </c>
      <c r="F22" s="29">
        <v>1054916</v>
      </c>
      <c r="G22" s="27">
        <f t="shared" si="2"/>
        <v>92.747614086451179</v>
      </c>
      <c r="H22" s="29">
        <v>2250200</v>
      </c>
      <c r="I22" s="28">
        <f t="shared" si="3"/>
        <v>102.85349661664927</v>
      </c>
      <c r="J22" s="4"/>
    </row>
    <row r="23" spans="1:10">
      <c r="A23" s="25">
        <v>40360</v>
      </c>
      <c r="B23" s="29">
        <v>9976855</v>
      </c>
      <c r="C23" s="27">
        <f t="shared" si="1"/>
        <v>109.39610760426388</v>
      </c>
      <c r="D23" s="29">
        <v>1859828.0926363636</v>
      </c>
      <c r="E23" s="27">
        <f t="shared" si="0"/>
        <v>97.354186467059762</v>
      </c>
      <c r="F23" s="29">
        <v>1068099</v>
      </c>
      <c r="G23" s="27">
        <f t="shared" si="2"/>
        <v>93.906655940496137</v>
      </c>
      <c r="H23" s="29">
        <v>2238882</v>
      </c>
      <c r="I23" s="28">
        <f t="shared" si="3"/>
        <v>102.33616665722023</v>
      </c>
      <c r="J23" s="4"/>
    </row>
    <row r="24" spans="1:10">
      <c r="A24" s="25">
        <v>40391</v>
      </c>
      <c r="B24" s="29">
        <v>9937919</v>
      </c>
      <c r="C24" s="27">
        <f t="shared" si="1"/>
        <v>108.96917478368269</v>
      </c>
      <c r="D24" s="29">
        <v>1861234</v>
      </c>
      <c r="E24" s="27">
        <f t="shared" si="0"/>
        <v>97.427779810539619</v>
      </c>
      <c r="F24" s="29">
        <v>1075781</v>
      </c>
      <c r="G24" s="27">
        <f t="shared" si="2"/>
        <v>94.582053006624733</v>
      </c>
      <c r="H24" s="29">
        <v>2244534</v>
      </c>
      <c r="I24" s="28">
        <f t="shared" si="3"/>
        <v>102.59451167671952</v>
      </c>
      <c r="J24" s="4"/>
    </row>
    <row r="25" spans="1:10">
      <c r="A25" s="25">
        <v>40422</v>
      </c>
      <c r="B25" s="29">
        <v>9959685</v>
      </c>
      <c r="C25" s="27">
        <f t="shared" si="1"/>
        <v>109.20783873921923</v>
      </c>
      <c r="D25" s="29">
        <v>1817693.7794000001</v>
      </c>
      <c r="E25" s="27">
        <f t="shared" si="0"/>
        <v>95.14863219905223</v>
      </c>
      <c r="F25" s="29">
        <v>1083929</v>
      </c>
      <c r="G25" s="27">
        <f t="shared" si="2"/>
        <v>95.298420527428661</v>
      </c>
      <c r="H25" s="29">
        <v>2246537</v>
      </c>
      <c r="I25" s="28">
        <f t="shared" si="3"/>
        <v>102.68606600687824</v>
      </c>
      <c r="J25" s="4"/>
    </row>
    <row r="26" spans="1:10">
      <c r="A26" s="25">
        <v>40452</v>
      </c>
      <c r="B26" s="29">
        <v>9992591</v>
      </c>
      <c r="C26" s="27">
        <f t="shared" si="1"/>
        <v>109.56865267475561</v>
      </c>
      <c r="D26" s="29">
        <v>1824281.3330515001</v>
      </c>
      <c r="E26" s="27">
        <f t="shared" si="0"/>
        <v>95.493462954695246</v>
      </c>
      <c r="F26" s="29">
        <v>1089543</v>
      </c>
      <c r="G26" s="27">
        <f t="shared" si="2"/>
        <v>95.792000211006638</v>
      </c>
      <c r="H26" s="29">
        <v>2263441</v>
      </c>
      <c r="I26" s="28">
        <f t="shared" si="3"/>
        <v>103.45872421806294</v>
      </c>
      <c r="J26" s="4"/>
    </row>
    <row r="27" spans="1:10">
      <c r="A27" s="25">
        <v>40483</v>
      </c>
      <c r="B27" s="29">
        <v>9914876</v>
      </c>
      <c r="C27" s="27">
        <f t="shared" si="1"/>
        <v>108.71650853690203</v>
      </c>
      <c r="D27" s="29">
        <v>1832451.5024645755</v>
      </c>
      <c r="E27" s="27">
        <f t="shared" si="0"/>
        <v>95.921136995998964</v>
      </c>
      <c r="F27" s="29">
        <v>1095643</v>
      </c>
      <c r="G27" s="27">
        <f t="shared" si="2"/>
        <v>96.328308737872618</v>
      </c>
      <c r="H27" s="29">
        <v>2260299</v>
      </c>
      <c r="I27" s="28">
        <f t="shared" si="3"/>
        <v>103.31510779002566</v>
      </c>
      <c r="J27" s="4"/>
    </row>
    <row r="28" spans="1:10">
      <c r="A28" s="25">
        <v>40513</v>
      </c>
      <c r="B28" s="29">
        <v>10030810</v>
      </c>
      <c r="C28" s="27">
        <f t="shared" si="1"/>
        <v>109.98772359806033</v>
      </c>
      <c r="D28" s="29">
        <v>1862191.7550279992</v>
      </c>
      <c r="E28" s="27">
        <f t="shared" si="0"/>
        <v>97.477914262188548</v>
      </c>
      <c r="F28" s="29">
        <v>1101131</v>
      </c>
      <c r="G28" s="27">
        <f t="shared" si="2"/>
        <v>96.810810573190736</v>
      </c>
      <c r="H28" s="29">
        <v>2282511</v>
      </c>
      <c r="I28" s="28">
        <f t="shared" si="3"/>
        <v>104.33038726156107</v>
      </c>
      <c r="J28" s="4"/>
    </row>
    <row r="29" spans="1:10">
      <c r="A29" s="25">
        <v>40544</v>
      </c>
      <c r="B29" s="29">
        <v>9960858</v>
      </c>
      <c r="C29" s="27">
        <f t="shared" si="1"/>
        <v>109.22070067158367</v>
      </c>
      <c r="D29" s="29">
        <v>1876534.0000000005</v>
      </c>
      <c r="E29" s="27">
        <f t="shared" si="0"/>
        <v>98.228670526645871</v>
      </c>
      <c r="F29" s="29">
        <v>1115031</v>
      </c>
      <c r="G29" s="27">
        <f t="shared" si="2"/>
        <v>98.032890659000088</v>
      </c>
      <c r="H29" s="29">
        <v>2287486</v>
      </c>
      <c r="I29" s="28">
        <f t="shared" si="3"/>
        <v>104.55778755738716</v>
      </c>
      <c r="J29" s="4"/>
    </row>
    <row r="30" spans="1:10">
      <c r="A30" s="25">
        <v>40575</v>
      </c>
      <c r="B30" s="29">
        <v>9970036</v>
      </c>
      <c r="C30" s="27">
        <f t="shared" si="1"/>
        <v>109.32133734271821</v>
      </c>
      <c r="D30" s="29">
        <v>1883401.7738148256</v>
      </c>
      <c r="E30" s="27">
        <f t="shared" si="0"/>
        <v>98.588169630476642</v>
      </c>
      <c r="F30" s="29">
        <v>1144364</v>
      </c>
      <c r="G30" s="27">
        <f t="shared" si="2"/>
        <v>100.61183131778037</v>
      </c>
      <c r="H30" s="29">
        <v>2301439</v>
      </c>
      <c r="I30" s="28">
        <f t="shared" si="3"/>
        <v>105.19555968355021</v>
      </c>
      <c r="J30" s="4"/>
    </row>
    <row r="31" spans="1:10">
      <c r="A31" s="25">
        <v>40603</v>
      </c>
      <c r="B31" s="29">
        <v>10252034</v>
      </c>
      <c r="C31" s="27">
        <f t="shared" si="1"/>
        <v>112.41344237503421</v>
      </c>
      <c r="D31" s="29">
        <v>1901118.7959576449</v>
      </c>
      <c r="E31" s="27">
        <f t="shared" si="0"/>
        <v>99.515581300491846</v>
      </c>
      <c r="F31" s="29">
        <v>1157888</v>
      </c>
      <c r="G31" s="27">
        <f t="shared" si="2"/>
        <v>101.80085369767144</v>
      </c>
      <c r="H31" s="29">
        <v>2306478</v>
      </c>
      <c r="I31" s="28">
        <f t="shared" si="3"/>
        <v>105.42588532991554</v>
      </c>
      <c r="J31" s="4"/>
    </row>
    <row r="32" spans="1:10">
      <c r="A32" s="25">
        <v>40634</v>
      </c>
      <c r="B32" s="29">
        <v>10511792</v>
      </c>
      <c r="C32" s="27">
        <f t="shared" si="1"/>
        <v>115.26168604691962</v>
      </c>
      <c r="D32" s="29">
        <v>1906281.7196028521</v>
      </c>
      <c r="E32" s="27">
        <f t="shared" si="0"/>
        <v>99.785838660976268</v>
      </c>
      <c r="F32" s="29">
        <v>1195761</v>
      </c>
      <c r="G32" s="27">
        <f t="shared" si="2"/>
        <v>105.13062629406411</v>
      </c>
      <c r="H32" s="29">
        <v>2305863</v>
      </c>
      <c r="I32" s="28">
        <f t="shared" si="3"/>
        <v>105.39777453957726</v>
      </c>
      <c r="J32" s="4"/>
    </row>
    <row r="33" spans="1:10">
      <c r="A33" s="25">
        <v>40664</v>
      </c>
      <c r="B33" s="29">
        <v>10771209</v>
      </c>
      <c r="C33" s="27">
        <f t="shared" si="1"/>
        <v>118.10619065747829</v>
      </c>
      <c r="D33" s="29">
        <v>1885039.9718485156</v>
      </c>
      <c r="E33" s="27">
        <f t="shared" si="0"/>
        <v>98.673922414550219</v>
      </c>
      <c r="F33" s="29">
        <v>1218210</v>
      </c>
      <c r="G33" s="27">
        <f t="shared" si="2"/>
        <v>107.10432959236155</v>
      </c>
      <c r="H33" s="29">
        <v>2312096</v>
      </c>
      <c r="I33" s="28">
        <f t="shared" si="3"/>
        <v>105.68267625694085</v>
      </c>
      <c r="J33" s="4"/>
    </row>
    <row r="34" spans="1:10">
      <c r="A34" s="25">
        <v>40695</v>
      </c>
      <c r="B34" s="29">
        <v>11045909</v>
      </c>
      <c r="C34" s="27">
        <f t="shared" si="1"/>
        <v>121.1182731984084</v>
      </c>
      <c r="D34" s="29">
        <v>1889623.9999999995</v>
      </c>
      <c r="E34" s="27">
        <f t="shared" si="0"/>
        <v>98.913877028203373</v>
      </c>
      <c r="F34" s="29">
        <v>1199684</v>
      </c>
      <c r="G34" s="27">
        <f t="shared" si="2"/>
        <v>105.47553422044038</v>
      </c>
      <c r="H34" s="29">
        <v>2370551</v>
      </c>
      <c r="I34" s="28">
        <f t="shared" si="3"/>
        <v>108.3545725971445</v>
      </c>
      <c r="J34" s="4"/>
    </row>
    <row r="35" spans="1:10">
      <c r="A35" s="25">
        <v>40725</v>
      </c>
      <c r="B35" s="29">
        <v>11112453</v>
      </c>
      <c r="C35" s="27">
        <f t="shared" si="1"/>
        <v>121.84792744159607</v>
      </c>
      <c r="D35" s="29">
        <v>1868398.0000000002</v>
      </c>
      <c r="E35" s="27">
        <f t="shared" si="0"/>
        <v>97.802785110551724</v>
      </c>
      <c r="F35" s="29">
        <v>1184844</v>
      </c>
      <c r="G35" s="27">
        <f t="shared" si="2"/>
        <v>104.1708098698353</v>
      </c>
      <c r="H35" s="29">
        <v>2376533</v>
      </c>
      <c r="I35" s="28">
        <f t="shared" si="3"/>
        <v>108.62800145536188</v>
      </c>
      <c r="J35" s="4"/>
    </row>
    <row r="36" spans="1:10">
      <c r="A36" s="25">
        <v>40756</v>
      </c>
      <c r="B36" s="29">
        <v>10886860</v>
      </c>
      <c r="C36" s="27">
        <f t="shared" si="1"/>
        <v>119.37430262668509</v>
      </c>
      <c r="D36" s="29">
        <v>1876833</v>
      </c>
      <c r="E36" s="27">
        <f t="shared" si="0"/>
        <v>98.244321920378894</v>
      </c>
      <c r="F36" s="29">
        <v>1166692</v>
      </c>
      <c r="G36" s="27">
        <f t="shared" si="2"/>
        <v>102.57489636497115</v>
      </c>
      <c r="H36" s="29">
        <v>2509484</v>
      </c>
      <c r="I36" s="28">
        <f t="shared" si="3"/>
        <v>114.70500582327591</v>
      </c>
      <c r="J36" s="4"/>
    </row>
    <row r="37" spans="1:10">
      <c r="A37" s="25">
        <v>40787</v>
      </c>
      <c r="B37" s="29">
        <v>11061597</v>
      </c>
      <c r="C37" s="27">
        <f t="shared" si="1"/>
        <v>121.29029194941718</v>
      </c>
      <c r="D37" s="29">
        <v>1864766</v>
      </c>
      <c r="E37" s="27">
        <f t="shared" si="0"/>
        <v>97.612665170623742</v>
      </c>
      <c r="F37" s="29">
        <v>1155959</v>
      </c>
      <c r="G37" s="27">
        <f t="shared" si="2"/>
        <v>101.63125711597891</v>
      </c>
      <c r="H37" s="29">
        <v>2537648</v>
      </c>
      <c r="I37" s="28">
        <f t="shared" si="3"/>
        <v>115.99234289496346</v>
      </c>
      <c r="J37" s="4"/>
    </row>
    <row r="38" spans="1:10">
      <c r="A38" s="25">
        <v>40817</v>
      </c>
      <c r="B38" s="29">
        <v>11078121</v>
      </c>
      <c r="C38" s="27">
        <f t="shared" si="1"/>
        <v>121.47147743142057</v>
      </c>
      <c r="D38" s="29">
        <v>1869097</v>
      </c>
      <c r="E38" s="27">
        <f t="shared" si="0"/>
        <v>97.839374823660094</v>
      </c>
      <c r="F38" s="29">
        <v>1154076</v>
      </c>
      <c r="G38" s="27">
        <f t="shared" si="2"/>
        <v>101.46570482809554</v>
      </c>
      <c r="H38" s="29">
        <v>2579366</v>
      </c>
      <c r="I38" s="28">
        <f t="shared" si="3"/>
        <v>117.8992143605458</v>
      </c>
      <c r="J38" s="4"/>
    </row>
    <row r="39" spans="1:10">
      <c r="A39" s="25">
        <v>40848</v>
      </c>
      <c r="B39" s="29">
        <v>10984191</v>
      </c>
      <c r="C39" s="27">
        <f t="shared" si="1"/>
        <v>120.44153599323504</v>
      </c>
      <c r="D39" s="29">
        <v>1878909</v>
      </c>
      <c r="E39" s="27">
        <f t="shared" si="0"/>
        <v>98.352991797936838</v>
      </c>
      <c r="F39" s="29">
        <v>1142647</v>
      </c>
      <c r="G39" s="27">
        <f t="shared" si="2"/>
        <v>100.46087365538222</v>
      </c>
      <c r="H39" s="29">
        <v>2543634</v>
      </c>
      <c r="I39" s="28">
        <f t="shared" si="3"/>
        <v>116.26595458758958</v>
      </c>
      <c r="J39" s="4"/>
    </row>
    <row r="40" spans="1:10">
      <c r="A40" s="25">
        <v>40878</v>
      </c>
      <c r="B40" s="29">
        <v>11030939</v>
      </c>
      <c r="C40" s="27">
        <f t="shared" si="1"/>
        <v>120.95412730966532</v>
      </c>
      <c r="D40" s="29">
        <v>1880740</v>
      </c>
      <c r="E40" s="27">
        <f t="shared" si="0"/>
        <v>98.448836954877393</v>
      </c>
      <c r="F40" s="29">
        <v>1121777</v>
      </c>
      <c r="G40" s="27">
        <f t="shared" si="2"/>
        <v>98.625995138055487</v>
      </c>
      <c r="H40" s="29">
        <v>2554200</v>
      </c>
      <c r="I40" s="28">
        <f t="shared" si="3"/>
        <v>116.74891167818218</v>
      </c>
      <c r="J40" s="4"/>
    </row>
    <row r="41" spans="1:10">
      <c r="A41" s="25">
        <v>40909</v>
      </c>
      <c r="B41" s="29">
        <v>10957242</v>
      </c>
      <c r="C41" s="27">
        <f t="shared" si="1"/>
        <v>120.14604049852981</v>
      </c>
      <c r="D41" s="29">
        <v>1900471</v>
      </c>
      <c r="E41" s="27">
        <f t="shared" si="0"/>
        <v>99.481671903863798</v>
      </c>
      <c r="F41" s="29">
        <v>1139504</v>
      </c>
      <c r="G41" s="27">
        <f t="shared" si="2"/>
        <v>100.18454288490028</v>
      </c>
      <c r="H41" s="29">
        <v>2563237</v>
      </c>
      <c r="I41" s="28">
        <f t="shared" si="3"/>
        <v>117.16198031604756</v>
      </c>
      <c r="J41" s="4"/>
    </row>
    <row r="42" spans="1:10">
      <c r="A42" s="25">
        <v>40940</v>
      </c>
      <c r="B42" s="29">
        <v>10845430</v>
      </c>
      <c r="C42" s="27">
        <f t="shared" si="1"/>
        <v>118.92002312296927</v>
      </c>
      <c r="D42" s="29">
        <v>1921116</v>
      </c>
      <c r="E42" s="27">
        <f t="shared" si="0"/>
        <v>100.56235091262282</v>
      </c>
      <c r="F42" s="29">
        <v>1138592</v>
      </c>
      <c r="G42" s="27">
        <f t="shared" si="2"/>
        <v>100.10436036416228</v>
      </c>
      <c r="H42" s="29">
        <v>2576419</v>
      </c>
      <c r="I42" s="28">
        <f t="shared" si="3"/>
        <v>117.76451110993284</v>
      </c>
      <c r="J42" s="4"/>
    </row>
    <row r="43" spans="1:10">
      <c r="A43" s="25">
        <v>40969</v>
      </c>
      <c r="B43" s="29">
        <v>11257343</v>
      </c>
      <c r="C43" s="27">
        <f t="shared" si="1"/>
        <v>123.43664473084021</v>
      </c>
      <c r="D43" s="29">
        <v>1932074</v>
      </c>
      <c r="E43" s="27">
        <f t="shared" si="0"/>
        <v>101.1359561719099</v>
      </c>
      <c r="F43" s="29">
        <v>1136096</v>
      </c>
      <c r="G43" s="27">
        <f t="shared" si="2"/>
        <v>99.8849134653004</v>
      </c>
      <c r="H43" s="29">
        <v>2574644</v>
      </c>
      <c r="I43" s="28">
        <f t="shared" si="3"/>
        <v>117.68337834107028</v>
      </c>
      <c r="J43" s="4"/>
    </row>
    <row r="44" spans="1:10">
      <c r="A44" s="25">
        <v>41000</v>
      </c>
      <c r="B44" s="29">
        <v>11521869</v>
      </c>
      <c r="C44" s="27">
        <f t="shared" si="1"/>
        <v>126.3371694713647</v>
      </c>
      <c r="D44" s="29">
        <v>1937480</v>
      </c>
      <c r="E44" s="27">
        <f t="shared" si="0"/>
        <v>101.4189375582674</v>
      </c>
      <c r="F44" s="29">
        <v>1121103</v>
      </c>
      <c r="G44" s="27">
        <f t="shared" si="2"/>
        <v>98.566737441808328</v>
      </c>
      <c r="H44" s="29">
        <v>2569269</v>
      </c>
      <c r="I44" s="28">
        <f t="shared" si="3"/>
        <v>117.43769460437376</v>
      </c>
      <c r="J44" s="4"/>
    </row>
    <row r="45" spans="1:10">
      <c r="A45" s="25">
        <v>41030</v>
      </c>
      <c r="B45" s="29">
        <v>11820778</v>
      </c>
      <c r="C45" s="27">
        <f t="shared" si="1"/>
        <v>129.61470343651536</v>
      </c>
      <c r="D45" s="29">
        <v>1931182</v>
      </c>
      <c r="E45" s="27">
        <f t="shared" si="0"/>
        <v>101.0892637197029</v>
      </c>
      <c r="F45" s="29">
        <v>1113613</v>
      </c>
      <c r="G45" s="27">
        <f t="shared" si="2"/>
        <v>97.908220906361407</v>
      </c>
      <c r="H45" s="29">
        <v>2574350</v>
      </c>
      <c r="I45" s="28">
        <f t="shared" si="3"/>
        <v>117.66994001203051</v>
      </c>
      <c r="J45" s="4"/>
    </row>
    <row r="46" spans="1:10">
      <c r="A46" s="25">
        <v>41061</v>
      </c>
      <c r="B46" s="29">
        <v>12087084</v>
      </c>
      <c r="C46" s="27">
        <f t="shared" si="1"/>
        <v>132.53474585786566</v>
      </c>
      <c r="D46" s="29">
        <v>1935759</v>
      </c>
      <c r="E46" s="27">
        <f t="shared" si="0"/>
        <v>101.32885043915508</v>
      </c>
      <c r="F46" s="29">
        <v>1104403</v>
      </c>
      <c r="G46" s="27">
        <f t="shared" si="2"/>
        <v>97.098482950224422</v>
      </c>
      <c r="H46" s="29">
        <v>2610813</v>
      </c>
      <c r="I46" s="28">
        <f t="shared" si="3"/>
        <v>119.33661277317746</v>
      </c>
      <c r="J46" s="4"/>
    </row>
    <row r="47" spans="1:10">
      <c r="A47" s="25">
        <v>41091</v>
      </c>
      <c r="B47" s="29">
        <v>12107944</v>
      </c>
      <c r="C47" s="27">
        <f t="shared" si="1"/>
        <v>132.76347553316162</v>
      </c>
      <c r="D47" s="29">
        <v>1938997</v>
      </c>
      <c r="E47" s="27">
        <f t="shared" si="0"/>
        <v>101.49834613449835</v>
      </c>
      <c r="F47" s="29">
        <v>1103934</v>
      </c>
      <c r="G47" s="27">
        <f t="shared" si="2"/>
        <v>97.057248737257169</v>
      </c>
      <c r="H47" s="29">
        <v>2613791</v>
      </c>
      <c r="I47" s="28">
        <f t="shared" si="3"/>
        <v>119.47273299045787</v>
      </c>
      <c r="J47" s="4"/>
    </row>
    <row r="48" spans="1:10">
      <c r="A48" s="25">
        <v>41122</v>
      </c>
      <c r="B48" s="29">
        <v>11716148</v>
      </c>
      <c r="C48" s="27">
        <f t="shared" si="1"/>
        <v>128.46743661359028</v>
      </c>
      <c r="D48" s="29">
        <v>1937355</v>
      </c>
      <c r="E48" s="27">
        <f t="shared" si="0"/>
        <v>101.41239433346263</v>
      </c>
      <c r="F48" s="29">
        <v>1101083</v>
      </c>
      <c r="G48" s="27">
        <f t="shared" si="2"/>
        <v>96.80659044052031</v>
      </c>
      <c r="H48" s="29">
        <v>2600540</v>
      </c>
      <c r="I48" s="28">
        <f t="shared" si="3"/>
        <v>118.86704830302244</v>
      </c>
      <c r="J48" s="4"/>
    </row>
    <row r="49" spans="1:10">
      <c r="A49" s="25">
        <v>41153</v>
      </c>
      <c r="B49" s="29">
        <v>12069085</v>
      </c>
      <c r="C49" s="27">
        <f t="shared" si="1"/>
        <v>132.33738701675099</v>
      </c>
      <c r="D49" s="29">
        <v>1937908</v>
      </c>
      <c r="E49" s="27">
        <f t="shared" si="0"/>
        <v>101.44134155999902</v>
      </c>
      <c r="F49" s="29">
        <v>1097163</v>
      </c>
      <c r="G49" s="27">
        <f t="shared" si="2"/>
        <v>96.461946272435938</v>
      </c>
      <c r="H49" s="29">
        <v>2613470</v>
      </c>
      <c r="I49" s="28">
        <f t="shared" si="3"/>
        <v>119.45806052915935</v>
      </c>
      <c r="J49" s="4"/>
    </row>
    <row r="50" spans="1:10">
      <c r="A50" s="25">
        <v>41183</v>
      </c>
      <c r="B50" s="29">
        <v>11743906</v>
      </c>
      <c r="C50" s="27">
        <f t="shared" si="1"/>
        <v>128.77180278458093</v>
      </c>
      <c r="D50" s="29">
        <v>1987922</v>
      </c>
      <c r="E50" s="27">
        <f t="shared" si="0"/>
        <v>104.05936432309292</v>
      </c>
      <c r="F50" s="29">
        <v>1079239</v>
      </c>
      <c r="G50" s="27">
        <f t="shared" si="2"/>
        <v>94.886078397756307</v>
      </c>
      <c r="H50" s="29">
        <v>2688851</v>
      </c>
      <c r="I50" s="28">
        <f t="shared" si="3"/>
        <v>122.90362066979557</v>
      </c>
      <c r="J50" s="4"/>
    </row>
    <row r="51" spans="1:10">
      <c r="A51" s="25">
        <v>41214</v>
      </c>
      <c r="B51" s="29">
        <v>11996881</v>
      </c>
      <c r="C51" s="27">
        <f t="shared" si="1"/>
        <v>131.54567093453286</v>
      </c>
      <c r="D51" s="29">
        <v>1933781</v>
      </c>
      <c r="E51" s="27">
        <f t="shared" si="0"/>
        <v>101.22531044984409</v>
      </c>
      <c r="F51" s="29">
        <v>1071133</v>
      </c>
      <c r="G51" s="27">
        <f t="shared" si="2"/>
        <v>94.173403493038975</v>
      </c>
      <c r="H51" s="29">
        <v>2622715</v>
      </c>
      <c r="I51" s="28">
        <f t="shared" si="3"/>
        <v>119.88063655627734</v>
      </c>
      <c r="J51" s="4"/>
    </row>
    <row r="52" spans="1:10">
      <c r="A52" s="25">
        <v>41244</v>
      </c>
      <c r="B52" s="29">
        <v>11939620</v>
      </c>
      <c r="C52" s="27">
        <f t="shared" si="1"/>
        <v>130.91780468634869</v>
      </c>
      <c r="D52" s="29">
        <v>1910505</v>
      </c>
      <c r="E52" s="27">
        <f t="shared" si="0"/>
        <v>100.00690964539385</v>
      </c>
      <c r="F52" s="29">
        <v>1056852</v>
      </c>
      <c r="G52" s="27">
        <f t="shared" si="2"/>
        <v>92.917826104158152</v>
      </c>
      <c r="H52" s="29">
        <v>2662608</v>
      </c>
      <c r="I52" s="28">
        <f t="shared" si="3"/>
        <v>121.70408982288832</v>
      </c>
      <c r="J52" s="4"/>
    </row>
    <row r="53" spans="1:10">
      <c r="A53" s="25">
        <v>41275</v>
      </c>
      <c r="B53" s="29">
        <v>11698045</v>
      </c>
      <c r="C53" s="27">
        <f t="shared" si="1"/>
        <v>128.26893741359589</v>
      </c>
      <c r="D53" s="29">
        <v>1913440</v>
      </c>
      <c r="E53" s="27">
        <f t="shared" si="0"/>
        <v>100.16054456381032</v>
      </c>
      <c r="F53" s="29">
        <v>1050279</v>
      </c>
      <c r="G53" s="27">
        <f t="shared" si="2"/>
        <v>92.339931686602398</v>
      </c>
      <c r="H53" s="29">
        <v>2667984</v>
      </c>
      <c r="I53" s="28">
        <f t="shared" si="3"/>
        <v>121.949819268187</v>
      </c>
      <c r="J53" s="4"/>
    </row>
    <row r="54" spans="1:10">
      <c r="A54" s="25">
        <v>41306</v>
      </c>
      <c r="B54" s="29">
        <v>11620928</v>
      </c>
      <c r="C54" s="27">
        <f t="shared" si="1"/>
        <v>127.42335033930064</v>
      </c>
      <c r="D54" s="29">
        <v>1927111.9999999998</v>
      </c>
      <c r="E54" s="27">
        <f t="shared" si="0"/>
        <v>100.87621632005894</v>
      </c>
      <c r="F54" s="29">
        <v>1042120</v>
      </c>
      <c r="G54" s="27">
        <f t="shared" si="2"/>
        <v>91.622597052061494</v>
      </c>
      <c r="H54" s="29">
        <v>2670744</v>
      </c>
      <c r="I54" s="28">
        <f t="shared" si="3"/>
        <v>122.07597501019303</v>
      </c>
    </row>
    <row r="55" spans="1:10">
      <c r="A55" s="25">
        <v>41334</v>
      </c>
      <c r="B55" s="29">
        <v>11896801</v>
      </c>
      <c r="C55" s="27">
        <f t="shared" si="1"/>
        <v>130.44829481259518</v>
      </c>
      <c r="D55" s="29">
        <v>1938193</v>
      </c>
      <c r="E55" s="27">
        <f t="shared" si="0"/>
        <v>101.45626011255393</v>
      </c>
      <c r="F55" s="29">
        <v>1034903</v>
      </c>
      <c r="G55" s="27">
        <f t="shared" si="2"/>
        <v>90.988082521177589</v>
      </c>
      <c r="H55" s="29">
        <v>2651342</v>
      </c>
      <c r="I55" s="28">
        <f t="shared" si="3"/>
        <v>121.18913671077243</v>
      </c>
    </row>
    <row r="56" spans="1:10">
      <c r="A56" s="25">
        <v>41365</v>
      </c>
      <c r="B56" s="29">
        <v>12132681</v>
      </c>
      <c r="C56" s="27">
        <f t="shared" si="1"/>
        <v>133.03471647169454</v>
      </c>
      <c r="D56" s="29">
        <v>1948982</v>
      </c>
      <c r="E56" s="27">
        <f t="shared" si="0"/>
        <v>102.02101893190492</v>
      </c>
      <c r="F56" s="29">
        <v>1027778</v>
      </c>
      <c r="G56" s="27">
        <f t="shared" si="2"/>
        <v>90.361656577912001</v>
      </c>
      <c r="H56" s="29">
        <v>2649513</v>
      </c>
      <c r="I56" s="28">
        <f t="shared" si="3"/>
        <v>121.10553567739235</v>
      </c>
      <c r="J56" s="5"/>
    </row>
    <row r="57" spans="1:10">
      <c r="A57" s="25">
        <v>41395</v>
      </c>
      <c r="B57" s="29">
        <v>12216079</v>
      </c>
      <c r="C57" s="27">
        <f t="shared" si="1"/>
        <v>133.94917464333082</v>
      </c>
      <c r="D57" s="29">
        <v>1958586</v>
      </c>
      <c r="E57" s="27">
        <f t="shared" si="0"/>
        <v>102.52374798010651</v>
      </c>
      <c r="F57" s="29">
        <v>1022716</v>
      </c>
      <c r="G57" s="27">
        <f t="shared" si="2"/>
        <v>89.916608420043872</v>
      </c>
      <c r="H57" s="29">
        <v>2650756</v>
      </c>
      <c r="I57" s="28">
        <f t="shared" si="3"/>
        <v>121.16235146989722</v>
      </c>
    </row>
    <row r="58" spans="1:10">
      <c r="A58" s="25">
        <v>41426</v>
      </c>
      <c r="B58" s="29">
        <v>12274403</v>
      </c>
      <c r="C58" s="27">
        <f t="shared" si="1"/>
        <v>134.5886966750644</v>
      </c>
      <c r="D58" s="29">
        <v>1961927</v>
      </c>
      <c r="E58" s="27">
        <f t="shared" si="0"/>
        <v>102.69863529268892</v>
      </c>
      <c r="F58" s="29">
        <v>1012428</v>
      </c>
      <c r="G58" s="27">
        <f t="shared" si="2"/>
        <v>89.012093317683679</v>
      </c>
      <c r="H58" s="29">
        <v>2663305</v>
      </c>
      <c r="I58" s="28">
        <f t="shared" si="3"/>
        <v>121.73594871860504</v>
      </c>
    </row>
    <row r="59" spans="1:10">
      <c r="A59" s="25">
        <v>41456</v>
      </c>
      <c r="B59" s="29">
        <v>12200031</v>
      </c>
      <c r="C59" s="27">
        <f t="shared" si="1"/>
        <v>133.77320849619997</v>
      </c>
      <c r="D59" s="29">
        <v>1966920</v>
      </c>
      <c r="E59" s="27">
        <f t="shared" si="0"/>
        <v>102.95999786429142</v>
      </c>
      <c r="F59" s="29">
        <v>1003774</v>
      </c>
      <c r="G59" s="27">
        <f t="shared" si="2"/>
        <v>88.251238564979047</v>
      </c>
      <c r="H59" s="29">
        <v>2668898</v>
      </c>
      <c r="I59" s="28">
        <f t="shared" si="3"/>
        <v>121.99159693057595</v>
      </c>
    </row>
    <row r="60" spans="1:10">
      <c r="A60" s="25">
        <v>41487</v>
      </c>
      <c r="B60" s="29">
        <v>12236880</v>
      </c>
      <c r="C60" s="27">
        <f t="shared" si="1"/>
        <v>134.17725738426233</v>
      </c>
      <c r="D60" s="29">
        <v>1945347</v>
      </c>
      <c r="E60" s="27">
        <f t="shared" si="0"/>
        <v>101.83074195458164</v>
      </c>
      <c r="F60" s="29">
        <v>986334</v>
      </c>
      <c r="G60" s="27">
        <f t="shared" si="2"/>
        <v>86.717923694726153</v>
      </c>
      <c r="H60" s="29">
        <v>2663081</v>
      </c>
      <c r="I60" s="28">
        <f t="shared" si="3"/>
        <v>121.72570999171761</v>
      </c>
    </row>
    <row r="61" spans="1:10">
      <c r="A61" s="25">
        <v>41518</v>
      </c>
      <c r="B61" s="29">
        <v>12523723</v>
      </c>
      <c r="C61" s="27">
        <f t="shared" si="1"/>
        <v>137.32248778938799</v>
      </c>
      <c r="D61" s="29">
        <v>1913073</v>
      </c>
      <c r="E61" s="27">
        <f t="shared" si="0"/>
        <v>100.14133365578346</v>
      </c>
      <c r="F61" s="29">
        <v>970007</v>
      </c>
      <c r="G61" s="27">
        <f t="shared" si="2"/>
        <v>85.282463150768635</v>
      </c>
      <c r="H61" s="29">
        <v>2707070</v>
      </c>
      <c r="I61" s="28">
        <f t="shared" si="3"/>
        <v>123.73638569284185</v>
      </c>
    </row>
    <row r="62" spans="1:10">
      <c r="A62" s="25">
        <v>41548</v>
      </c>
      <c r="B62" s="29">
        <v>12297151</v>
      </c>
      <c r="C62" s="27">
        <f t="shared" si="1"/>
        <v>134.83812825002281</v>
      </c>
      <c r="D62" s="29">
        <v>1896377</v>
      </c>
      <c r="E62" s="27">
        <f t="shared" si="0"/>
        <v>99.267368205057338</v>
      </c>
      <c r="F62" s="29">
        <v>960369</v>
      </c>
      <c r="G62" s="27">
        <f t="shared" si="2"/>
        <v>84.43509567832038</v>
      </c>
      <c r="H62" s="29">
        <v>2756891</v>
      </c>
      <c r="I62" s="28">
        <f t="shared" si="3"/>
        <v>126.0136339618571</v>
      </c>
    </row>
    <row r="63" spans="1:10">
      <c r="A63" s="25">
        <v>41579</v>
      </c>
      <c r="B63" s="29">
        <v>12433976</v>
      </c>
      <c r="C63" s="27">
        <f t="shared" si="1"/>
        <v>136.33841290114316</v>
      </c>
      <c r="D63" s="29">
        <v>1860055</v>
      </c>
      <c r="E63" s="27">
        <f t="shared" si="0"/>
        <v>97.366064114180844</v>
      </c>
      <c r="F63" s="29">
        <v>940806</v>
      </c>
      <c r="G63" s="27">
        <f t="shared" si="2"/>
        <v>82.715127856831998</v>
      </c>
      <c r="H63" s="29">
        <v>2766055</v>
      </c>
      <c r="I63" s="28">
        <f t="shared" si="3"/>
        <v>126.43250759219882</v>
      </c>
    </row>
    <row r="64" spans="1:10">
      <c r="A64" s="25">
        <v>41609</v>
      </c>
      <c r="B64" s="29">
        <v>12363785</v>
      </c>
      <c r="C64" s="27">
        <f t="shared" si="1"/>
        <v>135.56876934224101</v>
      </c>
      <c r="D64" s="29">
        <v>1832463</v>
      </c>
      <c r="E64" s="27">
        <f t="shared" si="0"/>
        <v>95.921738843670852</v>
      </c>
      <c r="F64" s="29">
        <v>928454</v>
      </c>
      <c r="G64" s="27">
        <f t="shared" si="2"/>
        <v>81.629147049643706</v>
      </c>
      <c r="H64" s="29">
        <v>2823400</v>
      </c>
      <c r="I64" s="28">
        <f t="shared" si="3"/>
        <v>129.053667383987</v>
      </c>
    </row>
    <row r="65" spans="1:9">
      <c r="A65" s="25">
        <v>41640</v>
      </c>
      <c r="B65" s="29">
        <v>12329012</v>
      </c>
      <c r="C65" s="27">
        <f t="shared" si="1"/>
        <v>135.18748377181595</v>
      </c>
      <c r="D65" s="29">
        <v>1812824</v>
      </c>
      <c r="E65" s="27">
        <f t="shared" si="0"/>
        <v>94.893719708140765</v>
      </c>
      <c r="F65" s="29">
        <v>908141</v>
      </c>
      <c r="G65" s="27">
        <f t="shared" si="2"/>
        <v>79.84323965518</v>
      </c>
      <c r="H65" s="29">
        <v>2838873</v>
      </c>
      <c r="I65" s="28">
        <f t="shared" si="3"/>
        <v>129.76091658545772</v>
      </c>
    </row>
    <row r="66" spans="1:9">
      <c r="A66" s="25">
        <v>41671</v>
      </c>
      <c r="B66" s="29">
        <v>12355589</v>
      </c>
      <c r="C66" s="27">
        <f t="shared" si="1"/>
        <v>135.47890029052837</v>
      </c>
      <c r="D66" s="29">
        <v>1925354</v>
      </c>
      <c r="E66" s="27">
        <f t="shared" ref="E66:E76" si="4">(D66/$D$2)*100</f>
        <v>100.7841924064044</v>
      </c>
      <c r="F66" s="29">
        <v>929946</v>
      </c>
      <c r="G66" s="27">
        <f t="shared" si="2"/>
        <v>81.760322840149286</v>
      </c>
      <c r="H66" s="29">
        <v>2836699</v>
      </c>
      <c r="I66" s="28">
        <f t="shared" si="3"/>
        <v>129.66154608432689</v>
      </c>
    </row>
    <row r="67" spans="1:9">
      <c r="A67" s="25">
        <v>41699</v>
      </c>
      <c r="B67" s="29">
        <v>12566310</v>
      </c>
      <c r="C67" s="27">
        <f t="shared" ref="C67:C76" si="5">(B67/$B$2)*100</f>
        <v>137.7894537856406</v>
      </c>
      <c r="D67" s="29">
        <v>1928800</v>
      </c>
      <c r="E67" s="27">
        <f t="shared" si="4"/>
        <v>100.96457602782283</v>
      </c>
      <c r="F67" s="29">
        <v>942484</v>
      </c>
      <c r="G67" s="27">
        <f t="shared" ref="G67:G139" si="6">(F67/$F$2)*100</f>
        <v>82.862656661435466</v>
      </c>
      <c r="H67" s="29">
        <v>2849623</v>
      </c>
      <c r="I67" s="28">
        <f t="shared" ref="I67:I88" si="7">(H67/$H$2)*100</f>
        <v>130.25228405885073</v>
      </c>
    </row>
    <row r="68" spans="1:9">
      <c r="A68" s="25">
        <v>41730</v>
      </c>
      <c r="B68" s="29">
        <v>12730077</v>
      </c>
      <c r="C68" s="27">
        <f t="shared" si="5"/>
        <v>139.5851571765416</v>
      </c>
      <c r="D68" s="29">
        <v>1902614</v>
      </c>
      <c r="E68" s="27">
        <f t="shared" si="4"/>
        <v>99.593848949917103</v>
      </c>
      <c r="F68" s="29">
        <v>912476</v>
      </c>
      <c r="G68" s="27">
        <f t="shared" si="6"/>
        <v>80.22437038697737</v>
      </c>
      <c r="H68" s="29">
        <v>2844868</v>
      </c>
      <c r="I68" s="28">
        <f t="shared" si="7"/>
        <v>130.03493965550342</v>
      </c>
    </row>
    <row r="69" spans="1:9">
      <c r="A69" s="25">
        <v>41760</v>
      </c>
      <c r="B69" s="29">
        <v>12922571</v>
      </c>
      <c r="C69" s="27">
        <f t="shared" si="5"/>
        <v>141.69585181299519</v>
      </c>
      <c r="D69" s="29">
        <v>1904808</v>
      </c>
      <c r="E69" s="27">
        <f t="shared" si="4"/>
        <v>99.708695631690773</v>
      </c>
      <c r="F69" s="29">
        <v>910468</v>
      </c>
      <c r="G69" s="27">
        <f t="shared" si="6"/>
        <v>80.047828170264765</v>
      </c>
      <c r="H69" s="29">
        <v>2849314</v>
      </c>
      <c r="I69" s="28">
        <f t="shared" si="7"/>
        <v>130.23816010077834</v>
      </c>
    </row>
    <row r="70" spans="1:9">
      <c r="A70" s="25">
        <v>41791</v>
      </c>
      <c r="B70" s="29">
        <v>13034290</v>
      </c>
      <c r="C70" s="27">
        <f t="shared" si="5"/>
        <v>142.92084944455749</v>
      </c>
      <c r="D70" s="29">
        <v>1906518</v>
      </c>
      <c r="E70" s="27">
        <f t="shared" si="4"/>
        <v>99.79820694702029</v>
      </c>
      <c r="F70" s="29">
        <v>910428</v>
      </c>
      <c r="G70" s="27">
        <f t="shared" si="6"/>
        <v>80.044311393039408</v>
      </c>
      <c r="H70" s="29">
        <v>2852087</v>
      </c>
      <c r="I70" s="28">
        <f t="shared" si="7"/>
        <v>130.36491005461264</v>
      </c>
    </row>
    <row r="71" spans="1:9">
      <c r="A71" s="25">
        <v>41821</v>
      </c>
      <c r="B71" s="29">
        <v>12701507</v>
      </c>
      <c r="C71" s="27">
        <f t="shared" si="5"/>
        <v>139.27188743429778</v>
      </c>
      <c r="D71" s="29">
        <v>1948562</v>
      </c>
      <c r="E71" s="27">
        <f t="shared" si="4"/>
        <v>101.99903369656083</v>
      </c>
      <c r="F71" s="29">
        <v>927355</v>
      </c>
      <c r="G71" s="27">
        <f t="shared" si="6"/>
        <v>81.532523595377199</v>
      </c>
      <c r="H71" s="29">
        <v>2864800</v>
      </c>
      <c r="I71" s="28">
        <f t="shared" si="7"/>
        <v>130.94600351407732</v>
      </c>
    </row>
    <row r="72" spans="1:9">
      <c r="A72" s="25">
        <v>41852</v>
      </c>
      <c r="B72" s="29">
        <v>12884711</v>
      </c>
      <c r="C72" s="27">
        <f t="shared" si="5"/>
        <v>141.2807173208233</v>
      </c>
      <c r="D72" s="29">
        <v>1983848</v>
      </c>
      <c r="E72" s="27">
        <f t="shared" si="4"/>
        <v>103.84610754025523</v>
      </c>
      <c r="F72" s="29">
        <v>925809</v>
      </c>
      <c r="G72" s="27">
        <f t="shared" si="6"/>
        <v>81.396600155617392</v>
      </c>
      <c r="H72" s="29">
        <v>2859563</v>
      </c>
      <c r="I72" s="28">
        <f t="shared" si="7"/>
        <v>130.70662756448112</v>
      </c>
    </row>
    <row r="73" spans="1:9">
      <c r="A73" s="25">
        <v>41883</v>
      </c>
      <c r="B73" s="29">
        <v>13155308</v>
      </c>
      <c r="C73" s="27">
        <f t="shared" si="5"/>
        <v>144.24781051095096</v>
      </c>
      <c r="D73" s="29">
        <v>1984653</v>
      </c>
      <c r="E73" s="27">
        <f t="shared" si="4"/>
        <v>103.88824590799808</v>
      </c>
      <c r="F73" s="29">
        <v>922896</v>
      </c>
      <c r="G73" s="27">
        <f t="shared" si="6"/>
        <v>81.140490854181223</v>
      </c>
      <c r="H73" s="29">
        <v>2879940</v>
      </c>
      <c r="I73" s="28">
        <f t="shared" si="7"/>
        <v>131.63803175102342</v>
      </c>
    </row>
    <row r="74" spans="1:9">
      <c r="A74" s="25">
        <v>41913</v>
      </c>
      <c r="B74" s="30">
        <v>13072609</v>
      </c>
      <c r="C74" s="27">
        <f t="shared" si="5"/>
        <v>143.34101686678503</v>
      </c>
      <c r="D74" s="30">
        <v>2001958</v>
      </c>
      <c r="E74" s="27">
        <f t="shared" si="4"/>
        <v>104.79408994997313</v>
      </c>
      <c r="F74" s="30">
        <v>922888</v>
      </c>
      <c r="G74" s="27">
        <f t="shared" si="6"/>
        <v>81.139787498736155</v>
      </c>
      <c r="H74" s="30">
        <v>2908367</v>
      </c>
      <c r="I74" s="28">
        <f t="shared" si="7"/>
        <v>132.93739018508327</v>
      </c>
    </row>
    <row r="75" spans="1:9" s="41" customFormat="1">
      <c r="A75" s="40">
        <v>41944</v>
      </c>
      <c r="B75" s="42">
        <v>13100694</v>
      </c>
      <c r="C75" s="26">
        <f t="shared" si="5"/>
        <v>143.64896858925326</v>
      </c>
      <c r="D75" s="42">
        <v>1990727</v>
      </c>
      <c r="E75" s="26">
        <f t="shared" si="4"/>
        <v>104.20619428771241</v>
      </c>
      <c r="F75" s="42">
        <v>878159</v>
      </c>
      <c r="G75" s="26">
        <f t="shared" si="6"/>
        <v>77.207239285918376</v>
      </c>
      <c r="H75" s="42">
        <v>2929226</v>
      </c>
      <c r="I75" s="28">
        <f t="shared" si="7"/>
        <v>133.89082591787445</v>
      </c>
    </row>
    <row r="76" spans="1:9">
      <c r="A76" s="43">
        <v>41974</v>
      </c>
      <c r="B76" s="44">
        <v>13093230</v>
      </c>
      <c r="C76" s="26">
        <f t="shared" si="5"/>
        <v>143.56712590965549</v>
      </c>
      <c r="D76" s="44">
        <v>1963165</v>
      </c>
      <c r="E76" s="26">
        <f t="shared" si="4"/>
        <v>102.76343939115556</v>
      </c>
      <c r="F76" s="44">
        <v>864468</v>
      </c>
      <c r="G76" s="26">
        <f t="shared" si="6"/>
        <v>76.003534361111477</v>
      </c>
      <c r="H76" s="44">
        <v>2910148</v>
      </c>
      <c r="I76" s="28">
        <f t="shared" si="7"/>
        <v>133.01879720555888</v>
      </c>
    </row>
    <row r="77" spans="1:9">
      <c r="A77" s="43">
        <v>42005</v>
      </c>
      <c r="B77" s="45">
        <v>12913416</v>
      </c>
      <c r="C77" s="26">
        <f t="shared" ref="C77:C86" si="8">(B77/$B$2)*100</f>
        <v>141.59546733661287</v>
      </c>
      <c r="D77" s="90">
        <v>1971494</v>
      </c>
      <c r="E77" s="26">
        <f t="shared" ref="E77:E89" si="9">(D77/$D$2)*100</f>
        <v>103.19942754634828</v>
      </c>
      <c r="F77" s="90">
        <v>850325</v>
      </c>
      <c r="G77" s="26">
        <f t="shared" si="6"/>
        <v>74.760089853658101</v>
      </c>
      <c r="H77" s="90">
        <v>2926680</v>
      </c>
      <c r="I77" s="28">
        <f t="shared" si="7"/>
        <v>133.77445181673411</v>
      </c>
    </row>
    <row r="78" spans="1:9">
      <c r="A78" s="43">
        <v>42036</v>
      </c>
      <c r="B78" s="52">
        <v>12851205</v>
      </c>
      <c r="C78" s="26">
        <f t="shared" si="8"/>
        <v>140.91332439175014</v>
      </c>
      <c r="D78" s="90">
        <v>2027866</v>
      </c>
      <c r="E78" s="26">
        <f t="shared" si="9"/>
        <v>106.150264895913</v>
      </c>
      <c r="F78" s="90">
        <v>886675</v>
      </c>
      <c r="G78" s="26">
        <f t="shared" si="6"/>
        <v>77.955961157195546</v>
      </c>
      <c r="H78" s="90">
        <v>2929385</v>
      </c>
      <c r="I78" s="28">
        <f t="shared" si="7"/>
        <v>133.89809358562044</v>
      </c>
    </row>
    <row r="79" spans="1:9">
      <c r="A79" s="43">
        <v>42064</v>
      </c>
      <c r="B79" s="46">
        <v>13148326</v>
      </c>
      <c r="C79" s="26">
        <f t="shared" si="8"/>
        <v>144.17125295616108</v>
      </c>
      <c r="D79" s="89">
        <v>2025815</v>
      </c>
      <c r="E79" s="26">
        <f t="shared" si="9"/>
        <v>106.04290366331601</v>
      </c>
      <c r="F79" s="89">
        <v>872201</v>
      </c>
      <c r="G79" s="26">
        <f t="shared" si="6"/>
        <v>76.683415318202393</v>
      </c>
      <c r="H79" s="89">
        <v>2926533</v>
      </c>
      <c r="I79" s="28">
        <f t="shared" si="7"/>
        <v>133.76773265221422</v>
      </c>
    </row>
    <row r="80" spans="1:9">
      <c r="A80" s="43">
        <v>42095</v>
      </c>
      <c r="B80" s="52">
        <v>13451823</v>
      </c>
      <c r="C80" s="26">
        <f t="shared" si="8"/>
        <v>147.49909429188978</v>
      </c>
      <c r="D80" s="90">
        <v>1949831</v>
      </c>
      <c r="E80" s="26">
        <f t="shared" si="9"/>
        <v>102.06546051477905</v>
      </c>
      <c r="F80" s="90">
        <v>839337</v>
      </c>
      <c r="G80" s="26">
        <f t="shared" si="6"/>
        <v>73.794031149854277</v>
      </c>
      <c r="H80" s="90">
        <v>2928695</v>
      </c>
      <c r="I80" s="28">
        <f t="shared" si="7"/>
        <v>133.86655465011893</v>
      </c>
    </row>
    <row r="81" spans="1:9">
      <c r="A81" s="43">
        <v>42125</v>
      </c>
      <c r="B81" s="54">
        <v>13585611</v>
      </c>
      <c r="C81" s="26">
        <f t="shared" si="8"/>
        <v>148.96607827072469</v>
      </c>
      <c r="D81" s="90">
        <v>2026587</v>
      </c>
      <c r="E81" s="26">
        <f t="shared" si="9"/>
        <v>106.08331461971039</v>
      </c>
      <c r="F81" s="90">
        <v>848248</v>
      </c>
      <c r="G81" s="26">
        <f t="shared" si="6"/>
        <v>74.577481196231773</v>
      </c>
      <c r="H81" s="90">
        <v>2928677</v>
      </c>
      <c r="I81" s="28">
        <f t="shared" si="7"/>
        <v>133.86573189527977</v>
      </c>
    </row>
    <row r="82" spans="1:9">
      <c r="A82" s="43">
        <v>42156</v>
      </c>
      <c r="B82" s="37">
        <v>13596512</v>
      </c>
      <c r="C82" s="26">
        <f t="shared" si="8"/>
        <v>149.08560761829906</v>
      </c>
      <c r="D82" s="37">
        <v>1996411</v>
      </c>
      <c r="E82" s="26">
        <f t="shared" si="9"/>
        <v>104.50372780603578</v>
      </c>
      <c r="F82" s="37">
        <v>833523</v>
      </c>
      <c r="G82" s="26">
        <f t="shared" si="6"/>
        <v>73.282867580149542</v>
      </c>
      <c r="H82" s="37">
        <v>2936848</v>
      </c>
      <c r="I82" s="28">
        <f t="shared" si="7"/>
        <v>134.23921688366062</v>
      </c>
    </row>
    <row r="83" spans="1:9">
      <c r="A83" s="43">
        <v>42186</v>
      </c>
      <c r="B83" s="60">
        <v>13318215</v>
      </c>
      <c r="C83" s="26">
        <f t="shared" si="8"/>
        <v>146.03408401111585</v>
      </c>
      <c r="D83" s="90">
        <v>2010252</v>
      </c>
      <c r="E83" s="26">
        <f t="shared" si="9"/>
        <v>105.22824600222052</v>
      </c>
      <c r="F83" s="90">
        <v>828359</v>
      </c>
      <c r="G83" s="26">
        <f t="shared" si="6"/>
        <v>72.828851640356774</v>
      </c>
      <c r="H83" s="90">
        <v>2948014</v>
      </c>
      <c r="I83" s="28">
        <f t="shared" si="7"/>
        <v>134.7495991355589</v>
      </c>
    </row>
    <row r="84" spans="1:9">
      <c r="A84" s="43">
        <v>42217</v>
      </c>
      <c r="B84" s="19">
        <v>13566414</v>
      </c>
      <c r="C84" s="26">
        <f t="shared" si="8"/>
        <v>148.75558337251488</v>
      </c>
      <c r="D84" s="19">
        <v>2018645</v>
      </c>
      <c r="E84" s="26">
        <f t="shared" si="9"/>
        <v>105.66758428851328</v>
      </c>
      <c r="F84" s="19">
        <v>611147</v>
      </c>
      <c r="G84" s="26">
        <f t="shared" si="6"/>
        <v>53.731696273534936</v>
      </c>
      <c r="H84" s="19">
        <v>2949836</v>
      </c>
      <c r="I84" s="28">
        <f t="shared" si="7"/>
        <v>134.83288020872376</v>
      </c>
    </row>
    <row r="85" spans="1:9">
      <c r="A85" s="43">
        <v>42248</v>
      </c>
      <c r="B85" s="60">
        <v>13489364</v>
      </c>
      <c r="C85" s="26">
        <f t="shared" si="8"/>
        <v>147.91073095249791</v>
      </c>
      <c r="D85" s="90">
        <v>2027249</v>
      </c>
      <c r="E85" s="26">
        <f t="shared" si="9"/>
        <v>106.11796753827656</v>
      </c>
      <c r="F85" s="90">
        <v>814110</v>
      </c>
      <c r="G85" s="26">
        <f t="shared" si="6"/>
        <v>71.576087673256225</v>
      </c>
      <c r="H85" s="90">
        <v>2967562</v>
      </c>
      <c r="I85" s="28">
        <f t="shared" si="7"/>
        <v>135.64311089089722</v>
      </c>
    </row>
    <row r="86" spans="1:9">
      <c r="A86" s="43">
        <v>42278</v>
      </c>
      <c r="B86" s="60">
        <v>13741124</v>
      </c>
      <c r="C86" s="26">
        <f t="shared" si="8"/>
        <v>150.67127664053783</v>
      </c>
      <c r="D86" s="90">
        <v>2026155</v>
      </c>
      <c r="E86" s="26">
        <f t="shared" si="9"/>
        <v>106.06070123478504</v>
      </c>
      <c r="F86" s="90">
        <v>808113</v>
      </c>
      <c r="G86" s="26">
        <f t="shared" si="6"/>
        <v>71.048834847745525</v>
      </c>
      <c r="H86" s="90">
        <v>3071020</v>
      </c>
      <c r="I86" s="28">
        <f t="shared" si="7"/>
        <v>140.37203145483167</v>
      </c>
    </row>
    <row r="87" spans="1:9">
      <c r="A87" s="43">
        <v>42309</v>
      </c>
      <c r="B87" s="19">
        <v>13755572</v>
      </c>
      <c r="C87" s="26">
        <f>(B87/$B$2)*100</f>
        <v>150.8296988049039</v>
      </c>
      <c r="D87" s="19">
        <v>2027916</v>
      </c>
      <c r="E87" s="26">
        <f t="shared" si="9"/>
        <v>106.15288218583491</v>
      </c>
      <c r="F87" s="19">
        <v>802893</v>
      </c>
      <c r="G87" s="26">
        <f t="shared" si="6"/>
        <v>70.589895419837262</v>
      </c>
      <c r="H87" s="19">
        <v>2996123</v>
      </c>
      <c r="I87" s="28">
        <f t="shared" si="7"/>
        <v>136.94859427764868</v>
      </c>
    </row>
    <row r="88" spans="1:9">
      <c r="A88" s="43">
        <v>42339</v>
      </c>
      <c r="B88" s="60">
        <v>13713717</v>
      </c>
      <c r="C88" s="26">
        <f>(B88/$B$2)*100</f>
        <v>150.37075918076619</v>
      </c>
      <c r="D88" s="90">
        <v>2035701</v>
      </c>
      <c r="E88" s="26">
        <f t="shared" si="9"/>
        <v>106.5603942266772</v>
      </c>
      <c r="F88" s="90">
        <v>797334</v>
      </c>
      <c r="G88" s="26">
        <f t="shared" si="6"/>
        <v>70.101151304944153</v>
      </c>
      <c r="H88" s="90">
        <v>3032971</v>
      </c>
      <c r="I88" s="28">
        <f t="shared" si="7"/>
        <v>138.63286485063341</v>
      </c>
    </row>
    <row r="89" spans="1:9">
      <c r="A89" s="43">
        <v>42370</v>
      </c>
      <c r="B89" s="60">
        <v>13352629</v>
      </c>
      <c r="C89" s="26">
        <f>(B89/$B$2)*100</f>
        <v>146.41143315040807</v>
      </c>
      <c r="D89" s="90">
        <v>2011113</v>
      </c>
      <c r="E89" s="26">
        <f t="shared" si="9"/>
        <v>105.27331573467589</v>
      </c>
      <c r="F89" s="90">
        <v>792615</v>
      </c>
      <c r="G89" s="26">
        <f t="shared" si="6"/>
        <v>69.686259511783405</v>
      </c>
      <c r="H89" s="90">
        <v>3034105</v>
      </c>
      <c r="I89" s="28">
        <f t="shared" ref="I89:I139" si="10">(H89/$H$2)*100</f>
        <v>138.68469840550114</v>
      </c>
    </row>
    <row r="90" spans="1:9">
      <c r="A90" s="43">
        <v>42401</v>
      </c>
      <c r="B90" s="19">
        <v>13258741</v>
      </c>
      <c r="C90" s="26">
        <f>(B90/$B$2)*100</f>
        <v>145.38195224177011</v>
      </c>
      <c r="D90" s="19">
        <v>1949324</v>
      </c>
      <c r="E90" s="26">
        <f t="shared" ref="E90:E139" si="11">(D90/$D$2)*100</f>
        <v>102.03892119497083</v>
      </c>
      <c r="F90" s="19">
        <v>758850</v>
      </c>
      <c r="G90" s="26">
        <f t="shared" si="6"/>
        <v>66.717659936434245</v>
      </c>
      <c r="H90" s="19">
        <v>3059263</v>
      </c>
      <c r="I90" s="28">
        <f t="shared" si="10"/>
        <v>139.83463541904732</v>
      </c>
    </row>
    <row r="91" spans="1:9">
      <c r="A91" s="43">
        <v>42430</v>
      </c>
      <c r="B91" s="19">
        <v>13503330</v>
      </c>
      <c r="C91" s="26">
        <f>(B91/$B$2)*100</f>
        <v>148.06386799205609</v>
      </c>
      <c r="D91" s="19">
        <v>1935899</v>
      </c>
      <c r="E91" s="26">
        <f t="shared" si="11"/>
        <v>101.33617885093645</v>
      </c>
      <c r="F91" s="19">
        <v>748079</v>
      </c>
      <c r="G91" s="26">
        <f t="shared" si="6"/>
        <v>65.770679749077942</v>
      </c>
      <c r="H91" s="19">
        <v>3068719</v>
      </c>
      <c r="I91" s="28">
        <f t="shared" si="10"/>
        <v>140.26685596122448</v>
      </c>
    </row>
    <row r="92" spans="1:9">
      <c r="A92" s="43">
        <v>42461</v>
      </c>
      <c r="B92" s="19">
        <v>13665900</v>
      </c>
      <c r="C92" s="26">
        <f t="shared" ref="C92:C139" si="12">(B92/$B$2)*100</f>
        <v>149.84644629085116</v>
      </c>
      <c r="D92" s="19">
        <v>1931701</v>
      </c>
      <c r="E92" s="26">
        <f t="shared" si="11"/>
        <v>101.1164311890924</v>
      </c>
      <c r="F92" s="19">
        <v>740165</v>
      </c>
      <c r="G92" s="26">
        <f t="shared" si="6"/>
        <v>65.074885375042314</v>
      </c>
      <c r="H92" s="19">
        <v>3062031</v>
      </c>
      <c r="I92" s="28">
        <f t="shared" si="10"/>
        <v>139.96115682987076</v>
      </c>
    </row>
    <row r="93" spans="1:9">
      <c r="A93" s="43">
        <v>42491</v>
      </c>
      <c r="B93" s="19">
        <v>13696518</v>
      </c>
      <c r="C93" s="26">
        <f t="shared" si="12"/>
        <v>150.18217233103391</v>
      </c>
      <c r="D93" s="19">
        <v>1944407</v>
      </c>
      <c r="E93" s="26">
        <f t="shared" si="11"/>
        <v>101.78153690404963</v>
      </c>
      <c r="F93" s="19">
        <v>738719</v>
      </c>
      <c r="G93" s="26">
        <f t="shared" si="6"/>
        <v>64.947753878345878</v>
      </c>
      <c r="H93" s="19">
        <v>3063975</v>
      </c>
      <c r="I93" s="26">
        <f t="shared" si="10"/>
        <v>140.05001435250108</v>
      </c>
    </row>
    <row r="94" spans="1:9">
      <c r="A94" s="43">
        <v>42522</v>
      </c>
      <c r="B94" s="90">
        <v>13686743</v>
      </c>
      <c r="C94" s="149">
        <f t="shared" si="12"/>
        <v>150.07498956133026</v>
      </c>
      <c r="D94" s="90">
        <v>1946198</v>
      </c>
      <c r="E94" s="149">
        <f t="shared" si="11"/>
        <v>101.87528822905266</v>
      </c>
      <c r="F94" s="90">
        <v>733669</v>
      </c>
      <c r="G94" s="149">
        <f t="shared" si="6"/>
        <v>64.503760753645352</v>
      </c>
      <c r="H94" s="90">
        <v>3083240</v>
      </c>
      <c r="I94" s="149">
        <f t="shared" si="10"/>
        <v>140.93059057342356</v>
      </c>
    </row>
    <row r="95" spans="1:9">
      <c r="A95" s="43">
        <v>42552</v>
      </c>
      <c r="B95" s="90">
        <v>13362031</v>
      </c>
      <c r="C95" s="149">
        <f t="shared" si="12"/>
        <v>146.51452597912967</v>
      </c>
      <c r="D95" s="90">
        <v>1954146</v>
      </c>
      <c r="E95" s="149">
        <f t="shared" si="11"/>
        <v>102.29133263504038</v>
      </c>
      <c r="F95" s="90">
        <v>729995</v>
      </c>
      <c r="G95" s="149">
        <f t="shared" si="6"/>
        <v>64.180744765496897</v>
      </c>
      <c r="H95" s="90">
        <v>3071724</v>
      </c>
      <c r="I95" s="149">
        <f t="shared" si="10"/>
        <v>140.40421031076363</v>
      </c>
    </row>
    <row r="96" spans="1:9">
      <c r="A96" s="43">
        <v>42583</v>
      </c>
      <c r="B96" s="90">
        <v>13471407</v>
      </c>
      <c r="C96" s="149">
        <f t="shared" si="12"/>
        <v>147.7138326409308</v>
      </c>
      <c r="D96" s="90">
        <v>1962189</v>
      </c>
      <c r="E96" s="149">
        <f t="shared" si="11"/>
        <v>102.71234989187977</v>
      </c>
      <c r="F96" s="90">
        <v>727885</v>
      </c>
      <c r="G96" s="149">
        <f t="shared" si="6"/>
        <v>63.995234766859653</v>
      </c>
      <c r="H96" s="90">
        <v>3042243</v>
      </c>
      <c r="I96" s="149">
        <f t="shared" si="10"/>
        <v>139.05667501001017</v>
      </c>
    </row>
    <row r="97" spans="1:10">
      <c r="A97" s="43">
        <v>42614</v>
      </c>
      <c r="B97" s="90">
        <v>13470684</v>
      </c>
      <c r="C97" s="149">
        <f t="shared" si="12"/>
        <v>147.70590495371897</v>
      </c>
      <c r="D97" s="90">
        <v>1967273</v>
      </c>
      <c r="E97" s="149">
        <f t="shared" si="11"/>
        <v>102.97847593114015</v>
      </c>
      <c r="F97" s="90">
        <v>725393</v>
      </c>
      <c r="G97" s="149">
        <f t="shared" si="6"/>
        <v>63.776139545720298</v>
      </c>
      <c r="H97" s="90">
        <v>2992784</v>
      </c>
      <c r="I97" s="149">
        <f t="shared" si="10"/>
        <v>136.7959732549827</v>
      </c>
    </row>
    <row r="98" spans="1:10">
      <c r="A98" s="43">
        <v>42644</v>
      </c>
      <c r="B98" s="90">
        <v>13660465</v>
      </c>
      <c r="C98" s="149">
        <f t="shared" si="12"/>
        <v>149.78685157439702</v>
      </c>
      <c r="D98" s="90">
        <v>1970606</v>
      </c>
      <c r="E98" s="149">
        <f t="shared" si="11"/>
        <v>103.15294447733505</v>
      </c>
      <c r="F98" s="90">
        <v>724432</v>
      </c>
      <c r="G98" s="149">
        <f t="shared" si="6"/>
        <v>63.691648972881254</v>
      </c>
      <c r="H98" s="90">
        <v>2994165</v>
      </c>
      <c r="I98" s="149">
        <f t="shared" si="10"/>
        <v>136.85909683458789</v>
      </c>
    </row>
    <row r="99" spans="1:10">
      <c r="A99" s="43">
        <v>42675</v>
      </c>
      <c r="B99" s="90">
        <v>13583875</v>
      </c>
      <c r="C99" s="149">
        <f t="shared" si="12"/>
        <v>148.94704304942491</v>
      </c>
      <c r="D99" s="90">
        <v>1984374</v>
      </c>
      <c r="E99" s="149">
        <f t="shared" si="11"/>
        <v>103.87364143023379</v>
      </c>
      <c r="F99" s="90">
        <v>722235</v>
      </c>
      <c r="G99" s="149">
        <f t="shared" si="6"/>
        <v>63.49848998377886</v>
      </c>
      <c r="H99" s="90">
        <v>2986386</v>
      </c>
      <c r="I99" s="149">
        <f t="shared" si="10"/>
        <v>136.50352961826005</v>
      </c>
    </row>
    <row r="100" spans="1:10">
      <c r="A100" s="43">
        <v>42705</v>
      </c>
      <c r="B100" s="90">
        <v>13415843</v>
      </c>
      <c r="C100" s="149">
        <f t="shared" si="12"/>
        <v>147.10457397946652</v>
      </c>
      <c r="D100" s="90">
        <v>1983661</v>
      </c>
      <c r="E100" s="149">
        <f t="shared" si="11"/>
        <v>103.83631887594727</v>
      </c>
      <c r="F100" s="90">
        <v>717876</v>
      </c>
      <c r="G100" s="149">
        <f t="shared" si="6"/>
        <v>63.11524918564627</v>
      </c>
      <c r="H100" s="90">
        <v>2982548</v>
      </c>
      <c r="I100" s="149">
        <f t="shared" si="10"/>
        <v>136.32810000310818</v>
      </c>
    </row>
    <row r="101" spans="1:10">
      <c r="A101" s="159">
        <v>42736</v>
      </c>
      <c r="B101" s="55">
        <v>13115945</v>
      </c>
      <c r="C101" s="160">
        <f t="shared" si="12"/>
        <v>143.81619563996941</v>
      </c>
      <c r="D101" s="55">
        <v>1806614</v>
      </c>
      <c r="E101" s="160">
        <f t="shared" si="11"/>
        <v>94.568652299838831</v>
      </c>
      <c r="F101" s="55">
        <v>713465</v>
      </c>
      <c r="G101" s="160">
        <f t="shared" si="6"/>
        <v>62.727436577120734</v>
      </c>
      <c r="H101" s="55">
        <v>2970210</v>
      </c>
      <c r="I101" s="160">
        <f t="shared" si="10"/>
        <v>135.76414726945953</v>
      </c>
    </row>
    <row r="102" spans="1:10">
      <c r="A102" s="159">
        <v>42767</v>
      </c>
      <c r="B102" s="55">
        <v>13126079</v>
      </c>
      <c r="C102" s="160">
        <f t="shared" si="12"/>
        <v>143.92731484080591</v>
      </c>
      <c r="D102" s="55">
        <v>1983739</v>
      </c>
      <c r="E102" s="160">
        <f t="shared" si="11"/>
        <v>103.84040184822545</v>
      </c>
      <c r="F102" s="55">
        <v>715201</v>
      </c>
      <c r="G102" s="160">
        <f t="shared" si="6"/>
        <v>62.880064708700942</v>
      </c>
      <c r="H102" s="55">
        <v>2965218</v>
      </c>
      <c r="I102" s="160">
        <f t="shared" si="10"/>
        <v>135.53596992739645</v>
      </c>
    </row>
    <row r="103" spans="1:10">
      <c r="A103" s="159">
        <v>42795</v>
      </c>
      <c r="B103" s="55">
        <v>13558783</v>
      </c>
      <c r="C103" s="160">
        <f t="shared" si="12"/>
        <v>148.67190953971607</v>
      </c>
      <c r="D103" s="55">
        <v>2006893</v>
      </c>
      <c r="E103" s="160">
        <f t="shared" si="11"/>
        <v>105.05241646526619</v>
      </c>
      <c r="F103" s="55">
        <v>727211</v>
      </c>
      <c r="G103" s="160">
        <f t="shared" si="6"/>
        <v>63.935977070612495</v>
      </c>
      <c r="H103" s="55">
        <v>2970810</v>
      </c>
      <c r="I103" s="160">
        <f t="shared" si="10"/>
        <v>135.79157243076517</v>
      </c>
    </row>
    <row r="104" spans="1:10">
      <c r="A104" s="159">
        <v>42826</v>
      </c>
      <c r="B104" s="55">
        <v>13849359</v>
      </c>
      <c r="C104" s="160">
        <f t="shared" si="12"/>
        <v>151.85807224962983</v>
      </c>
      <c r="D104" s="55">
        <v>2031171</v>
      </c>
      <c r="E104" s="160">
        <f t="shared" si="11"/>
        <v>106.32326775975163</v>
      </c>
      <c r="F104" s="55">
        <v>728918</v>
      </c>
      <c r="G104" s="160">
        <f t="shared" si="6"/>
        <v>64.086055538704329</v>
      </c>
      <c r="H104" s="55">
        <v>2969930</v>
      </c>
      <c r="I104" s="160">
        <f t="shared" si="10"/>
        <v>135.75134886085021</v>
      </c>
      <c r="J104" s="132"/>
    </row>
    <row r="105" spans="1:10">
      <c r="A105" s="159">
        <v>42856</v>
      </c>
      <c r="B105" s="55">
        <v>14105505</v>
      </c>
      <c r="C105" s="160">
        <f t="shared" si="12"/>
        <v>154.66671038042372</v>
      </c>
      <c r="D105" s="55">
        <v>2041743</v>
      </c>
      <c r="E105" s="160">
        <f t="shared" si="11"/>
        <v>106.87666754084151</v>
      </c>
      <c r="F105" s="55">
        <v>729891</v>
      </c>
      <c r="G105" s="160">
        <f t="shared" si="6"/>
        <v>64.171601144710991</v>
      </c>
      <c r="H105" s="55">
        <v>2970555</v>
      </c>
      <c r="I105" s="160">
        <f t="shared" si="10"/>
        <v>135.77991673721027</v>
      </c>
    </row>
    <row r="106" spans="1:10">
      <c r="A106" s="159">
        <v>42887</v>
      </c>
      <c r="B106" s="55">
        <v>14009873</v>
      </c>
      <c r="C106" s="160">
        <f t="shared" si="12"/>
        <v>153.61810653057216</v>
      </c>
      <c r="D106" s="55">
        <v>2061171</v>
      </c>
      <c r="E106" s="160">
        <f t="shared" si="11"/>
        <v>107.8936417129011</v>
      </c>
      <c r="F106" s="55">
        <v>728002</v>
      </c>
      <c r="G106" s="160">
        <f t="shared" si="6"/>
        <v>64.005521340243803</v>
      </c>
      <c r="H106" s="55">
        <v>2976758</v>
      </c>
      <c r="I106" s="160">
        <f t="shared" si="10"/>
        <v>136.0634471965086</v>
      </c>
    </row>
    <row r="107" spans="1:10">
      <c r="A107" s="159">
        <v>42917</v>
      </c>
      <c r="B107" s="55">
        <v>14195607</v>
      </c>
      <c r="C107" s="160">
        <f t="shared" si="12"/>
        <v>155.65467783984448</v>
      </c>
      <c r="D107" s="55">
        <v>2025404</v>
      </c>
      <c r="E107" s="160">
        <f t="shared" si="11"/>
        <v>106.02138954015787</v>
      </c>
      <c r="F107" s="55">
        <v>725985</v>
      </c>
      <c r="G107" s="160">
        <f t="shared" si="6"/>
        <v>63.828187848655496</v>
      </c>
      <c r="H107" s="55">
        <v>2975092</v>
      </c>
      <c r="I107" s="160">
        <f t="shared" si="10"/>
        <v>135.98729666528322</v>
      </c>
    </row>
    <row r="108" spans="1:10">
      <c r="A108" s="159">
        <v>42948</v>
      </c>
      <c r="B108" s="55">
        <v>14265038</v>
      </c>
      <c r="C108" s="160">
        <f t="shared" si="12"/>
        <v>156.41598800693339</v>
      </c>
      <c r="D108" s="55">
        <v>2034842</v>
      </c>
      <c r="E108" s="160">
        <f t="shared" si="11"/>
        <v>106.51542918581869</v>
      </c>
      <c r="F108" s="55">
        <v>719077</v>
      </c>
      <c r="G108" s="160">
        <f t="shared" si="6"/>
        <v>63.22084042183743</v>
      </c>
      <c r="H108" s="55">
        <v>2960311</v>
      </c>
      <c r="I108" s="160">
        <f t="shared" si="10"/>
        <v>135.31167781651837</v>
      </c>
    </row>
    <row r="109" spans="1:10">
      <c r="A109" s="159">
        <v>42979</v>
      </c>
      <c r="B109" s="55">
        <v>14547574</v>
      </c>
      <c r="C109" s="160">
        <f t="shared" si="12"/>
        <v>159.51399220345405</v>
      </c>
      <c r="D109" s="55">
        <v>2050491</v>
      </c>
      <c r="E109" s="160">
        <f t="shared" si="11"/>
        <v>107.33458858557989</v>
      </c>
      <c r="F109" s="55">
        <v>721626</v>
      </c>
      <c r="G109" s="160">
        <f t="shared" si="6"/>
        <v>63.444947050522906</v>
      </c>
      <c r="H109" s="55">
        <v>2964754</v>
      </c>
      <c r="I109" s="160">
        <f t="shared" si="10"/>
        <v>135.51476113598676</v>
      </c>
    </row>
    <row r="110" spans="1:10">
      <c r="A110" s="159">
        <v>43009</v>
      </c>
      <c r="B110" s="55">
        <v>14644895</v>
      </c>
      <c r="C110" s="160">
        <f t="shared" si="12"/>
        <v>160.58111592011173</v>
      </c>
      <c r="D110" s="55">
        <v>2051518</v>
      </c>
      <c r="E110" s="160">
        <f t="shared" si="11"/>
        <v>107.38834772057604</v>
      </c>
      <c r="F110" s="55">
        <v>717318</v>
      </c>
      <c r="G110" s="160">
        <f t="shared" si="6"/>
        <v>63.066190143352628</v>
      </c>
      <c r="H110" s="55">
        <v>2976497</v>
      </c>
      <c r="I110" s="160">
        <f t="shared" si="10"/>
        <v>136.05151725134064</v>
      </c>
    </row>
    <row r="111" spans="1:10">
      <c r="A111" s="159">
        <v>43040</v>
      </c>
      <c r="B111" s="55">
        <v>14555878</v>
      </c>
      <c r="C111" s="160">
        <f t="shared" si="12"/>
        <v>159.6050454740033</v>
      </c>
      <c r="D111" s="55">
        <v>2059343</v>
      </c>
      <c r="E111" s="160">
        <f t="shared" si="11"/>
        <v>107.79795359335584</v>
      </c>
      <c r="F111" s="55">
        <v>708447</v>
      </c>
      <c r="G111" s="160">
        <f t="shared" si="6"/>
        <v>62.286256874200483</v>
      </c>
      <c r="H111" s="55">
        <v>2979048</v>
      </c>
      <c r="I111" s="160">
        <f t="shared" si="10"/>
        <v>136.16811989549186</v>
      </c>
    </row>
    <row r="112" spans="1:10">
      <c r="A112" s="159">
        <v>43070</v>
      </c>
      <c r="B112" s="55">
        <v>14477817</v>
      </c>
      <c r="C112" s="160">
        <f t="shared" si="12"/>
        <v>158.74910744987685</v>
      </c>
      <c r="D112" s="55">
        <v>2071892</v>
      </c>
      <c r="E112" s="160">
        <f t="shared" si="11"/>
        <v>108.45484101795829</v>
      </c>
      <c r="F112" s="55">
        <v>705592</v>
      </c>
      <c r="G112" s="160">
        <f t="shared" si="6"/>
        <v>62.035246899741082</v>
      </c>
      <c r="H112" s="55">
        <v>2986088</v>
      </c>
      <c r="I112" s="160">
        <f t="shared" si="10"/>
        <v>136.48990845481157</v>
      </c>
    </row>
    <row r="113" spans="1:9">
      <c r="A113" s="159">
        <v>43101</v>
      </c>
      <c r="B113" s="55">
        <v>14218231</v>
      </c>
      <c r="C113" s="160">
        <f t="shared" si="12"/>
        <v>155.90274975613866</v>
      </c>
      <c r="D113" s="55">
        <v>2052155</v>
      </c>
      <c r="E113" s="160">
        <f t="shared" si="11"/>
        <v>107.42169199418123</v>
      </c>
      <c r="F113" s="55">
        <v>710746</v>
      </c>
      <c r="G113" s="160">
        <f t="shared" si="6"/>
        <v>62.488383645227522</v>
      </c>
      <c r="H113" s="55">
        <v>2989631</v>
      </c>
      <c r="I113" s="160">
        <f t="shared" si="10"/>
        <v>136.65185403232147</v>
      </c>
    </row>
    <row r="114" spans="1:9">
      <c r="A114" s="159">
        <v>43132</v>
      </c>
      <c r="B114" s="55">
        <v>14127524</v>
      </c>
      <c r="C114" s="160">
        <f t="shared" si="12"/>
        <v>154.90814847823492</v>
      </c>
      <c r="D114" s="55">
        <v>2122417</v>
      </c>
      <c r="E114" s="160">
        <f t="shared" si="11"/>
        <v>111.09961248405415</v>
      </c>
      <c r="F114" s="55">
        <v>713378</v>
      </c>
      <c r="G114" s="160">
        <f t="shared" si="6"/>
        <v>62.719787586655585</v>
      </c>
      <c r="H114" s="55">
        <v>2996690</v>
      </c>
      <c r="I114" s="160">
        <f t="shared" si="10"/>
        <v>136.9745110550825</v>
      </c>
    </row>
    <row r="115" spans="1:9">
      <c r="A115" s="159">
        <v>43160</v>
      </c>
      <c r="B115" s="55">
        <v>14325806</v>
      </c>
      <c r="C115" s="160">
        <f t="shared" si="12"/>
        <v>157.08230847234015</v>
      </c>
      <c r="D115" s="55">
        <v>2096645</v>
      </c>
      <c r="E115" s="160">
        <f t="shared" si="11"/>
        <v>109.7505565667019</v>
      </c>
      <c r="F115" s="55">
        <v>708264</v>
      </c>
      <c r="G115" s="160">
        <f t="shared" si="6"/>
        <v>62.270167618394503</v>
      </c>
      <c r="H115" s="55">
        <v>3006828</v>
      </c>
      <c r="I115" s="160">
        <f t="shared" si="10"/>
        <v>137.43790486394377</v>
      </c>
    </row>
    <row r="116" spans="1:9">
      <c r="A116" s="159">
        <v>43191</v>
      </c>
      <c r="B116" s="55">
        <v>14527332</v>
      </c>
      <c r="C116" s="160">
        <f t="shared" si="12"/>
        <v>159.29203889150099</v>
      </c>
      <c r="D116" s="55">
        <v>2106552</v>
      </c>
      <c r="E116" s="160">
        <f t="shared" si="11"/>
        <v>110.2691463918303</v>
      </c>
      <c r="F116" s="55">
        <v>706409</v>
      </c>
      <c r="G116" s="160">
        <f t="shared" si="6"/>
        <v>62.107077074568863</v>
      </c>
      <c r="H116" s="55">
        <v>3011373</v>
      </c>
      <c r="I116" s="160">
        <f t="shared" si="10"/>
        <v>137.64565046083413</v>
      </c>
    </row>
    <row r="117" spans="1:9">
      <c r="A117" s="159">
        <v>43221</v>
      </c>
      <c r="B117" s="55">
        <v>14729306</v>
      </c>
      <c r="C117" s="160">
        <f t="shared" si="12"/>
        <v>161.50668162583597</v>
      </c>
      <c r="D117" s="55">
        <v>2094008</v>
      </c>
      <c r="E117" s="160">
        <f t="shared" si="11"/>
        <v>109.61252069622005</v>
      </c>
      <c r="F117" s="55">
        <v>709685</v>
      </c>
      <c r="G117" s="160">
        <f t="shared" si="6"/>
        <v>62.395101129325084</v>
      </c>
      <c r="H117" s="55">
        <v>3014740</v>
      </c>
      <c r="I117" s="160">
        <f t="shared" si="10"/>
        <v>137.79955132436103</v>
      </c>
    </row>
    <row r="118" spans="1:9">
      <c r="A118" s="159">
        <v>43252</v>
      </c>
      <c r="B118" s="55">
        <v>14570283</v>
      </c>
      <c r="C118" s="160">
        <f t="shared" si="12"/>
        <v>159.76299614383259</v>
      </c>
      <c r="D118" s="55">
        <v>2012848</v>
      </c>
      <c r="E118" s="160">
        <f t="shared" si="11"/>
        <v>105.36413569496636</v>
      </c>
      <c r="F118" s="55">
        <v>690116</v>
      </c>
      <c r="G118" s="160">
        <f t="shared" si="6"/>
        <v>60.674605791252901</v>
      </c>
      <c r="H118" s="55">
        <v>3019444</v>
      </c>
      <c r="I118" s="160">
        <f t="shared" si="10"/>
        <v>138.01456458899739</v>
      </c>
    </row>
    <row r="119" spans="1:9">
      <c r="A119" s="159">
        <v>43282</v>
      </c>
      <c r="B119" s="55">
        <v>14664384</v>
      </c>
      <c r="C119" s="160">
        <f t="shared" si="12"/>
        <v>160.79481259517613</v>
      </c>
      <c r="D119" s="55">
        <v>2125843</v>
      </c>
      <c r="E119" s="160">
        <f t="shared" si="11"/>
        <v>111.27894918950383</v>
      </c>
      <c r="F119" s="55">
        <v>722771</v>
      </c>
      <c r="G119" s="160">
        <f t="shared" si="6"/>
        <v>63.545614798598557</v>
      </c>
      <c r="H119" s="55">
        <v>3010588</v>
      </c>
      <c r="I119" s="160">
        <f t="shared" si="10"/>
        <v>137.6097692081259</v>
      </c>
    </row>
    <row r="120" spans="1:9">
      <c r="A120" s="159">
        <v>43313</v>
      </c>
      <c r="B120" s="55">
        <v>14482653</v>
      </c>
      <c r="C120" s="160">
        <f t="shared" si="12"/>
        <v>158.80213413778341</v>
      </c>
      <c r="D120" s="55">
        <v>2112407</v>
      </c>
      <c r="E120" s="160">
        <f t="shared" si="11"/>
        <v>110.57563104168662</v>
      </c>
      <c r="F120" s="55">
        <v>731726</v>
      </c>
      <c r="G120" s="160">
        <f t="shared" si="6"/>
        <v>64.332933299923951</v>
      </c>
      <c r="H120" s="55">
        <v>2998531</v>
      </c>
      <c r="I120" s="160">
        <f t="shared" si="10"/>
        <v>137.05866059168872</v>
      </c>
    </row>
    <row r="121" spans="1:9">
      <c r="A121" s="159">
        <v>43344</v>
      </c>
      <c r="B121" s="55">
        <v>14809349</v>
      </c>
      <c r="C121" s="160">
        <f t="shared" si="12"/>
        <v>162.38435225861235</v>
      </c>
      <c r="D121" s="55">
        <v>2093566</v>
      </c>
      <c r="E121" s="160">
        <f t="shared" si="11"/>
        <v>109.58938385331032</v>
      </c>
      <c r="F121" s="55">
        <v>717286</v>
      </c>
      <c r="G121" s="160">
        <f t="shared" si="6"/>
        <v>63.063376721572354</v>
      </c>
      <c r="H121" s="55">
        <v>3001713</v>
      </c>
      <c r="I121" s="160">
        <f t="shared" si="10"/>
        <v>137.20410536381306</v>
      </c>
    </row>
    <row r="122" spans="1:9">
      <c r="A122" s="159">
        <v>43374</v>
      </c>
      <c r="B122" s="55">
        <v>14695062</v>
      </c>
      <c r="C122" s="160">
        <f t="shared" si="12"/>
        <v>161.13119653471253</v>
      </c>
      <c r="D122" s="55">
        <v>2179274</v>
      </c>
      <c r="E122" s="160">
        <f t="shared" si="11"/>
        <v>114.07583754586146</v>
      </c>
      <c r="F122" s="55">
        <v>725162</v>
      </c>
      <c r="G122" s="160">
        <f t="shared" si="6"/>
        <v>63.755830157243899</v>
      </c>
      <c r="H122" s="55">
        <v>3020919</v>
      </c>
      <c r="I122" s="160">
        <f t="shared" si="10"/>
        <v>138.08198477720711</v>
      </c>
    </row>
    <row r="123" spans="1:9">
      <c r="A123" s="159">
        <v>43405</v>
      </c>
      <c r="B123" s="55">
        <v>14448590</v>
      </c>
      <c r="C123" s="160">
        <f t="shared" si="12"/>
        <v>158.42863370971025</v>
      </c>
      <c r="D123" s="55">
        <v>2182185</v>
      </c>
      <c r="E123" s="160">
        <f t="shared" si="11"/>
        <v>114.2282161651154</v>
      </c>
      <c r="F123" s="55">
        <v>697445</v>
      </c>
      <c r="G123" s="160">
        <f t="shared" si="6"/>
        <v>61.318967298367774</v>
      </c>
      <c r="H123" s="55">
        <v>3021127</v>
      </c>
      <c r="I123" s="160">
        <f t="shared" si="10"/>
        <v>138.09149216645974</v>
      </c>
    </row>
    <row r="124" spans="1:9">
      <c r="A124" s="159">
        <v>43435</v>
      </c>
      <c r="B124" s="55">
        <v>14229170</v>
      </c>
      <c r="C124" s="160">
        <f t="shared" si="12"/>
        <v>156.02269577330367</v>
      </c>
      <c r="D124" s="55">
        <v>2137124</v>
      </c>
      <c r="E124" s="160">
        <f t="shared" si="11"/>
        <v>111.86946214168647</v>
      </c>
      <c r="F124" s="55">
        <v>696175</v>
      </c>
      <c r="G124" s="160">
        <f t="shared" si="6"/>
        <v>61.20730962146289</v>
      </c>
      <c r="H124" s="55">
        <v>3031311</v>
      </c>
      <c r="I124" s="160">
        <f t="shared" si="10"/>
        <v>138.55698857102112</v>
      </c>
    </row>
    <row r="125" spans="1:9">
      <c r="A125" s="159">
        <v>43466</v>
      </c>
      <c r="B125" s="55">
        <v>13826757</v>
      </c>
      <c r="C125" s="160">
        <f t="shared" si="12"/>
        <v>151.61024156309867</v>
      </c>
      <c r="D125" s="55">
        <v>2093860</v>
      </c>
      <c r="E125" s="160">
        <f t="shared" si="11"/>
        <v>109.60477351805118</v>
      </c>
      <c r="F125" s="55">
        <v>697558</v>
      </c>
      <c r="G125" s="160">
        <f t="shared" si="6"/>
        <v>61.328902194029389</v>
      </c>
      <c r="H125" s="55">
        <v>3031311</v>
      </c>
      <c r="I125" s="160">
        <f t="shared" si="10"/>
        <v>138.55698857102112</v>
      </c>
    </row>
    <row r="126" spans="1:9">
      <c r="A126" s="159">
        <v>43497</v>
      </c>
      <c r="B126" s="55">
        <v>13807689</v>
      </c>
      <c r="C126" s="160">
        <f t="shared" si="12"/>
        <v>151.40116114849928</v>
      </c>
      <c r="D126" s="55">
        <v>2116418</v>
      </c>
      <c r="E126" s="160">
        <f t="shared" si="11"/>
        <v>110.7855900392227</v>
      </c>
      <c r="F126" s="55">
        <v>684960</v>
      </c>
      <c r="G126" s="160">
        <f t="shared" si="6"/>
        <v>60.221293206905187</v>
      </c>
      <c r="H126" s="55">
        <v>3031311</v>
      </c>
      <c r="I126" s="160">
        <f t="shared" si="10"/>
        <v>138.55698857102112</v>
      </c>
    </row>
    <row r="127" spans="1:9">
      <c r="A127" s="159">
        <v>43525</v>
      </c>
      <c r="B127" s="55">
        <v>13994899</v>
      </c>
      <c r="C127" s="160">
        <f t="shared" si="12"/>
        <v>153.45391678187215</v>
      </c>
      <c r="D127" s="55">
        <v>2121364</v>
      </c>
      <c r="E127" s="160">
        <f t="shared" si="11"/>
        <v>111.04449235829861</v>
      </c>
      <c r="F127" s="55">
        <v>672147</v>
      </c>
      <c r="G127" s="160">
        <f t="shared" si="6"/>
        <v>59.094781542194731</v>
      </c>
      <c r="H127" s="55">
        <v>3031311</v>
      </c>
      <c r="I127" s="160">
        <f t="shared" si="10"/>
        <v>138.55698857102112</v>
      </c>
    </row>
    <row r="128" spans="1:9">
      <c r="A128" s="159">
        <v>43556</v>
      </c>
      <c r="B128" s="55">
        <v>14226393</v>
      </c>
      <c r="C128" s="160">
        <f t="shared" si="12"/>
        <v>155.99224599821753</v>
      </c>
      <c r="D128" s="55">
        <v>2101613</v>
      </c>
      <c r="E128" s="160">
        <f t="shared" si="11"/>
        <v>110.01061049334344</v>
      </c>
      <c r="F128" s="55">
        <v>660082</v>
      </c>
      <c r="G128" s="160">
        <f t="shared" si="6"/>
        <v>58.034033611598332</v>
      </c>
      <c r="H128" s="55">
        <v>3031311</v>
      </c>
      <c r="I128" s="160">
        <f t="shared" si="10"/>
        <v>138.55698857102112</v>
      </c>
    </row>
    <row r="129" spans="1:9">
      <c r="A129" s="159">
        <v>43586</v>
      </c>
      <c r="B129" s="55">
        <v>14324472</v>
      </c>
      <c r="C129" s="160">
        <f t="shared" si="12"/>
        <v>157.06768117671001</v>
      </c>
      <c r="D129" s="55">
        <v>2155104</v>
      </c>
      <c r="E129" s="160">
        <f t="shared" si="11"/>
        <v>112.81063959760738</v>
      </c>
      <c r="F129" s="55">
        <v>683063</v>
      </c>
      <c r="G129" s="160">
        <f t="shared" si="6"/>
        <v>60.054510046992938</v>
      </c>
      <c r="H129" s="56">
        <v>3055833</v>
      </c>
      <c r="I129" s="160">
        <f t="shared" si="10"/>
        <v>139.6778549135833</v>
      </c>
    </row>
    <row r="130" spans="1:9">
      <c r="A130" s="159">
        <v>43617</v>
      </c>
      <c r="B130" s="55">
        <v>14287607</v>
      </c>
      <c r="C130" s="160">
        <f t="shared" si="12"/>
        <v>156.66345684882</v>
      </c>
      <c r="D130" s="55">
        <v>2187064</v>
      </c>
      <c r="E130" s="160">
        <f t="shared" si="11"/>
        <v>114.48361131569594</v>
      </c>
      <c r="F130" s="55">
        <v>687878</v>
      </c>
      <c r="G130" s="160">
        <f t="shared" si="6"/>
        <v>60.477842105494531</v>
      </c>
      <c r="H130" s="56">
        <v>3058258</v>
      </c>
      <c r="I130" s="160">
        <f t="shared" si="10"/>
        <v>139.78869827386035</v>
      </c>
    </row>
    <row r="131" spans="1:9">
      <c r="A131" s="159">
        <v>43647</v>
      </c>
      <c r="B131" s="55">
        <v>14198097</v>
      </c>
      <c r="C131" s="160">
        <f t="shared" si="12"/>
        <v>155.68198066302219</v>
      </c>
      <c r="D131" s="55">
        <v>2113353</v>
      </c>
      <c r="E131" s="160">
        <f t="shared" si="11"/>
        <v>110.62515016700927</v>
      </c>
      <c r="F131" s="55">
        <v>722309</v>
      </c>
      <c r="G131" s="160">
        <f t="shared" si="6"/>
        <v>63.504996021645766</v>
      </c>
      <c r="H131" s="56">
        <v>3069057</v>
      </c>
      <c r="I131" s="160">
        <f t="shared" si="10"/>
        <v>140.28230546876</v>
      </c>
    </row>
    <row r="132" spans="1:9">
      <c r="A132" s="159">
        <v>43678</v>
      </c>
      <c r="B132" s="55">
        <v>14119665</v>
      </c>
      <c r="C132" s="160">
        <f t="shared" si="12"/>
        <v>154.82197462789213</v>
      </c>
      <c r="D132" s="55">
        <v>2129965</v>
      </c>
      <c r="E132" s="160">
        <f t="shared" si="11"/>
        <v>111.49471857066658</v>
      </c>
      <c r="F132" s="55">
        <v>653350</v>
      </c>
      <c r="G132" s="160">
        <f t="shared" si="6"/>
        <v>57.442160004571804</v>
      </c>
      <c r="H132" s="56">
        <v>3042624</v>
      </c>
      <c r="I132" s="160">
        <f t="shared" si="10"/>
        <v>139.07408998743929</v>
      </c>
    </row>
    <row r="133" spans="1:9">
      <c r="A133" s="159">
        <v>43709</v>
      </c>
      <c r="B133" s="55">
        <v>14440956</v>
      </c>
      <c r="C133" s="160">
        <f t="shared" si="12"/>
        <v>158.34492698194373</v>
      </c>
      <c r="D133" s="55">
        <v>2148160</v>
      </c>
      <c r="E133" s="160">
        <f t="shared" si="11"/>
        <v>112.44715037325173</v>
      </c>
      <c r="F133" s="55">
        <v>635168</v>
      </c>
      <c r="G133" s="160">
        <f t="shared" si="6"/>
        <v>55.843608916788654</v>
      </c>
      <c r="H133" s="56">
        <v>3055436</v>
      </c>
      <c r="I133" s="160">
        <f t="shared" si="10"/>
        <v>139.65970859851942</v>
      </c>
    </row>
    <row r="134" spans="1:9">
      <c r="A134" s="159">
        <v>43739</v>
      </c>
      <c r="B134" s="55">
        <v>14511611</v>
      </c>
      <c r="C134" s="160">
        <f t="shared" si="12"/>
        <v>159.1196582958477</v>
      </c>
      <c r="D134" s="55">
        <v>2139401</v>
      </c>
      <c r="E134" s="160">
        <f t="shared" si="11"/>
        <v>111.98865352473051</v>
      </c>
      <c r="F134" s="55">
        <v>621220</v>
      </c>
      <c r="G134" s="160">
        <f t="shared" si="6"/>
        <v>54.617308698308875</v>
      </c>
      <c r="H134" s="56">
        <v>3075826</v>
      </c>
      <c r="I134" s="160">
        <f t="shared" si="10"/>
        <v>140.59170699689</v>
      </c>
    </row>
    <row r="135" spans="1:9">
      <c r="A135" s="159">
        <v>43770</v>
      </c>
      <c r="B135" s="55">
        <v>14393707</v>
      </c>
      <c r="C135" s="160">
        <f t="shared" si="12"/>
        <v>157.82684220591022</v>
      </c>
      <c r="D135" s="55">
        <v>2144619</v>
      </c>
      <c r="E135" s="160">
        <f t="shared" si="11"/>
        <v>112.26179390098163</v>
      </c>
      <c r="F135" s="55">
        <v>592182</v>
      </c>
      <c r="G135" s="160">
        <f t="shared" si="6"/>
        <v>52.06430427156554</v>
      </c>
      <c r="H135" s="56">
        <v>3083315</v>
      </c>
      <c r="I135" s="160">
        <f t="shared" si="10"/>
        <v>140.93401871858677</v>
      </c>
    </row>
    <row r="136" spans="1:9">
      <c r="A136" s="159">
        <v>43800</v>
      </c>
      <c r="B136" s="55">
        <v>14314313</v>
      </c>
      <c r="C136" s="160">
        <f t="shared" si="12"/>
        <v>156.9562878511428</v>
      </c>
      <c r="D136" s="55">
        <v>2157280</v>
      </c>
      <c r="E136" s="160">
        <f t="shared" si="11"/>
        <v>112.92454405500916</v>
      </c>
      <c r="F136" s="55">
        <v>600787</v>
      </c>
      <c r="G136" s="160">
        <f t="shared" si="6"/>
        <v>52.820850972169112</v>
      </c>
      <c r="H136" s="56">
        <v>3100511</v>
      </c>
      <c r="I136" s="160">
        <f t="shared" si="10"/>
        <v>141.72002384160689</v>
      </c>
    </row>
    <row r="137" spans="1:9">
      <c r="A137" s="159">
        <v>43831</v>
      </c>
      <c r="B137" s="55">
        <v>14154168</v>
      </c>
      <c r="C137" s="160">
        <f t="shared" si="12"/>
        <v>155.20029965122561</v>
      </c>
      <c r="D137" s="55">
        <v>2163931</v>
      </c>
      <c r="E137" s="160">
        <f t="shared" si="11"/>
        <v>113.2726959604224</v>
      </c>
      <c r="F137" s="55">
        <v>602983</v>
      </c>
      <c r="G137" s="160">
        <f t="shared" si="6"/>
        <v>53.013922041840857</v>
      </c>
      <c r="H137" s="56">
        <v>3110922</v>
      </c>
      <c r="I137" s="160">
        <f t="shared" si="10"/>
        <v>142.19589609886222</v>
      </c>
    </row>
    <row r="138" spans="1:9">
      <c r="A138" s="159">
        <v>43862</v>
      </c>
      <c r="B138" s="55">
        <v>14211588</v>
      </c>
      <c r="C138" s="160">
        <f t="shared" si="12"/>
        <v>155.82990933269707</v>
      </c>
      <c r="D138" s="55">
        <v>2162303</v>
      </c>
      <c r="E138" s="160">
        <f t="shared" si="11"/>
        <v>113.18747700056481</v>
      </c>
      <c r="F138" s="55">
        <v>586144</v>
      </c>
      <c r="G138" s="160">
        <f t="shared" si="6"/>
        <v>51.533446749398848</v>
      </c>
      <c r="H138" s="56">
        <v>3115640</v>
      </c>
      <c r="I138" s="160">
        <f t="shared" si="10"/>
        <v>142.41154928392902</v>
      </c>
    </row>
    <row r="139" spans="1:9">
      <c r="A139" s="159">
        <v>43891</v>
      </c>
      <c r="B139" s="55">
        <v>14339304</v>
      </c>
      <c r="C139" s="160">
        <f t="shared" si="12"/>
        <v>157.23031389693963</v>
      </c>
      <c r="D139" s="55">
        <v>2179982</v>
      </c>
      <c r="E139" s="160">
        <f t="shared" si="11"/>
        <v>114.11289837115579</v>
      </c>
      <c r="F139" s="55">
        <v>585805</v>
      </c>
      <c r="G139" s="160">
        <f t="shared" si="6"/>
        <v>51.503642062414002</v>
      </c>
      <c r="H139" s="56">
        <v>3108959</v>
      </c>
      <c r="I139" s="160">
        <f t="shared" si="10"/>
        <v>142.10617011279055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opLeftCell="A63" zoomScale="80" zoomScaleNormal="80" workbookViewId="0">
      <selection activeCell="J86" sqref="J86"/>
    </sheetView>
  </sheetViews>
  <sheetFormatPr defaultRowHeight="15"/>
  <cols>
    <col min="1" max="1" width="9.140625" style="148"/>
    <col min="2" max="2" width="16.7109375" style="148" customWidth="1"/>
    <col min="3" max="3" width="10.140625" style="148" customWidth="1"/>
    <col min="4" max="4" width="21.28515625" style="148" customWidth="1"/>
    <col min="5" max="5" width="9.28515625" style="148" customWidth="1"/>
    <col min="6" max="6" width="11.7109375" style="148" customWidth="1"/>
    <col min="7" max="7" width="8.7109375" style="148" customWidth="1"/>
    <col min="8" max="8" width="10.5703125" style="148" bestFit="1" customWidth="1"/>
    <col min="9" max="16384" width="9.140625" style="148"/>
  </cols>
  <sheetData>
    <row r="1" spans="1:8" ht="45">
      <c r="A1" s="163" t="s">
        <v>0</v>
      </c>
      <c r="B1" s="163" t="s">
        <v>286</v>
      </c>
      <c r="C1" s="163" t="s">
        <v>287</v>
      </c>
      <c r="D1" s="163" t="s">
        <v>288</v>
      </c>
      <c r="E1" s="163" t="s">
        <v>289</v>
      </c>
      <c r="F1" s="163" t="s">
        <v>290</v>
      </c>
      <c r="G1" s="163" t="s">
        <v>291</v>
      </c>
      <c r="H1" s="163" t="s">
        <v>292</v>
      </c>
    </row>
    <row r="2" spans="1:8">
      <c r="A2" s="164">
        <v>41275</v>
      </c>
      <c r="B2" s="150">
        <v>11698045</v>
      </c>
      <c r="C2" s="165">
        <f>(B2/$B$2)*100</f>
        <v>100</v>
      </c>
      <c r="D2" s="150">
        <v>2963719</v>
      </c>
      <c r="E2" s="165">
        <f>(D2/$D$2)*100</f>
        <v>100</v>
      </c>
      <c r="F2" s="150">
        <v>2667984</v>
      </c>
      <c r="G2" s="165">
        <f>(F2/$F$2*100)</f>
        <v>100</v>
      </c>
      <c r="H2" s="150">
        <f>B2+D2+F2</f>
        <v>17329748</v>
      </c>
    </row>
    <row r="3" spans="1:8">
      <c r="A3" s="164">
        <v>41306</v>
      </c>
      <c r="B3" s="150">
        <v>11620928</v>
      </c>
      <c r="C3" s="165">
        <f t="shared" ref="C3:C74" si="0">(B3/$B$2)*100</f>
        <v>99.340770188522953</v>
      </c>
      <c r="D3" s="150">
        <v>2969232</v>
      </c>
      <c r="E3" s="165">
        <f t="shared" ref="E3:E74" si="1">(D3/$D$2)*100</f>
        <v>100.18601628561952</v>
      </c>
      <c r="F3" s="150">
        <v>2670744</v>
      </c>
      <c r="G3" s="165">
        <f t="shared" ref="G3:G63" si="2">(F3/$F$2*100)</f>
        <v>100.10344889624525</v>
      </c>
      <c r="H3" s="150">
        <f>B3+D3+F3</f>
        <v>17260904</v>
      </c>
    </row>
    <row r="4" spans="1:8">
      <c r="A4" s="164">
        <v>41334</v>
      </c>
      <c r="B4" s="150">
        <v>11896801</v>
      </c>
      <c r="C4" s="165">
        <f t="shared" si="0"/>
        <v>101.69905313238236</v>
      </c>
      <c r="D4" s="150">
        <v>2973096</v>
      </c>
      <c r="E4" s="165">
        <f t="shared" si="1"/>
        <v>100.31639301836645</v>
      </c>
      <c r="F4" s="150">
        <v>2651342</v>
      </c>
      <c r="G4" s="165">
        <f t="shared" si="2"/>
        <v>99.376233140828433</v>
      </c>
      <c r="H4" s="150">
        <f t="shared" ref="H4:H63" si="3">B4+D4+F4</f>
        <v>17521239</v>
      </c>
    </row>
    <row r="5" spans="1:8">
      <c r="A5" s="164">
        <v>41365</v>
      </c>
      <c r="B5" s="150">
        <v>12132681</v>
      </c>
      <c r="C5" s="165">
        <f t="shared" si="0"/>
        <v>103.71545843771331</v>
      </c>
      <c r="D5" s="150">
        <v>2976760</v>
      </c>
      <c r="E5" s="165">
        <f t="shared" si="1"/>
        <v>100.44002147302089</v>
      </c>
      <c r="F5" s="150">
        <v>2649513</v>
      </c>
      <c r="G5" s="165">
        <f t="shared" si="2"/>
        <v>99.307679506323879</v>
      </c>
      <c r="H5" s="150">
        <f t="shared" si="3"/>
        <v>17758954</v>
      </c>
    </row>
    <row r="6" spans="1:8">
      <c r="A6" s="164">
        <v>41395</v>
      </c>
      <c r="B6" s="150">
        <v>12216079</v>
      </c>
      <c r="C6" s="165">
        <f t="shared" si="0"/>
        <v>104.42838098160847</v>
      </c>
      <c r="D6" s="150">
        <v>2981302</v>
      </c>
      <c r="E6" s="165">
        <f t="shared" si="1"/>
        <v>100.59327486850135</v>
      </c>
      <c r="F6" s="150">
        <v>2650756</v>
      </c>
      <c r="G6" s="165">
        <f t="shared" si="2"/>
        <v>99.354268991118388</v>
      </c>
      <c r="H6" s="150">
        <f t="shared" si="3"/>
        <v>17848137</v>
      </c>
    </row>
    <row r="7" spans="1:8">
      <c r="A7" s="164">
        <v>41426</v>
      </c>
      <c r="B7" s="150">
        <v>12274403</v>
      </c>
      <c r="C7" s="165">
        <f t="shared" si="0"/>
        <v>104.92696001767816</v>
      </c>
      <c r="D7" s="150">
        <v>2974355</v>
      </c>
      <c r="E7" s="165">
        <f t="shared" si="1"/>
        <v>100.35887342895869</v>
      </c>
      <c r="F7" s="150">
        <v>2663305</v>
      </c>
      <c r="G7" s="165">
        <f t="shared" si="2"/>
        <v>99.82462413567697</v>
      </c>
      <c r="H7" s="150">
        <f t="shared" si="3"/>
        <v>17912063</v>
      </c>
    </row>
    <row r="8" spans="1:8">
      <c r="A8" s="164">
        <v>41456</v>
      </c>
      <c r="B8" s="150">
        <v>12200031</v>
      </c>
      <c r="C8" s="165">
        <f t="shared" si="0"/>
        <v>104.29119566560054</v>
      </c>
      <c r="D8" s="150">
        <v>2970694</v>
      </c>
      <c r="E8" s="165">
        <f t="shared" si="1"/>
        <v>100.23534619847563</v>
      </c>
      <c r="F8" s="150">
        <v>2668898</v>
      </c>
      <c r="G8" s="165">
        <f t="shared" si="2"/>
        <v>100.03425807651021</v>
      </c>
      <c r="H8" s="150">
        <f t="shared" si="3"/>
        <v>17839623</v>
      </c>
    </row>
    <row r="9" spans="1:8">
      <c r="A9" s="164">
        <v>41487</v>
      </c>
      <c r="B9" s="150">
        <v>12236880</v>
      </c>
      <c r="C9" s="165">
        <f t="shared" si="0"/>
        <v>104.60619701839069</v>
      </c>
      <c r="D9" s="150">
        <v>2931681</v>
      </c>
      <c r="E9" s="165">
        <f t="shared" si="1"/>
        <v>98.91899333236384</v>
      </c>
      <c r="F9" s="150">
        <v>2663081</v>
      </c>
      <c r="G9" s="165">
        <f t="shared" si="2"/>
        <v>99.816228283228085</v>
      </c>
      <c r="H9" s="150">
        <f t="shared" si="3"/>
        <v>17831642</v>
      </c>
    </row>
    <row r="10" spans="1:8">
      <c r="A10" s="164">
        <v>41518</v>
      </c>
      <c r="B10" s="150">
        <v>12523723</v>
      </c>
      <c r="C10" s="165">
        <f t="shared" si="0"/>
        <v>107.05825631547836</v>
      </c>
      <c r="D10" s="150">
        <v>2883080</v>
      </c>
      <c r="E10" s="165">
        <f t="shared" si="1"/>
        <v>97.279128014497999</v>
      </c>
      <c r="F10" s="150">
        <v>2707070</v>
      </c>
      <c r="G10" s="165">
        <f t="shared" si="2"/>
        <v>101.46500128936304</v>
      </c>
      <c r="H10" s="150">
        <f t="shared" si="3"/>
        <v>18113873</v>
      </c>
    </row>
    <row r="11" spans="1:8">
      <c r="A11" s="164">
        <v>41548</v>
      </c>
      <c r="B11" s="150">
        <v>12297151</v>
      </c>
      <c r="C11" s="165">
        <f t="shared" si="0"/>
        <v>105.12141986118193</v>
      </c>
      <c r="D11" s="150">
        <v>2856746</v>
      </c>
      <c r="E11" s="165">
        <f t="shared" si="1"/>
        <v>96.390582238059679</v>
      </c>
      <c r="F11" s="150">
        <v>2756891</v>
      </c>
      <c r="G11" s="165">
        <f t="shared" si="2"/>
        <v>103.33236631104235</v>
      </c>
      <c r="H11" s="150">
        <f t="shared" si="3"/>
        <v>17910788</v>
      </c>
    </row>
    <row r="12" spans="1:8">
      <c r="A12" s="164">
        <v>41579</v>
      </c>
      <c r="B12" s="150">
        <v>12433976</v>
      </c>
      <c r="C12" s="165">
        <f t="shared" si="0"/>
        <v>106.29105974545318</v>
      </c>
      <c r="D12" s="150">
        <v>2800861</v>
      </c>
      <c r="E12" s="165">
        <f t="shared" si="1"/>
        <v>94.504944632065317</v>
      </c>
      <c r="F12" s="150">
        <v>2766055</v>
      </c>
      <c r="G12" s="165">
        <f t="shared" si="2"/>
        <v>103.6758466317639</v>
      </c>
      <c r="H12" s="150">
        <f t="shared" si="3"/>
        <v>18000892</v>
      </c>
    </row>
    <row r="13" spans="1:8">
      <c r="A13" s="164">
        <v>41609</v>
      </c>
      <c r="B13" s="150">
        <v>12363785</v>
      </c>
      <c r="C13" s="165">
        <f t="shared" si="0"/>
        <v>105.69103640822036</v>
      </c>
      <c r="D13" s="150">
        <v>2760917</v>
      </c>
      <c r="E13" s="165">
        <f t="shared" si="1"/>
        <v>93.157178531432976</v>
      </c>
      <c r="F13" s="150">
        <v>2822178</v>
      </c>
      <c r="G13" s="165">
        <f t="shared" si="2"/>
        <v>105.77941996653652</v>
      </c>
      <c r="H13" s="150">
        <f t="shared" si="3"/>
        <v>17946880</v>
      </c>
    </row>
    <row r="14" spans="1:8">
      <c r="A14" s="164">
        <v>41640</v>
      </c>
      <c r="B14" s="150">
        <v>12329012</v>
      </c>
      <c r="C14" s="165">
        <f t="shared" si="0"/>
        <v>105.39378161051698</v>
      </c>
      <c r="D14" s="150">
        <v>2720965</v>
      </c>
      <c r="E14" s="165">
        <f t="shared" si="1"/>
        <v>91.809142499676923</v>
      </c>
      <c r="F14" s="150">
        <v>2838873</v>
      </c>
      <c r="G14" s="165">
        <f t="shared" si="2"/>
        <v>106.40517334436788</v>
      </c>
      <c r="H14" s="150">
        <f t="shared" si="3"/>
        <v>17888850</v>
      </c>
    </row>
    <row r="15" spans="1:8">
      <c r="A15" s="164">
        <v>41671</v>
      </c>
      <c r="B15" s="150">
        <v>12355589</v>
      </c>
      <c r="C15" s="165">
        <f t="shared" si="0"/>
        <v>105.62097341906276</v>
      </c>
      <c r="D15" s="150">
        <v>2855300</v>
      </c>
      <c r="E15" s="165">
        <f t="shared" si="1"/>
        <v>96.341792187450963</v>
      </c>
      <c r="F15" s="150">
        <v>2836699</v>
      </c>
      <c r="G15" s="165">
        <f t="shared" si="2"/>
        <v>106.32368859783267</v>
      </c>
      <c r="H15" s="150">
        <f t="shared" si="3"/>
        <v>18047588</v>
      </c>
    </row>
    <row r="16" spans="1:8">
      <c r="A16" s="164">
        <v>41699</v>
      </c>
      <c r="B16" s="150">
        <v>12566310</v>
      </c>
      <c r="C16" s="165">
        <f t="shared" si="0"/>
        <v>107.42230859942836</v>
      </c>
      <c r="D16" s="150">
        <v>2871284</v>
      </c>
      <c r="E16" s="165">
        <f t="shared" si="1"/>
        <v>96.881114572602868</v>
      </c>
      <c r="F16" s="150">
        <v>2849623</v>
      </c>
      <c r="G16" s="165">
        <f t="shared" si="2"/>
        <v>106.80809929894633</v>
      </c>
      <c r="H16" s="150">
        <f t="shared" si="3"/>
        <v>18287217</v>
      </c>
    </row>
    <row r="17" spans="1:8">
      <c r="A17" s="164">
        <v>41730</v>
      </c>
      <c r="B17" s="150">
        <v>12730077</v>
      </c>
      <c r="C17" s="165">
        <f t="shared" si="0"/>
        <v>108.8222604717284</v>
      </c>
      <c r="D17" s="150">
        <v>2815090</v>
      </c>
      <c r="E17" s="165">
        <f t="shared" si="1"/>
        <v>94.985050876955611</v>
      </c>
      <c r="F17" s="150">
        <v>2844868</v>
      </c>
      <c r="G17" s="165">
        <f t="shared" si="2"/>
        <v>106.62987484182813</v>
      </c>
      <c r="H17" s="150">
        <f t="shared" si="3"/>
        <v>18390035</v>
      </c>
    </row>
    <row r="18" spans="1:8">
      <c r="A18" s="164">
        <v>41760</v>
      </c>
      <c r="B18" s="150">
        <v>12922571</v>
      </c>
      <c r="C18" s="165">
        <f t="shared" si="0"/>
        <v>110.46778329199452</v>
      </c>
      <c r="D18" s="150">
        <v>2815276</v>
      </c>
      <c r="E18" s="165">
        <f t="shared" si="1"/>
        <v>94.991326775581626</v>
      </c>
      <c r="F18" s="150">
        <v>2849314</v>
      </c>
      <c r="G18" s="165">
        <f t="shared" si="2"/>
        <v>106.79651752034496</v>
      </c>
      <c r="H18" s="150">
        <f t="shared" si="3"/>
        <v>18587161</v>
      </c>
    </row>
    <row r="19" spans="1:8">
      <c r="A19" s="164">
        <v>41791</v>
      </c>
      <c r="B19" s="150">
        <v>13034290</v>
      </c>
      <c r="C19" s="165">
        <f t="shared" si="0"/>
        <v>111.42280611845825</v>
      </c>
      <c r="D19" s="150">
        <v>2816946</v>
      </c>
      <c r="E19" s="165">
        <f t="shared" si="1"/>
        <v>95.04767489765392</v>
      </c>
      <c r="F19" s="150">
        <v>2852087</v>
      </c>
      <c r="G19" s="165">
        <f t="shared" si="2"/>
        <v>106.90045367588412</v>
      </c>
      <c r="H19" s="150">
        <f t="shared" si="3"/>
        <v>18703323</v>
      </c>
    </row>
    <row r="20" spans="1:8">
      <c r="A20" s="164">
        <v>41821</v>
      </c>
      <c r="B20" s="150">
        <v>12701507</v>
      </c>
      <c r="C20" s="165">
        <f t="shared" si="0"/>
        <v>108.57803162836184</v>
      </c>
      <c r="D20" s="150">
        <v>2875917</v>
      </c>
      <c r="E20" s="165">
        <f t="shared" si="1"/>
        <v>97.037438434615424</v>
      </c>
      <c r="F20" s="150">
        <v>2864800</v>
      </c>
      <c r="G20" s="165">
        <f t="shared" si="2"/>
        <v>107.37695578384279</v>
      </c>
      <c r="H20" s="150">
        <f t="shared" si="3"/>
        <v>18442224</v>
      </c>
    </row>
    <row r="21" spans="1:8">
      <c r="A21" s="164">
        <v>41852</v>
      </c>
      <c r="B21" s="150">
        <v>12884711</v>
      </c>
      <c r="C21" s="165">
        <f t="shared" si="0"/>
        <v>110.14413946945835</v>
      </c>
      <c r="D21" s="150">
        <v>2909657</v>
      </c>
      <c r="E21" s="165">
        <f t="shared" si="1"/>
        <v>98.175872948818693</v>
      </c>
      <c r="F21" s="150">
        <v>2859563</v>
      </c>
      <c r="G21" s="165">
        <f t="shared" si="2"/>
        <v>107.18066525136582</v>
      </c>
      <c r="H21" s="150">
        <f t="shared" si="3"/>
        <v>18653931</v>
      </c>
    </row>
    <row r="22" spans="1:8">
      <c r="A22" s="164">
        <v>41883</v>
      </c>
      <c r="B22" s="150">
        <v>13155308</v>
      </c>
      <c r="C22" s="165">
        <f t="shared" si="0"/>
        <v>112.45732086002404</v>
      </c>
      <c r="D22" s="150">
        <v>2907549</v>
      </c>
      <c r="E22" s="165">
        <f t="shared" si="1"/>
        <v>98.104746097723833</v>
      </c>
      <c r="F22" s="150">
        <v>2879940</v>
      </c>
      <c r="G22" s="165">
        <f t="shared" si="2"/>
        <v>107.94442545382581</v>
      </c>
      <c r="H22" s="150">
        <f t="shared" si="3"/>
        <v>18942797</v>
      </c>
    </row>
    <row r="23" spans="1:8">
      <c r="A23" s="164">
        <v>41913</v>
      </c>
      <c r="B23" s="150">
        <v>13072609</v>
      </c>
      <c r="C23" s="165">
        <f t="shared" si="0"/>
        <v>111.75037367354972</v>
      </c>
      <c r="D23" s="150">
        <v>2924846</v>
      </c>
      <c r="E23" s="165">
        <f t="shared" si="1"/>
        <v>98.688370928552942</v>
      </c>
      <c r="F23" s="150">
        <v>2908367</v>
      </c>
      <c r="G23" s="165">
        <f t="shared" si="2"/>
        <v>109.0099116036678</v>
      </c>
      <c r="H23" s="150">
        <f t="shared" si="3"/>
        <v>18905822</v>
      </c>
    </row>
    <row r="24" spans="1:8">
      <c r="A24" s="164">
        <v>41944</v>
      </c>
      <c r="B24" s="150">
        <v>13100694</v>
      </c>
      <c r="C24" s="165">
        <f t="shared" si="0"/>
        <v>111.99045652500055</v>
      </c>
      <c r="D24" s="150">
        <v>2868886</v>
      </c>
      <c r="E24" s="165">
        <f t="shared" si="1"/>
        <v>96.800202718273894</v>
      </c>
      <c r="F24" s="150">
        <v>2929226</v>
      </c>
      <c r="G24" s="165">
        <f t="shared" si="2"/>
        <v>109.79173788148655</v>
      </c>
      <c r="H24" s="150">
        <f t="shared" si="3"/>
        <v>18898806</v>
      </c>
    </row>
    <row r="25" spans="1:8">
      <c r="A25" s="164">
        <v>41974</v>
      </c>
      <c r="B25" s="150">
        <v>13093230</v>
      </c>
      <c r="C25" s="165">
        <f t="shared" si="0"/>
        <v>111.92665099168279</v>
      </c>
      <c r="D25" s="150">
        <v>2827633</v>
      </c>
      <c r="E25" s="165">
        <f t="shared" si="1"/>
        <v>95.40826913752619</v>
      </c>
      <c r="F25" s="150">
        <v>2909003</v>
      </c>
      <c r="G25" s="165">
        <f t="shared" si="2"/>
        <v>109.03374982758518</v>
      </c>
      <c r="H25" s="150">
        <f t="shared" si="3"/>
        <v>18829866</v>
      </c>
    </row>
    <row r="26" spans="1:8">
      <c r="A26" s="164">
        <v>42005</v>
      </c>
      <c r="B26" s="150">
        <v>12913416</v>
      </c>
      <c r="C26" s="165">
        <f t="shared" si="0"/>
        <v>110.38952235181179</v>
      </c>
      <c r="D26" s="150">
        <v>2821819</v>
      </c>
      <c r="E26" s="165">
        <f t="shared" si="1"/>
        <v>95.212096693377475</v>
      </c>
      <c r="F26" s="150">
        <v>2926680</v>
      </c>
      <c r="G26" s="165">
        <f t="shared" si="2"/>
        <v>109.69631002284872</v>
      </c>
      <c r="H26" s="150">
        <f t="shared" si="3"/>
        <v>18661915</v>
      </c>
    </row>
    <row r="27" spans="1:8">
      <c r="A27" s="164">
        <v>42036</v>
      </c>
      <c r="B27" s="150">
        <v>12851205</v>
      </c>
      <c r="C27" s="165">
        <f t="shared" si="0"/>
        <v>109.85771554135755</v>
      </c>
      <c r="D27" s="150">
        <v>2914541</v>
      </c>
      <c r="E27" s="165">
        <f t="shared" si="1"/>
        <v>98.340665899837333</v>
      </c>
      <c r="F27" s="150">
        <v>2929385</v>
      </c>
      <c r="G27" s="165">
        <f t="shared" si="2"/>
        <v>109.7976974374659</v>
      </c>
      <c r="H27" s="150">
        <f t="shared" si="3"/>
        <v>18695131</v>
      </c>
    </row>
    <row r="28" spans="1:8">
      <c r="A28" s="164">
        <v>42064</v>
      </c>
      <c r="B28" s="150">
        <v>13148326</v>
      </c>
      <c r="C28" s="165">
        <f t="shared" si="0"/>
        <v>112.39763567331123</v>
      </c>
      <c r="D28" s="150">
        <v>2898016</v>
      </c>
      <c r="E28" s="165">
        <f t="shared" si="1"/>
        <v>97.783089422445244</v>
      </c>
      <c r="F28" s="150">
        <v>2926533</v>
      </c>
      <c r="G28" s="165">
        <f t="shared" si="2"/>
        <v>109.69080024467912</v>
      </c>
      <c r="H28" s="150">
        <f t="shared" si="3"/>
        <v>18972875</v>
      </c>
    </row>
    <row r="29" spans="1:8">
      <c r="A29" s="164">
        <v>42095</v>
      </c>
      <c r="B29" s="150">
        <v>13451823</v>
      </c>
      <c r="C29" s="165">
        <f t="shared" si="0"/>
        <v>114.99206063919227</v>
      </c>
      <c r="D29" s="150">
        <v>2789168</v>
      </c>
      <c r="E29" s="165">
        <f t="shared" si="1"/>
        <v>94.110406553387833</v>
      </c>
      <c r="F29" s="150">
        <v>2928695</v>
      </c>
      <c r="G29" s="165">
        <f t="shared" si="2"/>
        <v>109.77183521340457</v>
      </c>
      <c r="H29" s="150">
        <f t="shared" si="3"/>
        <v>19169686</v>
      </c>
    </row>
    <row r="30" spans="1:8">
      <c r="A30" s="164">
        <v>42125</v>
      </c>
      <c r="B30" s="150">
        <v>13585611</v>
      </c>
      <c r="C30" s="165">
        <f t="shared" si="0"/>
        <v>116.13573892047775</v>
      </c>
      <c r="D30" s="150">
        <v>2874835</v>
      </c>
      <c r="E30" s="165">
        <f t="shared" si="1"/>
        <v>97.000930250135056</v>
      </c>
      <c r="F30" s="150">
        <v>2928677</v>
      </c>
      <c r="G30" s="165">
        <f t="shared" si="2"/>
        <v>109.77116054668994</v>
      </c>
      <c r="H30" s="150">
        <f t="shared" si="3"/>
        <v>19389123</v>
      </c>
    </row>
    <row r="31" spans="1:8">
      <c r="A31" s="164">
        <v>42156</v>
      </c>
      <c r="B31" s="150">
        <v>13596512</v>
      </c>
      <c r="C31" s="165">
        <f t="shared" si="0"/>
        <v>116.22892543155716</v>
      </c>
      <c r="D31" s="150">
        <v>2829934</v>
      </c>
      <c r="E31" s="165">
        <f t="shared" si="1"/>
        <v>95.485908076980309</v>
      </c>
      <c r="F31" s="150">
        <v>2936848</v>
      </c>
      <c r="G31" s="165">
        <f t="shared" si="2"/>
        <v>110.0774217536537</v>
      </c>
      <c r="H31" s="150">
        <f t="shared" si="3"/>
        <v>19363294</v>
      </c>
    </row>
    <row r="32" spans="1:8">
      <c r="A32" s="164">
        <v>42186</v>
      </c>
      <c r="B32" s="150">
        <v>13318215</v>
      </c>
      <c r="C32" s="165">
        <f t="shared" si="0"/>
        <v>113.84992107655596</v>
      </c>
      <c r="D32" s="150">
        <v>2838611</v>
      </c>
      <c r="E32" s="165">
        <f t="shared" si="1"/>
        <v>95.778682122023042</v>
      </c>
      <c r="F32" s="150">
        <v>2948014</v>
      </c>
      <c r="G32" s="165">
        <f t="shared" si="2"/>
        <v>110.49594000563721</v>
      </c>
      <c r="H32" s="150">
        <f t="shared" si="3"/>
        <v>19104840</v>
      </c>
    </row>
    <row r="33" spans="1:8">
      <c r="A33" s="164">
        <v>42217</v>
      </c>
      <c r="B33" s="150">
        <v>13566414</v>
      </c>
      <c r="C33" s="165">
        <f t="shared" si="0"/>
        <v>115.97163457654676</v>
      </c>
      <c r="D33" s="150">
        <v>2629792</v>
      </c>
      <c r="E33" s="165">
        <f t="shared" si="1"/>
        <v>88.732838707043413</v>
      </c>
      <c r="F33" s="150">
        <v>2949836</v>
      </c>
      <c r="G33" s="165">
        <f t="shared" si="2"/>
        <v>110.56423126975274</v>
      </c>
      <c r="H33" s="150">
        <f t="shared" si="3"/>
        <v>19146042</v>
      </c>
    </row>
    <row r="34" spans="1:8">
      <c r="A34" s="164">
        <v>42248</v>
      </c>
      <c r="B34" s="150">
        <v>13489364</v>
      </c>
      <c r="C34" s="165">
        <f t="shared" si="0"/>
        <v>115.31297751034468</v>
      </c>
      <c r="D34" s="150">
        <v>2841359</v>
      </c>
      <c r="E34" s="165">
        <f t="shared" si="1"/>
        <v>95.871403463013877</v>
      </c>
      <c r="F34" s="150">
        <v>2967562</v>
      </c>
      <c r="G34" s="165">
        <f t="shared" si="2"/>
        <v>111.22862805773947</v>
      </c>
      <c r="H34" s="150">
        <f t="shared" si="3"/>
        <v>19298285</v>
      </c>
    </row>
    <row r="35" spans="1:8">
      <c r="A35" s="164">
        <v>42278</v>
      </c>
      <c r="B35" s="150">
        <v>13741124</v>
      </c>
      <c r="C35" s="165">
        <f t="shared" si="0"/>
        <v>117.46513199427768</v>
      </c>
      <c r="D35" s="150">
        <v>2834268</v>
      </c>
      <c r="E35" s="165">
        <f t="shared" si="1"/>
        <v>95.6321432632446</v>
      </c>
      <c r="F35" s="150">
        <v>3071020</v>
      </c>
      <c r="G35" s="165">
        <f t="shared" si="2"/>
        <v>115.10638744460238</v>
      </c>
      <c r="H35" s="150">
        <f t="shared" si="3"/>
        <v>19646412</v>
      </c>
    </row>
    <row r="36" spans="1:8">
      <c r="A36" s="164">
        <v>42309</v>
      </c>
      <c r="B36" s="150">
        <v>13755572</v>
      </c>
      <c r="C36" s="165">
        <f t="shared" si="0"/>
        <v>117.58863981118213</v>
      </c>
      <c r="D36" s="150">
        <v>2830809</v>
      </c>
      <c r="E36" s="165">
        <f t="shared" si="1"/>
        <v>95.515431793634946</v>
      </c>
      <c r="F36" s="150">
        <v>2996123</v>
      </c>
      <c r="G36" s="165">
        <f t="shared" si="2"/>
        <v>112.29913672645712</v>
      </c>
      <c r="H36" s="150">
        <f t="shared" si="3"/>
        <v>19582504</v>
      </c>
    </row>
    <row r="37" spans="1:8">
      <c r="A37" s="164">
        <v>42339</v>
      </c>
      <c r="B37" s="150">
        <v>13713717</v>
      </c>
      <c r="C37" s="165">
        <f t="shared" si="0"/>
        <v>117.23084498307195</v>
      </c>
      <c r="D37" s="150">
        <v>2833035</v>
      </c>
      <c r="E37" s="165">
        <f t="shared" si="1"/>
        <v>95.590540128804378</v>
      </c>
      <c r="F37" s="150">
        <v>3031979</v>
      </c>
      <c r="G37" s="165">
        <f t="shared" si="2"/>
        <v>113.64307282202593</v>
      </c>
      <c r="H37" s="150">
        <f t="shared" si="3"/>
        <v>19578731</v>
      </c>
    </row>
    <row r="38" spans="1:8">
      <c r="A38" s="164">
        <v>42370</v>
      </c>
      <c r="B38" s="150">
        <v>13352629</v>
      </c>
      <c r="C38" s="165">
        <f t="shared" si="0"/>
        <v>114.14410698539798</v>
      </c>
      <c r="D38" s="150">
        <v>2803728</v>
      </c>
      <c r="E38" s="165">
        <f t="shared" si="1"/>
        <v>94.601681198521177</v>
      </c>
      <c r="F38" s="150">
        <v>3034105</v>
      </c>
      <c r="G38" s="165">
        <f t="shared" si="2"/>
        <v>113.72275845732209</v>
      </c>
      <c r="H38" s="150">
        <f t="shared" si="3"/>
        <v>19190462</v>
      </c>
    </row>
    <row r="39" spans="1:8">
      <c r="A39" s="164">
        <v>42401</v>
      </c>
      <c r="B39" s="150">
        <v>13258741</v>
      </c>
      <c r="C39" s="165">
        <f t="shared" si="0"/>
        <v>113.34151133800563</v>
      </c>
      <c r="D39" s="150">
        <v>2708174</v>
      </c>
      <c r="E39" s="165">
        <f t="shared" si="1"/>
        <v>91.377556374271649</v>
      </c>
      <c r="F39" s="150">
        <v>3059263</v>
      </c>
      <c r="G39" s="165">
        <f t="shared" si="2"/>
        <v>114.66571763548808</v>
      </c>
      <c r="H39" s="150">
        <f t="shared" si="3"/>
        <v>19026178</v>
      </c>
    </row>
    <row r="40" spans="1:8">
      <c r="A40" s="164">
        <v>42430</v>
      </c>
      <c r="B40" s="150">
        <v>13503330</v>
      </c>
      <c r="C40" s="165">
        <f t="shared" si="0"/>
        <v>115.43236498064419</v>
      </c>
      <c r="D40" s="150">
        <v>2683978</v>
      </c>
      <c r="E40" s="165">
        <f t="shared" si="1"/>
        <v>90.561149690642068</v>
      </c>
      <c r="F40" s="150">
        <v>3068719</v>
      </c>
      <c r="G40" s="165">
        <f t="shared" si="2"/>
        <v>115.02014254958051</v>
      </c>
      <c r="H40" s="150">
        <f t="shared" si="3"/>
        <v>19256027</v>
      </c>
    </row>
    <row r="41" spans="1:8">
      <c r="A41" s="164">
        <v>42461</v>
      </c>
      <c r="B41" s="150">
        <v>13665900</v>
      </c>
      <c r="C41" s="165">
        <f t="shared" si="0"/>
        <v>116.82208437392745</v>
      </c>
      <c r="D41" s="150">
        <v>2671866</v>
      </c>
      <c r="E41" s="165">
        <f t="shared" si="1"/>
        <v>90.152473969360784</v>
      </c>
      <c r="F41" s="150">
        <v>3062031</v>
      </c>
      <c r="G41" s="165">
        <f t="shared" si="2"/>
        <v>114.7694663836065</v>
      </c>
      <c r="H41" s="150">
        <f t="shared" si="3"/>
        <v>19399797</v>
      </c>
    </row>
    <row r="42" spans="1:8">
      <c r="A42" s="164">
        <v>42491</v>
      </c>
      <c r="B42" s="150">
        <v>13696518</v>
      </c>
      <c r="C42" s="165">
        <f t="shared" si="0"/>
        <v>117.08382041614647</v>
      </c>
      <c r="D42" s="150">
        <v>2683126</v>
      </c>
      <c r="E42" s="165">
        <f t="shared" si="1"/>
        <v>90.532402025968054</v>
      </c>
      <c r="F42" s="150">
        <v>3063975</v>
      </c>
      <c r="G42" s="165">
        <f t="shared" si="2"/>
        <v>114.84233038878796</v>
      </c>
      <c r="H42" s="150">
        <f t="shared" si="3"/>
        <v>19443619</v>
      </c>
    </row>
    <row r="43" spans="1:8">
      <c r="A43" s="166">
        <v>42522</v>
      </c>
      <c r="B43" s="150">
        <v>13686743</v>
      </c>
      <c r="C43" s="165">
        <f t="shared" si="0"/>
        <v>117.00025944506112</v>
      </c>
      <c r="D43" s="150">
        <v>2679867</v>
      </c>
      <c r="E43" s="165">
        <f t="shared" si="1"/>
        <v>90.422438834450901</v>
      </c>
      <c r="F43" s="150">
        <v>3083240</v>
      </c>
      <c r="G43" s="165">
        <f t="shared" si="2"/>
        <v>115.56441118087663</v>
      </c>
      <c r="H43" s="150">
        <f t="shared" si="3"/>
        <v>19449850</v>
      </c>
    </row>
    <row r="44" spans="1:8">
      <c r="A44" s="166">
        <v>42552</v>
      </c>
      <c r="B44" s="150">
        <v>13362031</v>
      </c>
      <c r="C44" s="165">
        <f t="shared" si="0"/>
        <v>114.22447938950482</v>
      </c>
      <c r="D44" s="150">
        <v>2684141</v>
      </c>
      <c r="E44" s="165">
        <f t="shared" si="1"/>
        <v>90.566649537287446</v>
      </c>
      <c r="F44" s="150">
        <v>3071724</v>
      </c>
      <c r="G44" s="165">
        <f t="shared" si="2"/>
        <v>115.13277440944174</v>
      </c>
      <c r="H44" s="150">
        <f t="shared" si="3"/>
        <v>19117896</v>
      </c>
    </row>
    <row r="45" spans="1:8">
      <c r="A45" s="166">
        <v>42583</v>
      </c>
      <c r="B45" s="150">
        <v>13471407</v>
      </c>
      <c r="C45" s="165">
        <f t="shared" si="0"/>
        <v>115.15947322821891</v>
      </c>
      <c r="D45" s="150">
        <v>2690074</v>
      </c>
      <c r="E45" s="165">
        <f t="shared" si="1"/>
        <v>90.766837206901201</v>
      </c>
      <c r="F45" s="150">
        <v>3042243</v>
      </c>
      <c r="G45" s="165">
        <f t="shared" si="2"/>
        <v>114.02778277530901</v>
      </c>
      <c r="H45" s="150">
        <f t="shared" si="3"/>
        <v>19203724</v>
      </c>
    </row>
    <row r="46" spans="1:8">
      <c r="A46" s="166">
        <v>42614</v>
      </c>
      <c r="B46" s="150">
        <v>13470684</v>
      </c>
      <c r="C46" s="165">
        <f t="shared" si="0"/>
        <v>115.15329270831151</v>
      </c>
      <c r="D46" s="150">
        <v>2692666</v>
      </c>
      <c r="E46" s="165">
        <f t="shared" si="1"/>
        <v>90.854294890979887</v>
      </c>
      <c r="F46" s="150">
        <v>2992784</v>
      </c>
      <c r="G46" s="165">
        <f t="shared" si="2"/>
        <v>112.17398605089086</v>
      </c>
      <c r="H46" s="150">
        <f t="shared" si="3"/>
        <v>19156134</v>
      </c>
    </row>
    <row r="47" spans="1:8">
      <c r="A47" s="166">
        <v>42644</v>
      </c>
      <c r="B47" s="150">
        <v>13660465</v>
      </c>
      <c r="C47" s="165">
        <f t="shared" si="0"/>
        <v>116.7756236191603</v>
      </c>
      <c r="D47" s="150">
        <v>2695038</v>
      </c>
      <c r="E47" s="165">
        <f t="shared" si="1"/>
        <v>90.934329469156822</v>
      </c>
      <c r="F47" s="150">
        <v>2994165</v>
      </c>
      <c r="G47" s="165">
        <f t="shared" si="2"/>
        <v>112.22574798049763</v>
      </c>
      <c r="H47" s="150">
        <f t="shared" si="3"/>
        <v>19349668</v>
      </c>
    </row>
    <row r="48" spans="1:8">
      <c r="A48" s="166">
        <v>42675</v>
      </c>
      <c r="B48" s="150">
        <v>13583875</v>
      </c>
      <c r="C48" s="165">
        <f t="shared" si="0"/>
        <v>116.12089883395046</v>
      </c>
      <c r="D48" s="150">
        <v>2706609</v>
      </c>
      <c r="E48" s="165">
        <f t="shared" si="1"/>
        <v>91.324751098197908</v>
      </c>
      <c r="F48" s="150">
        <v>2985474</v>
      </c>
      <c r="G48" s="165">
        <f t="shared" si="2"/>
        <v>111.89999640177753</v>
      </c>
      <c r="H48" s="150">
        <f t="shared" si="3"/>
        <v>19275958</v>
      </c>
    </row>
    <row r="49" spans="1:10">
      <c r="A49" s="166">
        <v>42705</v>
      </c>
      <c r="B49" s="150">
        <v>13415843</v>
      </c>
      <c r="C49" s="165">
        <f t="shared" si="0"/>
        <v>114.6844878781027</v>
      </c>
      <c r="D49" s="150">
        <v>2701537</v>
      </c>
      <c r="E49" s="165">
        <f t="shared" si="1"/>
        <v>91.153614765772332</v>
      </c>
      <c r="F49" s="150">
        <v>2981646</v>
      </c>
      <c r="G49" s="165">
        <f t="shared" si="2"/>
        <v>111.75651728046346</v>
      </c>
      <c r="H49" s="150">
        <f t="shared" si="3"/>
        <v>19099026</v>
      </c>
    </row>
    <row r="50" spans="1:10">
      <c r="A50" s="166">
        <v>42736</v>
      </c>
      <c r="B50" s="150">
        <v>13115945</v>
      </c>
      <c r="C50" s="165">
        <f t="shared" si="0"/>
        <v>112.12082873676756</v>
      </c>
      <c r="D50" s="150">
        <v>2520079</v>
      </c>
      <c r="E50" s="165">
        <f t="shared" si="1"/>
        <v>85.030969535235968</v>
      </c>
      <c r="F50" s="150">
        <v>2970210</v>
      </c>
      <c r="G50" s="165">
        <f t="shared" si="2"/>
        <v>111.32787902776029</v>
      </c>
      <c r="H50" s="150">
        <f t="shared" si="3"/>
        <v>18606234</v>
      </c>
      <c r="J50" s="150"/>
    </row>
    <row r="51" spans="1:10">
      <c r="A51" s="166">
        <v>42767</v>
      </c>
      <c r="B51" s="150">
        <v>13126079</v>
      </c>
      <c r="C51" s="165">
        <f t="shared" si="0"/>
        <v>112.20745859671423</v>
      </c>
      <c r="D51" s="150">
        <v>2698940</v>
      </c>
      <c r="E51" s="165">
        <f t="shared" si="1"/>
        <v>91.065988374741323</v>
      </c>
      <c r="F51" s="150">
        <v>2965218</v>
      </c>
      <c r="G51" s="165">
        <f t="shared" si="2"/>
        <v>111.14077145889931</v>
      </c>
      <c r="H51" s="150">
        <f t="shared" si="3"/>
        <v>18790237</v>
      </c>
      <c r="J51" s="150"/>
    </row>
    <row r="52" spans="1:10">
      <c r="A52" s="166">
        <v>42795</v>
      </c>
      <c r="B52" s="150">
        <v>13558783</v>
      </c>
      <c r="C52" s="165">
        <f t="shared" si="0"/>
        <v>115.90640145426011</v>
      </c>
      <c r="D52" s="150">
        <v>2734104</v>
      </c>
      <c r="E52" s="165">
        <f t="shared" si="1"/>
        <v>92.252470628963138</v>
      </c>
      <c r="F52" s="150">
        <v>2970810</v>
      </c>
      <c r="G52" s="165">
        <f t="shared" si="2"/>
        <v>111.35036791824839</v>
      </c>
      <c r="H52" s="150">
        <f t="shared" si="3"/>
        <v>19263697</v>
      </c>
      <c r="J52" s="150"/>
    </row>
    <row r="53" spans="1:10">
      <c r="A53" s="166">
        <v>42826</v>
      </c>
      <c r="B53" s="150">
        <v>13849359</v>
      </c>
      <c r="C53" s="165">
        <f t="shared" si="0"/>
        <v>118.39037206644359</v>
      </c>
      <c r="D53" s="150">
        <v>2760089</v>
      </c>
      <c r="E53" s="165">
        <f t="shared" si="1"/>
        <v>93.129240660130066</v>
      </c>
      <c r="F53" s="150">
        <v>2969930</v>
      </c>
      <c r="G53" s="165">
        <f t="shared" si="2"/>
        <v>111.31738421219917</v>
      </c>
      <c r="H53" s="150">
        <f t="shared" si="3"/>
        <v>19579378</v>
      </c>
      <c r="J53" s="150"/>
    </row>
    <row r="54" spans="1:10">
      <c r="A54" s="166">
        <v>42856</v>
      </c>
      <c r="B54" s="150">
        <v>14105505</v>
      </c>
      <c r="C54" s="165">
        <f t="shared" si="0"/>
        <v>120.580019994794</v>
      </c>
      <c r="D54" s="150">
        <v>2771634</v>
      </c>
      <c r="E54" s="165">
        <f t="shared" si="1"/>
        <v>93.518785013019112</v>
      </c>
      <c r="F54" s="150">
        <v>2970555</v>
      </c>
      <c r="G54" s="165">
        <f t="shared" si="2"/>
        <v>111.34081013979093</v>
      </c>
      <c r="H54" s="150">
        <f t="shared" si="3"/>
        <v>19847694</v>
      </c>
      <c r="J54" s="150"/>
    </row>
    <row r="55" spans="1:10">
      <c r="A55" s="166">
        <v>42887</v>
      </c>
      <c r="B55" s="150">
        <v>14009873</v>
      </c>
      <c r="C55" s="165">
        <f t="shared" si="0"/>
        <v>119.76251587337885</v>
      </c>
      <c r="D55" s="150">
        <v>2789173</v>
      </c>
      <c r="E55" s="165">
        <f t="shared" si="1"/>
        <v>94.110575260340141</v>
      </c>
      <c r="F55" s="150">
        <v>2976758</v>
      </c>
      <c r="G55" s="165">
        <f t="shared" si="2"/>
        <v>111.57330778595373</v>
      </c>
      <c r="H55" s="150">
        <f t="shared" si="3"/>
        <v>19775804</v>
      </c>
      <c r="J55" s="150"/>
    </row>
    <row r="56" spans="1:10">
      <c r="A56" s="166">
        <v>42917</v>
      </c>
      <c r="B56" s="150">
        <v>14195607</v>
      </c>
      <c r="C56" s="165">
        <f t="shared" si="0"/>
        <v>121.35025125993275</v>
      </c>
      <c r="D56" s="150">
        <v>2751389</v>
      </c>
      <c r="E56" s="165">
        <f t="shared" si="1"/>
        <v>92.835690563106681</v>
      </c>
      <c r="F56" s="150">
        <v>2975092</v>
      </c>
      <c r="G56" s="165">
        <f t="shared" si="2"/>
        <v>111.5108636333651</v>
      </c>
      <c r="H56" s="150">
        <f t="shared" si="3"/>
        <v>19922088</v>
      </c>
      <c r="J56" s="150"/>
    </row>
    <row r="57" spans="1:10">
      <c r="A57" s="166">
        <v>42948</v>
      </c>
      <c r="B57" s="150">
        <v>14265038</v>
      </c>
      <c r="C57" s="165">
        <f t="shared" si="0"/>
        <v>121.94377778509144</v>
      </c>
      <c r="D57" s="150">
        <v>2753919</v>
      </c>
      <c r="E57" s="165">
        <f t="shared" si="1"/>
        <v>92.921056280976714</v>
      </c>
      <c r="F57" s="150">
        <v>2960311</v>
      </c>
      <c r="G57" s="165">
        <f t="shared" si="2"/>
        <v>110.95684981619081</v>
      </c>
      <c r="H57" s="150">
        <f t="shared" si="3"/>
        <v>19979268</v>
      </c>
      <c r="J57" s="150"/>
    </row>
    <row r="58" spans="1:10">
      <c r="A58" s="166">
        <v>42979</v>
      </c>
      <c r="B58" s="150">
        <v>14547574</v>
      </c>
      <c r="C58" s="165">
        <f t="shared" si="0"/>
        <v>124.35901896427993</v>
      </c>
      <c r="D58" s="150">
        <v>2772117</v>
      </c>
      <c r="E58" s="165">
        <f t="shared" si="1"/>
        <v>93.535082104612471</v>
      </c>
      <c r="F58" s="150">
        <v>2964754</v>
      </c>
      <c r="G58" s="165">
        <f t="shared" si="2"/>
        <v>111.12338005025518</v>
      </c>
      <c r="H58" s="150">
        <f t="shared" si="3"/>
        <v>20284445</v>
      </c>
      <c r="J58" s="150"/>
    </row>
    <row r="59" spans="1:10">
      <c r="A59" s="166">
        <v>43009</v>
      </c>
      <c r="B59" s="150">
        <v>14644895</v>
      </c>
      <c r="C59" s="165">
        <f t="shared" si="0"/>
        <v>125.1909613956862</v>
      </c>
      <c r="D59" s="150">
        <v>2768836</v>
      </c>
      <c r="E59" s="165">
        <f t="shared" si="1"/>
        <v>93.424376602505163</v>
      </c>
      <c r="F59" s="150">
        <v>2976497</v>
      </c>
      <c r="G59" s="165">
        <f t="shared" si="2"/>
        <v>111.56352511859143</v>
      </c>
      <c r="H59" s="150">
        <f t="shared" si="3"/>
        <v>20390228</v>
      </c>
      <c r="J59" s="150"/>
    </row>
    <row r="60" spans="1:10">
      <c r="A60" s="166">
        <v>43040</v>
      </c>
      <c r="B60" s="167">
        <v>14555878</v>
      </c>
      <c r="C60" s="165">
        <f t="shared" si="0"/>
        <v>124.43000518462701</v>
      </c>
      <c r="D60" s="167">
        <v>2767790</v>
      </c>
      <c r="E60" s="165">
        <f t="shared" si="1"/>
        <v>93.389083108081437</v>
      </c>
      <c r="F60" s="167">
        <v>2979048</v>
      </c>
      <c r="G60" s="165">
        <f t="shared" si="2"/>
        <v>111.65914038464999</v>
      </c>
      <c r="H60" s="150">
        <f t="shared" si="3"/>
        <v>20302716</v>
      </c>
      <c r="J60" s="167"/>
    </row>
    <row r="61" spans="1:10">
      <c r="A61" s="166">
        <v>43070</v>
      </c>
      <c r="B61" s="167">
        <v>14477817</v>
      </c>
      <c r="C61" s="165">
        <f t="shared" si="0"/>
        <v>123.7627056486789</v>
      </c>
      <c r="D61" s="167">
        <v>2777484</v>
      </c>
      <c r="E61" s="165">
        <f t="shared" si="1"/>
        <v>93.716172147224484</v>
      </c>
      <c r="F61" s="167">
        <v>2986088</v>
      </c>
      <c r="G61" s="165">
        <f t="shared" si="2"/>
        <v>111.92301003304368</v>
      </c>
      <c r="H61" s="150">
        <f t="shared" si="3"/>
        <v>20241389</v>
      </c>
      <c r="J61" s="167"/>
    </row>
    <row r="62" spans="1:10">
      <c r="A62" s="166">
        <v>43101</v>
      </c>
      <c r="B62" s="167">
        <v>14218231</v>
      </c>
      <c r="C62" s="165">
        <f t="shared" si="0"/>
        <v>121.543651097256</v>
      </c>
      <c r="D62" s="167">
        <v>2762901</v>
      </c>
      <c r="E62" s="165">
        <f t="shared" si="1"/>
        <v>93.224121450110488</v>
      </c>
      <c r="F62" s="167">
        <v>2989631</v>
      </c>
      <c r="G62" s="165">
        <f t="shared" si="2"/>
        <v>112.05580693137588</v>
      </c>
      <c r="H62" s="150">
        <f t="shared" si="3"/>
        <v>19970763</v>
      </c>
      <c r="J62" s="167"/>
    </row>
    <row r="63" spans="1:10">
      <c r="A63" s="166">
        <v>43132</v>
      </c>
      <c r="B63" s="167">
        <v>14127524</v>
      </c>
      <c r="C63" s="165">
        <f t="shared" si="0"/>
        <v>120.76824802776873</v>
      </c>
      <c r="D63" s="167">
        <v>2835795</v>
      </c>
      <c r="E63" s="165">
        <f t="shared" si="1"/>
        <v>95.683666366480765</v>
      </c>
      <c r="F63" s="167">
        <v>2996690</v>
      </c>
      <c r="G63" s="165">
        <f t="shared" si="2"/>
        <v>112.32038872796839</v>
      </c>
      <c r="H63" s="150">
        <f t="shared" si="3"/>
        <v>19960009</v>
      </c>
      <c r="J63" s="167"/>
    </row>
    <row r="64" spans="1:10">
      <c r="A64" s="166">
        <v>43160</v>
      </c>
      <c r="B64" s="167">
        <v>14325806</v>
      </c>
      <c r="C64" s="165">
        <f t="shared" si="0"/>
        <v>122.46324920104171</v>
      </c>
      <c r="D64" s="167">
        <v>2804909</v>
      </c>
      <c r="E64" s="165">
        <f t="shared" si="1"/>
        <v>94.641529780657336</v>
      </c>
      <c r="F64" s="167">
        <v>3006828</v>
      </c>
      <c r="G64" s="165">
        <f t="shared" ref="G64:G82" si="4">(F64/$F$2*100)</f>
        <v>112.70037601424896</v>
      </c>
      <c r="H64" s="150">
        <f t="shared" ref="H64:H82" si="5">B64+D64+F64</f>
        <v>20137543</v>
      </c>
      <c r="J64" s="167"/>
    </row>
    <row r="65" spans="1:10">
      <c r="A65" s="166">
        <v>43191</v>
      </c>
      <c r="B65" s="167">
        <v>14527332</v>
      </c>
      <c r="C65" s="165">
        <f t="shared" si="0"/>
        <v>124.185981503747</v>
      </c>
      <c r="D65" s="167">
        <v>2812961</v>
      </c>
      <c r="E65" s="165">
        <f t="shared" si="1"/>
        <v>94.913215456661035</v>
      </c>
      <c r="F65" s="167">
        <v>3011373</v>
      </c>
      <c r="G65" s="165">
        <f t="shared" si="4"/>
        <v>112.87072935969631</v>
      </c>
      <c r="H65" s="150">
        <f t="shared" si="5"/>
        <v>20351666</v>
      </c>
      <c r="J65" s="167"/>
    </row>
    <row r="66" spans="1:10">
      <c r="A66" s="166">
        <v>43221</v>
      </c>
      <c r="B66" s="167">
        <v>14729306</v>
      </c>
      <c r="C66" s="165">
        <f t="shared" si="0"/>
        <v>125.91254350620125</v>
      </c>
      <c r="D66" s="167">
        <v>2803693</v>
      </c>
      <c r="E66" s="165">
        <f t="shared" si="1"/>
        <v>94.600500249855003</v>
      </c>
      <c r="F66" s="167">
        <v>3014740</v>
      </c>
      <c r="G66" s="165">
        <f t="shared" si="4"/>
        <v>112.9969295168187</v>
      </c>
      <c r="H66" s="150">
        <f t="shared" si="5"/>
        <v>20547739</v>
      </c>
      <c r="J66" s="167"/>
    </row>
    <row r="67" spans="1:10">
      <c r="A67" s="166">
        <v>43252</v>
      </c>
      <c r="B67" s="167">
        <v>14570283</v>
      </c>
      <c r="C67" s="165">
        <f t="shared" si="0"/>
        <v>124.55314541874304</v>
      </c>
      <c r="D67" s="167">
        <v>2702964</v>
      </c>
      <c r="E67" s="165">
        <f t="shared" si="1"/>
        <v>91.201763729962252</v>
      </c>
      <c r="F67" s="167">
        <v>3019444</v>
      </c>
      <c r="G67" s="165">
        <f t="shared" si="4"/>
        <v>113.17324241824538</v>
      </c>
      <c r="H67" s="150">
        <f t="shared" si="5"/>
        <v>20292691</v>
      </c>
    </row>
    <row r="68" spans="1:10">
      <c r="A68" s="166">
        <v>43282</v>
      </c>
      <c r="B68" s="150">
        <v>14664384</v>
      </c>
      <c r="C68" s="165">
        <f t="shared" si="0"/>
        <v>125.35756188320354</v>
      </c>
      <c r="D68" s="150">
        <v>2848614</v>
      </c>
      <c r="E68" s="165">
        <f t="shared" si="1"/>
        <v>96.116197250818985</v>
      </c>
      <c r="F68" s="150">
        <v>3010588</v>
      </c>
      <c r="G68" s="165">
        <f t="shared" si="4"/>
        <v>112.84130639464105</v>
      </c>
      <c r="H68" s="150">
        <f t="shared" si="5"/>
        <v>20523586</v>
      </c>
    </row>
    <row r="69" spans="1:10">
      <c r="A69" s="166">
        <v>43313</v>
      </c>
      <c r="B69" s="150">
        <v>14482653</v>
      </c>
      <c r="C69" s="165">
        <f t="shared" si="0"/>
        <v>123.80404588971918</v>
      </c>
      <c r="D69" s="150">
        <v>2844133</v>
      </c>
      <c r="E69" s="165">
        <f t="shared" si="1"/>
        <v>95.965002080156722</v>
      </c>
      <c r="F69" s="150">
        <v>2998531</v>
      </c>
      <c r="G69" s="165">
        <f t="shared" si="4"/>
        <v>112.38939214028269</v>
      </c>
      <c r="H69" s="150">
        <f t="shared" si="5"/>
        <v>20325317</v>
      </c>
    </row>
    <row r="70" spans="1:10">
      <c r="A70" s="166">
        <v>43344</v>
      </c>
      <c r="B70" s="150">
        <v>14809349</v>
      </c>
      <c r="C70" s="165">
        <f t="shared" si="0"/>
        <v>126.59678604416381</v>
      </c>
      <c r="D70" s="150">
        <v>2810852</v>
      </c>
      <c r="E70" s="165">
        <f t="shared" si="1"/>
        <v>94.842054864175722</v>
      </c>
      <c r="F70" s="150">
        <v>3001713</v>
      </c>
      <c r="G70" s="165">
        <f t="shared" si="4"/>
        <v>112.50865822283791</v>
      </c>
      <c r="H70" s="150">
        <f t="shared" si="5"/>
        <v>20621914</v>
      </c>
    </row>
    <row r="71" spans="1:10">
      <c r="A71" s="166">
        <v>43374</v>
      </c>
      <c r="B71" s="167">
        <v>14695062</v>
      </c>
      <c r="C71" s="165">
        <f t="shared" si="0"/>
        <v>125.61981083163896</v>
      </c>
      <c r="D71" s="167">
        <v>2904436</v>
      </c>
      <c r="E71" s="165">
        <f t="shared" si="1"/>
        <v>97.999709149214212</v>
      </c>
      <c r="F71" s="167">
        <v>3020919</v>
      </c>
      <c r="G71" s="165">
        <f t="shared" si="4"/>
        <v>113.22852760736197</v>
      </c>
      <c r="H71" s="150">
        <f t="shared" si="5"/>
        <v>20620417</v>
      </c>
    </row>
    <row r="72" spans="1:10">
      <c r="A72" s="166">
        <v>43405</v>
      </c>
      <c r="B72" s="167">
        <v>14448590</v>
      </c>
      <c r="C72" s="165">
        <f t="shared" si="0"/>
        <v>123.51286048224297</v>
      </c>
      <c r="D72" s="167">
        <v>2879630</v>
      </c>
      <c r="E72" s="165">
        <f t="shared" si="1"/>
        <v>97.162720217402537</v>
      </c>
      <c r="F72" s="167">
        <v>3021127</v>
      </c>
      <c r="G72" s="165">
        <f t="shared" si="4"/>
        <v>113.23632375606449</v>
      </c>
      <c r="H72" s="150">
        <f t="shared" si="5"/>
        <v>20349347</v>
      </c>
    </row>
    <row r="73" spans="1:10">
      <c r="A73" s="166">
        <v>43435</v>
      </c>
      <c r="B73" s="167">
        <v>14229170</v>
      </c>
      <c r="C73" s="165">
        <f t="shared" si="0"/>
        <v>121.63716244893912</v>
      </c>
      <c r="D73" s="167">
        <v>2833299</v>
      </c>
      <c r="E73" s="165">
        <f t="shared" si="1"/>
        <v>95.599447855886481</v>
      </c>
      <c r="F73" s="167">
        <v>3031311</v>
      </c>
      <c r="G73" s="165">
        <f t="shared" si="4"/>
        <v>113.61803519061584</v>
      </c>
      <c r="H73" s="150">
        <f t="shared" si="5"/>
        <v>20093780</v>
      </c>
    </row>
    <row r="74" spans="1:10">
      <c r="A74" s="166">
        <v>43466</v>
      </c>
      <c r="B74" s="167">
        <v>13826757</v>
      </c>
      <c r="C74" s="165">
        <f t="shared" si="0"/>
        <v>118.19716029473301</v>
      </c>
      <c r="D74" s="167">
        <v>2791418</v>
      </c>
      <c r="E74" s="165">
        <f t="shared" si="1"/>
        <v>94.18632468192834</v>
      </c>
      <c r="F74" s="167">
        <v>3030725</v>
      </c>
      <c r="G74" s="165">
        <f t="shared" si="4"/>
        <v>113.59607104090578</v>
      </c>
      <c r="H74" s="150">
        <f t="shared" si="5"/>
        <v>19648900</v>
      </c>
    </row>
    <row r="75" spans="1:10">
      <c r="A75" s="166">
        <v>43497</v>
      </c>
      <c r="B75" s="167">
        <v>13807689</v>
      </c>
      <c r="C75" s="165">
        <f t="shared" ref="C75:C88" si="6">(B75/$B$2)*100</f>
        <v>118.03415869916725</v>
      </c>
      <c r="D75" s="167">
        <v>2801378</v>
      </c>
      <c r="E75" s="165">
        <f t="shared" ref="E75:E88" si="7">(D75/$D$2)*100</f>
        <v>94.522388930934412</v>
      </c>
      <c r="F75" s="167">
        <v>3038819</v>
      </c>
      <c r="G75" s="165">
        <f t="shared" si="4"/>
        <v>113.89944617359025</v>
      </c>
      <c r="H75" s="150">
        <f t="shared" si="5"/>
        <v>19647886</v>
      </c>
    </row>
    <row r="76" spans="1:10">
      <c r="A76" s="166">
        <v>43525</v>
      </c>
      <c r="B76" s="167">
        <v>13994899</v>
      </c>
      <c r="C76" s="165">
        <f t="shared" si="6"/>
        <v>119.63451157864414</v>
      </c>
      <c r="D76" s="167">
        <v>2793511</v>
      </c>
      <c r="E76" s="165">
        <f t="shared" si="7"/>
        <v>94.256945412166274</v>
      </c>
      <c r="F76" s="167">
        <v>3039681</v>
      </c>
      <c r="G76" s="165">
        <f t="shared" si="4"/>
        <v>113.93175521292483</v>
      </c>
      <c r="H76" s="150">
        <f t="shared" si="5"/>
        <v>19828091</v>
      </c>
    </row>
    <row r="77" spans="1:10">
      <c r="A77" s="166">
        <v>43556</v>
      </c>
      <c r="B77" s="167">
        <v>14226393</v>
      </c>
      <c r="C77" s="165">
        <f t="shared" si="6"/>
        <v>121.61342343955764</v>
      </c>
      <c r="D77" s="167">
        <v>2761695</v>
      </c>
      <c r="E77" s="165">
        <f t="shared" si="7"/>
        <v>93.183429333212757</v>
      </c>
      <c r="F77" s="167">
        <v>3050182</v>
      </c>
      <c r="G77" s="165">
        <f t="shared" si="4"/>
        <v>114.3253482779507</v>
      </c>
      <c r="H77" s="150">
        <f t="shared" si="5"/>
        <v>20038270</v>
      </c>
    </row>
    <row r="78" spans="1:10">
      <c r="A78" s="166">
        <v>43586</v>
      </c>
      <c r="B78" s="167">
        <v>14324472</v>
      </c>
      <c r="C78" s="165">
        <f t="shared" si="6"/>
        <v>122.45184558616418</v>
      </c>
      <c r="D78" s="167">
        <v>2838167</v>
      </c>
      <c r="E78" s="165">
        <f t="shared" si="7"/>
        <v>95.7637009446577</v>
      </c>
      <c r="F78" s="167">
        <v>3055833</v>
      </c>
      <c r="G78" s="165">
        <f t="shared" si="4"/>
        <v>114.53715614486444</v>
      </c>
      <c r="H78" s="150">
        <f t="shared" si="5"/>
        <v>20218472</v>
      </c>
    </row>
    <row r="79" spans="1:10">
      <c r="A79" s="166">
        <v>43617</v>
      </c>
      <c r="B79" s="167">
        <v>14287607</v>
      </c>
      <c r="C79" s="165">
        <f t="shared" si="6"/>
        <v>122.13670745838301</v>
      </c>
      <c r="D79" s="167">
        <v>2874942</v>
      </c>
      <c r="E79" s="165">
        <f t="shared" si="7"/>
        <v>97.004540578914529</v>
      </c>
      <c r="F79" s="167">
        <v>3058258</v>
      </c>
      <c r="G79" s="165">
        <f t="shared" si="4"/>
        <v>114.6280487439205</v>
      </c>
      <c r="H79" s="150">
        <f t="shared" si="5"/>
        <v>20220807</v>
      </c>
    </row>
    <row r="80" spans="1:10">
      <c r="A80" s="166">
        <v>43647</v>
      </c>
      <c r="B80" s="167">
        <v>14198097</v>
      </c>
      <c r="C80" s="165">
        <f t="shared" si="6"/>
        <v>121.37153686791255</v>
      </c>
      <c r="D80" s="167">
        <v>2835662</v>
      </c>
      <c r="E80" s="165">
        <f t="shared" si="7"/>
        <v>95.679178761549252</v>
      </c>
      <c r="F80" s="167">
        <v>3069057</v>
      </c>
      <c r="G80" s="165">
        <f t="shared" si="4"/>
        <v>115.03281129122213</v>
      </c>
      <c r="H80" s="150">
        <f t="shared" si="5"/>
        <v>20102816</v>
      </c>
    </row>
    <row r="81" spans="1:8">
      <c r="A81" s="166">
        <v>43678</v>
      </c>
      <c r="B81" s="167">
        <v>14119665</v>
      </c>
      <c r="C81" s="165">
        <f t="shared" si="6"/>
        <v>120.70106586185983</v>
      </c>
      <c r="D81" s="167">
        <v>2783315</v>
      </c>
      <c r="E81" s="165">
        <f t="shared" si="7"/>
        <v>93.912918195011059</v>
      </c>
      <c r="F81" s="167">
        <v>3042624</v>
      </c>
      <c r="G81" s="165">
        <f t="shared" si="4"/>
        <v>114.04206322076892</v>
      </c>
      <c r="H81" s="150">
        <f t="shared" si="5"/>
        <v>19945604</v>
      </c>
    </row>
    <row r="82" spans="1:8">
      <c r="A82" s="166">
        <v>43709</v>
      </c>
      <c r="B82" s="167">
        <v>14440956</v>
      </c>
      <c r="C82" s="165">
        <f t="shared" si="6"/>
        <v>123.44760171464549</v>
      </c>
      <c r="D82" s="167">
        <v>2783328</v>
      </c>
      <c r="E82" s="165">
        <f t="shared" si="7"/>
        <v>93.913356833087079</v>
      </c>
      <c r="F82" s="167">
        <v>3055436</v>
      </c>
      <c r="G82" s="165">
        <f t="shared" si="4"/>
        <v>114.52227599565813</v>
      </c>
      <c r="H82" s="150">
        <f t="shared" si="5"/>
        <v>20279720</v>
      </c>
    </row>
    <row r="83" spans="1:8">
      <c r="A83" s="166">
        <v>43739</v>
      </c>
      <c r="B83" s="167">
        <v>14511611</v>
      </c>
      <c r="C83" s="165">
        <f t="shared" si="6"/>
        <v>124.05159152661834</v>
      </c>
      <c r="D83" s="167">
        <v>2760621</v>
      </c>
      <c r="E83" s="165">
        <f t="shared" si="7"/>
        <v>93.147191079856086</v>
      </c>
      <c r="F83" s="167">
        <v>3075826</v>
      </c>
      <c r="G83" s="165">
        <f t="shared" ref="G83:G88" si="8">(F83/$F$2*100)</f>
        <v>115.28652345741204</v>
      </c>
      <c r="H83" s="150">
        <f t="shared" ref="H83:H88" si="9">B83+D83+F83</f>
        <v>20348058</v>
      </c>
    </row>
    <row r="84" spans="1:8">
      <c r="A84" s="166">
        <v>43770</v>
      </c>
      <c r="B84" s="167">
        <v>14393707</v>
      </c>
      <c r="C84" s="165">
        <f t="shared" si="6"/>
        <v>123.04369661768271</v>
      </c>
      <c r="D84" s="167">
        <v>2736801</v>
      </c>
      <c r="E84" s="165">
        <f t="shared" si="7"/>
        <v>92.343471159040377</v>
      </c>
      <c r="F84" s="167">
        <v>3083315</v>
      </c>
      <c r="G84" s="165">
        <f t="shared" si="8"/>
        <v>115.56722229218765</v>
      </c>
      <c r="H84" s="150">
        <f t="shared" si="9"/>
        <v>20213823</v>
      </c>
    </row>
    <row r="85" spans="1:8">
      <c r="A85" s="166">
        <v>43800</v>
      </c>
      <c r="B85" s="167">
        <v>14314313</v>
      </c>
      <c r="C85" s="165">
        <f t="shared" si="6"/>
        <v>122.36500201529401</v>
      </c>
      <c r="D85" s="167">
        <v>2758067</v>
      </c>
      <c r="E85" s="165">
        <f t="shared" si="7"/>
        <v>93.061015568614962</v>
      </c>
      <c r="F85" s="170">
        <v>3100511</v>
      </c>
      <c r="G85" s="165">
        <f t="shared" si="8"/>
        <v>116.21175389357657</v>
      </c>
      <c r="H85" s="150">
        <f t="shared" si="9"/>
        <v>20172891</v>
      </c>
    </row>
    <row r="86" spans="1:8">
      <c r="A86" s="166">
        <v>43831</v>
      </c>
      <c r="B86" s="170">
        <v>14154168</v>
      </c>
      <c r="C86" s="165">
        <f t="shared" si="6"/>
        <v>120.9960125815895</v>
      </c>
      <c r="D86" s="170">
        <v>2766914</v>
      </c>
      <c r="E86" s="165">
        <f t="shared" si="7"/>
        <v>93.359525650036318</v>
      </c>
      <c r="F86" s="170">
        <v>3110922</v>
      </c>
      <c r="G86" s="165">
        <f t="shared" si="8"/>
        <v>116.60197362502925</v>
      </c>
      <c r="H86" s="150">
        <f t="shared" si="9"/>
        <v>20032004</v>
      </c>
    </row>
    <row r="87" spans="1:8">
      <c r="A87" s="166">
        <v>43862</v>
      </c>
      <c r="B87" s="170">
        <v>14211588</v>
      </c>
      <c r="C87" s="165">
        <f t="shared" si="6"/>
        <v>121.48686383066571</v>
      </c>
      <c r="D87" s="170">
        <v>2748447</v>
      </c>
      <c r="E87" s="165">
        <f t="shared" si="7"/>
        <v>92.736423392366135</v>
      </c>
      <c r="F87" s="170">
        <v>3115640</v>
      </c>
      <c r="G87" s="165">
        <f t="shared" si="8"/>
        <v>116.77881126723399</v>
      </c>
      <c r="H87" s="150">
        <f t="shared" si="9"/>
        <v>20075675</v>
      </c>
    </row>
    <row r="88" spans="1:8">
      <c r="A88" s="166">
        <v>43891</v>
      </c>
      <c r="B88" s="170">
        <v>14339304</v>
      </c>
      <c r="C88" s="165">
        <f t="shared" si="6"/>
        <v>122.57863600285346</v>
      </c>
      <c r="D88" s="170">
        <v>2765787</v>
      </c>
      <c r="E88" s="165">
        <f t="shared" si="7"/>
        <v>93.321499102985143</v>
      </c>
      <c r="F88" s="170">
        <v>3108959</v>
      </c>
      <c r="G88" s="165">
        <f t="shared" si="8"/>
        <v>116.528397471649</v>
      </c>
      <c r="H88" s="150">
        <f t="shared" si="9"/>
        <v>20214050</v>
      </c>
    </row>
    <row r="89" spans="1:8">
      <c r="B89" s="168"/>
      <c r="C89" s="168"/>
      <c r="D89" s="168"/>
      <c r="E89" s="168"/>
      <c r="F89" s="168"/>
      <c r="G89" s="168"/>
      <c r="H89" s="168"/>
    </row>
    <row r="91" spans="1:8">
      <c r="B91" s="168"/>
      <c r="C91" s="168"/>
      <c r="D91" s="168"/>
      <c r="E91" s="168"/>
      <c r="F91" s="16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opLeftCell="A63" zoomScale="80" zoomScaleNormal="80" workbookViewId="0">
      <selection activeCell="K89" sqref="K89"/>
    </sheetView>
  </sheetViews>
  <sheetFormatPr defaultRowHeight="15"/>
  <cols>
    <col min="1" max="1" width="9.140625" style="148"/>
    <col min="2" max="2" width="15.28515625" style="148" customWidth="1"/>
    <col min="3" max="3" width="16" style="148" customWidth="1"/>
    <col min="4" max="4" width="16.28515625" style="148" customWidth="1"/>
    <col min="5" max="5" width="17" style="148" customWidth="1"/>
    <col min="6" max="6" width="15.85546875" style="148" customWidth="1"/>
    <col min="7" max="7" width="16.42578125" style="148" customWidth="1"/>
    <col min="8" max="16384" width="9.140625" style="148"/>
  </cols>
  <sheetData>
    <row r="1" spans="1:10" ht="60">
      <c r="A1" s="163" t="s">
        <v>0</v>
      </c>
      <c r="B1" s="163" t="s">
        <v>293</v>
      </c>
      <c r="C1" s="163" t="s">
        <v>294</v>
      </c>
      <c r="D1" s="163" t="s">
        <v>295</v>
      </c>
      <c r="E1" s="163" t="s">
        <v>296</v>
      </c>
      <c r="F1" s="163" t="s">
        <v>297</v>
      </c>
      <c r="G1" s="163" t="s">
        <v>298</v>
      </c>
    </row>
    <row r="2" spans="1:10">
      <c r="A2" s="169">
        <v>41275</v>
      </c>
      <c r="B2" s="150">
        <v>11698045</v>
      </c>
      <c r="C2" s="170">
        <v>11900458.4646696</v>
      </c>
      <c r="D2" s="150">
        <v>2963719</v>
      </c>
      <c r="E2" s="170">
        <v>2963719</v>
      </c>
      <c r="F2" s="150">
        <v>2667984</v>
      </c>
      <c r="G2" s="170">
        <v>2667984</v>
      </c>
      <c r="J2" s="171"/>
    </row>
    <row r="3" spans="1:10">
      <c r="A3" s="169">
        <v>41306</v>
      </c>
      <c r="B3" s="150">
        <v>11620928</v>
      </c>
      <c r="C3" s="170">
        <v>11928636.6958976</v>
      </c>
      <c r="D3" s="150">
        <v>2969232</v>
      </c>
      <c r="E3" s="170">
        <v>2969232</v>
      </c>
      <c r="F3" s="150">
        <v>2670744</v>
      </c>
      <c r="G3" s="170">
        <v>2670744</v>
      </c>
      <c r="J3" s="171"/>
    </row>
    <row r="4" spans="1:10">
      <c r="A4" s="169">
        <v>41334</v>
      </c>
      <c r="B4" s="150">
        <v>11896801</v>
      </c>
      <c r="C4" s="170">
        <v>12005289.918692101</v>
      </c>
      <c r="D4" s="150">
        <v>2973096</v>
      </c>
      <c r="E4" s="170">
        <v>2973096</v>
      </c>
      <c r="F4" s="150">
        <v>2651342</v>
      </c>
      <c r="G4" s="170">
        <v>2651342</v>
      </c>
      <c r="J4" s="171"/>
    </row>
    <row r="5" spans="1:10">
      <c r="A5" s="169">
        <v>41365</v>
      </c>
      <c r="B5" s="150">
        <v>12132681</v>
      </c>
      <c r="C5" s="170">
        <v>12053195.946069799</v>
      </c>
      <c r="D5" s="150">
        <v>2976760</v>
      </c>
      <c r="E5" s="170">
        <v>2976760</v>
      </c>
      <c r="F5" s="150">
        <v>2649513</v>
      </c>
      <c r="G5" s="170">
        <v>2649513</v>
      </c>
      <c r="J5" s="171"/>
    </row>
    <row r="6" spans="1:10">
      <c r="A6" s="169">
        <v>41395</v>
      </c>
      <c r="B6" s="150">
        <v>12216079</v>
      </c>
      <c r="C6" s="170">
        <v>12061905.3762297</v>
      </c>
      <c r="D6" s="150">
        <v>2981302</v>
      </c>
      <c r="E6" s="170">
        <v>2981302</v>
      </c>
      <c r="F6" s="150">
        <v>2650756</v>
      </c>
      <c r="G6" s="170">
        <v>2650756</v>
      </c>
      <c r="J6" s="171"/>
    </row>
    <row r="7" spans="1:10">
      <c r="A7" s="169">
        <v>41426</v>
      </c>
      <c r="B7" s="150">
        <v>12274403</v>
      </c>
      <c r="C7" s="170">
        <v>12122504.995278001</v>
      </c>
      <c r="D7" s="150">
        <v>2974355</v>
      </c>
      <c r="E7" s="170">
        <v>2974355</v>
      </c>
      <c r="F7" s="150">
        <v>2663305</v>
      </c>
      <c r="G7" s="170">
        <v>2663305</v>
      </c>
      <c r="J7" s="171"/>
    </row>
    <row r="8" spans="1:10">
      <c r="A8" s="169">
        <v>41456</v>
      </c>
      <c r="B8" s="150">
        <v>12200031</v>
      </c>
      <c r="C8" s="170">
        <v>12212395.4447471</v>
      </c>
      <c r="D8" s="150">
        <v>2970694</v>
      </c>
      <c r="E8" s="170">
        <v>2970694</v>
      </c>
      <c r="F8" s="150">
        <v>2668898</v>
      </c>
      <c r="G8" s="170">
        <v>2668898</v>
      </c>
      <c r="J8" s="171"/>
    </row>
    <row r="9" spans="1:10">
      <c r="A9" s="169">
        <v>41487</v>
      </c>
      <c r="B9" s="150">
        <v>12236880</v>
      </c>
      <c r="C9" s="170">
        <v>12263500.6448662</v>
      </c>
      <c r="D9" s="150">
        <v>2931681</v>
      </c>
      <c r="E9" s="170">
        <v>2931681</v>
      </c>
      <c r="F9" s="150">
        <v>2663081</v>
      </c>
      <c r="G9" s="170">
        <v>2663081</v>
      </c>
      <c r="J9" s="171"/>
    </row>
    <row r="10" spans="1:10">
      <c r="A10" s="169">
        <v>41518</v>
      </c>
      <c r="B10" s="150">
        <v>12523723</v>
      </c>
      <c r="C10" s="170">
        <v>12309889.592412399</v>
      </c>
      <c r="D10" s="150">
        <v>2883080</v>
      </c>
      <c r="E10" s="170">
        <v>2883080</v>
      </c>
      <c r="F10" s="150">
        <v>2707070</v>
      </c>
      <c r="G10" s="170">
        <v>2707070</v>
      </c>
      <c r="J10" s="171"/>
    </row>
    <row r="11" spans="1:10">
      <c r="A11" s="169">
        <v>41548</v>
      </c>
      <c r="B11" s="150">
        <v>12297151</v>
      </c>
      <c r="C11" s="170">
        <v>12287499.560848599</v>
      </c>
      <c r="D11" s="150">
        <v>2856746</v>
      </c>
      <c r="E11" s="170">
        <v>2856746</v>
      </c>
      <c r="F11" s="150">
        <v>2756891</v>
      </c>
      <c r="G11" s="170">
        <v>2756891</v>
      </c>
      <c r="J11" s="171"/>
    </row>
    <row r="12" spans="1:10">
      <c r="A12" s="169">
        <v>41579</v>
      </c>
      <c r="B12" s="150">
        <v>12433976</v>
      </c>
      <c r="C12" s="170">
        <v>12357757.5136465</v>
      </c>
      <c r="D12" s="150">
        <v>2800861</v>
      </c>
      <c r="E12" s="170">
        <v>2800861</v>
      </c>
      <c r="F12" s="150">
        <v>2766055</v>
      </c>
      <c r="G12" s="170">
        <v>2766055</v>
      </c>
      <c r="J12" s="171"/>
    </row>
    <row r="13" spans="1:10">
      <c r="A13" s="169">
        <v>41609</v>
      </c>
      <c r="B13" s="150">
        <v>12363785</v>
      </c>
      <c r="C13" s="170">
        <v>12432744.622134799</v>
      </c>
      <c r="D13" s="150">
        <v>2760917</v>
      </c>
      <c r="E13" s="170">
        <v>2760917</v>
      </c>
      <c r="F13" s="150">
        <v>2822178</v>
      </c>
      <c r="G13" s="170">
        <v>2822178</v>
      </c>
      <c r="J13" s="171"/>
    </row>
    <row r="14" spans="1:10">
      <c r="A14" s="169">
        <v>41640</v>
      </c>
      <c r="B14" s="150">
        <v>12329012</v>
      </c>
      <c r="C14" s="170">
        <v>12562897.174693501</v>
      </c>
      <c r="D14" s="150">
        <v>2720965</v>
      </c>
      <c r="E14" s="170">
        <v>2720965</v>
      </c>
      <c r="F14" s="150">
        <v>2838873</v>
      </c>
      <c r="G14" s="170">
        <v>2838873</v>
      </c>
      <c r="J14" s="171"/>
    </row>
    <row r="15" spans="1:10">
      <c r="A15" s="169">
        <v>41671</v>
      </c>
      <c r="B15" s="150">
        <v>12355589</v>
      </c>
      <c r="C15" s="170">
        <v>12657286.474853801</v>
      </c>
      <c r="D15" s="150">
        <v>2855300</v>
      </c>
      <c r="E15" s="170">
        <v>2855300</v>
      </c>
      <c r="F15" s="150">
        <v>2836699</v>
      </c>
      <c r="G15" s="170">
        <v>2836699</v>
      </c>
      <c r="J15" s="171"/>
    </row>
    <row r="16" spans="1:10">
      <c r="A16" s="169">
        <v>41699</v>
      </c>
      <c r="B16" s="150">
        <v>12566310</v>
      </c>
      <c r="C16" s="170">
        <v>12616513.599379901</v>
      </c>
      <c r="D16" s="150">
        <v>2871284</v>
      </c>
      <c r="E16" s="170">
        <v>2871284</v>
      </c>
      <c r="F16" s="150">
        <v>2849623</v>
      </c>
      <c r="G16" s="170">
        <v>2849623</v>
      </c>
      <c r="J16" s="171"/>
    </row>
    <row r="17" spans="1:10">
      <c r="A17" s="169">
        <v>41730</v>
      </c>
      <c r="B17" s="150">
        <v>12730077</v>
      </c>
      <c r="C17" s="170">
        <v>12653174.077559801</v>
      </c>
      <c r="D17" s="150">
        <v>2815090</v>
      </c>
      <c r="E17" s="170">
        <v>2815090</v>
      </c>
      <c r="F17" s="150">
        <v>2844868</v>
      </c>
      <c r="G17" s="170">
        <v>2844868</v>
      </c>
      <c r="J17" s="171"/>
    </row>
    <row r="18" spans="1:10">
      <c r="A18" s="169">
        <v>41760</v>
      </c>
      <c r="B18" s="150">
        <v>12922571</v>
      </c>
      <c r="C18" s="170">
        <v>12759926.623033</v>
      </c>
      <c r="D18" s="150">
        <v>2815276</v>
      </c>
      <c r="E18" s="170">
        <v>2815276</v>
      </c>
      <c r="F18" s="150">
        <v>2849314</v>
      </c>
      <c r="G18" s="170">
        <v>2849314</v>
      </c>
      <c r="J18" s="171"/>
    </row>
    <row r="19" spans="1:10">
      <c r="A19" s="169">
        <v>41791</v>
      </c>
      <c r="B19" s="150">
        <v>13034290</v>
      </c>
      <c r="C19" s="170">
        <v>12830067.9885721</v>
      </c>
      <c r="D19" s="150">
        <v>2816946</v>
      </c>
      <c r="E19" s="170">
        <v>2816946</v>
      </c>
      <c r="F19" s="150">
        <v>2852087</v>
      </c>
      <c r="G19" s="170">
        <v>2852087</v>
      </c>
      <c r="J19" s="171"/>
    </row>
    <row r="20" spans="1:10">
      <c r="A20" s="169">
        <v>41821</v>
      </c>
      <c r="B20" s="150">
        <v>12701507</v>
      </c>
      <c r="C20" s="170">
        <v>12808576.825918101</v>
      </c>
      <c r="D20" s="150">
        <v>2875917</v>
      </c>
      <c r="E20" s="170">
        <v>2875917</v>
      </c>
      <c r="F20" s="150">
        <v>2864800</v>
      </c>
      <c r="G20" s="170">
        <v>2864800</v>
      </c>
      <c r="J20" s="171"/>
    </row>
    <row r="21" spans="1:10">
      <c r="A21" s="169">
        <v>41852</v>
      </c>
      <c r="B21" s="150">
        <v>12884711</v>
      </c>
      <c r="C21" s="170">
        <v>12898835.2859265</v>
      </c>
      <c r="D21" s="150">
        <v>2909657</v>
      </c>
      <c r="E21" s="170">
        <v>2909657</v>
      </c>
      <c r="F21" s="150">
        <v>2859563</v>
      </c>
      <c r="G21" s="170">
        <v>2859563</v>
      </c>
      <c r="J21" s="171"/>
    </row>
    <row r="22" spans="1:10">
      <c r="A22" s="169">
        <v>41883</v>
      </c>
      <c r="B22" s="150">
        <v>13155308</v>
      </c>
      <c r="C22" s="170">
        <v>13002432.570219999</v>
      </c>
      <c r="D22" s="150">
        <v>2907549</v>
      </c>
      <c r="E22" s="170">
        <v>2907549</v>
      </c>
      <c r="F22" s="150">
        <v>2879940</v>
      </c>
      <c r="G22" s="170">
        <v>2879940</v>
      </c>
      <c r="J22" s="171"/>
    </row>
    <row r="23" spans="1:10">
      <c r="A23" s="169">
        <v>41913</v>
      </c>
      <c r="B23" s="150">
        <v>13072609</v>
      </c>
      <c r="C23" s="170">
        <v>13001365.137054199</v>
      </c>
      <c r="D23" s="150">
        <v>2924846</v>
      </c>
      <c r="E23" s="170">
        <v>2924846</v>
      </c>
      <c r="F23" s="150">
        <v>2908367</v>
      </c>
      <c r="G23" s="170">
        <v>2908367</v>
      </c>
      <c r="J23" s="171"/>
    </row>
    <row r="24" spans="1:10">
      <c r="A24" s="172">
        <v>41944</v>
      </c>
      <c r="B24" s="150">
        <v>13100694</v>
      </c>
      <c r="C24" s="170">
        <v>13012933.7059101</v>
      </c>
      <c r="D24" s="150">
        <v>2868886</v>
      </c>
      <c r="E24" s="170">
        <v>2868886</v>
      </c>
      <c r="F24" s="150">
        <v>2929226</v>
      </c>
      <c r="G24" s="170">
        <v>2929226</v>
      </c>
      <c r="J24" s="171"/>
    </row>
    <row r="25" spans="1:10">
      <c r="A25" s="173">
        <v>41974</v>
      </c>
      <c r="B25" s="150">
        <v>13093230</v>
      </c>
      <c r="C25" s="170">
        <v>13087757.946438</v>
      </c>
      <c r="D25" s="150">
        <v>2827633</v>
      </c>
      <c r="E25" s="170">
        <v>2827633</v>
      </c>
      <c r="F25" s="150">
        <v>2909003</v>
      </c>
      <c r="G25" s="170">
        <v>2909003</v>
      </c>
      <c r="J25" s="171"/>
    </row>
    <row r="26" spans="1:10">
      <c r="A26" s="173">
        <v>42005</v>
      </c>
      <c r="B26" s="150">
        <v>12913416</v>
      </c>
      <c r="C26" s="170">
        <v>13159955.062975399</v>
      </c>
      <c r="D26" s="150">
        <v>2821819</v>
      </c>
      <c r="E26" s="170">
        <v>2821819</v>
      </c>
      <c r="F26" s="150">
        <v>2926680</v>
      </c>
      <c r="G26" s="170">
        <v>2926680</v>
      </c>
      <c r="J26" s="171"/>
    </row>
    <row r="27" spans="1:10">
      <c r="A27" s="173">
        <v>42036</v>
      </c>
      <c r="B27" s="150">
        <v>12851205</v>
      </c>
      <c r="C27" s="170">
        <v>13202460.3631784</v>
      </c>
      <c r="D27" s="150">
        <v>2914541</v>
      </c>
      <c r="E27" s="170">
        <v>2914541</v>
      </c>
      <c r="F27" s="150">
        <v>2929385</v>
      </c>
      <c r="G27" s="170">
        <v>2929385</v>
      </c>
      <c r="J27" s="171"/>
    </row>
    <row r="28" spans="1:10">
      <c r="A28" s="173">
        <v>42064</v>
      </c>
      <c r="B28" s="150">
        <v>13148326</v>
      </c>
      <c r="C28" s="170">
        <v>13266382.7608309</v>
      </c>
      <c r="D28" s="150">
        <v>2898016</v>
      </c>
      <c r="E28" s="170">
        <v>2898016</v>
      </c>
      <c r="F28" s="150">
        <v>2926533</v>
      </c>
      <c r="G28" s="170">
        <v>2926533</v>
      </c>
      <c r="J28" s="171"/>
    </row>
    <row r="29" spans="1:10">
      <c r="A29" s="173">
        <v>42095</v>
      </c>
      <c r="B29" s="150">
        <v>13451823</v>
      </c>
      <c r="C29" s="170">
        <v>13346699.307197601</v>
      </c>
      <c r="D29" s="150">
        <v>2789168</v>
      </c>
      <c r="E29" s="170">
        <v>2789168</v>
      </c>
      <c r="F29" s="150">
        <v>2928695</v>
      </c>
      <c r="G29" s="170">
        <v>2928695</v>
      </c>
      <c r="J29" s="171"/>
    </row>
    <row r="30" spans="1:10">
      <c r="A30" s="173">
        <v>42125</v>
      </c>
      <c r="B30" s="150">
        <v>13585611</v>
      </c>
      <c r="C30" s="170">
        <v>13417574.295044901</v>
      </c>
      <c r="D30" s="150">
        <v>2874835</v>
      </c>
      <c r="E30" s="170">
        <v>2874835</v>
      </c>
      <c r="F30" s="150">
        <v>2928677</v>
      </c>
      <c r="G30" s="170">
        <v>2928677</v>
      </c>
      <c r="J30" s="171"/>
    </row>
    <row r="31" spans="1:10">
      <c r="A31" s="173">
        <v>42156</v>
      </c>
      <c r="B31" s="150">
        <v>13596512</v>
      </c>
      <c r="C31" s="170">
        <v>13426632.061197599</v>
      </c>
      <c r="D31" s="150">
        <v>2829934</v>
      </c>
      <c r="E31" s="170">
        <v>2829934</v>
      </c>
      <c r="F31" s="150">
        <v>2936848</v>
      </c>
      <c r="G31" s="170">
        <v>2936848</v>
      </c>
      <c r="J31" s="171"/>
    </row>
    <row r="32" spans="1:10">
      <c r="A32" s="173">
        <v>42186</v>
      </c>
      <c r="B32" s="150">
        <v>13318215</v>
      </c>
      <c r="C32" s="170">
        <v>13433105.212234501</v>
      </c>
      <c r="D32" s="150">
        <v>2838611</v>
      </c>
      <c r="E32" s="170">
        <v>2838611</v>
      </c>
      <c r="F32" s="150">
        <v>2948014</v>
      </c>
      <c r="G32" s="170">
        <v>2948014</v>
      </c>
      <c r="J32" s="171"/>
    </row>
    <row r="33" spans="1:10">
      <c r="A33" s="173">
        <v>42217</v>
      </c>
      <c r="B33" s="150">
        <v>13566414</v>
      </c>
      <c r="C33" s="170">
        <v>13455284.712079899</v>
      </c>
      <c r="D33" s="150">
        <v>2629792</v>
      </c>
      <c r="E33" s="170">
        <v>2629792</v>
      </c>
      <c r="F33" s="150">
        <v>2949836</v>
      </c>
      <c r="G33" s="170">
        <v>2949836</v>
      </c>
      <c r="J33" s="171"/>
    </row>
    <row r="34" spans="1:10">
      <c r="A34" s="173">
        <v>42248</v>
      </c>
      <c r="B34" s="150">
        <v>13489364</v>
      </c>
      <c r="C34" s="170">
        <v>13424288.702944599</v>
      </c>
      <c r="D34" s="150">
        <v>2841359</v>
      </c>
      <c r="E34" s="170">
        <v>2841359</v>
      </c>
      <c r="F34" s="150">
        <v>2967562</v>
      </c>
      <c r="G34" s="170">
        <v>2967562</v>
      </c>
      <c r="J34" s="171"/>
    </row>
    <row r="35" spans="1:10">
      <c r="A35" s="173">
        <v>42278</v>
      </c>
      <c r="B35" s="150">
        <v>13741124</v>
      </c>
      <c r="C35" s="170">
        <v>13565752.835324001</v>
      </c>
      <c r="D35" s="150">
        <v>2834268</v>
      </c>
      <c r="E35" s="170">
        <v>2834268</v>
      </c>
      <c r="F35" s="150">
        <v>3071020</v>
      </c>
      <c r="G35" s="170">
        <v>3071020</v>
      </c>
      <c r="J35" s="171"/>
    </row>
    <row r="36" spans="1:10">
      <c r="A36" s="173">
        <v>42309</v>
      </c>
      <c r="B36" s="150">
        <v>13755572</v>
      </c>
      <c r="C36" s="170">
        <v>13660722.1994997</v>
      </c>
      <c r="D36" s="150">
        <v>2830809</v>
      </c>
      <c r="E36" s="170">
        <v>2830809</v>
      </c>
      <c r="F36" s="150">
        <v>2996123</v>
      </c>
      <c r="G36" s="170">
        <v>2996123</v>
      </c>
      <c r="J36" s="171"/>
    </row>
    <row r="37" spans="1:10">
      <c r="A37" s="173">
        <v>42339</v>
      </c>
      <c r="B37" s="150">
        <v>13713717</v>
      </c>
      <c r="C37" s="170">
        <v>13722467.7727654</v>
      </c>
      <c r="D37" s="150">
        <v>2833035</v>
      </c>
      <c r="E37" s="170">
        <v>2833035</v>
      </c>
      <c r="F37" s="150">
        <v>3031979</v>
      </c>
      <c r="G37" s="170">
        <v>3031979</v>
      </c>
      <c r="J37" s="171"/>
    </row>
    <row r="38" spans="1:10">
      <c r="A38" s="173">
        <v>42370</v>
      </c>
      <c r="B38" s="150">
        <v>13352629</v>
      </c>
      <c r="C38" s="170">
        <v>13659487.7069936</v>
      </c>
      <c r="D38" s="150">
        <v>2803728</v>
      </c>
      <c r="E38" s="170">
        <v>2803728</v>
      </c>
      <c r="F38" s="150">
        <v>3034105</v>
      </c>
      <c r="G38" s="170">
        <v>3034105</v>
      </c>
      <c r="J38" s="171"/>
    </row>
    <row r="39" spans="1:10">
      <c r="A39" s="173">
        <v>42401</v>
      </c>
      <c r="B39" s="150">
        <v>13258741</v>
      </c>
      <c r="C39" s="170">
        <v>13589284.2472739</v>
      </c>
      <c r="D39" s="150">
        <v>2708174</v>
      </c>
      <c r="E39" s="170">
        <v>2708174</v>
      </c>
      <c r="F39" s="150">
        <v>3059263</v>
      </c>
      <c r="G39" s="170">
        <v>3059263</v>
      </c>
      <c r="J39" s="171"/>
    </row>
    <row r="40" spans="1:10">
      <c r="A40" s="173">
        <v>42430</v>
      </c>
      <c r="B40" s="150">
        <v>13503330</v>
      </c>
      <c r="C40" s="170">
        <v>13624549.006341301</v>
      </c>
      <c r="D40" s="150">
        <v>2683978</v>
      </c>
      <c r="E40" s="170">
        <v>2683978</v>
      </c>
      <c r="F40" s="150">
        <v>3068719</v>
      </c>
      <c r="G40" s="170">
        <v>3068719</v>
      </c>
      <c r="J40" s="171"/>
    </row>
    <row r="41" spans="1:10">
      <c r="A41" s="173">
        <v>42461</v>
      </c>
      <c r="B41" s="150">
        <v>13665900</v>
      </c>
      <c r="C41" s="170">
        <v>13592261.3990098</v>
      </c>
      <c r="D41" s="150">
        <v>2671866</v>
      </c>
      <c r="E41" s="170">
        <v>2671866</v>
      </c>
      <c r="F41" s="150">
        <v>3062031</v>
      </c>
      <c r="G41" s="170">
        <v>3062031</v>
      </c>
      <c r="J41" s="171"/>
    </row>
    <row r="42" spans="1:10">
      <c r="A42" s="173">
        <v>42491</v>
      </c>
      <c r="B42" s="150">
        <v>13696518</v>
      </c>
      <c r="C42" s="170">
        <v>13528794.261358701</v>
      </c>
      <c r="D42" s="150">
        <v>2683126</v>
      </c>
      <c r="E42" s="170">
        <v>2683126</v>
      </c>
      <c r="F42" s="150">
        <v>3063975</v>
      </c>
      <c r="G42" s="170">
        <v>3063975</v>
      </c>
      <c r="J42" s="171"/>
    </row>
    <row r="43" spans="1:10">
      <c r="A43" s="173">
        <v>42522</v>
      </c>
      <c r="B43" s="150">
        <v>13686743</v>
      </c>
      <c r="C43" s="170">
        <v>13510458.5582844</v>
      </c>
      <c r="D43" s="150">
        <v>2679867</v>
      </c>
      <c r="E43" s="170">
        <v>2679867</v>
      </c>
      <c r="F43" s="150">
        <v>3083240</v>
      </c>
      <c r="G43" s="170">
        <v>3083240</v>
      </c>
      <c r="J43" s="171"/>
    </row>
    <row r="44" spans="1:10">
      <c r="A44" s="173">
        <v>42552</v>
      </c>
      <c r="B44" s="150">
        <v>13362031</v>
      </c>
      <c r="C44" s="170">
        <v>13448593.7662418</v>
      </c>
      <c r="D44" s="150">
        <v>2684141</v>
      </c>
      <c r="E44" s="170">
        <v>2684141</v>
      </c>
      <c r="F44" s="150">
        <v>3071724</v>
      </c>
      <c r="G44" s="170">
        <v>3071724</v>
      </c>
      <c r="J44" s="171"/>
    </row>
    <row r="45" spans="1:10">
      <c r="A45" s="173">
        <v>42583</v>
      </c>
      <c r="B45" s="150">
        <v>13471407</v>
      </c>
      <c r="C45" s="170">
        <v>13416905.6867077</v>
      </c>
      <c r="D45" s="150">
        <v>2690074</v>
      </c>
      <c r="E45" s="170">
        <v>2690074</v>
      </c>
      <c r="F45" s="150">
        <v>3042243</v>
      </c>
      <c r="G45" s="170">
        <v>3042243</v>
      </c>
      <c r="J45" s="171"/>
    </row>
    <row r="46" spans="1:10">
      <c r="A46" s="173">
        <v>42614</v>
      </c>
      <c r="B46" s="150">
        <v>13470684</v>
      </c>
      <c r="C46" s="170">
        <v>13381602.022801399</v>
      </c>
      <c r="D46" s="150">
        <v>2692666</v>
      </c>
      <c r="E46" s="170">
        <v>2692666</v>
      </c>
      <c r="F46" s="150">
        <v>2992784</v>
      </c>
      <c r="G46" s="170">
        <v>2992784</v>
      </c>
      <c r="J46" s="171"/>
    </row>
    <row r="47" spans="1:10">
      <c r="A47" s="173">
        <v>42644</v>
      </c>
      <c r="B47" s="150">
        <v>13660465</v>
      </c>
      <c r="C47" s="170">
        <v>13424520.273215201</v>
      </c>
      <c r="D47" s="150">
        <v>2695038</v>
      </c>
      <c r="E47" s="170">
        <v>2695038</v>
      </c>
      <c r="F47" s="150">
        <v>2994165</v>
      </c>
      <c r="G47" s="170">
        <v>2994165</v>
      </c>
      <c r="J47" s="171"/>
    </row>
    <row r="48" spans="1:10">
      <c r="A48" s="173">
        <v>42675</v>
      </c>
      <c r="B48" s="150">
        <v>13583875</v>
      </c>
      <c r="C48" s="170">
        <v>13495684.3310475</v>
      </c>
      <c r="D48" s="150">
        <v>2706609</v>
      </c>
      <c r="E48" s="170">
        <v>2706609</v>
      </c>
      <c r="F48" s="150">
        <v>2985474</v>
      </c>
      <c r="G48" s="170">
        <v>2985474</v>
      </c>
      <c r="J48" s="171"/>
    </row>
    <row r="49" spans="1:10">
      <c r="A49" s="173">
        <v>42705</v>
      </c>
      <c r="B49" s="150">
        <v>13415843</v>
      </c>
      <c r="C49" s="170">
        <v>13457166.302919701</v>
      </c>
      <c r="D49" s="150">
        <v>2701537</v>
      </c>
      <c r="E49" s="170">
        <v>2701537</v>
      </c>
      <c r="F49" s="150">
        <v>2981646</v>
      </c>
      <c r="G49" s="170">
        <v>2981646</v>
      </c>
      <c r="J49" s="171"/>
    </row>
    <row r="50" spans="1:10">
      <c r="A50" s="173">
        <v>42736</v>
      </c>
      <c r="B50" s="49">
        <v>13115945</v>
      </c>
      <c r="C50" s="170">
        <v>13436265.604508899</v>
      </c>
      <c r="D50" s="150">
        <v>2520079</v>
      </c>
      <c r="E50" s="170">
        <v>2520079</v>
      </c>
      <c r="F50" s="150">
        <v>2970210</v>
      </c>
      <c r="G50" s="170">
        <v>2970210</v>
      </c>
      <c r="J50" s="171"/>
    </row>
    <row r="51" spans="1:10">
      <c r="A51" s="173">
        <v>42767</v>
      </c>
      <c r="B51" s="49">
        <v>13126079</v>
      </c>
      <c r="C51" s="170">
        <v>13534454.275742</v>
      </c>
      <c r="D51" s="150">
        <v>2698940</v>
      </c>
      <c r="E51" s="170">
        <v>2698940</v>
      </c>
      <c r="F51" s="150">
        <v>2965218</v>
      </c>
      <c r="G51" s="170">
        <v>2965218</v>
      </c>
      <c r="J51" s="171"/>
    </row>
    <row r="52" spans="1:10">
      <c r="A52" s="173">
        <v>42795</v>
      </c>
      <c r="B52" s="49">
        <v>13558783</v>
      </c>
      <c r="C52" s="170">
        <v>13700641.4193937</v>
      </c>
      <c r="D52" s="150">
        <v>2734104</v>
      </c>
      <c r="E52" s="170">
        <v>2734104</v>
      </c>
      <c r="F52" s="150">
        <v>2970810</v>
      </c>
      <c r="G52" s="170">
        <v>2970810</v>
      </c>
      <c r="J52" s="171"/>
    </row>
    <row r="53" spans="1:10">
      <c r="A53" s="173">
        <v>42826</v>
      </c>
      <c r="B53" s="49">
        <v>13849359</v>
      </c>
      <c r="C53" s="170">
        <v>13797682.8227979</v>
      </c>
      <c r="D53" s="150">
        <v>2760089</v>
      </c>
      <c r="E53" s="170">
        <v>2760089</v>
      </c>
      <c r="F53" s="150">
        <v>2969930</v>
      </c>
      <c r="G53" s="170">
        <v>2969930</v>
      </c>
      <c r="J53" s="171"/>
    </row>
    <row r="54" spans="1:10">
      <c r="A54" s="173">
        <v>42856</v>
      </c>
      <c r="B54" s="49">
        <v>14105505</v>
      </c>
      <c r="C54" s="170">
        <v>13868585.6462544</v>
      </c>
      <c r="D54" s="150">
        <v>2771634</v>
      </c>
      <c r="E54" s="170">
        <v>2771634</v>
      </c>
      <c r="F54" s="150">
        <v>2970555</v>
      </c>
      <c r="G54" s="170">
        <v>2970555</v>
      </c>
      <c r="J54" s="171"/>
    </row>
    <row r="55" spans="1:10">
      <c r="A55" s="173">
        <v>42887</v>
      </c>
      <c r="B55" s="49">
        <v>14009873</v>
      </c>
      <c r="C55" s="170">
        <v>13955099.9147813</v>
      </c>
      <c r="D55" s="150">
        <v>2789173</v>
      </c>
      <c r="E55" s="170">
        <v>2789173</v>
      </c>
      <c r="F55" s="150">
        <v>2976758</v>
      </c>
      <c r="G55" s="170">
        <v>2976758</v>
      </c>
      <c r="J55" s="171"/>
    </row>
    <row r="56" spans="1:10">
      <c r="A56" s="173">
        <v>42917</v>
      </c>
      <c r="B56" s="49">
        <v>14195607</v>
      </c>
      <c r="C56" s="170">
        <v>14114939.4690824</v>
      </c>
      <c r="D56" s="150">
        <v>2751389</v>
      </c>
      <c r="E56" s="170">
        <v>2751389</v>
      </c>
      <c r="F56" s="150">
        <v>2975092</v>
      </c>
      <c r="G56" s="170">
        <v>2975092</v>
      </c>
      <c r="J56" s="171"/>
    </row>
    <row r="57" spans="1:10">
      <c r="A57" s="173">
        <v>42948</v>
      </c>
      <c r="B57" s="49">
        <v>14265038</v>
      </c>
      <c r="C57" s="150">
        <v>14262275.744569801</v>
      </c>
      <c r="D57" s="150">
        <v>2753919</v>
      </c>
      <c r="E57" s="150">
        <v>2753919</v>
      </c>
      <c r="F57" s="150">
        <v>2960311</v>
      </c>
      <c r="G57" s="150">
        <v>2960311</v>
      </c>
      <c r="J57" s="171"/>
    </row>
    <row r="58" spans="1:10">
      <c r="A58" s="173">
        <v>42979</v>
      </c>
      <c r="B58" s="49">
        <v>14547574</v>
      </c>
      <c r="C58" s="150">
        <v>14356874.3874598</v>
      </c>
      <c r="D58" s="150">
        <v>2772117</v>
      </c>
      <c r="E58" s="150">
        <v>2772117</v>
      </c>
      <c r="F58" s="150">
        <v>2964754</v>
      </c>
      <c r="G58" s="150">
        <v>2964754</v>
      </c>
      <c r="J58" s="171"/>
    </row>
    <row r="59" spans="1:10">
      <c r="A59" s="173">
        <v>43009</v>
      </c>
      <c r="B59" s="49">
        <v>14644895</v>
      </c>
      <c r="C59" s="150">
        <v>14413252.943209</v>
      </c>
      <c r="D59" s="150">
        <v>2768836</v>
      </c>
      <c r="E59" s="150">
        <v>2768836</v>
      </c>
      <c r="F59" s="150">
        <v>2976497</v>
      </c>
      <c r="G59" s="150">
        <v>2976497</v>
      </c>
      <c r="J59" s="171"/>
    </row>
    <row r="60" spans="1:10">
      <c r="A60" s="173">
        <v>43040</v>
      </c>
      <c r="B60" s="49">
        <v>14555878</v>
      </c>
      <c r="C60" s="150">
        <v>14431048.2744909</v>
      </c>
      <c r="D60" s="167">
        <v>2767790</v>
      </c>
      <c r="E60" s="150">
        <v>2767790</v>
      </c>
      <c r="F60" s="167">
        <v>2979048</v>
      </c>
      <c r="G60" s="150">
        <v>2979048</v>
      </c>
    </row>
    <row r="61" spans="1:10">
      <c r="A61" s="173">
        <v>43070</v>
      </c>
      <c r="B61" s="49">
        <v>14477817</v>
      </c>
      <c r="C61" s="150">
        <v>14520033.3568152</v>
      </c>
      <c r="D61" s="150">
        <v>2777484</v>
      </c>
      <c r="E61" s="150">
        <v>2777484</v>
      </c>
      <c r="F61" s="167">
        <v>2986088</v>
      </c>
      <c r="G61" s="150">
        <v>2986088</v>
      </c>
    </row>
    <row r="62" spans="1:10">
      <c r="A62" s="173">
        <v>43101</v>
      </c>
      <c r="B62" s="49">
        <v>14218231</v>
      </c>
      <c r="C62" s="150">
        <v>14541354.4254747</v>
      </c>
      <c r="D62" s="167">
        <v>2762901</v>
      </c>
      <c r="E62" s="150">
        <v>2762901</v>
      </c>
      <c r="F62" s="167">
        <v>2989631</v>
      </c>
      <c r="G62" s="150">
        <v>2989631</v>
      </c>
      <c r="H62" s="168"/>
    </row>
    <row r="63" spans="1:10">
      <c r="A63" s="173">
        <v>43132</v>
      </c>
      <c r="B63" s="167">
        <v>14127524</v>
      </c>
      <c r="C63" s="150">
        <v>14535136.2507788</v>
      </c>
      <c r="D63" s="150">
        <v>2835795</v>
      </c>
      <c r="E63" s="150">
        <v>2835795</v>
      </c>
      <c r="F63" s="167">
        <v>2996690</v>
      </c>
      <c r="G63" s="150">
        <v>2996690</v>
      </c>
    </row>
    <row r="64" spans="1:10">
      <c r="A64" s="173">
        <v>43160</v>
      </c>
      <c r="B64" s="150">
        <v>14325806</v>
      </c>
      <c r="C64" s="150">
        <v>14487759.9442822</v>
      </c>
      <c r="D64" s="150">
        <v>2804909</v>
      </c>
      <c r="E64" s="150">
        <v>2804909</v>
      </c>
      <c r="F64" s="167">
        <v>3006828</v>
      </c>
      <c r="G64" s="150">
        <v>3006828</v>
      </c>
      <c r="I64" s="150"/>
    </row>
    <row r="65" spans="1:9">
      <c r="A65" s="173">
        <v>43191</v>
      </c>
      <c r="B65" s="150">
        <v>14527332</v>
      </c>
      <c r="C65" s="150">
        <v>14484501.271125499</v>
      </c>
      <c r="D65" s="150">
        <v>2812961</v>
      </c>
      <c r="E65" s="150">
        <v>2812961</v>
      </c>
      <c r="F65" s="167">
        <v>3011373</v>
      </c>
      <c r="G65" s="150">
        <v>3011373</v>
      </c>
      <c r="I65" s="150"/>
    </row>
    <row r="66" spans="1:9">
      <c r="A66" s="173">
        <v>43221</v>
      </c>
      <c r="B66" s="150">
        <v>14729306</v>
      </c>
      <c r="C66" s="150">
        <v>14525385.2833461</v>
      </c>
      <c r="D66" s="150">
        <v>2803693</v>
      </c>
      <c r="E66" s="150">
        <v>2803693</v>
      </c>
      <c r="F66" s="167">
        <v>3014740</v>
      </c>
      <c r="G66" s="150">
        <v>3014740</v>
      </c>
      <c r="I66" s="150"/>
    </row>
    <row r="67" spans="1:9">
      <c r="A67" s="173">
        <v>43252</v>
      </c>
      <c r="B67" s="150">
        <v>14570283</v>
      </c>
      <c r="C67" s="150">
        <v>14527785.391468801</v>
      </c>
      <c r="D67" s="150">
        <v>2702964</v>
      </c>
      <c r="E67" s="150">
        <v>2702964</v>
      </c>
      <c r="F67" s="167">
        <v>3019444</v>
      </c>
      <c r="G67" s="150">
        <v>3019444</v>
      </c>
      <c r="I67" s="150"/>
    </row>
    <row r="68" spans="1:9">
      <c r="A68" s="173">
        <v>43282</v>
      </c>
      <c r="B68" s="150">
        <v>14664384</v>
      </c>
      <c r="C68" s="150">
        <v>14604520.8833108</v>
      </c>
      <c r="D68" s="150">
        <v>2848614</v>
      </c>
      <c r="E68" s="150">
        <v>2848614</v>
      </c>
      <c r="F68" s="150">
        <v>3010588</v>
      </c>
      <c r="G68" s="150">
        <v>3010588</v>
      </c>
      <c r="I68" s="150"/>
    </row>
    <row r="69" spans="1:9">
      <c r="A69" s="173">
        <v>43313</v>
      </c>
      <c r="B69" s="150">
        <v>14482653</v>
      </c>
      <c r="C69" s="150">
        <v>14544153.543326201</v>
      </c>
      <c r="D69" s="150">
        <v>2844133</v>
      </c>
      <c r="E69" s="150">
        <v>2844133</v>
      </c>
      <c r="F69" s="150">
        <v>2998531</v>
      </c>
      <c r="G69" s="150">
        <v>2998531</v>
      </c>
    </row>
    <row r="70" spans="1:9">
      <c r="A70" s="173">
        <v>43344</v>
      </c>
      <c r="B70" s="150">
        <v>14809349</v>
      </c>
      <c r="C70" s="150">
        <v>14520387.4942011</v>
      </c>
      <c r="D70" s="150">
        <v>2810852</v>
      </c>
      <c r="E70" s="150">
        <v>2810852</v>
      </c>
      <c r="F70" s="150">
        <v>3001713</v>
      </c>
      <c r="G70" s="150">
        <v>3001713</v>
      </c>
    </row>
    <row r="71" spans="1:9">
      <c r="A71" s="173">
        <v>43374</v>
      </c>
      <c r="B71" s="150">
        <v>14695062</v>
      </c>
      <c r="C71" s="150">
        <v>14445280.913802899</v>
      </c>
      <c r="D71" s="150">
        <v>2904436</v>
      </c>
      <c r="E71" s="150">
        <v>2904436</v>
      </c>
      <c r="F71" s="167">
        <v>3020919</v>
      </c>
      <c r="G71" s="150">
        <v>3020919</v>
      </c>
    </row>
    <row r="72" spans="1:9">
      <c r="A72" s="173">
        <v>43405</v>
      </c>
      <c r="B72" s="150">
        <v>14448590</v>
      </c>
      <c r="C72" s="150">
        <v>14360567.713388899</v>
      </c>
      <c r="D72" s="150">
        <v>2879630</v>
      </c>
      <c r="E72" s="150">
        <v>2879630</v>
      </c>
      <c r="F72" s="167">
        <v>3021127</v>
      </c>
      <c r="G72" s="150">
        <v>3021127</v>
      </c>
    </row>
    <row r="73" spans="1:9">
      <c r="A73" s="173">
        <v>43435</v>
      </c>
      <c r="B73" s="150">
        <v>14229170</v>
      </c>
      <c r="C73" s="150">
        <v>14224231.7633016</v>
      </c>
      <c r="D73" s="150">
        <v>2833299</v>
      </c>
      <c r="E73" s="150">
        <v>2833299</v>
      </c>
      <c r="F73" s="167">
        <v>3031311</v>
      </c>
      <c r="G73" s="150">
        <v>3031311</v>
      </c>
    </row>
    <row r="74" spans="1:9">
      <c r="A74" s="173">
        <v>43466</v>
      </c>
      <c r="B74" s="150">
        <v>13826757</v>
      </c>
      <c r="C74" s="150">
        <v>14172118.1604144</v>
      </c>
      <c r="D74" s="150">
        <v>2791418</v>
      </c>
      <c r="E74" s="150">
        <v>2791418</v>
      </c>
      <c r="F74" s="150">
        <v>3030725</v>
      </c>
      <c r="G74" s="150">
        <v>3030725</v>
      </c>
    </row>
    <row r="75" spans="1:9">
      <c r="A75" s="173">
        <v>43497</v>
      </c>
      <c r="B75" s="150">
        <v>13807689</v>
      </c>
      <c r="C75" s="168">
        <v>14190435.8801153</v>
      </c>
      <c r="D75" s="150">
        <v>2801378</v>
      </c>
      <c r="E75" s="168">
        <v>2801378</v>
      </c>
      <c r="F75" s="150">
        <v>3038819</v>
      </c>
      <c r="G75" s="150">
        <v>3038819</v>
      </c>
    </row>
    <row r="76" spans="1:9">
      <c r="A76" s="173">
        <v>43525</v>
      </c>
      <c r="B76" s="150">
        <v>13994899</v>
      </c>
      <c r="C76" s="150">
        <v>14189159.878693299</v>
      </c>
      <c r="D76" s="150">
        <v>2793511</v>
      </c>
      <c r="E76" s="150">
        <v>2793511</v>
      </c>
      <c r="F76" s="150">
        <v>3039681</v>
      </c>
      <c r="G76" s="150">
        <v>3039681</v>
      </c>
    </row>
    <row r="77" spans="1:9">
      <c r="A77" s="173">
        <v>43556</v>
      </c>
      <c r="B77" s="150">
        <v>14226393</v>
      </c>
      <c r="C77" s="150">
        <v>14184634.0371849</v>
      </c>
      <c r="D77" s="150">
        <v>2761695</v>
      </c>
      <c r="E77" s="150">
        <v>2761695</v>
      </c>
      <c r="F77" s="150">
        <v>3050182</v>
      </c>
      <c r="G77" s="150">
        <v>3050182</v>
      </c>
    </row>
    <row r="78" spans="1:9">
      <c r="A78" s="173">
        <v>43586</v>
      </c>
      <c r="B78" s="150">
        <v>14324472</v>
      </c>
      <c r="C78" s="150">
        <v>14174340.011179499</v>
      </c>
      <c r="D78" s="150">
        <v>2838167</v>
      </c>
      <c r="E78" s="150">
        <v>2838167</v>
      </c>
      <c r="F78" s="150">
        <v>3055833</v>
      </c>
      <c r="G78" s="150">
        <v>3055833</v>
      </c>
    </row>
    <row r="79" spans="1:9">
      <c r="A79" s="173">
        <v>43617</v>
      </c>
      <c r="B79" s="150">
        <v>14287607</v>
      </c>
      <c r="C79" s="150">
        <v>14180993.2236336</v>
      </c>
      <c r="D79" s="150">
        <v>2874942</v>
      </c>
      <c r="E79" s="150">
        <v>2874942</v>
      </c>
      <c r="F79" s="150">
        <v>3058258</v>
      </c>
      <c r="G79" s="150">
        <v>3058258</v>
      </c>
    </row>
    <row r="80" spans="1:9">
      <c r="A80" s="173">
        <v>43647</v>
      </c>
      <c r="B80" s="150">
        <v>14198097</v>
      </c>
      <c r="C80" s="150">
        <v>14154958.9593344</v>
      </c>
      <c r="D80" s="150">
        <v>2835662</v>
      </c>
      <c r="E80" s="150">
        <v>2835662</v>
      </c>
      <c r="F80" s="150">
        <v>3069057</v>
      </c>
      <c r="G80" s="150">
        <v>3069057</v>
      </c>
    </row>
    <row r="81" spans="1:7">
      <c r="A81" s="173">
        <v>43678</v>
      </c>
      <c r="B81" s="167">
        <v>14119665</v>
      </c>
      <c r="C81" s="150">
        <v>14147541.705738099</v>
      </c>
      <c r="D81" s="167">
        <v>2783315</v>
      </c>
      <c r="E81" s="150">
        <v>2783315</v>
      </c>
      <c r="F81" s="167">
        <v>3042624</v>
      </c>
      <c r="G81" s="150">
        <v>3042624</v>
      </c>
    </row>
    <row r="82" spans="1:7">
      <c r="A82" s="173">
        <v>43709</v>
      </c>
      <c r="B82" s="150">
        <v>14440956</v>
      </c>
      <c r="C82" s="150">
        <v>14207016.243119599</v>
      </c>
      <c r="D82" s="150">
        <v>2783328</v>
      </c>
      <c r="E82" s="150">
        <v>2783328</v>
      </c>
      <c r="F82" s="150">
        <v>3055436</v>
      </c>
      <c r="G82" s="150">
        <v>3055436</v>
      </c>
    </row>
    <row r="83" spans="1:7">
      <c r="A83" s="173">
        <v>43739</v>
      </c>
      <c r="B83" s="150">
        <v>14511611</v>
      </c>
      <c r="C83" s="150">
        <v>14282454.8509694</v>
      </c>
      <c r="D83" s="150">
        <v>2760621</v>
      </c>
      <c r="E83" s="150">
        <v>2760621</v>
      </c>
      <c r="F83" s="150">
        <v>3075826</v>
      </c>
      <c r="G83" s="150">
        <v>3075826</v>
      </c>
    </row>
    <row r="84" spans="1:7">
      <c r="A84" s="173">
        <v>43770</v>
      </c>
      <c r="B84" s="150">
        <v>14393707</v>
      </c>
      <c r="C84" s="150">
        <v>14302765.7037641</v>
      </c>
      <c r="D84" s="150">
        <v>2736801</v>
      </c>
      <c r="E84" s="150">
        <v>2736801</v>
      </c>
      <c r="F84" s="150">
        <v>3083315</v>
      </c>
      <c r="G84" s="150">
        <v>3083315</v>
      </c>
    </row>
    <row r="85" spans="1:7">
      <c r="A85" s="173">
        <v>43800</v>
      </c>
      <c r="B85" s="170">
        <v>14314313</v>
      </c>
      <c r="C85" s="150">
        <v>14380408.598388899</v>
      </c>
      <c r="D85" s="150">
        <v>2758067</v>
      </c>
      <c r="E85" s="150">
        <v>2758067</v>
      </c>
      <c r="F85" s="150">
        <v>3100511</v>
      </c>
      <c r="G85" s="150">
        <v>3100511</v>
      </c>
    </row>
    <row r="86" spans="1:7">
      <c r="A86" s="173">
        <v>43831</v>
      </c>
      <c r="B86" s="170">
        <v>14154168</v>
      </c>
      <c r="C86" s="150">
        <v>14490127.661751401</v>
      </c>
      <c r="D86" s="150">
        <v>2766914</v>
      </c>
      <c r="E86" s="150">
        <v>2766914</v>
      </c>
      <c r="F86" s="170">
        <v>3110922</v>
      </c>
      <c r="G86" s="150">
        <v>3110922</v>
      </c>
    </row>
    <row r="87" spans="1:7">
      <c r="A87" s="173">
        <v>43862</v>
      </c>
      <c r="B87" s="170">
        <v>14211588</v>
      </c>
      <c r="C87" s="150">
        <v>14527435.496603999</v>
      </c>
      <c r="D87" s="150">
        <v>2748447</v>
      </c>
      <c r="E87" s="150">
        <v>2748447</v>
      </c>
      <c r="F87" s="170">
        <v>3115640</v>
      </c>
      <c r="G87" s="150">
        <v>3115640</v>
      </c>
    </row>
    <row r="88" spans="1:7">
      <c r="A88" s="173">
        <v>43891</v>
      </c>
      <c r="B88" s="170">
        <v>14339304</v>
      </c>
      <c r="C88" s="150">
        <v>14513001.989213901</v>
      </c>
      <c r="D88" s="170">
        <v>2765787</v>
      </c>
      <c r="E88" s="150">
        <v>2765787</v>
      </c>
      <c r="F88" s="170">
        <v>3108959</v>
      </c>
      <c r="G88" s="150">
        <v>3108959</v>
      </c>
    </row>
    <row r="89" spans="1:7">
      <c r="B89" s="150"/>
      <c r="C89" s="150"/>
      <c r="D89" s="150"/>
      <c r="E89" s="150"/>
      <c r="F89" s="150"/>
      <c r="G89" s="150"/>
    </row>
    <row r="90" spans="1:7">
      <c r="B90" s="150"/>
      <c r="C90" s="150"/>
      <c r="D90" s="150"/>
      <c r="E90" s="150"/>
      <c r="F90" s="150"/>
      <c r="G90" s="150"/>
    </row>
    <row r="91" spans="1:7">
      <c r="C91" s="150"/>
      <c r="D91" s="150"/>
      <c r="E91" s="150"/>
      <c r="F91" s="150"/>
      <c r="G91" s="1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100"/>
  <sheetViews>
    <sheetView zoomScale="70" zoomScaleNormal="70" workbookViewId="0">
      <pane ySplit="2" topLeftCell="A73" activePane="bottomLeft" state="frozen"/>
      <selection activeCell="X1" sqref="X1"/>
      <selection pane="bottomLeft" activeCell="P4" sqref="P4"/>
    </sheetView>
  </sheetViews>
  <sheetFormatPr defaultColWidth="9.140625" defaultRowHeight="15"/>
  <cols>
    <col min="1" max="1" width="17.28515625" style="3" customWidth="1"/>
    <col min="2" max="2" width="34.42578125" style="3" bestFit="1" customWidth="1"/>
    <col min="3" max="8" width="13.42578125" style="3" customWidth="1"/>
    <col min="9" max="9" width="21.85546875" style="3" customWidth="1"/>
    <col min="10" max="10" width="30" style="3" customWidth="1"/>
    <col min="11" max="11" width="26.7109375" style="3" customWidth="1"/>
    <col min="12" max="12" width="22" style="3" customWidth="1"/>
    <col min="13" max="13" width="27.140625" style="3" customWidth="1"/>
    <col min="14" max="16384" width="9.140625" style="3"/>
  </cols>
  <sheetData>
    <row r="1" spans="1:13" ht="15.75" thickBot="1">
      <c r="B1" s="151"/>
      <c r="C1" s="176" t="s">
        <v>281</v>
      </c>
      <c r="D1" s="176"/>
      <c r="E1" s="177"/>
      <c r="F1" s="178" t="s">
        <v>280</v>
      </c>
      <c r="G1" s="176"/>
      <c r="H1" s="177"/>
    </row>
    <row r="2" spans="1:13" ht="63" customHeight="1">
      <c r="A2" s="86" t="s">
        <v>1</v>
      </c>
      <c r="B2" s="86" t="s">
        <v>90</v>
      </c>
      <c r="C2" s="85">
        <v>43525</v>
      </c>
      <c r="D2" s="85">
        <v>43862</v>
      </c>
      <c r="E2" s="85">
        <v>43891</v>
      </c>
      <c r="F2" s="85">
        <v>43525</v>
      </c>
      <c r="G2" s="85">
        <v>43862</v>
      </c>
      <c r="H2" s="85">
        <v>43891</v>
      </c>
      <c r="I2" s="84" t="s">
        <v>308</v>
      </c>
      <c r="J2" s="84" t="s">
        <v>309</v>
      </c>
      <c r="K2" s="84" t="s">
        <v>310</v>
      </c>
      <c r="L2" s="84" t="s">
        <v>311</v>
      </c>
      <c r="M2" s="88" t="s">
        <v>312</v>
      </c>
    </row>
    <row r="3" spans="1:13">
      <c r="A3" s="31">
        <v>1</v>
      </c>
      <c r="B3" s="91" t="s">
        <v>2</v>
      </c>
      <c r="C3" s="89">
        <v>103221</v>
      </c>
      <c r="D3" s="89">
        <v>102007</v>
      </c>
      <c r="E3" s="89">
        <v>103608</v>
      </c>
      <c r="F3" s="89"/>
      <c r="G3" s="89"/>
      <c r="H3" s="89"/>
      <c r="I3" s="92">
        <f t="shared" ref="I3:I34" si="0">E3/$E$92</f>
        <v>7.2254552940644815E-3</v>
      </c>
      <c r="J3" s="92">
        <f t="shared" ref="J3:J34" si="1">(E3-C3)/C3</f>
        <v>3.7492370738512514E-3</v>
      </c>
      <c r="K3" s="89">
        <f t="shared" ref="K3:K34" si="2">E3-C3</f>
        <v>387</v>
      </c>
      <c r="L3" s="93">
        <f>K3/$K$92</f>
        <v>1.1236770662446829E-3</v>
      </c>
      <c r="M3" s="90">
        <f>E3-D3</f>
        <v>1601</v>
      </c>
    </row>
    <row r="4" spans="1:13">
      <c r="A4" s="31">
        <v>2</v>
      </c>
      <c r="B4" s="91" t="s">
        <v>3</v>
      </c>
      <c r="C4" s="89">
        <v>34827</v>
      </c>
      <c r="D4" s="89">
        <v>26532</v>
      </c>
      <c r="E4" s="89">
        <v>29962</v>
      </c>
      <c r="F4" s="89"/>
      <c r="G4" s="89"/>
      <c r="H4" s="89"/>
      <c r="I4" s="92">
        <f t="shared" si="0"/>
        <v>2.0895016940850127E-3</v>
      </c>
      <c r="J4" s="92">
        <f t="shared" si="1"/>
        <v>-0.13969047003761451</v>
      </c>
      <c r="K4" s="89">
        <f t="shared" si="2"/>
        <v>-4865</v>
      </c>
      <c r="L4" s="93">
        <f t="shared" ref="L4:L67" si="3">K4/$K$92</f>
        <v>-1.4125811181603054E-2</v>
      </c>
      <c r="M4" s="90">
        <f t="shared" ref="M4:M67" si="4">E4-D4</f>
        <v>3430</v>
      </c>
    </row>
    <row r="5" spans="1:13">
      <c r="A5" s="31">
        <v>3</v>
      </c>
      <c r="B5" s="91" t="s">
        <v>4</v>
      </c>
      <c r="C5" s="89">
        <v>8843</v>
      </c>
      <c r="D5" s="89">
        <v>9658</v>
      </c>
      <c r="E5" s="89">
        <v>9714</v>
      </c>
      <c r="F5" s="89"/>
      <c r="G5" s="89"/>
      <c r="H5" s="89"/>
      <c r="I5" s="92">
        <f t="shared" si="0"/>
        <v>6.7743873761236945E-4</v>
      </c>
      <c r="J5" s="92">
        <f t="shared" si="1"/>
        <v>9.8495985525274235E-2</v>
      </c>
      <c r="K5" s="89">
        <f t="shared" si="2"/>
        <v>871</v>
      </c>
      <c r="L5" s="93">
        <f t="shared" si="3"/>
        <v>2.5289992886282139E-3</v>
      </c>
      <c r="M5" s="90">
        <f t="shared" si="4"/>
        <v>56</v>
      </c>
    </row>
    <row r="6" spans="1:13">
      <c r="A6" s="31">
        <v>5</v>
      </c>
      <c r="B6" s="91" t="s">
        <v>5</v>
      </c>
      <c r="C6" s="89">
        <v>34444</v>
      </c>
      <c r="D6" s="89">
        <v>35106</v>
      </c>
      <c r="E6" s="89">
        <v>35221</v>
      </c>
      <c r="F6" s="89"/>
      <c r="G6" s="89"/>
      <c r="H6" s="89"/>
      <c r="I6" s="92">
        <f t="shared" si="0"/>
        <v>2.4562558963810237E-3</v>
      </c>
      <c r="J6" s="92">
        <f t="shared" si="1"/>
        <v>2.2558355591685054E-2</v>
      </c>
      <c r="K6" s="89">
        <f t="shared" si="2"/>
        <v>777</v>
      </c>
      <c r="L6" s="93">
        <f t="shared" si="3"/>
        <v>2.256064807421495E-3</v>
      </c>
      <c r="M6" s="90">
        <f t="shared" si="4"/>
        <v>115</v>
      </c>
    </row>
    <row r="7" spans="1:13">
      <c r="A7" s="31">
        <v>6</v>
      </c>
      <c r="B7" s="91" t="s">
        <v>6</v>
      </c>
      <c r="C7" s="89">
        <v>2272</v>
      </c>
      <c r="D7" s="89">
        <v>2161</v>
      </c>
      <c r="E7" s="89">
        <v>2082</v>
      </c>
      <c r="F7" s="89"/>
      <c r="G7" s="89"/>
      <c r="H7" s="89"/>
      <c r="I7" s="92">
        <f t="shared" si="0"/>
        <v>1.451953316562645E-4</v>
      </c>
      <c r="J7" s="92">
        <f t="shared" si="1"/>
        <v>-8.3626760563380281E-2</v>
      </c>
      <c r="K7" s="89">
        <f t="shared" si="2"/>
        <v>-190</v>
      </c>
      <c r="L7" s="93">
        <f t="shared" si="3"/>
        <v>-5.5167607903485719E-4</v>
      </c>
      <c r="M7" s="90">
        <f t="shared" si="4"/>
        <v>-79</v>
      </c>
    </row>
    <row r="8" spans="1:13">
      <c r="A8" s="31">
        <v>7</v>
      </c>
      <c r="B8" s="91" t="s">
        <v>7</v>
      </c>
      <c r="C8" s="89">
        <v>28169</v>
      </c>
      <c r="D8" s="89">
        <v>26667</v>
      </c>
      <c r="E8" s="89">
        <v>27621</v>
      </c>
      <c r="F8" s="89"/>
      <c r="G8" s="89"/>
      <c r="H8" s="89"/>
      <c r="I8" s="92">
        <f t="shared" si="0"/>
        <v>1.9262441189614224E-3</v>
      </c>
      <c r="J8" s="92">
        <f t="shared" si="1"/>
        <v>-1.9454009727004864E-2</v>
      </c>
      <c r="K8" s="89">
        <f t="shared" si="2"/>
        <v>-548</v>
      </c>
      <c r="L8" s="93">
        <f t="shared" si="3"/>
        <v>-1.5911499542689566E-3</v>
      </c>
      <c r="M8" s="90">
        <f t="shared" si="4"/>
        <v>954</v>
      </c>
    </row>
    <row r="9" spans="1:13">
      <c r="A9" s="31">
        <v>8</v>
      </c>
      <c r="B9" s="91" t="s">
        <v>299</v>
      </c>
      <c r="C9" s="89">
        <v>58197</v>
      </c>
      <c r="D9" s="89">
        <v>52726</v>
      </c>
      <c r="E9" s="89">
        <v>54973</v>
      </c>
      <c r="F9" s="89"/>
      <c r="G9" s="89"/>
      <c r="H9" s="89"/>
      <c r="I9" s="92">
        <f t="shared" si="0"/>
        <v>3.8337286105378614E-3</v>
      </c>
      <c r="J9" s="92">
        <f t="shared" si="1"/>
        <v>-5.5398044572744297E-2</v>
      </c>
      <c r="K9" s="89">
        <f t="shared" si="2"/>
        <v>-3224</v>
      </c>
      <c r="L9" s="93">
        <f t="shared" si="3"/>
        <v>-9.3610719937283135E-3</v>
      </c>
      <c r="M9" s="90">
        <f t="shared" si="4"/>
        <v>2247</v>
      </c>
    </row>
    <row r="10" spans="1:13">
      <c r="A10" s="31">
        <v>9</v>
      </c>
      <c r="B10" s="91" t="s">
        <v>8</v>
      </c>
      <c r="C10" s="89">
        <v>8888</v>
      </c>
      <c r="D10" s="89">
        <v>8652</v>
      </c>
      <c r="E10" s="89">
        <v>8858</v>
      </c>
      <c r="F10" s="89"/>
      <c r="G10" s="89"/>
      <c r="H10" s="89"/>
      <c r="I10" s="92">
        <f t="shared" si="0"/>
        <v>6.1774267426089853E-4</v>
      </c>
      <c r="J10" s="92">
        <f t="shared" si="1"/>
        <v>-3.3753375337533752E-3</v>
      </c>
      <c r="K10" s="89">
        <f t="shared" si="2"/>
        <v>-30</v>
      </c>
      <c r="L10" s="93">
        <f t="shared" si="3"/>
        <v>-8.7106749321293249E-5</v>
      </c>
      <c r="M10" s="90">
        <f t="shared" si="4"/>
        <v>206</v>
      </c>
    </row>
    <row r="11" spans="1:13" s="15" customFormat="1">
      <c r="A11" s="31">
        <v>10</v>
      </c>
      <c r="B11" s="91" t="s">
        <v>9</v>
      </c>
      <c r="C11" s="89">
        <v>429517</v>
      </c>
      <c r="D11" s="89">
        <v>457424</v>
      </c>
      <c r="E11" s="89">
        <v>457996</v>
      </c>
      <c r="F11" s="89"/>
      <c r="G11" s="89"/>
      <c r="H11" s="89"/>
      <c r="I11" s="92">
        <f t="shared" si="0"/>
        <v>3.1939904475140495E-2</v>
      </c>
      <c r="J11" s="92">
        <f t="shared" si="1"/>
        <v>6.6304709708812457E-2</v>
      </c>
      <c r="K11" s="89">
        <f t="shared" si="2"/>
        <v>28479</v>
      </c>
      <c r="L11" s="93">
        <f t="shared" si="3"/>
        <v>8.2690437130703676E-2</v>
      </c>
      <c r="M11" s="90">
        <f t="shared" si="4"/>
        <v>572</v>
      </c>
    </row>
    <row r="12" spans="1:13">
      <c r="A12" s="94">
        <v>11</v>
      </c>
      <c r="B12" s="91" t="s">
        <v>10</v>
      </c>
      <c r="C12" s="89">
        <v>15939</v>
      </c>
      <c r="D12" s="89">
        <v>15869</v>
      </c>
      <c r="E12" s="89">
        <v>16348</v>
      </c>
      <c r="F12" s="89"/>
      <c r="G12" s="89"/>
      <c r="H12" s="89"/>
      <c r="I12" s="92">
        <f t="shared" si="0"/>
        <v>1.1400832285862689E-3</v>
      </c>
      <c r="J12" s="92">
        <f t="shared" si="1"/>
        <v>2.5660330008156096E-2</v>
      </c>
      <c r="K12" s="89">
        <f t="shared" si="2"/>
        <v>409</v>
      </c>
      <c r="L12" s="93">
        <f t="shared" si="3"/>
        <v>1.1875553490802979E-3</v>
      </c>
      <c r="M12" s="90">
        <f t="shared" si="4"/>
        <v>479</v>
      </c>
    </row>
    <row r="13" spans="1:13" ht="16.5" customHeight="1">
      <c r="A13" s="94">
        <v>12</v>
      </c>
      <c r="B13" s="91" t="s">
        <v>11</v>
      </c>
      <c r="C13" s="89">
        <v>5360</v>
      </c>
      <c r="D13" s="89">
        <v>5244</v>
      </c>
      <c r="E13" s="89">
        <v>5542</v>
      </c>
      <c r="F13" s="89"/>
      <c r="G13" s="89"/>
      <c r="H13" s="89"/>
      <c r="I13" s="92">
        <f t="shared" si="0"/>
        <v>3.8649016716571461E-4</v>
      </c>
      <c r="J13" s="92">
        <f t="shared" si="1"/>
        <v>3.3955223880597012E-2</v>
      </c>
      <c r="K13" s="89">
        <f t="shared" si="2"/>
        <v>182</v>
      </c>
      <c r="L13" s="93">
        <f t="shared" si="3"/>
        <v>5.2844761254917905E-4</v>
      </c>
      <c r="M13" s="90">
        <f t="shared" si="4"/>
        <v>298</v>
      </c>
    </row>
    <row r="14" spans="1:13">
      <c r="A14" s="94">
        <v>13</v>
      </c>
      <c r="B14" s="91" t="s">
        <v>12</v>
      </c>
      <c r="C14" s="89">
        <v>411366</v>
      </c>
      <c r="D14" s="89">
        <v>434770</v>
      </c>
      <c r="E14" s="89">
        <v>436825</v>
      </c>
      <c r="F14" s="89"/>
      <c r="G14" s="89"/>
      <c r="H14" s="89"/>
      <c r="I14" s="92">
        <f t="shared" si="0"/>
        <v>3.0463472983068077E-2</v>
      </c>
      <c r="J14" s="92">
        <f t="shared" si="1"/>
        <v>6.1888926163076188E-2</v>
      </c>
      <c r="K14" s="89">
        <f t="shared" si="2"/>
        <v>25459</v>
      </c>
      <c r="L14" s="93">
        <f t="shared" si="3"/>
        <v>7.3921691032360154E-2</v>
      </c>
      <c r="M14" s="90">
        <f t="shared" si="4"/>
        <v>2055</v>
      </c>
    </row>
    <row r="15" spans="1:13" s="15" customFormat="1">
      <c r="A15" s="94">
        <v>14</v>
      </c>
      <c r="B15" s="91" t="s">
        <v>13</v>
      </c>
      <c r="C15" s="89">
        <v>532476</v>
      </c>
      <c r="D15" s="89">
        <v>590734</v>
      </c>
      <c r="E15" s="89">
        <v>592015</v>
      </c>
      <c r="F15" s="89"/>
      <c r="G15" s="89"/>
      <c r="H15" s="89"/>
      <c r="I15" s="92">
        <f t="shared" si="0"/>
        <v>4.1286174001192805E-2</v>
      </c>
      <c r="J15" s="92">
        <f t="shared" si="1"/>
        <v>0.11181536820438856</v>
      </c>
      <c r="K15" s="89">
        <f t="shared" si="2"/>
        <v>59539</v>
      </c>
      <c r="L15" s="93">
        <f t="shared" si="3"/>
        <v>0.17287495826134927</v>
      </c>
      <c r="M15" s="90">
        <f t="shared" si="4"/>
        <v>1281</v>
      </c>
    </row>
    <row r="16" spans="1:13">
      <c r="A16" s="94">
        <v>15</v>
      </c>
      <c r="B16" s="91" t="s">
        <v>14</v>
      </c>
      <c r="C16" s="89">
        <v>59063</v>
      </c>
      <c r="D16" s="89">
        <v>66483</v>
      </c>
      <c r="E16" s="89">
        <v>66841</v>
      </c>
      <c r="F16" s="89"/>
      <c r="G16" s="89"/>
      <c r="H16" s="89"/>
      <c r="I16" s="92">
        <f t="shared" si="0"/>
        <v>4.6613838440136288E-3</v>
      </c>
      <c r="J16" s="92">
        <f t="shared" si="1"/>
        <v>0.13168989045595381</v>
      </c>
      <c r="K16" s="89">
        <f t="shared" si="2"/>
        <v>7778</v>
      </c>
      <c r="L16" s="93">
        <f t="shared" si="3"/>
        <v>2.2583876540700629E-2</v>
      </c>
      <c r="M16" s="90">
        <f t="shared" si="4"/>
        <v>358</v>
      </c>
    </row>
    <row r="17" spans="1:13">
      <c r="A17" s="94">
        <v>16</v>
      </c>
      <c r="B17" s="91" t="s">
        <v>15</v>
      </c>
      <c r="C17" s="89">
        <v>59007</v>
      </c>
      <c r="D17" s="89">
        <v>60593</v>
      </c>
      <c r="E17" s="89">
        <v>61039</v>
      </c>
      <c r="F17" s="89"/>
      <c r="G17" s="89"/>
      <c r="H17" s="89"/>
      <c r="I17" s="92">
        <f t="shared" si="0"/>
        <v>4.2567616949888221E-3</v>
      </c>
      <c r="J17" s="92">
        <f t="shared" si="1"/>
        <v>3.443659226871388E-2</v>
      </c>
      <c r="K17" s="89">
        <f t="shared" si="2"/>
        <v>2032</v>
      </c>
      <c r="L17" s="93">
        <f t="shared" si="3"/>
        <v>5.9000304873622622E-3</v>
      </c>
      <c r="M17" s="90">
        <f t="shared" si="4"/>
        <v>446</v>
      </c>
    </row>
    <row r="18" spans="1:13">
      <c r="A18" s="94">
        <v>17</v>
      </c>
      <c r="B18" s="91" t="s">
        <v>16</v>
      </c>
      <c r="C18" s="89">
        <v>56265</v>
      </c>
      <c r="D18" s="89">
        <v>61449</v>
      </c>
      <c r="E18" s="89">
        <v>61931</v>
      </c>
      <c r="F18" s="89"/>
      <c r="G18" s="89"/>
      <c r="H18" s="89"/>
      <c r="I18" s="92">
        <f t="shared" si="0"/>
        <v>4.31896834044386E-3</v>
      </c>
      <c r="J18" s="92">
        <f t="shared" si="1"/>
        <v>0.10070203501288545</v>
      </c>
      <c r="K18" s="89">
        <f t="shared" si="2"/>
        <v>5666</v>
      </c>
      <c r="L18" s="93">
        <f t="shared" si="3"/>
        <v>1.6451561388481584E-2</v>
      </c>
      <c r="M18" s="90">
        <f t="shared" si="4"/>
        <v>482</v>
      </c>
    </row>
    <row r="19" spans="1:13">
      <c r="A19" s="94">
        <v>18</v>
      </c>
      <c r="B19" s="91" t="s">
        <v>17</v>
      </c>
      <c r="C19" s="89">
        <v>48020</v>
      </c>
      <c r="D19" s="89">
        <v>47040</v>
      </c>
      <c r="E19" s="89">
        <v>47708</v>
      </c>
      <c r="F19" s="89"/>
      <c r="G19" s="89"/>
      <c r="H19" s="89"/>
      <c r="I19" s="92">
        <f t="shared" si="0"/>
        <v>3.3270791943597819E-3</v>
      </c>
      <c r="J19" s="92">
        <f t="shared" si="1"/>
        <v>-6.497292794668888E-3</v>
      </c>
      <c r="K19" s="89">
        <f t="shared" si="2"/>
        <v>-312</v>
      </c>
      <c r="L19" s="93">
        <f t="shared" si="3"/>
        <v>-9.0591019294144971E-4</v>
      </c>
      <c r="M19" s="90">
        <f t="shared" si="4"/>
        <v>668</v>
      </c>
    </row>
    <row r="20" spans="1:13">
      <c r="A20" s="94">
        <v>19</v>
      </c>
      <c r="B20" s="91" t="s">
        <v>18</v>
      </c>
      <c r="C20" s="89">
        <v>8755</v>
      </c>
      <c r="D20" s="89">
        <v>8902</v>
      </c>
      <c r="E20" s="89">
        <v>8948</v>
      </c>
      <c r="F20" s="89"/>
      <c r="G20" s="89"/>
      <c r="H20" s="89"/>
      <c r="I20" s="92">
        <f t="shared" si="0"/>
        <v>6.2401912951981487E-4</v>
      </c>
      <c r="J20" s="92">
        <f t="shared" si="1"/>
        <v>2.2044545973729297E-2</v>
      </c>
      <c r="K20" s="89">
        <f t="shared" si="2"/>
        <v>193</v>
      </c>
      <c r="L20" s="93">
        <f t="shared" si="3"/>
        <v>5.6038675396698657E-4</v>
      </c>
      <c r="M20" s="90">
        <f t="shared" si="4"/>
        <v>46</v>
      </c>
    </row>
    <row r="21" spans="1:13">
      <c r="A21" s="94">
        <v>20</v>
      </c>
      <c r="B21" s="91" t="s">
        <v>19</v>
      </c>
      <c r="C21" s="89">
        <v>81752</v>
      </c>
      <c r="D21" s="89">
        <v>89095</v>
      </c>
      <c r="E21" s="89">
        <v>90491</v>
      </c>
      <c r="F21" s="89"/>
      <c r="G21" s="89"/>
      <c r="H21" s="89"/>
      <c r="I21" s="92">
        <f t="shared" si="0"/>
        <v>6.3106968092733091E-3</v>
      </c>
      <c r="J21" s="92">
        <f t="shared" si="1"/>
        <v>0.1068964673647128</v>
      </c>
      <c r="K21" s="89">
        <f t="shared" si="2"/>
        <v>8739</v>
      </c>
      <c r="L21" s="93">
        <f t="shared" si="3"/>
        <v>2.5374196077292722E-2</v>
      </c>
      <c r="M21" s="90">
        <f t="shared" si="4"/>
        <v>1396</v>
      </c>
    </row>
    <row r="22" spans="1:13">
      <c r="A22" s="94">
        <v>21</v>
      </c>
      <c r="B22" s="91" t="s">
        <v>20</v>
      </c>
      <c r="C22" s="89">
        <v>25444</v>
      </c>
      <c r="D22" s="89">
        <v>28458</v>
      </c>
      <c r="E22" s="89">
        <v>28812</v>
      </c>
      <c r="F22" s="89"/>
      <c r="G22" s="89"/>
      <c r="H22" s="89"/>
      <c r="I22" s="92">
        <f t="shared" si="0"/>
        <v>2.0093025435544152E-3</v>
      </c>
      <c r="J22" s="92">
        <f t="shared" si="1"/>
        <v>0.13236912435151707</v>
      </c>
      <c r="K22" s="89">
        <f t="shared" si="2"/>
        <v>3368</v>
      </c>
      <c r="L22" s="93">
        <f t="shared" si="3"/>
        <v>9.779184390470522E-3</v>
      </c>
      <c r="M22" s="90">
        <f t="shared" si="4"/>
        <v>354</v>
      </c>
    </row>
    <row r="23" spans="1:13">
      <c r="A23" s="94">
        <v>22</v>
      </c>
      <c r="B23" s="91" t="s">
        <v>21</v>
      </c>
      <c r="C23" s="89">
        <v>203189</v>
      </c>
      <c r="D23" s="89">
        <v>212587</v>
      </c>
      <c r="E23" s="89">
        <v>212918</v>
      </c>
      <c r="F23" s="89"/>
      <c r="G23" s="89"/>
      <c r="H23" s="89"/>
      <c r="I23" s="92">
        <f t="shared" si="0"/>
        <v>1.4848558897977196E-2</v>
      </c>
      <c r="J23" s="92">
        <f t="shared" si="1"/>
        <v>4.7881529019779615E-2</v>
      </c>
      <c r="K23" s="89">
        <f t="shared" si="2"/>
        <v>9729</v>
      </c>
      <c r="L23" s="93">
        <f t="shared" si="3"/>
        <v>2.8248718804895399E-2</v>
      </c>
      <c r="M23" s="90">
        <f t="shared" si="4"/>
        <v>331</v>
      </c>
    </row>
    <row r="24" spans="1:13">
      <c r="A24" s="94">
        <v>23</v>
      </c>
      <c r="B24" s="91" t="s">
        <v>22</v>
      </c>
      <c r="C24" s="89">
        <v>198609</v>
      </c>
      <c r="D24" s="89">
        <v>192496</v>
      </c>
      <c r="E24" s="89">
        <v>196453</v>
      </c>
      <c r="F24" s="89"/>
      <c r="G24" s="89"/>
      <c r="H24" s="89"/>
      <c r="I24" s="92">
        <f t="shared" si="0"/>
        <v>1.3700316277554336E-2</v>
      </c>
      <c r="J24" s="92">
        <f t="shared" si="1"/>
        <v>-1.0855500002517509E-2</v>
      </c>
      <c r="K24" s="89">
        <f t="shared" si="2"/>
        <v>-2156</v>
      </c>
      <c r="L24" s="93">
        <f t="shared" si="3"/>
        <v>-6.2600717178902749E-3</v>
      </c>
      <c r="M24" s="90">
        <f t="shared" si="4"/>
        <v>3957</v>
      </c>
    </row>
    <row r="25" spans="1:13">
      <c r="A25" s="94">
        <v>24</v>
      </c>
      <c r="B25" s="91" t="s">
        <v>23</v>
      </c>
      <c r="C25" s="89">
        <v>159549</v>
      </c>
      <c r="D25" s="89">
        <v>163921</v>
      </c>
      <c r="E25" s="89">
        <v>166059</v>
      </c>
      <c r="F25" s="89"/>
      <c r="G25" s="89"/>
      <c r="H25" s="89"/>
      <c r="I25" s="92">
        <f t="shared" si="0"/>
        <v>1.1580687598226525E-2</v>
      </c>
      <c r="J25" s="92">
        <f t="shared" si="1"/>
        <v>4.0802512080928117E-2</v>
      </c>
      <c r="K25" s="89">
        <f t="shared" si="2"/>
        <v>6510</v>
      </c>
      <c r="L25" s="93">
        <f t="shared" si="3"/>
        <v>1.8902164602720633E-2</v>
      </c>
      <c r="M25" s="90">
        <f t="shared" si="4"/>
        <v>2138</v>
      </c>
    </row>
    <row r="26" spans="1:13">
      <c r="A26" s="94">
        <v>25</v>
      </c>
      <c r="B26" s="91" t="s">
        <v>24</v>
      </c>
      <c r="C26" s="89">
        <v>357308</v>
      </c>
      <c r="D26" s="89">
        <v>369990</v>
      </c>
      <c r="E26" s="89">
        <v>368719</v>
      </c>
      <c r="F26" s="89"/>
      <c r="G26" s="89"/>
      <c r="H26" s="89"/>
      <c r="I26" s="92">
        <f t="shared" si="0"/>
        <v>2.5713870073470792E-2</v>
      </c>
      <c r="J26" s="92">
        <f t="shared" si="1"/>
        <v>3.193603277844325E-2</v>
      </c>
      <c r="K26" s="89">
        <f t="shared" si="2"/>
        <v>11411</v>
      </c>
      <c r="L26" s="93">
        <f t="shared" si="3"/>
        <v>3.3132503883509239E-2</v>
      </c>
      <c r="M26" s="90">
        <f t="shared" si="4"/>
        <v>-1271</v>
      </c>
    </row>
    <row r="27" spans="1:13">
      <c r="A27" s="94">
        <v>26</v>
      </c>
      <c r="B27" s="91" t="s">
        <v>25</v>
      </c>
      <c r="C27" s="89">
        <v>34959</v>
      </c>
      <c r="D27" s="89">
        <v>39105</v>
      </c>
      <c r="E27" s="89">
        <v>39369</v>
      </c>
      <c r="F27" s="89"/>
      <c r="G27" s="89"/>
      <c r="H27" s="89"/>
      <c r="I27" s="92">
        <f t="shared" si="0"/>
        <v>2.7455307454253008E-3</v>
      </c>
      <c r="J27" s="92">
        <f t="shared" si="1"/>
        <v>0.12614777310563804</v>
      </c>
      <c r="K27" s="89">
        <f t="shared" si="2"/>
        <v>4410</v>
      </c>
      <c r="L27" s="93">
        <f t="shared" si="3"/>
        <v>1.2804692150230107E-2</v>
      </c>
      <c r="M27" s="90">
        <f t="shared" si="4"/>
        <v>264</v>
      </c>
    </row>
    <row r="28" spans="1:13">
      <c r="A28" s="94">
        <v>27</v>
      </c>
      <c r="B28" s="91" t="s">
        <v>26</v>
      </c>
      <c r="C28" s="89">
        <v>143793</v>
      </c>
      <c r="D28" s="89">
        <v>151961</v>
      </c>
      <c r="E28" s="89">
        <v>153108</v>
      </c>
      <c r="F28" s="89"/>
      <c r="G28" s="89"/>
      <c r="H28" s="89"/>
      <c r="I28" s="92">
        <f t="shared" si="0"/>
        <v>1.0677505686468464E-2</v>
      </c>
      <c r="J28" s="92">
        <f t="shared" si="1"/>
        <v>6.4780622144332473E-2</v>
      </c>
      <c r="K28" s="89">
        <f t="shared" si="2"/>
        <v>9315</v>
      </c>
      <c r="L28" s="93">
        <f t="shared" si="3"/>
        <v>2.7046645664261553E-2</v>
      </c>
      <c r="M28" s="90">
        <f t="shared" si="4"/>
        <v>1147</v>
      </c>
    </row>
    <row r="29" spans="1:13">
      <c r="A29" s="94">
        <v>28</v>
      </c>
      <c r="B29" s="91" t="s">
        <v>27</v>
      </c>
      <c r="C29" s="89">
        <v>156972</v>
      </c>
      <c r="D29" s="89">
        <v>164860</v>
      </c>
      <c r="E29" s="89">
        <v>165495</v>
      </c>
      <c r="F29" s="89"/>
      <c r="G29" s="89"/>
      <c r="H29" s="89"/>
      <c r="I29" s="92">
        <f t="shared" si="0"/>
        <v>1.1541355145270649E-2</v>
      </c>
      <c r="J29" s="92">
        <f t="shared" si="1"/>
        <v>5.4296307621741459E-2</v>
      </c>
      <c r="K29" s="89">
        <f t="shared" si="2"/>
        <v>8523</v>
      </c>
      <c r="L29" s="93">
        <f t="shared" si="3"/>
        <v>2.4747027482179412E-2</v>
      </c>
      <c r="M29" s="90">
        <f t="shared" si="4"/>
        <v>635</v>
      </c>
    </row>
    <row r="30" spans="1:13">
      <c r="A30" s="94">
        <v>29</v>
      </c>
      <c r="B30" s="91" t="s">
        <v>28</v>
      </c>
      <c r="C30" s="89">
        <v>197623</v>
      </c>
      <c r="D30" s="89">
        <v>202532</v>
      </c>
      <c r="E30" s="89">
        <v>205835</v>
      </c>
      <c r="F30" s="89"/>
      <c r="G30" s="89"/>
      <c r="H30" s="89"/>
      <c r="I30" s="92">
        <f t="shared" si="0"/>
        <v>1.4354601869100481E-2</v>
      </c>
      <c r="J30" s="92">
        <f t="shared" si="1"/>
        <v>4.1553867717826369E-2</v>
      </c>
      <c r="K30" s="89">
        <f t="shared" si="2"/>
        <v>8212</v>
      </c>
      <c r="L30" s="93">
        <f t="shared" si="3"/>
        <v>2.3844020847548671E-2</v>
      </c>
      <c r="M30" s="90">
        <f t="shared" si="4"/>
        <v>3303</v>
      </c>
    </row>
    <row r="31" spans="1:13">
      <c r="A31" s="94">
        <v>30</v>
      </c>
      <c r="B31" s="91" t="s">
        <v>29</v>
      </c>
      <c r="C31" s="89">
        <v>58644</v>
      </c>
      <c r="D31" s="89">
        <v>69305</v>
      </c>
      <c r="E31" s="89">
        <v>69346</v>
      </c>
      <c r="F31" s="89"/>
      <c r="G31" s="89"/>
      <c r="H31" s="89"/>
      <c r="I31" s="92">
        <f t="shared" si="0"/>
        <v>4.8360785153867998E-3</v>
      </c>
      <c r="J31" s="92">
        <f t="shared" si="1"/>
        <v>0.18249096241729759</v>
      </c>
      <c r="K31" s="89">
        <f t="shared" si="2"/>
        <v>10702</v>
      </c>
      <c r="L31" s="93">
        <f t="shared" si="3"/>
        <v>3.1073881041216011E-2</v>
      </c>
      <c r="M31" s="90">
        <f t="shared" si="4"/>
        <v>41</v>
      </c>
    </row>
    <row r="32" spans="1:13">
      <c r="A32" s="94">
        <v>31</v>
      </c>
      <c r="B32" s="91" t="s">
        <v>30</v>
      </c>
      <c r="C32" s="89">
        <v>147626</v>
      </c>
      <c r="D32" s="89">
        <v>157549</v>
      </c>
      <c r="E32" s="89">
        <v>159842</v>
      </c>
      <c r="F32" s="89"/>
      <c r="G32" s="89"/>
      <c r="H32" s="89"/>
      <c r="I32" s="92">
        <f t="shared" si="0"/>
        <v>1.1147124016618938E-2</v>
      </c>
      <c r="J32" s="92">
        <f t="shared" si="1"/>
        <v>8.2749651145462177E-2</v>
      </c>
      <c r="K32" s="89">
        <f t="shared" si="2"/>
        <v>12216</v>
      </c>
      <c r="L32" s="93">
        <f t="shared" si="3"/>
        <v>3.546986832363061E-2</v>
      </c>
      <c r="M32" s="90">
        <f t="shared" si="4"/>
        <v>2293</v>
      </c>
    </row>
    <row r="33" spans="1:13">
      <c r="A33" s="94">
        <v>32</v>
      </c>
      <c r="B33" s="91" t="s">
        <v>31</v>
      </c>
      <c r="C33" s="89">
        <v>60684</v>
      </c>
      <c r="D33" s="89">
        <v>66127</v>
      </c>
      <c r="E33" s="89">
        <v>66593</v>
      </c>
      <c r="F33" s="89"/>
      <c r="G33" s="89"/>
      <c r="H33" s="89"/>
      <c r="I33" s="92">
        <f t="shared" si="0"/>
        <v>4.644088722855726E-3</v>
      </c>
      <c r="J33" s="92">
        <f t="shared" si="1"/>
        <v>9.7373277964537611E-2</v>
      </c>
      <c r="K33" s="89">
        <f t="shared" si="2"/>
        <v>5909</v>
      </c>
      <c r="L33" s="93">
        <f t="shared" si="3"/>
        <v>1.715712605798406E-2</v>
      </c>
      <c r="M33" s="90">
        <f t="shared" si="4"/>
        <v>466</v>
      </c>
    </row>
    <row r="34" spans="1:13">
      <c r="A34" s="94">
        <v>33</v>
      </c>
      <c r="B34" s="91" t="s">
        <v>32</v>
      </c>
      <c r="C34" s="89">
        <v>138159</v>
      </c>
      <c r="D34" s="89">
        <v>142435</v>
      </c>
      <c r="E34" s="89">
        <v>142765</v>
      </c>
      <c r="F34" s="89"/>
      <c r="G34" s="89"/>
      <c r="H34" s="89"/>
      <c r="I34" s="92">
        <f t="shared" si="0"/>
        <v>9.9562015004354461E-3</v>
      </c>
      <c r="J34" s="92">
        <f t="shared" si="1"/>
        <v>3.333839995946699E-2</v>
      </c>
      <c r="K34" s="89">
        <f t="shared" si="2"/>
        <v>4606</v>
      </c>
      <c r="L34" s="93">
        <f t="shared" si="3"/>
        <v>1.3373789579129223E-2</v>
      </c>
      <c r="M34" s="90">
        <f t="shared" si="4"/>
        <v>330</v>
      </c>
    </row>
    <row r="35" spans="1:13">
      <c r="A35" s="94">
        <v>35</v>
      </c>
      <c r="B35" s="91" t="s">
        <v>33</v>
      </c>
      <c r="C35" s="89">
        <v>104300</v>
      </c>
      <c r="D35" s="89">
        <v>108547</v>
      </c>
      <c r="E35" s="89">
        <v>109131</v>
      </c>
      <c r="F35" s="89"/>
      <c r="G35" s="89"/>
      <c r="H35" s="89"/>
      <c r="I35" s="92">
        <f t="shared" ref="I35:I66" si="5">E35/$E$92</f>
        <v>7.6106204317866475E-3</v>
      </c>
      <c r="J35" s="92">
        <f t="shared" ref="J35:J66" si="6">(E35-C35)/C35</f>
        <v>4.6318312559923296E-2</v>
      </c>
      <c r="K35" s="89">
        <f t="shared" ref="K35:K66" si="7">E35-C35</f>
        <v>4831</v>
      </c>
      <c r="L35" s="93">
        <f t="shared" si="3"/>
        <v>1.4027090199038922E-2</v>
      </c>
      <c r="M35" s="90">
        <f t="shared" si="4"/>
        <v>584</v>
      </c>
    </row>
    <row r="36" spans="1:13">
      <c r="A36" s="94">
        <v>36</v>
      </c>
      <c r="B36" s="91" t="s">
        <v>34</v>
      </c>
      <c r="C36" s="89">
        <v>14439</v>
      </c>
      <c r="D36" s="89">
        <v>12720</v>
      </c>
      <c r="E36" s="89">
        <v>13103</v>
      </c>
      <c r="F36" s="89"/>
      <c r="G36" s="89"/>
      <c r="H36" s="89"/>
      <c r="I36" s="92">
        <f t="shared" si="5"/>
        <v>9.1378214730645222E-4</v>
      </c>
      <c r="J36" s="92">
        <f t="shared" si="6"/>
        <v>-9.2527183322944809E-2</v>
      </c>
      <c r="K36" s="89">
        <f t="shared" si="7"/>
        <v>-1336</v>
      </c>
      <c r="L36" s="93">
        <f t="shared" si="3"/>
        <v>-3.8791539031082594E-3</v>
      </c>
      <c r="M36" s="90">
        <f t="shared" si="4"/>
        <v>383</v>
      </c>
    </row>
    <row r="37" spans="1:13">
      <c r="A37" s="94">
        <v>37</v>
      </c>
      <c r="B37" s="91" t="s">
        <v>35</v>
      </c>
      <c r="C37" s="89">
        <v>13796</v>
      </c>
      <c r="D37" s="89">
        <v>15134</v>
      </c>
      <c r="E37" s="89">
        <v>15162</v>
      </c>
      <c r="F37" s="89"/>
      <c r="G37" s="89"/>
      <c r="H37" s="89"/>
      <c r="I37" s="92">
        <f t="shared" si="5"/>
        <v>1.0573734959521048E-3</v>
      </c>
      <c r="J37" s="92">
        <f t="shared" si="6"/>
        <v>9.9014207016526523E-2</v>
      </c>
      <c r="K37" s="89">
        <f t="shared" si="7"/>
        <v>1366</v>
      </c>
      <c r="L37" s="93">
        <f t="shared" si="3"/>
        <v>3.9662606524295523E-3</v>
      </c>
      <c r="M37" s="90">
        <f t="shared" si="4"/>
        <v>28</v>
      </c>
    </row>
    <row r="38" spans="1:13">
      <c r="A38" s="94">
        <v>38</v>
      </c>
      <c r="B38" s="91" t="s">
        <v>36</v>
      </c>
      <c r="C38" s="89">
        <v>84087</v>
      </c>
      <c r="D38" s="89">
        <v>83148</v>
      </c>
      <c r="E38" s="89">
        <v>83869</v>
      </c>
      <c r="F38" s="89"/>
      <c r="G38" s="89"/>
      <c r="H38" s="89"/>
      <c r="I38" s="92">
        <f t="shared" si="5"/>
        <v>5.8488891790005985E-3</v>
      </c>
      <c r="J38" s="92">
        <f t="shared" si="6"/>
        <v>-2.5925529511101595E-3</v>
      </c>
      <c r="K38" s="89">
        <f t="shared" si="7"/>
        <v>-218</v>
      </c>
      <c r="L38" s="93">
        <f t="shared" si="3"/>
        <v>-6.3297571173473086E-4</v>
      </c>
      <c r="M38" s="90">
        <f t="shared" si="4"/>
        <v>721</v>
      </c>
    </row>
    <row r="39" spans="1:13">
      <c r="A39" s="94">
        <v>39</v>
      </c>
      <c r="B39" s="91" t="s">
        <v>37</v>
      </c>
      <c r="C39" s="89">
        <v>2850</v>
      </c>
      <c r="D39" s="89">
        <v>2679</v>
      </c>
      <c r="E39" s="89">
        <v>2639</v>
      </c>
      <c r="F39" s="89"/>
      <c r="G39" s="89"/>
      <c r="H39" s="89"/>
      <c r="I39" s="92">
        <f t="shared" si="5"/>
        <v>1.8403961586978002E-4</v>
      </c>
      <c r="J39" s="92">
        <f t="shared" si="6"/>
        <v>-7.4035087719298245E-2</v>
      </c>
      <c r="K39" s="89">
        <f t="shared" si="7"/>
        <v>-211</v>
      </c>
      <c r="L39" s="93">
        <f t="shared" si="3"/>
        <v>-6.1265080355976252E-4</v>
      </c>
      <c r="M39" s="90">
        <f t="shared" si="4"/>
        <v>-40</v>
      </c>
    </row>
    <row r="40" spans="1:13" s="15" customFormat="1">
      <c r="A40" s="94">
        <v>41</v>
      </c>
      <c r="B40" s="91" t="s">
        <v>38</v>
      </c>
      <c r="C40" s="89">
        <v>836259</v>
      </c>
      <c r="D40" s="89">
        <v>671544</v>
      </c>
      <c r="E40" s="89">
        <v>724898</v>
      </c>
      <c r="F40" s="89"/>
      <c r="G40" s="89"/>
      <c r="H40" s="89"/>
      <c r="I40" s="92">
        <f t="shared" si="5"/>
        <v>5.0553220714199237E-2</v>
      </c>
      <c r="J40" s="92">
        <f t="shared" si="6"/>
        <v>-0.13316568192390157</v>
      </c>
      <c r="K40" s="89">
        <f t="shared" si="7"/>
        <v>-111361</v>
      </c>
      <c r="L40" s="93">
        <f t="shared" si="3"/>
        <v>-0.32334315703895122</v>
      </c>
      <c r="M40" s="90">
        <f t="shared" si="4"/>
        <v>53354</v>
      </c>
    </row>
    <row r="41" spans="1:13">
      <c r="A41" s="94">
        <v>42</v>
      </c>
      <c r="B41" s="91" t="s">
        <v>39</v>
      </c>
      <c r="C41" s="89">
        <v>300920</v>
      </c>
      <c r="D41" s="89">
        <v>260527</v>
      </c>
      <c r="E41" s="89">
        <v>271405</v>
      </c>
      <c r="F41" s="89"/>
      <c r="G41" s="89"/>
      <c r="H41" s="89"/>
      <c r="I41" s="92">
        <f t="shared" si="5"/>
        <v>1.8927348217179858E-2</v>
      </c>
      <c r="J41" s="92">
        <f t="shared" si="6"/>
        <v>-9.8082546856307323E-2</v>
      </c>
      <c r="K41" s="89">
        <f t="shared" si="7"/>
        <v>-29515</v>
      </c>
      <c r="L41" s="93">
        <f t="shared" si="3"/>
        <v>-8.5698523540599009E-2</v>
      </c>
      <c r="M41" s="90">
        <f t="shared" si="4"/>
        <v>10878</v>
      </c>
    </row>
    <row r="42" spans="1:13">
      <c r="A42" s="94">
        <v>43</v>
      </c>
      <c r="B42" s="91" t="s">
        <v>40</v>
      </c>
      <c r="C42" s="89">
        <v>271549</v>
      </c>
      <c r="D42" s="89">
        <v>262090</v>
      </c>
      <c r="E42" s="89">
        <v>264191</v>
      </c>
      <c r="F42" s="89"/>
      <c r="G42" s="89"/>
      <c r="H42" s="89"/>
      <c r="I42" s="92">
        <f t="shared" si="5"/>
        <v>1.8424255458981832E-2</v>
      </c>
      <c r="J42" s="92">
        <f t="shared" si="6"/>
        <v>-2.7096398808318205E-2</v>
      </c>
      <c r="K42" s="89">
        <f t="shared" si="7"/>
        <v>-7358</v>
      </c>
      <c r="L42" s="93">
        <f t="shared" si="3"/>
        <v>-2.1364382050202524E-2</v>
      </c>
      <c r="M42" s="90">
        <f t="shared" si="4"/>
        <v>2101</v>
      </c>
    </row>
    <row r="43" spans="1:13" s="15" customFormat="1">
      <c r="A43" s="94">
        <v>45</v>
      </c>
      <c r="B43" s="91" t="s">
        <v>41</v>
      </c>
      <c r="C43" s="89">
        <v>210124</v>
      </c>
      <c r="D43" s="89">
        <v>222998</v>
      </c>
      <c r="E43" s="89">
        <v>223734</v>
      </c>
      <c r="F43" s="89"/>
      <c r="G43" s="89"/>
      <c r="H43" s="89"/>
      <c r="I43" s="92">
        <f t="shared" si="5"/>
        <v>1.5602849343315408E-2</v>
      </c>
      <c r="J43" s="92">
        <f t="shared" si="6"/>
        <v>6.4771277912090003E-2</v>
      </c>
      <c r="K43" s="89">
        <f t="shared" si="7"/>
        <v>13610</v>
      </c>
      <c r="L43" s="93">
        <f t="shared" si="3"/>
        <v>3.9517428608760036E-2</v>
      </c>
      <c r="M43" s="90">
        <f t="shared" si="4"/>
        <v>736</v>
      </c>
    </row>
    <row r="44" spans="1:13" s="15" customFormat="1">
      <c r="A44" s="94">
        <v>46</v>
      </c>
      <c r="B44" s="91" t="s">
        <v>42</v>
      </c>
      <c r="C44" s="89">
        <v>697483</v>
      </c>
      <c r="D44" s="89">
        <v>727293</v>
      </c>
      <c r="E44" s="89">
        <v>728419</v>
      </c>
      <c r="F44" s="89"/>
      <c r="G44" s="89"/>
      <c r="H44" s="89"/>
      <c r="I44" s="92">
        <f t="shared" si="5"/>
        <v>5.0798769591606396E-2</v>
      </c>
      <c r="J44" s="92">
        <f t="shared" si="6"/>
        <v>4.4353769195808357E-2</v>
      </c>
      <c r="K44" s="89">
        <f t="shared" si="7"/>
        <v>30936</v>
      </c>
      <c r="L44" s="93">
        <f t="shared" si="3"/>
        <v>8.982447990011759E-2</v>
      </c>
      <c r="M44" s="90">
        <f t="shared" si="4"/>
        <v>1126</v>
      </c>
    </row>
    <row r="45" spans="1:13" s="15" customFormat="1">
      <c r="A45" s="94">
        <v>47</v>
      </c>
      <c r="B45" s="91" t="s">
        <v>43</v>
      </c>
      <c r="C45" s="89">
        <v>1282920</v>
      </c>
      <c r="D45" s="89">
        <v>1330848</v>
      </c>
      <c r="E45" s="89">
        <v>1336584</v>
      </c>
      <c r="F45" s="89"/>
      <c r="G45" s="89"/>
      <c r="H45" s="89"/>
      <c r="I45" s="92">
        <f t="shared" si="5"/>
        <v>9.3211218619815864E-2</v>
      </c>
      <c r="J45" s="92">
        <f t="shared" si="6"/>
        <v>4.1829576279113274E-2</v>
      </c>
      <c r="K45" s="89">
        <f t="shared" si="7"/>
        <v>53664</v>
      </c>
      <c r="L45" s="93">
        <f t="shared" si="3"/>
        <v>0.15581655318592935</v>
      </c>
      <c r="M45" s="90">
        <f t="shared" si="4"/>
        <v>5736</v>
      </c>
    </row>
    <row r="46" spans="1:13">
      <c r="A46" s="94">
        <v>49</v>
      </c>
      <c r="B46" s="91" t="s">
        <v>44</v>
      </c>
      <c r="C46" s="89">
        <v>528575</v>
      </c>
      <c r="D46" s="89">
        <v>562763</v>
      </c>
      <c r="E46" s="89">
        <v>563346</v>
      </c>
      <c r="F46" s="89"/>
      <c r="G46" s="89"/>
      <c r="H46" s="89"/>
      <c r="I46" s="92">
        <f t="shared" si="5"/>
        <v>3.928684404766089E-2</v>
      </c>
      <c r="J46" s="92">
        <f t="shared" si="6"/>
        <v>6.5782528496429071E-2</v>
      </c>
      <c r="K46" s="89">
        <f t="shared" si="7"/>
        <v>34771</v>
      </c>
      <c r="L46" s="93">
        <f t="shared" si="3"/>
        <v>0.10095962602168958</v>
      </c>
      <c r="M46" s="90">
        <f t="shared" si="4"/>
        <v>583</v>
      </c>
    </row>
    <row r="47" spans="1:13">
      <c r="A47" s="94">
        <v>50</v>
      </c>
      <c r="B47" s="91" t="s">
        <v>45</v>
      </c>
      <c r="C47" s="89">
        <v>14882</v>
      </c>
      <c r="D47" s="89">
        <v>14833</v>
      </c>
      <c r="E47" s="89">
        <v>14940</v>
      </c>
      <c r="F47" s="89"/>
      <c r="G47" s="89"/>
      <c r="H47" s="89"/>
      <c r="I47" s="92">
        <f t="shared" si="5"/>
        <v>1.0418915729801111E-3</v>
      </c>
      <c r="J47" s="92">
        <f t="shared" si="6"/>
        <v>3.8973256282757692E-3</v>
      </c>
      <c r="K47" s="89">
        <f t="shared" si="7"/>
        <v>58</v>
      </c>
      <c r="L47" s="93">
        <f t="shared" si="3"/>
        <v>1.6840638202116694E-4</v>
      </c>
      <c r="M47" s="90">
        <f t="shared" si="4"/>
        <v>107</v>
      </c>
    </row>
    <row r="48" spans="1:13">
      <c r="A48" s="94">
        <v>51</v>
      </c>
      <c r="B48" s="91" t="s">
        <v>46</v>
      </c>
      <c r="C48" s="89">
        <v>29212</v>
      </c>
      <c r="D48" s="89">
        <v>29975</v>
      </c>
      <c r="E48" s="89">
        <v>29347</v>
      </c>
      <c r="F48" s="89"/>
      <c r="G48" s="89"/>
      <c r="H48" s="89"/>
      <c r="I48" s="92">
        <f t="shared" si="5"/>
        <v>2.0466125831490843E-3</v>
      </c>
      <c r="J48" s="92">
        <f t="shared" si="6"/>
        <v>4.6213884704915786E-3</v>
      </c>
      <c r="K48" s="89">
        <f t="shared" si="7"/>
        <v>135</v>
      </c>
      <c r="L48" s="93">
        <f t="shared" si="3"/>
        <v>3.9198037194581963E-4</v>
      </c>
      <c r="M48" s="90">
        <f t="shared" si="4"/>
        <v>-628</v>
      </c>
    </row>
    <row r="49" spans="1:13">
      <c r="A49" s="94">
        <v>52</v>
      </c>
      <c r="B49" s="91" t="s">
        <v>47</v>
      </c>
      <c r="C49" s="89">
        <v>247572</v>
      </c>
      <c r="D49" s="89">
        <v>259417</v>
      </c>
      <c r="E49" s="89">
        <v>262739</v>
      </c>
      <c r="F49" s="89"/>
      <c r="G49" s="89"/>
      <c r="H49" s="89"/>
      <c r="I49" s="92">
        <f t="shared" si="5"/>
        <v>1.8322995314137981E-2</v>
      </c>
      <c r="J49" s="92">
        <f t="shared" si="6"/>
        <v>6.1262986121209187E-2</v>
      </c>
      <c r="K49" s="89">
        <f t="shared" si="7"/>
        <v>15167</v>
      </c>
      <c r="L49" s="93">
        <f t="shared" si="3"/>
        <v>4.4038268898535154E-2</v>
      </c>
      <c r="M49" s="90">
        <f t="shared" si="4"/>
        <v>3322</v>
      </c>
    </row>
    <row r="50" spans="1:13">
      <c r="A50" s="94">
        <v>53</v>
      </c>
      <c r="B50" s="91" t="s">
        <v>48</v>
      </c>
      <c r="C50" s="89">
        <v>44392</v>
      </c>
      <c r="D50" s="89">
        <v>51823</v>
      </c>
      <c r="E50" s="89">
        <v>50517</v>
      </c>
      <c r="F50" s="89"/>
      <c r="G50" s="89"/>
      <c r="H50" s="89"/>
      <c r="I50" s="92">
        <f t="shared" si="5"/>
        <v>3.5229743368297372E-3</v>
      </c>
      <c r="J50" s="92">
        <f t="shared" si="6"/>
        <v>0.13797531086682285</v>
      </c>
      <c r="K50" s="89">
        <f t="shared" si="7"/>
        <v>6125</v>
      </c>
      <c r="L50" s="93">
        <f t="shared" si="3"/>
        <v>1.778429465309737E-2</v>
      </c>
      <c r="M50" s="90">
        <f t="shared" si="4"/>
        <v>-1306</v>
      </c>
    </row>
    <row r="51" spans="1:13" s="15" customFormat="1">
      <c r="A51" s="94">
        <v>55</v>
      </c>
      <c r="B51" s="91" t="s">
        <v>49</v>
      </c>
      <c r="C51" s="89">
        <v>272598</v>
      </c>
      <c r="D51" s="89">
        <v>245724</v>
      </c>
      <c r="E51" s="89">
        <v>252658</v>
      </c>
      <c r="F51" s="89"/>
      <c r="G51" s="89"/>
      <c r="H51" s="89"/>
      <c r="I51" s="92">
        <f t="shared" si="5"/>
        <v>1.7619962586747584E-2</v>
      </c>
      <c r="J51" s="92">
        <f t="shared" si="6"/>
        <v>-7.3148005487934611E-2</v>
      </c>
      <c r="K51" s="89">
        <f t="shared" si="7"/>
        <v>-19940</v>
      </c>
      <c r="L51" s="93">
        <f t="shared" si="3"/>
        <v>-5.789695271555291E-2</v>
      </c>
      <c r="M51" s="90">
        <f t="shared" si="4"/>
        <v>6934</v>
      </c>
    </row>
    <row r="52" spans="1:13" s="15" customFormat="1">
      <c r="A52" s="94">
        <v>56</v>
      </c>
      <c r="B52" s="91" t="s">
        <v>50</v>
      </c>
      <c r="C52" s="89">
        <v>648005</v>
      </c>
      <c r="D52" s="89">
        <v>702077</v>
      </c>
      <c r="E52" s="89">
        <v>689985</v>
      </c>
      <c r="F52" s="89"/>
      <c r="G52" s="89"/>
      <c r="H52" s="89"/>
      <c r="I52" s="92">
        <f t="shared" si="5"/>
        <v>4.8118444242482059E-2</v>
      </c>
      <c r="J52" s="92">
        <f t="shared" si="6"/>
        <v>6.4783450744978821E-2</v>
      </c>
      <c r="K52" s="89">
        <f t="shared" si="7"/>
        <v>41980</v>
      </c>
      <c r="L52" s="93">
        <f t="shared" si="3"/>
        <v>0.12189137788359634</v>
      </c>
      <c r="M52" s="90">
        <f t="shared" si="4"/>
        <v>-12092</v>
      </c>
    </row>
    <row r="53" spans="1:13">
      <c r="A53" s="94">
        <v>58</v>
      </c>
      <c r="B53" s="91" t="s">
        <v>51</v>
      </c>
      <c r="C53" s="89">
        <v>23626</v>
      </c>
      <c r="D53" s="89">
        <v>24103</v>
      </c>
      <c r="E53" s="89">
        <v>23577</v>
      </c>
      <c r="F53" s="89"/>
      <c r="G53" s="89"/>
      <c r="H53" s="89"/>
      <c r="I53" s="92">
        <f t="shared" si="5"/>
        <v>1.6442220626607818E-3</v>
      </c>
      <c r="J53" s="92">
        <f t="shared" si="6"/>
        <v>-2.0739862862947599E-3</v>
      </c>
      <c r="K53" s="89">
        <f t="shared" si="7"/>
        <v>-49</v>
      </c>
      <c r="L53" s="93">
        <f t="shared" si="3"/>
        <v>-1.4227435722477896E-4</v>
      </c>
      <c r="M53" s="90">
        <f t="shared" si="4"/>
        <v>-526</v>
      </c>
    </row>
    <row r="54" spans="1:13">
      <c r="A54" s="94">
        <v>59</v>
      </c>
      <c r="B54" s="91" t="s">
        <v>52</v>
      </c>
      <c r="C54" s="89">
        <v>19454</v>
      </c>
      <c r="D54" s="89">
        <v>23860</v>
      </c>
      <c r="E54" s="89">
        <v>23176</v>
      </c>
      <c r="F54" s="89"/>
      <c r="G54" s="89"/>
      <c r="H54" s="89"/>
      <c r="I54" s="92">
        <f t="shared" si="5"/>
        <v>1.6162569675627213E-3</v>
      </c>
      <c r="J54" s="92">
        <f t="shared" si="6"/>
        <v>0.19132312120900585</v>
      </c>
      <c r="K54" s="89">
        <f t="shared" si="7"/>
        <v>3722</v>
      </c>
      <c r="L54" s="93">
        <f t="shared" si="3"/>
        <v>1.0807044032461782E-2</v>
      </c>
      <c r="M54" s="90">
        <f t="shared" si="4"/>
        <v>-684</v>
      </c>
    </row>
    <row r="55" spans="1:13">
      <c r="A55" s="94">
        <v>60</v>
      </c>
      <c r="B55" s="91" t="s">
        <v>53</v>
      </c>
      <c r="C55" s="89">
        <v>9751</v>
      </c>
      <c r="D55" s="89">
        <v>9578</v>
      </c>
      <c r="E55" s="89">
        <v>9700</v>
      </c>
      <c r="F55" s="89"/>
      <c r="G55" s="89"/>
      <c r="H55" s="89"/>
      <c r="I55" s="92">
        <f t="shared" si="5"/>
        <v>6.7646240012764918E-4</v>
      </c>
      <c r="J55" s="92">
        <f t="shared" si="6"/>
        <v>-5.2302327966362427E-3</v>
      </c>
      <c r="K55" s="89">
        <f t="shared" si="7"/>
        <v>-51</v>
      </c>
      <c r="L55" s="93">
        <f t="shared" si="3"/>
        <v>-1.4808147384619852E-4</v>
      </c>
      <c r="M55" s="90">
        <f t="shared" si="4"/>
        <v>122</v>
      </c>
    </row>
    <row r="56" spans="1:13">
      <c r="A56" s="94">
        <v>61</v>
      </c>
      <c r="B56" s="91" t="s">
        <v>54</v>
      </c>
      <c r="C56" s="89">
        <v>23412</v>
      </c>
      <c r="D56" s="89">
        <v>24837</v>
      </c>
      <c r="E56" s="89">
        <v>24174</v>
      </c>
      <c r="F56" s="89"/>
      <c r="G56" s="89"/>
      <c r="H56" s="89"/>
      <c r="I56" s="92">
        <f t="shared" si="5"/>
        <v>1.6858558825449269E-3</v>
      </c>
      <c r="J56" s="92">
        <f t="shared" si="6"/>
        <v>3.2547411583803178E-2</v>
      </c>
      <c r="K56" s="89">
        <f t="shared" si="7"/>
        <v>762</v>
      </c>
      <c r="L56" s="93">
        <f t="shared" si="3"/>
        <v>2.2125114327608483E-3</v>
      </c>
      <c r="M56" s="90">
        <f t="shared" si="4"/>
        <v>-663</v>
      </c>
    </row>
    <row r="57" spans="1:13">
      <c r="A57" s="94">
        <v>62</v>
      </c>
      <c r="B57" s="91" t="s">
        <v>55</v>
      </c>
      <c r="C57" s="89">
        <v>87295</v>
      </c>
      <c r="D57" s="89">
        <v>102883</v>
      </c>
      <c r="E57" s="89">
        <v>103447</v>
      </c>
      <c r="F57" s="89"/>
      <c r="G57" s="89"/>
      <c r="H57" s="89"/>
      <c r="I57" s="92">
        <f t="shared" si="5"/>
        <v>7.2142274129901977E-3</v>
      </c>
      <c r="J57" s="92">
        <f t="shared" si="6"/>
        <v>0.18502777936880693</v>
      </c>
      <c r="K57" s="89">
        <f t="shared" si="7"/>
        <v>16152</v>
      </c>
      <c r="L57" s="93">
        <f t="shared" si="3"/>
        <v>4.6898273834584281E-2</v>
      </c>
      <c r="M57" s="90">
        <f t="shared" si="4"/>
        <v>564</v>
      </c>
    </row>
    <row r="58" spans="1:13">
      <c r="A58" s="94">
        <v>63</v>
      </c>
      <c r="B58" s="91" t="s">
        <v>56</v>
      </c>
      <c r="C58" s="89">
        <v>43297</v>
      </c>
      <c r="D58" s="89">
        <v>43776</v>
      </c>
      <c r="E58" s="89">
        <v>43837</v>
      </c>
      <c r="F58" s="89"/>
      <c r="G58" s="89"/>
      <c r="H58" s="89"/>
      <c r="I58" s="92">
        <f t="shared" si="5"/>
        <v>3.0571218798346139E-3</v>
      </c>
      <c r="J58" s="92">
        <f t="shared" si="6"/>
        <v>1.2471995750282929E-2</v>
      </c>
      <c r="K58" s="89">
        <f t="shared" si="7"/>
        <v>540</v>
      </c>
      <c r="L58" s="93">
        <f t="shared" si="3"/>
        <v>1.5679214877832785E-3</v>
      </c>
      <c r="M58" s="90">
        <f t="shared" si="4"/>
        <v>61</v>
      </c>
    </row>
    <row r="59" spans="1:13">
      <c r="A59" s="94">
        <v>64</v>
      </c>
      <c r="B59" s="91" t="s">
        <v>57</v>
      </c>
      <c r="C59" s="89">
        <v>85698</v>
      </c>
      <c r="D59" s="89">
        <v>86890</v>
      </c>
      <c r="E59" s="89">
        <v>86896</v>
      </c>
      <c r="F59" s="89"/>
      <c r="G59" s="89"/>
      <c r="H59" s="89"/>
      <c r="I59" s="92">
        <f t="shared" si="5"/>
        <v>6.0599872908754845E-3</v>
      </c>
      <c r="J59" s="92">
        <f t="shared" si="6"/>
        <v>1.3979322737986884E-2</v>
      </c>
      <c r="K59" s="89">
        <f t="shared" si="7"/>
        <v>1198</v>
      </c>
      <c r="L59" s="93">
        <f t="shared" si="3"/>
        <v>3.4784628562303101E-3</v>
      </c>
      <c r="M59" s="90">
        <f t="shared" si="4"/>
        <v>6</v>
      </c>
    </row>
    <row r="60" spans="1:13">
      <c r="A60" s="94">
        <v>65</v>
      </c>
      <c r="B60" s="91" t="s">
        <v>58</v>
      </c>
      <c r="C60" s="89">
        <v>22722</v>
      </c>
      <c r="D60" s="89">
        <v>22834</v>
      </c>
      <c r="E60" s="89">
        <v>22879</v>
      </c>
      <c r="F60" s="89"/>
      <c r="G60" s="89"/>
      <c r="H60" s="89"/>
      <c r="I60" s="92">
        <f t="shared" si="5"/>
        <v>1.5955446652082975E-3</v>
      </c>
      <c r="J60" s="92">
        <f t="shared" si="6"/>
        <v>6.9096030279024731E-3</v>
      </c>
      <c r="K60" s="89">
        <f t="shared" si="7"/>
        <v>157</v>
      </c>
      <c r="L60" s="93">
        <f t="shared" si="3"/>
        <v>4.5585865478143465E-4</v>
      </c>
      <c r="M60" s="90">
        <f t="shared" si="4"/>
        <v>45</v>
      </c>
    </row>
    <row r="61" spans="1:13">
      <c r="A61" s="94">
        <v>66</v>
      </c>
      <c r="B61" s="91" t="s">
        <v>59</v>
      </c>
      <c r="C61" s="89">
        <v>49115</v>
      </c>
      <c r="D61" s="89">
        <v>50872</v>
      </c>
      <c r="E61" s="89">
        <v>50924</v>
      </c>
      <c r="F61" s="89"/>
      <c r="G61" s="89"/>
      <c r="H61" s="89"/>
      <c r="I61" s="92">
        <f t="shared" si="5"/>
        <v>3.5513578622783921E-3</v>
      </c>
      <c r="J61" s="92">
        <f t="shared" si="6"/>
        <v>3.6831925073806372E-2</v>
      </c>
      <c r="K61" s="89">
        <f t="shared" si="7"/>
        <v>1809</v>
      </c>
      <c r="L61" s="93">
        <f t="shared" si="3"/>
        <v>5.2525369840739824E-3</v>
      </c>
      <c r="M61" s="90">
        <f t="shared" si="4"/>
        <v>52</v>
      </c>
    </row>
    <row r="62" spans="1:13">
      <c r="A62" s="94">
        <v>68</v>
      </c>
      <c r="B62" s="91" t="s">
        <v>60</v>
      </c>
      <c r="C62" s="89">
        <v>131232</v>
      </c>
      <c r="D62" s="89">
        <v>147109</v>
      </c>
      <c r="E62" s="89">
        <v>147629</v>
      </c>
      <c r="F62" s="89"/>
      <c r="G62" s="89"/>
      <c r="H62" s="89"/>
      <c r="I62" s="92">
        <f t="shared" si="5"/>
        <v>1.0295409037983991E-2</v>
      </c>
      <c r="J62" s="92">
        <f t="shared" si="6"/>
        <v>0.12494665935137771</v>
      </c>
      <c r="K62" s="89">
        <f t="shared" si="7"/>
        <v>16397</v>
      </c>
      <c r="L62" s="93">
        <f t="shared" si="3"/>
        <v>4.7609645620708178E-2</v>
      </c>
      <c r="M62" s="90">
        <f t="shared" si="4"/>
        <v>520</v>
      </c>
    </row>
    <row r="63" spans="1:13">
      <c r="A63" s="94">
        <v>69</v>
      </c>
      <c r="B63" s="91" t="s">
        <v>61</v>
      </c>
      <c r="C63" s="89">
        <v>149334</v>
      </c>
      <c r="D63" s="89">
        <v>156430</v>
      </c>
      <c r="E63" s="89">
        <v>155978</v>
      </c>
      <c r="F63" s="89"/>
      <c r="G63" s="89"/>
      <c r="H63" s="89"/>
      <c r="I63" s="92">
        <f t="shared" si="5"/>
        <v>1.0877654870836129E-2</v>
      </c>
      <c r="J63" s="92">
        <f t="shared" si="6"/>
        <v>4.4490872808603532E-2</v>
      </c>
      <c r="K63" s="89">
        <f t="shared" si="7"/>
        <v>6644</v>
      </c>
      <c r="L63" s="93">
        <f t="shared" si="3"/>
        <v>1.9291241416355746E-2</v>
      </c>
      <c r="M63" s="90">
        <f t="shared" si="4"/>
        <v>-452</v>
      </c>
    </row>
    <row r="64" spans="1:13">
      <c r="A64" s="94">
        <v>70</v>
      </c>
      <c r="B64" s="91" t="s">
        <v>62</v>
      </c>
      <c r="C64" s="89">
        <v>207213</v>
      </c>
      <c r="D64" s="89">
        <v>206978</v>
      </c>
      <c r="E64" s="89">
        <v>205148</v>
      </c>
      <c r="F64" s="89"/>
      <c r="G64" s="89"/>
      <c r="H64" s="89"/>
      <c r="I64" s="92">
        <f t="shared" si="5"/>
        <v>1.430669159395742E-2</v>
      </c>
      <c r="J64" s="92">
        <f t="shared" si="6"/>
        <v>-9.9655909619570208E-3</v>
      </c>
      <c r="K64" s="89">
        <f t="shared" si="7"/>
        <v>-2065</v>
      </c>
      <c r="L64" s="93">
        <f t="shared" si="3"/>
        <v>-5.9958479116156852E-3</v>
      </c>
      <c r="M64" s="90">
        <f t="shared" si="4"/>
        <v>-1830</v>
      </c>
    </row>
    <row r="65" spans="1:13">
      <c r="A65" s="94">
        <v>71</v>
      </c>
      <c r="B65" s="91" t="s">
        <v>63</v>
      </c>
      <c r="C65" s="89">
        <v>149021</v>
      </c>
      <c r="D65" s="89">
        <v>143030</v>
      </c>
      <c r="E65" s="89">
        <v>143492</v>
      </c>
      <c r="F65" s="89"/>
      <c r="G65" s="89"/>
      <c r="H65" s="89"/>
      <c r="I65" s="92">
        <f t="shared" si="5"/>
        <v>1.0006901311249138E-2</v>
      </c>
      <c r="J65" s="92">
        <f t="shared" si="6"/>
        <v>-3.7102153387777559E-2</v>
      </c>
      <c r="K65" s="89">
        <f t="shared" si="7"/>
        <v>-5529</v>
      </c>
      <c r="L65" s="93">
        <f t="shared" si="3"/>
        <v>-1.6053773899914345E-2</v>
      </c>
      <c r="M65" s="90">
        <f t="shared" si="4"/>
        <v>462</v>
      </c>
    </row>
    <row r="66" spans="1:13">
      <c r="A66" s="94">
        <v>72</v>
      </c>
      <c r="B66" s="91" t="s">
        <v>64</v>
      </c>
      <c r="C66" s="89">
        <v>13087</v>
      </c>
      <c r="D66" s="89">
        <v>13576</v>
      </c>
      <c r="E66" s="89">
        <v>14112</v>
      </c>
      <c r="F66" s="89"/>
      <c r="G66" s="89"/>
      <c r="H66" s="89"/>
      <c r="I66" s="92">
        <f t="shared" si="5"/>
        <v>9.8414818459808097E-4</v>
      </c>
      <c r="J66" s="92">
        <f t="shared" si="6"/>
        <v>7.8321998930236114E-2</v>
      </c>
      <c r="K66" s="89">
        <f t="shared" si="7"/>
        <v>1025</v>
      </c>
      <c r="L66" s="93">
        <f t="shared" si="3"/>
        <v>2.976147268477519E-3</v>
      </c>
      <c r="M66" s="90">
        <f t="shared" si="4"/>
        <v>536</v>
      </c>
    </row>
    <row r="67" spans="1:13">
      <c r="A67" s="94">
        <v>73</v>
      </c>
      <c r="B67" s="91" t="s">
        <v>65</v>
      </c>
      <c r="C67" s="89">
        <v>58237</v>
      </c>
      <c r="D67" s="89">
        <v>58070</v>
      </c>
      <c r="E67" s="89">
        <v>57248</v>
      </c>
      <c r="F67" s="89"/>
      <c r="G67" s="89"/>
      <c r="H67" s="89"/>
      <c r="I67" s="92">
        <f t="shared" ref="I67:I92" si="8">E67/$E$92</f>
        <v>3.9923834518049133E-3</v>
      </c>
      <c r="J67" s="92">
        <f t="shared" ref="J67:J92" si="9">(E67-C67)/C67</f>
        <v>-1.6982330820612325E-2</v>
      </c>
      <c r="K67" s="89">
        <f t="shared" ref="K67:K92" si="10">E67-C67</f>
        <v>-989</v>
      </c>
      <c r="L67" s="93">
        <f t="shared" si="3"/>
        <v>-2.8716191692919673E-3</v>
      </c>
      <c r="M67" s="90">
        <f t="shared" si="4"/>
        <v>-822</v>
      </c>
    </row>
    <row r="68" spans="1:13">
      <c r="A68" s="94">
        <v>74</v>
      </c>
      <c r="B68" s="91" t="s">
        <v>66</v>
      </c>
      <c r="C68" s="89">
        <v>45637</v>
      </c>
      <c r="D68" s="89">
        <v>44982</v>
      </c>
      <c r="E68" s="89">
        <v>44293</v>
      </c>
      <c r="F68" s="89"/>
      <c r="G68" s="89"/>
      <c r="H68" s="89"/>
      <c r="I68" s="92">
        <f t="shared" si="8"/>
        <v>3.0889225864797901E-3</v>
      </c>
      <c r="J68" s="92">
        <f t="shared" si="9"/>
        <v>-2.9449788548765257E-2</v>
      </c>
      <c r="K68" s="89">
        <f t="shared" si="10"/>
        <v>-1344</v>
      </c>
      <c r="L68" s="93">
        <f t="shared" ref="L68:L92" si="11">K68/$K$92</f>
        <v>-3.9023823695939373E-3</v>
      </c>
      <c r="M68" s="90">
        <f t="shared" ref="M68:M92" si="12">E68-D68</f>
        <v>-689</v>
      </c>
    </row>
    <row r="69" spans="1:13">
      <c r="A69" s="94">
        <v>75</v>
      </c>
      <c r="B69" s="91" t="s">
        <v>67</v>
      </c>
      <c r="C69" s="89">
        <v>8040</v>
      </c>
      <c r="D69" s="89">
        <v>8575</v>
      </c>
      <c r="E69" s="89">
        <v>8559</v>
      </c>
      <c r="F69" s="89"/>
      <c r="G69" s="89"/>
      <c r="H69" s="89"/>
      <c r="I69" s="92">
        <f t="shared" si="8"/>
        <v>5.968908951229432E-4</v>
      </c>
      <c r="J69" s="92">
        <f t="shared" si="9"/>
        <v>6.455223880597015E-2</v>
      </c>
      <c r="K69" s="89">
        <f t="shared" si="10"/>
        <v>519</v>
      </c>
      <c r="L69" s="93">
        <f t="shared" si="11"/>
        <v>1.5069467632583731E-3</v>
      </c>
      <c r="M69" s="90">
        <f t="shared" si="12"/>
        <v>-16</v>
      </c>
    </row>
    <row r="70" spans="1:13">
      <c r="A70" s="94">
        <v>77</v>
      </c>
      <c r="B70" s="91" t="s">
        <v>68</v>
      </c>
      <c r="C70" s="89">
        <v>25988</v>
      </c>
      <c r="D70" s="89">
        <v>26621</v>
      </c>
      <c r="E70" s="89">
        <v>26931</v>
      </c>
      <c r="F70" s="89"/>
      <c r="G70" s="89"/>
      <c r="H70" s="89"/>
      <c r="I70" s="92">
        <f t="shared" si="8"/>
        <v>1.8781246286430639E-3</v>
      </c>
      <c r="J70" s="92">
        <f t="shared" si="9"/>
        <v>3.6285978143758661E-2</v>
      </c>
      <c r="K70" s="89">
        <f t="shared" si="10"/>
        <v>943</v>
      </c>
      <c r="L70" s="93">
        <f t="shared" si="11"/>
        <v>2.7380554869993177E-3</v>
      </c>
      <c r="M70" s="90">
        <f t="shared" si="12"/>
        <v>310</v>
      </c>
    </row>
    <row r="71" spans="1:13">
      <c r="A71" s="94">
        <v>78</v>
      </c>
      <c r="B71" s="91" t="s">
        <v>69</v>
      </c>
      <c r="C71" s="89">
        <v>56272</v>
      </c>
      <c r="D71" s="89">
        <v>64378</v>
      </c>
      <c r="E71" s="89">
        <v>65026</v>
      </c>
      <c r="F71" s="89"/>
      <c r="G71" s="89"/>
      <c r="H71" s="89"/>
      <c r="I71" s="92">
        <f t="shared" si="8"/>
        <v>4.5348086629588159E-3</v>
      </c>
      <c r="J71" s="92">
        <f t="shared" si="9"/>
        <v>0.15556582314472561</v>
      </c>
      <c r="K71" s="89">
        <f t="shared" si="10"/>
        <v>8754</v>
      </c>
      <c r="L71" s="93">
        <f t="shared" si="11"/>
        <v>2.541774945195337E-2</v>
      </c>
      <c r="M71" s="90">
        <f t="shared" si="12"/>
        <v>648</v>
      </c>
    </row>
    <row r="72" spans="1:13">
      <c r="A72" s="94">
        <v>79</v>
      </c>
      <c r="B72" s="91" t="s">
        <v>70</v>
      </c>
      <c r="C72" s="89">
        <v>49692</v>
      </c>
      <c r="D72" s="89">
        <v>52943</v>
      </c>
      <c r="E72" s="89">
        <v>51903</v>
      </c>
      <c r="F72" s="89"/>
      <c r="G72" s="89"/>
      <c r="H72" s="89"/>
      <c r="I72" s="92">
        <f t="shared" si="8"/>
        <v>3.6196317478170491E-3</v>
      </c>
      <c r="J72" s="92">
        <f t="shared" si="9"/>
        <v>4.4494083554696931E-2</v>
      </c>
      <c r="K72" s="89">
        <f t="shared" si="10"/>
        <v>2211</v>
      </c>
      <c r="L72" s="93">
        <f t="shared" si="11"/>
        <v>6.419767424979312E-3</v>
      </c>
      <c r="M72" s="90">
        <f t="shared" si="12"/>
        <v>-1040</v>
      </c>
    </row>
    <row r="73" spans="1:13">
      <c r="A73" s="94">
        <v>80</v>
      </c>
      <c r="B73" s="91" t="s">
        <v>71</v>
      </c>
      <c r="C73" s="89">
        <v>309010</v>
      </c>
      <c r="D73" s="89">
        <v>318328</v>
      </c>
      <c r="E73" s="89">
        <v>319725</v>
      </c>
      <c r="F73" s="89"/>
      <c r="G73" s="89"/>
      <c r="H73" s="89"/>
      <c r="I73" s="92">
        <f t="shared" si="8"/>
        <v>2.2297107307300272E-2</v>
      </c>
      <c r="J73" s="92">
        <f t="shared" si="9"/>
        <v>3.4675253228050873E-2</v>
      </c>
      <c r="K73" s="89">
        <f t="shared" si="10"/>
        <v>10715</v>
      </c>
      <c r="L73" s="93">
        <f t="shared" si="11"/>
        <v>3.1111627299255238E-2</v>
      </c>
      <c r="M73" s="90">
        <f t="shared" si="12"/>
        <v>1397</v>
      </c>
    </row>
    <row r="74" spans="1:13" s="15" customFormat="1">
      <c r="A74" s="94">
        <v>81</v>
      </c>
      <c r="B74" s="91" t="s">
        <v>72</v>
      </c>
      <c r="C74" s="89">
        <v>720898</v>
      </c>
      <c r="D74" s="89">
        <v>610032</v>
      </c>
      <c r="E74" s="89">
        <v>617318</v>
      </c>
      <c r="F74" s="89"/>
      <c r="G74" s="89"/>
      <c r="H74" s="89"/>
      <c r="I74" s="92">
        <f t="shared" si="8"/>
        <v>4.3050764528041248E-2</v>
      </c>
      <c r="J74" s="92">
        <f t="shared" si="9"/>
        <v>-0.14368190784271839</v>
      </c>
      <c r="K74" s="89">
        <f t="shared" si="10"/>
        <v>-103580</v>
      </c>
      <c r="L74" s="93">
        <f t="shared" si="11"/>
        <v>-0.30075056982331849</v>
      </c>
      <c r="M74" s="90">
        <f t="shared" si="12"/>
        <v>7286</v>
      </c>
    </row>
    <row r="75" spans="1:13" s="15" customFormat="1">
      <c r="A75" s="94">
        <v>82</v>
      </c>
      <c r="B75" s="91" t="s">
        <v>73</v>
      </c>
      <c r="C75" s="89">
        <v>444110</v>
      </c>
      <c r="D75" s="89">
        <v>440391</v>
      </c>
      <c r="E75" s="89">
        <v>438848</v>
      </c>
      <c r="F75" s="89"/>
      <c r="G75" s="89"/>
      <c r="H75" s="89"/>
      <c r="I75" s="92">
        <f t="shared" si="8"/>
        <v>3.0604553749610162E-2</v>
      </c>
      <c r="J75" s="92">
        <f t="shared" si="9"/>
        <v>-1.1848415932989576E-2</v>
      </c>
      <c r="K75" s="89">
        <f t="shared" si="10"/>
        <v>-5262</v>
      </c>
      <c r="L75" s="93">
        <f t="shared" si="11"/>
        <v>-1.5278523830954835E-2</v>
      </c>
      <c r="M75" s="90">
        <f t="shared" si="12"/>
        <v>-1543</v>
      </c>
    </row>
    <row r="76" spans="1:13">
      <c r="A76" s="94">
        <v>84</v>
      </c>
      <c r="B76" s="91" t="s">
        <v>74</v>
      </c>
      <c r="C76" s="89">
        <v>211855</v>
      </c>
      <c r="D76" s="89">
        <v>222442</v>
      </c>
      <c r="E76" s="89">
        <v>230024</v>
      </c>
      <c r="F76" s="89"/>
      <c r="G76" s="89"/>
      <c r="H76" s="89"/>
      <c r="I76" s="92">
        <f t="shared" si="8"/>
        <v>1.6041503827521893E-2</v>
      </c>
      <c r="J76" s="92">
        <f t="shared" si="9"/>
        <v>8.5761487810058767E-2</v>
      </c>
      <c r="K76" s="89">
        <f t="shared" si="10"/>
        <v>18169</v>
      </c>
      <c r="L76" s="93">
        <f t="shared" si="11"/>
        <v>5.2754750947285899E-2</v>
      </c>
      <c r="M76" s="90">
        <f t="shared" si="12"/>
        <v>7582</v>
      </c>
    </row>
    <row r="77" spans="1:13">
      <c r="A77" s="94">
        <v>85</v>
      </c>
      <c r="B77" s="91" t="s">
        <v>75</v>
      </c>
      <c r="C77" s="89">
        <v>621058</v>
      </c>
      <c r="D77" s="89">
        <v>640227</v>
      </c>
      <c r="E77" s="89">
        <v>635925</v>
      </c>
      <c r="F77" s="89"/>
      <c r="G77" s="89"/>
      <c r="H77" s="89"/>
      <c r="I77" s="92">
        <f t="shared" si="8"/>
        <v>4.434838678362632E-2</v>
      </c>
      <c r="J77" s="92">
        <f t="shared" si="9"/>
        <v>2.3938182907232496E-2</v>
      </c>
      <c r="K77" s="89">
        <f t="shared" si="10"/>
        <v>14867</v>
      </c>
      <c r="L77" s="93">
        <f t="shared" si="11"/>
        <v>4.3167201405322222E-2</v>
      </c>
      <c r="M77" s="90">
        <f t="shared" si="12"/>
        <v>-4302</v>
      </c>
    </row>
    <row r="78" spans="1:13">
      <c r="A78" s="94">
        <v>86</v>
      </c>
      <c r="B78" s="91" t="s">
        <v>76</v>
      </c>
      <c r="C78" s="89">
        <v>503401</v>
      </c>
      <c r="D78" s="89">
        <v>567883</v>
      </c>
      <c r="E78" s="89">
        <v>585541</v>
      </c>
      <c r="F78" s="89"/>
      <c r="G78" s="89"/>
      <c r="H78" s="89"/>
      <c r="I78" s="92">
        <f t="shared" si="8"/>
        <v>4.0834687652901422E-2</v>
      </c>
      <c r="J78" s="92">
        <f t="shared" si="9"/>
        <v>0.1631701168650837</v>
      </c>
      <c r="K78" s="89">
        <f t="shared" si="10"/>
        <v>82140</v>
      </c>
      <c r="L78" s="93">
        <f t="shared" si="11"/>
        <v>0.23849827964170089</v>
      </c>
      <c r="M78" s="90">
        <f t="shared" si="12"/>
        <v>17658</v>
      </c>
    </row>
    <row r="79" spans="1:13">
      <c r="A79" s="94">
        <v>87</v>
      </c>
      <c r="B79" s="91" t="s">
        <v>77</v>
      </c>
      <c r="C79" s="89">
        <v>33915</v>
      </c>
      <c r="D79" s="89">
        <v>35016</v>
      </c>
      <c r="E79" s="89">
        <v>35926</v>
      </c>
      <c r="F79" s="89"/>
      <c r="G79" s="89"/>
      <c r="H79" s="89"/>
      <c r="I79" s="92">
        <f t="shared" si="8"/>
        <v>2.5054214625758685E-3</v>
      </c>
      <c r="J79" s="92">
        <f t="shared" si="9"/>
        <v>5.9295297066194901E-2</v>
      </c>
      <c r="K79" s="89">
        <f t="shared" si="10"/>
        <v>2011</v>
      </c>
      <c r="L79" s="93">
        <f t="shared" si="11"/>
        <v>5.8390557628373568E-3</v>
      </c>
      <c r="M79" s="90">
        <f t="shared" si="12"/>
        <v>910</v>
      </c>
    </row>
    <row r="80" spans="1:13">
      <c r="A80" s="94">
        <v>88</v>
      </c>
      <c r="B80" s="91" t="s">
        <v>78</v>
      </c>
      <c r="C80" s="89">
        <v>55761</v>
      </c>
      <c r="D80" s="89">
        <v>61041</v>
      </c>
      <c r="E80" s="89">
        <v>60873</v>
      </c>
      <c r="F80" s="89"/>
      <c r="G80" s="89"/>
      <c r="H80" s="89"/>
      <c r="I80" s="92">
        <f t="shared" si="8"/>
        <v>4.2451851219557097E-3</v>
      </c>
      <c r="J80" s="92">
        <f t="shared" si="9"/>
        <v>9.1676978533383552E-2</v>
      </c>
      <c r="K80" s="89">
        <f t="shared" si="10"/>
        <v>5112</v>
      </c>
      <c r="L80" s="93">
        <f t="shared" si="11"/>
        <v>1.4842990084348369E-2</v>
      </c>
      <c r="M80" s="90">
        <f t="shared" si="12"/>
        <v>-168</v>
      </c>
    </row>
    <row r="81" spans="1:13">
      <c r="A81" s="94">
        <v>90</v>
      </c>
      <c r="B81" s="91" t="s">
        <v>79</v>
      </c>
      <c r="C81" s="89">
        <v>11915</v>
      </c>
      <c r="D81" s="89">
        <v>13652</v>
      </c>
      <c r="E81" s="89">
        <v>13462</v>
      </c>
      <c r="F81" s="89"/>
      <c r="G81" s="89"/>
      <c r="H81" s="89"/>
      <c r="I81" s="92">
        <f t="shared" si="8"/>
        <v>9.3881822995035185E-4</v>
      </c>
      <c r="J81" s="92">
        <f t="shared" si="9"/>
        <v>0.12983634074695763</v>
      </c>
      <c r="K81" s="89">
        <f t="shared" si="10"/>
        <v>1547</v>
      </c>
      <c r="L81" s="93">
        <f t="shared" si="11"/>
        <v>4.4918047066680213E-3</v>
      </c>
      <c r="M81" s="90">
        <f t="shared" si="12"/>
        <v>-190</v>
      </c>
    </row>
    <row r="82" spans="1:13">
      <c r="A82" s="94">
        <v>91</v>
      </c>
      <c r="B82" s="91" t="s">
        <v>80</v>
      </c>
      <c r="C82" s="89">
        <v>4279</v>
      </c>
      <c r="D82" s="89">
        <v>3608</v>
      </c>
      <c r="E82" s="89">
        <v>3678</v>
      </c>
      <c r="F82" s="89"/>
      <c r="G82" s="89"/>
      <c r="H82" s="89"/>
      <c r="I82" s="92">
        <f t="shared" si="8"/>
        <v>2.5649780491438076E-4</v>
      </c>
      <c r="J82" s="92">
        <f t="shared" si="9"/>
        <v>-0.14045337695723301</v>
      </c>
      <c r="K82" s="89">
        <f t="shared" si="10"/>
        <v>-601</v>
      </c>
      <c r="L82" s="93">
        <f t="shared" si="11"/>
        <v>-1.7450385447365746E-3</v>
      </c>
      <c r="M82" s="90">
        <f t="shared" si="12"/>
        <v>70</v>
      </c>
    </row>
    <row r="83" spans="1:13">
      <c r="A83" s="94">
        <v>92</v>
      </c>
      <c r="B83" s="91" t="s">
        <v>81</v>
      </c>
      <c r="C83" s="89">
        <v>6377</v>
      </c>
      <c r="D83" s="89">
        <v>6157</v>
      </c>
      <c r="E83" s="89">
        <v>6047</v>
      </c>
      <c r="F83" s="89"/>
      <c r="G83" s="89"/>
      <c r="H83" s="89"/>
      <c r="I83" s="92">
        <f t="shared" si="8"/>
        <v>4.2170805500741179E-4</v>
      </c>
      <c r="J83" s="92">
        <f t="shared" si="9"/>
        <v>-5.1748471067900266E-2</v>
      </c>
      <c r="K83" s="89">
        <f t="shared" si="10"/>
        <v>-330</v>
      </c>
      <c r="L83" s="93">
        <f t="shared" si="11"/>
        <v>-9.5817424253422567E-4</v>
      </c>
      <c r="M83" s="90">
        <f t="shared" si="12"/>
        <v>-110</v>
      </c>
    </row>
    <row r="84" spans="1:13">
      <c r="A84" s="94">
        <v>93</v>
      </c>
      <c r="B84" s="91" t="s">
        <v>82</v>
      </c>
      <c r="C84" s="89">
        <v>52767</v>
      </c>
      <c r="D84" s="89">
        <v>54467</v>
      </c>
      <c r="E84" s="89">
        <v>54028</v>
      </c>
      <c r="F84" s="89"/>
      <c r="G84" s="89"/>
      <c r="H84" s="89"/>
      <c r="I84" s="92">
        <f t="shared" si="8"/>
        <v>3.7678258303192398E-3</v>
      </c>
      <c r="J84" s="92">
        <f t="shared" si="9"/>
        <v>2.389751170238975E-2</v>
      </c>
      <c r="K84" s="89">
        <f t="shared" si="10"/>
        <v>1261</v>
      </c>
      <c r="L84" s="93">
        <f t="shared" si="11"/>
        <v>3.661387029805026E-3</v>
      </c>
      <c r="M84" s="90">
        <f t="shared" si="12"/>
        <v>-439</v>
      </c>
    </row>
    <row r="85" spans="1:13">
      <c r="A85" s="94">
        <v>94</v>
      </c>
      <c r="B85" s="91" t="s">
        <v>83</v>
      </c>
      <c r="C85" s="89">
        <v>59800</v>
      </c>
      <c r="D85" s="89">
        <v>62614</v>
      </c>
      <c r="E85" s="89">
        <v>62412</v>
      </c>
      <c r="F85" s="89"/>
      <c r="G85" s="89"/>
      <c r="H85" s="89"/>
      <c r="I85" s="92">
        <f t="shared" si="8"/>
        <v>4.3525125068831789E-3</v>
      </c>
      <c r="J85" s="92">
        <f t="shared" si="9"/>
        <v>4.367892976588629E-2</v>
      </c>
      <c r="K85" s="89">
        <f t="shared" si="10"/>
        <v>2612</v>
      </c>
      <c r="L85" s="93">
        <f t="shared" si="11"/>
        <v>7.584094307573932E-3</v>
      </c>
      <c r="M85" s="90">
        <f t="shared" si="12"/>
        <v>-202</v>
      </c>
    </row>
    <row r="86" spans="1:13">
      <c r="A86" s="94">
        <v>95</v>
      </c>
      <c r="B86" s="91" t="s">
        <v>84</v>
      </c>
      <c r="C86" s="89">
        <v>55646</v>
      </c>
      <c r="D86" s="89">
        <v>54422</v>
      </c>
      <c r="E86" s="89">
        <v>54606</v>
      </c>
      <c r="F86" s="89"/>
      <c r="G86" s="89"/>
      <c r="H86" s="89"/>
      <c r="I86" s="92">
        <f t="shared" si="8"/>
        <v>3.8081346207598362E-3</v>
      </c>
      <c r="J86" s="92">
        <f t="shared" si="9"/>
        <v>-1.8689573374546239E-2</v>
      </c>
      <c r="K86" s="89">
        <f t="shared" si="10"/>
        <v>-1040</v>
      </c>
      <c r="L86" s="93">
        <f t="shared" si="11"/>
        <v>-3.0197006431381657E-3</v>
      </c>
      <c r="M86" s="90">
        <f t="shared" si="12"/>
        <v>184</v>
      </c>
    </row>
    <row r="87" spans="1:13">
      <c r="A87" s="94">
        <v>96</v>
      </c>
      <c r="B87" s="91" t="s">
        <v>85</v>
      </c>
      <c r="C87" s="89">
        <v>105052</v>
      </c>
      <c r="D87" s="89">
        <v>112964</v>
      </c>
      <c r="E87" s="89">
        <v>112399</v>
      </c>
      <c r="F87" s="89"/>
      <c r="G87" s="89"/>
      <c r="H87" s="89"/>
      <c r="I87" s="92">
        <f t="shared" si="8"/>
        <v>7.838525496077076E-3</v>
      </c>
      <c r="J87" s="92">
        <f t="shared" si="9"/>
        <v>6.9936793207173595E-2</v>
      </c>
      <c r="K87" s="89">
        <f t="shared" si="10"/>
        <v>7347</v>
      </c>
      <c r="L87" s="93">
        <f t="shared" si="11"/>
        <v>2.1332442908784714E-2</v>
      </c>
      <c r="M87" s="90">
        <f t="shared" si="12"/>
        <v>-565</v>
      </c>
    </row>
    <row r="88" spans="1:13">
      <c r="A88" s="94">
        <v>97</v>
      </c>
      <c r="B88" s="91" t="s">
        <v>86</v>
      </c>
      <c r="C88" s="89">
        <v>13609</v>
      </c>
      <c r="D88" s="89">
        <v>9392</v>
      </c>
      <c r="E88" s="89">
        <v>8632</v>
      </c>
      <c r="F88" s="89"/>
      <c r="G88" s="89"/>
      <c r="H88" s="89"/>
      <c r="I88" s="92">
        <f t="shared" si="8"/>
        <v>6.0198179772184206E-4</v>
      </c>
      <c r="J88" s="92">
        <f t="shared" si="9"/>
        <v>-0.36571386582408699</v>
      </c>
      <c r="K88" s="89">
        <f t="shared" si="10"/>
        <v>-4977</v>
      </c>
      <c r="L88" s="93">
        <f t="shared" si="11"/>
        <v>-1.4451009712402549E-2</v>
      </c>
      <c r="M88" s="90">
        <f t="shared" si="12"/>
        <v>-760</v>
      </c>
    </row>
    <row r="89" spans="1:13">
      <c r="A89" s="94">
        <v>98</v>
      </c>
      <c r="B89" s="91" t="s">
        <v>87</v>
      </c>
      <c r="C89" s="89">
        <v>1220</v>
      </c>
      <c r="D89" s="89">
        <v>666</v>
      </c>
      <c r="E89" s="89">
        <v>659</v>
      </c>
      <c r="F89" s="89"/>
      <c r="G89" s="89"/>
      <c r="H89" s="89"/>
      <c r="I89" s="92">
        <f t="shared" si="8"/>
        <v>4.5957600173620702E-5</v>
      </c>
      <c r="J89" s="92">
        <f t="shared" si="9"/>
        <v>-0.45983606557377049</v>
      </c>
      <c r="K89" s="89">
        <f t="shared" si="10"/>
        <v>-561</v>
      </c>
      <c r="L89" s="93">
        <f t="shared" si="11"/>
        <v>-1.6288962123081837E-3</v>
      </c>
      <c r="M89" s="90">
        <f t="shared" si="12"/>
        <v>-7</v>
      </c>
    </row>
    <row r="90" spans="1:13">
      <c r="A90" s="94">
        <v>99</v>
      </c>
      <c r="B90" s="91" t="s">
        <v>88</v>
      </c>
      <c r="C90" s="89">
        <v>4441</v>
      </c>
      <c r="D90" s="89">
        <v>4788</v>
      </c>
      <c r="E90" s="89">
        <v>4691</v>
      </c>
      <c r="F90" s="89"/>
      <c r="G90" s="89"/>
      <c r="H90" s="89"/>
      <c r="I90" s="92">
        <f t="shared" si="8"/>
        <v>3.2714279577307238E-4</v>
      </c>
      <c r="J90" s="92">
        <f t="shared" si="9"/>
        <v>5.6293627561360055E-2</v>
      </c>
      <c r="K90" s="89">
        <f t="shared" si="10"/>
        <v>250</v>
      </c>
      <c r="L90" s="93">
        <f t="shared" si="11"/>
        <v>7.2588957767744371E-4</v>
      </c>
      <c r="M90" s="90">
        <f t="shared" si="12"/>
        <v>-97</v>
      </c>
    </row>
    <row r="91" spans="1:13">
      <c r="A91" s="94"/>
      <c r="B91" s="91" t="s">
        <v>285</v>
      </c>
      <c r="C91" s="89">
        <v>48759</v>
      </c>
      <c r="D91" s="89">
        <v>54595</v>
      </c>
      <c r="E91" s="89">
        <v>55877</v>
      </c>
      <c r="F91" s="89"/>
      <c r="G91" s="89"/>
      <c r="H91" s="89"/>
      <c r="I91" s="92">
        <f t="shared" si="8"/>
        <v>3.8967721166940877E-3</v>
      </c>
      <c r="J91" s="92">
        <f t="shared" si="9"/>
        <v>0.14598330564613712</v>
      </c>
      <c r="K91" s="89">
        <f t="shared" si="10"/>
        <v>7118</v>
      </c>
      <c r="L91" s="93">
        <f t="shared" si="11"/>
        <v>2.0667528055632177E-2</v>
      </c>
      <c r="M91" s="90">
        <f t="shared" si="12"/>
        <v>1282</v>
      </c>
    </row>
    <row r="92" spans="1:13" s="101" customFormat="1">
      <c r="A92" s="175" t="s">
        <v>89</v>
      </c>
      <c r="B92" s="175"/>
      <c r="C92" s="56">
        <v>13994899</v>
      </c>
      <c r="D92" s="56">
        <v>14211588</v>
      </c>
      <c r="E92" s="56">
        <v>14339304</v>
      </c>
      <c r="F92" s="56"/>
      <c r="G92" s="56"/>
      <c r="H92" s="56"/>
      <c r="I92" s="61">
        <f t="shared" si="8"/>
        <v>1</v>
      </c>
      <c r="J92" s="61">
        <f t="shared" si="9"/>
        <v>2.46093237257375E-2</v>
      </c>
      <c r="K92" s="56">
        <f t="shared" si="10"/>
        <v>344405</v>
      </c>
      <c r="L92" s="62">
        <f t="shared" si="11"/>
        <v>1</v>
      </c>
      <c r="M92" s="55">
        <f t="shared" si="12"/>
        <v>127716</v>
      </c>
    </row>
    <row r="93" spans="1:13">
      <c r="A93" s="15"/>
      <c r="B93" s="15"/>
      <c r="C93" s="7"/>
      <c r="D93" s="7"/>
      <c r="E93" s="7"/>
      <c r="F93" s="7"/>
      <c r="G93" s="7"/>
      <c r="H93" s="7"/>
      <c r="I93" s="15"/>
      <c r="J93" s="15"/>
      <c r="K93" s="15"/>
      <c r="L93" s="15"/>
    </row>
    <row r="94" spans="1:13">
      <c r="D94" s="118"/>
      <c r="E94" s="118"/>
      <c r="F94" s="132"/>
      <c r="G94" s="150"/>
      <c r="H94" s="150"/>
    </row>
    <row r="95" spans="1:13">
      <c r="E95" s="132"/>
      <c r="F95" s="132"/>
    </row>
    <row r="96" spans="1:13">
      <c r="E96" s="132"/>
      <c r="F96" s="132"/>
      <c r="G96" s="132"/>
      <c r="H96" s="132"/>
      <c r="I96" s="5"/>
      <c r="K96" s="8"/>
    </row>
    <row r="97" spans="3:9">
      <c r="E97" s="132"/>
      <c r="F97" s="132"/>
      <c r="G97" s="132"/>
      <c r="H97" s="132"/>
      <c r="I97" s="17"/>
    </row>
    <row r="98" spans="3:9">
      <c r="I98" s="17"/>
    </row>
    <row r="100" spans="3:9">
      <c r="C100" s="16"/>
      <c r="D100" s="16"/>
      <c r="E100" s="16"/>
      <c r="F100" s="16"/>
      <c r="G100" s="16"/>
      <c r="H100" s="16"/>
      <c r="I100" s="17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37"/>
  <sheetViews>
    <sheetView zoomScale="70" zoomScaleNormal="70" workbookViewId="0">
      <pane ySplit="2" topLeftCell="A3" activePane="bottomLeft" state="frozen"/>
      <selection pane="bottomLeft" activeCell="R10" sqref="R10"/>
    </sheetView>
  </sheetViews>
  <sheetFormatPr defaultColWidth="8.85546875" defaultRowHeight="15"/>
  <cols>
    <col min="1" max="1" width="17.28515625" style="3" bestFit="1" customWidth="1"/>
    <col min="2" max="2" width="34.42578125" style="3" bestFit="1" customWidth="1"/>
    <col min="3" max="3" width="15.7109375" style="114" customWidth="1"/>
    <col min="4" max="4" width="13.7109375" customWidth="1"/>
    <col min="5" max="5" width="13.28515625" style="114" customWidth="1"/>
    <col min="6" max="7" width="10.140625" style="148" customWidth="1"/>
    <col min="8" max="8" width="14.28515625" style="148" customWidth="1"/>
    <col min="9" max="9" width="17.85546875" style="3" customWidth="1"/>
    <col min="10" max="10" width="28.42578125" style="3" customWidth="1"/>
    <col min="11" max="11" width="26.7109375" style="3" customWidth="1"/>
    <col min="12" max="12" width="22" style="3" customWidth="1"/>
    <col min="13" max="13" width="22.42578125" style="3" customWidth="1"/>
    <col min="14" max="15" width="8.85546875" style="5"/>
    <col min="16" max="16384" width="8.85546875" style="3"/>
  </cols>
  <sheetData>
    <row r="1" spans="1:13" ht="15.75" thickBot="1">
      <c r="C1" s="176" t="s">
        <v>281</v>
      </c>
      <c r="D1" s="176"/>
      <c r="E1" s="177"/>
      <c r="F1" s="178" t="s">
        <v>280</v>
      </c>
      <c r="G1" s="176"/>
      <c r="H1" s="177"/>
    </row>
    <row r="2" spans="1:13" ht="30">
      <c r="A2" s="2" t="s">
        <v>1</v>
      </c>
      <c r="B2" s="2" t="s">
        <v>90</v>
      </c>
      <c r="C2" s="85">
        <v>43525</v>
      </c>
      <c r="D2" s="85">
        <v>43862</v>
      </c>
      <c r="E2" s="85">
        <v>43891</v>
      </c>
      <c r="F2" s="85">
        <v>43525</v>
      </c>
      <c r="G2" s="85">
        <v>43862</v>
      </c>
      <c r="H2" s="85">
        <v>43891</v>
      </c>
      <c r="I2" s="84" t="s">
        <v>308</v>
      </c>
      <c r="J2" s="84" t="s">
        <v>309</v>
      </c>
      <c r="K2" s="84" t="s">
        <v>310</v>
      </c>
      <c r="L2" s="84" t="s">
        <v>311</v>
      </c>
      <c r="M2" s="88" t="s">
        <v>312</v>
      </c>
    </row>
    <row r="3" spans="1:13">
      <c r="A3" s="34">
        <v>10</v>
      </c>
      <c r="B3" s="32" t="s">
        <v>9</v>
      </c>
      <c r="C3" s="89">
        <v>429517</v>
      </c>
      <c r="D3" s="89">
        <v>457424</v>
      </c>
      <c r="E3" s="89">
        <v>457996</v>
      </c>
      <c r="F3" s="89"/>
      <c r="G3" s="89"/>
      <c r="H3" s="89"/>
      <c r="I3" s="83">
        <f t="shared" ref="I3:I26" si="0">E3/$E$27</f>
        <v>0.11986292586387116</v>
      </c>
      <c r="J3" s="83">
        <f t="shared" ref="J3:J26" si="1">(E3-C3)/C3</f>
        <v>6.6304709708812457E-2</v>
      </c>
      <c r="K3" s="46">
        <f t="shared" ref="K3:K26" si="2">E3-C3</f>
        <v>28479</v>
      </c>
      <c r="L3" s="33">
        <f>K3/$K$27</f>
        <v>0.12332895950528107</v>
      </c>
      <c r="M3" s="60">
        <f t="shared" ref="M3:M26" si="3">E3-D3</f>
        <v>572</v>
      </c>
    </row>
    <row r="4" spans="1:13">
      <c r="A4" s="34">
        <v>11</v>
      </c>
      <c r="B4" s="32" t="s">
        <v>10</v>
      </c>
      <c r="C4" s="89">
        <v>15939</v>
      </c>
      <c r="D4" s="89">
        <v>15869</v>
      </c>
      <c r="E4" s="89">
        <v>16348</v>
      </c>
      <c r="F4" s="89"/>
      <c r="G4" s="89"/>
      <c r="H4" s="89"/>
      <c r="I4" s="83">
        <f t="shared" si="0"/>
        <v>4.278463375275255E-3</v>
      </c>
      <c r="J4" s="83">
        <f t="shared" si="1"/>
        <v>2.5660330008156096E-2</v>
      </c>
      <c r="K4" s="46">
        <f t="shared" si="2"/>
        <v>409</v>
      </c>
      <c r="L4" s="33">
        <f t="shared" ref="L4:L27" si="4">K4/$K$27</f>
        <v>1.7711838350244024E-3</v>
      </c>
      <c r="M4" s="60">
        <f t="shared" si="3"/>
        <v>479</v>
      </c>
    </row>
    <row r="5" spans="1:13" ht="17.25" customHeight="1">
      <c r="A5" s="34">
        <v>12</v>
      </c>
      <c r="B5" s="32" t="s">
        <v>11</v>
      </c>
      <c r="C5" s="89">
        <v>5360</v>
      </c>
      <c r="D5" s="89">
        <v>5244</v>
      </c>
      <c r="E5" s="89">
        <v>5542</v>
      </c>
      <c r="F5" s="89"/>
      <c r="G5" s="89"/>
      <c r="H5" s="89"/>
      <c r="I5" s="83">
        <f t="shared" si="0"/>
        <v>1.4504064121467742E-3</v>
      </c>
      <c r="J5" s="83">
        <f t="shared" si="1"/>
        <v>3.3955223880597012E-2</v>
      </c>
      <c r="K5" s="46">
        <f t="shared" si="2"/>
        <v>182</v>
      </c>
      <c r="L5" s="33">
        <f t="shared" si="4"/>
        <v>7.8815515397173902E-4</v>
      </c>
      <c r="M5" s="60">
        <f t="shared" si="3"/>
        <v>298</v>
      </c>
    </row>
    <row r="6" spans="1:13">
      <c r="A6" s="34">
        <v>13</v>
      </c>
      <c r="B6" s="32" t="s">
        <v>12</v>
      </c>
      <c r="C6" s="89">
        <v>411366</v>
      </c>
      <c r="D6" s="89">
        <v>434770</v>
      </c>
      <c r="E6" s="89">
        <v>436825</v>
      </c>
      <c r="F6" s="89"/>
      <c r="G6" s="89"/>
      <c r="H6" s="89"/>
      <c r="I6" s="83">
        <f t="shared" si="0"/>
        <v>0.11432222681090123</v>
      </c>
      <c r="J6" s="83">
        <f t="shared" si="1"/>
        <v>6.1888926163076188E-2</v>
      </c>
      <c r="K6" s="46">
        <f t="shared" si="2"/>
        <v>25459</v>
      </c>
      <c r="L6" s="33">
        <f t="shared" si="4"/>
        <v>0.11025078057673902</v>
      </c>
      <c r="M6" s="60">
        <f t="shared" si="3"/>
        <v>2055</v>
      </c>
    </row>
    <row r="7" spans="1:13">
      <c r="A7" s="34">
        <v>14</v>
      </c>
      <c r="B7" s="32" t="s">
        <v>13</v>
      </c>
      <c r="C7" s="89">
        <v>532476</v>
      </c>
      <c r="D7" s="89">
        <v>590734</v>
      </c>
      <c r="E7" s="89">
        <v>592015</v>
      </c>
      <c r="F7" s="89"/>
      <c r="G7" s="89"/>
      <c r="H7" s="89"/>
      <c r="I7" s="83">
        <f t="shared" si="0"/>
        <v>0.15493727031524224</v>
      </c>
      <c r="J7" s="83">
        <f t="shared" si="1"/>
        <v>0.11181536820438856</v>
      </c>
      <c r="K7" s="46">
        <f t="shared" si="2"/>
        <v>59539</v>
      </c>
      <c r="L7" s="33">
        <f t="shared" si="4"/>
        <v>0.2578349984193592</v>
      </c>
      <c r="M7" s="60">
        <f t="shared" si="3"/>
        <v>1281</v>
      </c>
    </row>
    <row r="8" spans="1:13">
      <c r="A8" s="34">
        <v>15</v>
      </c>
      <c r="B8" s="32" t="s">
        <v>14</v>
      </c>
      <c r="C8" s="89">
        <v>59063</v>
      </c>
      <c r="D8" s="89">
        <v>66483</v>
      </c>
      <c r="E8" s="89">
        <v>66841</v>
      </c>
      <c r="F8" s="89"/>
      <c r="G8" s="89"/>
      <c r="H8" s="89"/>
      <c r="I8" s="83">
        <f t="shared" si="0"/>
        <v>1.7493073799044124E-2</v>
      </c>
      <c r="J8" s="83">
        <f t="shared" si="1"/>
        <v>0.13168989045595381</v>
      </c>
      <c r="K8" s="46">
        <f t="shared" si="2"/>
        <v>7778</v>
      </c>
      <c r="L8" s="33">
        <f t="shared" si="4"/>
        <v>3.3682806525231791E-2</v>
      </c>
      <c r="M8" s="60">
        <f t="shared" si="3"/>
        <v>358</v>
      </c>
    </row>
    <row r="9" spans="1:13">
      <c r="A9" s="34">
        <v>16</v>
      </c>
      <c r="B9" s="32" t="s">
        <v>15</v>
      </c>
      <c r="C9" s="89">
        <v>59007</v>
      </c>
      <c r="D9" s="89">
        <v>60593</v>
      </c>
      <c r="E9" s="89">
        <v>61039</v>
      </c>
      <c r="F9" s="89"/>
      <c r="G9" s="89"/>
      <c r="H9" s="89"/>
      <c r="I9" s="83">
        <f t="shared" si="0"/>
        <v>1.5974622336886856E-2</v>
      </c>
      <c r="J9" s="83">
        <f t="shared" si="1"/>
        <v>3.443659226871388E-2</v>
      </c>
      <c r="K9" s="46">
        <f t="shared" si="2"/>
        <v>2032</v>
      </c>
      <c r="L9" s="33">
        <f t="shared" si="4"/>
        <v>8.7996223784097462E-3</v>
      </c>
      <c r="M9" s="60">
        <f t="shared" si="3"/>
        <v>446</v>
      </c>
    </row>
    <row r="10" spans="1:13">
      <c r="A10" s="34">
        <v>17</v>
      </c>
      <c r="B10" s="32" t="s">
        <v>16</v>
      </c>
      <c r="C10" s="89">
        <v>56265</v>
      </c>
      <c r="D10" s="89">
        <v>61449</v>
      </c>
      <c r="E10" s="89">
        <v>61931</v>
      </c>
      <c r="F10" s="89"/>
      <c r="G10" s="89"/>
      <c r="H10" s="89"/>
      <c r="I10" s="83">
        <f t="shared" si="0"/>
        <v>1.6208069200769015E-2</v>
      </c>
      <c r="J10" s="83">
        <f t="shared" si="1"/>
        <v>0.10070203501288545</v>
      </c>
      <c r="K10" s="46">
        <f t="shared" si="2"/>
        <v>5666</v>
      </c>
      <c r="L10" s="33">
        <f t="shared" si="4"/>
        <v>2.4536742320900404E-2</v>
      </c>
      <c r="M10" s="60">
        <f t="shared" si="3"/>
        <v>482</v>
      </c>
    </row>
    <row r="11" spans="1:13">
      <c r="A11" s="34">
        <v>18</v>
      </c>
      <c r="B11" s="32" t="s">
        <v>17</v>
      </c>
      <c r="C11" s="89">
        <v>48020</v>
      </c>
      <c r="D11" s="89">
        <v>47040</v>
      </c>
      <c r="E11" s="89">
        <v>47708</v>
      </c>
      <c r="F11" s="89"/>
      <c r="G11" s="89"/>
      <c r="H11" s="89"/>
      <c r="I11" s="83">
        <f t="shared" si="0"/>
        <v>1.2485743253464148E-2</v>
      </c>
      <c r="J11" s="83">
        <f t="shared" si="1"/>
        <v>-6.497292794668888E-3</v>
      </c>
      <c r="K11" s="46">
        <f t="shared" si="2"/>
        <v>-312</v>
      </c>
      <c r="L11" s="33">
        <f t="shared" si="4"/>
        <v>-1.3511231210944098E-3</v>
      </c>
      <c r="M11" s="60">
        <f t="shared" si="3"/>
        <v>668</v>
      </c>
    </row>
    <row r="12" spans="1:13">
      <c r="A12" s="34">
        <v>19</v>
      </c>
      <c r="B12" s="32" t="s">
        <v>18</v>
      </c>
      <c r="C12" s="89">
        <v>8755</v>
      </c>
      <c r="D12" s="89">
        <v>8902</v>
      </c>
      <c r="E12" s="89">
        <v>8948</v>
      </c>
      <c r="F12" s="89"/>
      <c r="G12" s="89"/>
      <c r="H12" s="89"/>
      <c r="I12" s="83">
        <f t="shared" si="0"/>
        <v>2.341796567284254E-3</v>
      </c>
      <c r="J12" s="83">
        <f t="shared" si="1"/>
        <v>2.2044545973729297E-2</v>
      </c>
      <c r="K12" s="46">
        <f t="shared" si="2"/>
        <v>193</v>
      </c>
      <c r="L12" s="33">
        <f t="shared" si="4"/>
        <v>8.35790905035965E-4</v>
      </c>
      <c r="M12" s="60">
        <f t="shared" si="3"/>
        <v>46</v>
      </c>
    </row>
    <row r="13" spans="1:13">
      <c r="A13" s="34">
        <v>20</v>
      </c>
      <c r="B13" s="32" t="s">
        <v>19</v>
      </c>
      <c r="C13" s="89">
        <v>81752</v>
      </c>
      <c r="D13" s="89">
        <v>89095</v>
      </c>
      <c r="E13" s="89">
        <v>90491</v>
      </c>
      <c r="F13" s="89"/>
      <c r="G13" s="89"/>
      <c r="H13" s="89"/>
      <c r="I13" s="83">
        <f t="shared" si="0"/>
        <v>2.368255623269104E-2</v>
      </c>
      <c r="J13" s="83">
        <f t="shared" si="1"/>
        <v>0.1068964673647128</v>
      </c>
      <c r="K13" s="46">
        <f t="shared" si="2"/>
        <v>8739</v>
      </c>
      <c r="L13" s="33">
        <f t="shared" si="4"/>
        <v>3.7844438959115531E-2</v>
      </c>
      <c r="M13" s="60">
        <f t="shared" si="3"/>
        <v>1396</v>
      </c>
    </row>
    <row r="14" spans="1:13">
      <c r="A14" s="34">
        <v>21</v>
      </c>
      <c r="B14" s="32" t="s">
        <v>20</v>
      </c>
      <c r="C14" s="89">
        <v>25444</v>
      </c>
      <c r="D14" s="89">
        <v>28458</v>
      </c>
      <c r="E14" s="89">
        <v>28812</v>
      </c>
      <c r="F14" s="89"/>
      <c r="G14" s="89"/>
      <c r="H14" s="89"/>
      <c r="I14" s="83">
        <f t="shared" si="0"/>
        <v>7.5404383880860442E-3</v>
      </c>
      <c r="J14" s="83">
        <f t="shared" si="1"/>
        <v>0.13236912435151707</v>
      </c>
      <c r="K14" s="46">
        <f t="shared" si="2"/>
        <v>3368</v>
      </c>
      <c r="L14" s="33">
        <f t="shared" si="4"/>
        <v>1.4585200871301192E-2</v>
      </c>
      <c r="M14" s="60">
        <f t="shared" si="3"/>
        <v>354</v>
      </c>
    </row>
    <row r="15" spans="1:13">
      <c r="A15" s="34">
        <v>22</v>
      </c>
      <c r="B15" s="32" t="s">
        <v>21</v>
      </c>
      <c r="C15" s="89">
        <v>203189</v>
      </c>
      <c r="D15" s="89">
        <v>212587</v>
      </c>
      <c r="E15" s="89">
        <v>212918</v>
      </c>
      <c r="F15" s="89"/>
      <c r="G15" s="89"/>
      <c r="H15" s="89"/>
      <c r="I15" s="83">
        <f t="shared" si="0"/>
        <v>5.5723138300517297E-2</v>
      </c>
      <c r="J15" s="83">
        <f t="shared" si="1"/>
        <v>4.7881529019779615E-2</v>
      </c>
      <c r="K15" s="46">
        <f t="shared" si="2"/>
        <v>9729</v>
      </c>
      <c r="L15" s="33">
        <f t="shared" si="4"/>
        <v>4.2131656554895876E-2</v>
      </c>
      <c r="M15" s="60">
        <f t="shared" si="3"/>
        <v>331</v>
      </c>
    </row>
    <row r="16" spans="1:13">
      <c r="A16" s="34">
        <v>23</v>
      </c>
      <c r="B16" s="32" t="s">
        <v>22</v>
      </c>
      <c r="C16" s="89">
        <v>198609</v>
      </c>
      <c r="D16" s="89">
        <v>192496</v>
      </c>
      <c r="E16" s="89">
        <v>196453</v>
      </c>
      <c r="F16" s="89"/>
      <c r="G16" s="89"/>
      <c r="H16" s="89"/>
      <c r="I16" s="83">
        <f t="shared" si="0"/>
        <v>5.1414054652737323E-2</v>
      </c>
      <c r="J16" s="83">
        <f t="shared" si="1"/>
        <v>-1.0855500002517509E-2</v>
      </c>
      <c r="K16" s="46">
        <f t="shared" si="2"/>
        <v>-2156</v>
      </c>
      <c r="L16" s="33">
        <f t="shared" si="4"/>
        <v>-9.3366072085882927E-3</v>
      </c>
      <c r="M16" s="60">
        <f t="shared" si="3"/>
        <v>3957</v>
      </c>
    </row>
    <row r="17" spans="1:15">
      <c r="A17" s="34">
        <v>24</v>
      </c>
      <c r="B17" s="32" t="s">
        <v>23</v>
      </c>
      <c r="C17" s="89">
        <v>159549</v>
      </c>
      <c r="D17" s="89">
        <v>163921</v>
      </c>
      <c r="E17" s="89">
        <v>166059</v>
      </c>
      <c r="F17" s="89"/>
      <c r="G17" s="89"/>
      <c r="H17" s="89"/>
      <c r="I17" s="83">
        <f t="shared" si="0"/>
        <v>4.3459588306510498E-2</v>
      </c>
      <c r="J17" s="83">
        <f t="shared" si="1"/>
        <v>4.0802512080928117E-2</v>
      </c>
      <c r="K17" s="46">
        <f t="shared" si="2"/>
        <v>6510</v>
      </c>
      <c r="L17" s="33">
        <f t="shared" si="4"/>
        <v>2.8191703584373742E-2</v>
      </c>
      <c r="M17" s="60">
        <f t="shared" si="3"/>
        <v>2138</v>
      </c>
    </row>
    <row r="18" spans="1:15">
      <c r="A18" s="34">
        <v>25</v>
      </c>
      <c r="B18" s="32" t="s">
        <v>24</v>
      </c>
      <c r="C18" s="89">
        <v>357308</v>
      </c>
      <c r="D18" s="89">
        <v>369990</v>
      </c>
      <c r="E18" s="89">
        <v>368719</v>
      </c>
      <c r="F18" s="89"/>
      <c r="G18" s="89"/>
      <c r="H18" s="89"/>
      <c r="I18" s="83">
        <f t="shared" si="0"/>
        <v>9.6498087672382979E-2</v>
      </c>
      <c r="J18" s="83">
        <f t="shared" si="1"/>
        <v>3.193603277844325E-2</v>
      </c>
      <c r="K18" s="46">
        <f t="shared" si="2"/>
        <v>11411</v>
      </c>
      <c r="L18" s="33">
        <f t="shared" si="4"/>
        <v>4.941559594489843E-2</v>
      </c>
      <c r="M18" s="60">
        <f t="shared" si="3"/>
        <v>-1271</v>
      </c>
    </row>
    <row r="19" spans="1:15">
      <c r="A19" s="34">
        <v>26</v>
      </c>
      <c r="B19" s="32" t="s">
        <v>25</v>
      </c>
      <c r="C19" s="89">
        <v>34959</v>
      </c>
      <c r="D19" s="89">
        <v>39105</v>
      </c>
      <c r="E19" s="89">
        <v>39369</v>
      </c>
      <c r="F19" s="89"/>
      <c r="G19" s="89"/>
      <c r="H19" s="89"/>
      <c r="I19" s="83">
        <f t="shared" si="0"/>
        <v>1.0303329130242936E-2</v>
      </c>
      <c r="J19" s="83">
        <f t="shared" si="1"/>
        <v>0.12614777310563804</v>
      </c>
      <c r="K19" s="46">
        <f t="shared" si="2"/>
        <v>4410</v>
      </c>
      <c r="L19" s="33">
        <f t="shared" si="4"/>
        <v>1.9097605653930597E-2</v>
      </c>
      <c r="M19" s="60">
        <f t="shared" si="3"/>
        <v>264</v>
      </c>
    </row>
    <row r="20" spans="1:15">
      <c r="A20" s="34">
        <v>27</v>
      </c>
      <c r="B20" s="32" t="s">
        <v>26</v>
      </c>
      <c r="C20" s="89">
        <v>143793</v>
      </c>
      <c r="D20" s="89">
        <v>151961</v>
      </c>
      <c r="E20" s="89">
        <v>153108</v>
      </c>
      <c r="F20" s="89"/>
      <c r="G20" s="89"/>
      <c r="H20" s="89"/>
      <c r="I20" s="83">
        <f t="shared" si="0"/>
        <v>4.0070159680795435E-2</v>
      </c>
      <c r="J20" s="83">
        <f t="shared" si="1"/>
        <v>6.4780622144332473E-2</v>
      </c>
      <c r="K20" s="46">
        <f t="shared" si="2"/>
        <v>9315</v>
      </c>
      <c r="L20" s="33">
        <f t="shared" si="4"/>
        <v>4.033882010575137E-2</v>
      </c>
      <c r="M20" s="60">
        <f t="shared" si="3"/>
        <v>1147</v>
      </c>
    </row>
    <row r="21" spans="1:15">
      <c r="A21" s="34">
        <v>28</v>
      </c>
      <c r="B21" s="32" t="s">
        <v>27</v>
      </c>
      <c r="C21" s="89">
        <v>156972</v>
      </c>
      <c r="D21" s="89">
        <v>164860</v>
      </c>
      <c r="E21" s="89">
        <v>165495</v>
      </c>
      <c r="F21" s="89"/>
      <c r="G21" s="89"/>
      <c r="H21" s="89"/>
      <c r="I21" s="83">
        <f t="shared" si="0"/>
        <v>4.3311982890333889E-2</v>
      </c>
      <c r="J21" s="83">
        <f t="shared" si="1"/>
        <v>5.4296307621741459E-2</v>
      </c>
      <c r="K21" s="46">
        <f t="shared" si="2"/>
        <v>8523</v>
      </c>
      <c r="L21" s="33">
        <f t="shared" si="4"/>
        <v>3.6909046029127097E-2</v>
      </c>
      <c r="M21" s="60">
        <f t="shared" si="3"/>
        <v>635</v>
      </c>
    </row>
    <row r="22" spans="1:15">
      <c r="A22" s="34">
        <v>29</v>
      </c>
      <c r="B22" s="32" t="s">
        <v>28</v>
      </c>
      <c r="C22" s="89">
        <v>197623</v>
      </c>
      <c r="D22" s="89">
        <v>202532</v>
      </c>
      <c r="E22" s="89">
        <v>205835</v>
      </c>
      <c r="F22" s="89"/>
      <c r="G22" s="89"/>
      <c r="H22" s="89"/>
      <c r="I22" s="83">
        <f t="shared" si="0"/>
        <v>5.3869434111192938E-2</v>
      </c>
      <c r="J22" s="83">
        <f t="shared" si="1"/>
        <v>4.1553867717826369E-2</v>
      </c>
      <c r="K22" s="46">
        <f t="shared" si="2"/>
        <v>8212</v>
      </c>
      <c r="L22" s="33">
        <f t="shared" si="4"/>
        <v>3.5562253430856706E-2</v>
      </c>
      <c r="M22" s="60">
        <f t="shared" si="3"/>
        <v>3303</v>
      </c>
    </row>
    <row r="23" spans="1:15">
      <c r="A23" s="34">
        <v>30</v>
      </c>
      <c r="B23" s="32" t="s">
        <v>29</v>
      </c>
      <c r="C23" s="89">
        <v>58644</v>
      </c>
      <c r="D23" s="89">
        <v>69305</v>
      </c>
      <c r="E23" s="89">
        <v>69346</v>
      </c>
      <c r="F23" s="89"/>
      <c r="G23" s="89"/>
      <c r="H23" s="89"/>
      <c r="I23" s="83">
        <f t="shared" si="0"/>
        <v>1.8148661684722157E-2</v>
      </c>
      <c r="J23" s="83">
        <f t="shared" si="1"/>
        <v>0.18249096241729759</v>
      </c>
      <c r="K23" s="46">
        <f t="shared" si="2"/>
        <v>10702</v>
      </c>
      <c r="L23" s="33">
        <f t="shared" si="4"/>
        <v>4.6345255262667862E-2</v>
      </c>
      <c r="M23" s="60">
        <f t="shared" si="3"/>
        <v>41</v>
      </c>
    </row>
    <row r="24" spans="1:15">
      <c r="A24" s="34">
        <v>31</v>
      </c>
      <c r="B24" s="32" t="s">
        <v>30</v>
      </c>
      <c r="C24" s="89">
        <v>147626</v>
      </c>
      <c r="D24" s="89">
        <v>157549</v>
      </c>
      <c r="E24" s="89">
        <v>159842</v>
      </c>
      <c r="F24" s="89"/>
      <c r="G24" s="89"/>
      <c r="H24" s="89"/>
      <c r="I24" s="83">
        <f t="shared" si="0"/>
        <v>4.183252647606725E-2</v>
      </c>
      <c r="J24" s="83">
        <f t="shared" si="1"/>
        <v>8.2749651145462177E-2</v>
      </c>
      <c r="K24" s="46">
        <f t="shared" si="2"/>
        <v>12216</v>
      </c>
      <c r="L24" s="33">
        <f t="shared" si="4"/>
        <v>5.2901666818234966E-2</v>
      </c>
      <c r="M24" s="60">
        <f t="shared" si="3"/>
        <v>2293</v>
      </c>
    </row>
    <row r="25" spans="1:15">
      <c r="A25" s="34">
        <v>32</v>
      </c>
      <c r="B25" s="32" t="s">
        <v>31</v>
      </c>
      <c r="C25" s="89">
        <v>60684</v>
      </c>
      <c r="D25" s="89">
        <v>66127</v>
      </c>
      <c r="E25" s="89">
        <v>66593</v>
      </c>
      <c r="F25" s="89"/>
      <c r="G25" s="89"/>
      <c r="H25" s="89"/>
      <c r="I25" s="83">
        <f t="shared" si="0"/>
        <v>1.7428169289803345E-2</v>
      </c>
      <c r="J25" s="83">
        <f t="shared" si="1"/>
        <v>9.7373277964537611E-2</v>
      </c>
      <c r="K25" s="46">
        <f t="shared" si="2"/>
        <v>5909</v>
      </c>
      <c r="L25" s="33">
        <f t="shared" si="4"/>
        <v>2.5589059367137394E-2</v>
      </c>
      <c r="M25" s="60">
        <f t="shared" si="3"/>
        <v>466</v>
      </c>
    </row>
    <row r="26" spans="1:15">
      <c r="A26" s="34">
        <v>33</v>
      </c>
      <c r="B26" s="32" t="s">
        <v>32</v>
      </c>
      <c r="C26" s="89">
        <v>138159</v>
      </c>
      <c r="D26" s="89">
        <v>142435</v>
      </c>
      <c r="E26" s="89">
        <v>142765</v>
      </c>
      <c r="F26" s="89"/>
      <c r="G26" s="89"/>
      <c r="H26" s="89"/>
      <c r="I26" s="83">
        <f t="shared" si="0"/>
        <v>3.7363275249031797E-2</v>
      </c>
      <c r="J26" s="83">
        <f t="shared" si="1"/>
        <v>3.333839995946699E-2</v>
      </c>
      <c r="K26" s="46">
        <f t="shared" si="2"/>
        <v>4606</v>
      </c>
      <c r="L26" s="33">
        <f t="shared" si="4"/>
        <v>1.9946388127438625E-2</v>
      </c>
      <c r="M26" s="60">
        <f t="shared" si="3"/>
        <v>330</v>
      </c>
    </row>
    <row r="27" spans="1:15" s="101" customFormat="1">
      <c r="A27" s="175" t="s">
        <v>254</v>
      </c>
      <c r="B27" s="175"/>
      <c r="C27" s="56">
        <v>3590079</v>
      </c>
      <c r="D27" s="56">
        <v>3798929</v>
      </c>
      <c r="E27" s="56">
        <v>3820998</v>
      </c>
      <c r="F27" s="56"/>
      <c r="G27" s="56"/>
      <c r="H27" s="56"/>
      <c r="I27" s="92">
        <f t="shared" ref="I27" si="5">E27/$E$27</f>
        <v>1</v>
      </c>
      <c r="J27" s="92">
        <f t="shared" ref="J27" si="6">(E27-C27)/C27</f>
        <v>6.4321425795922593E-2</v>
      </c>
      <c r="K27" s="89">
        <f t="shared" ref="K27" si="7">E27-C27</f>
        <v>230919</v>
      </c>
      <c r="L27" s="93">
        <f t="shared" si="4"/>
        <v>1</v>
      </c>
      <c r="M27" s="89">
        <f t="shared" ref="M27" si="8">E27-D27</f>
        <v>22069</v>
      </c>
      <c r="N27" s="102"/>
      <c r="O27" s="102"/>
    </row>
    <row r="28" spans="1:15">
      <c r="I28" s="50"/>
      <c r="K28" s="13"/>
      <c r="L28" s="12"/>
    </row>
    <row r="29" spans="1:15">
      <c r="C29" s="115"/>
      <c r="D29" s="100"/>
      <c r="E29" s="115"/>
      <c r="F29" s="119"/>
      <c r="G29" s="119"/>
      <c r="H29" s="119"/>
    </row>
    <row r="30" spans="1:15">
      <c r="E30" s="150"/>
      <c r="F30" s="150"/>
    </row>
    <row r="31" spans="1:15">
      <c r="B31" s="5"/>
    </row>
    <row r="32" spans="1:15">
      <c r="B32" s="5"/>
    </row>
    <row r="33" spans="2:2">
      <c r="B33" s="5"/>
    </row>
    <row r="34" spans="2:2">
      <c r="B34" s="49"/>
    </row>
    <row r="35" spans="2:2">
      <c r="B35" s="5"/>
    </row>
    <row r="36" spans="2:2">
      <c r="B36" s="5"/>
    </row>
    <row r="37" spans="2:2">
      <c r="B37" s="5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88"/>
  <sheetViews>
    <sheetView zoomScale="60" zoomScaleNormal="60" workbookViewId="0">
      <pane ySplit="2" topLeftCell="A53" activePane="bottomLeft" state="frozen"/>
      <selection activeCell="W1" sqref="W1"/>
      <selection pane="bottomLeft" activeCell="W11" sqref="W11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2" style="3" customWidth="1"/>
    <col min="9" max="9" width="18.140625" style="3" customWidth="1"/>
    <col min="10" max="10" width="30.42578125" style="3" customWidth="1"/>
    <col min="11" max="11" width="27.42578125" style="3" customWidth="1"/>
    <col min="12" max="12" width="22.28515625" style="3" customWidth="1"/>
    <col min="13" max="13" width="29.7109375" style="3" customWidth="1"/>
    <col min="14" max="16384" width="9.140625" style="3"/>
  </cols>
  <sheetData>
    <row r="1" spans="1:13" ht="15.75" thickBot="1">
      <c r="C1" s="176" t="s">
        <v>281</v>
      </c>
      <c r="D1" s="176"/>
      <c r="E1" s="177"/>
      <c r="F1" s="178" t="s">
        <v>280</v>
      </c>
      <c r="G1" s="176"/>
      <c r="H1" s="177"/>
    </row>
    <row r="2" spans="1:13" ht="30">
      <c r="A2" s="85" t="s">
        <v>91</v>
      </c>
      <c r="B2" s="85" t="s">
        <v>174</v>
      </c>
      <c r="C2" s="85">
        <v>43525</v>
      </c>
      <c r="D2" s="85">
        <v>43862</v>
      </c>
      <c r="E2" s="85">
        <v>43891</v>
      </c>
      <c r="F2" s="85">
        <v>43525</v>
      </c>
      <c r="G2" s="85">
        <v>43862</v>
      </c>
      <c r="H2" s="85">
        <v>43891</v>
      </c>
      <c r="I2" s="84" t="s">
        <v>313</v>
      </c>
      <c r="J2" s="84" t="s">
        <v>309</v>
      </c>
      <c r="K2" s="84" t="s">
        <v>310</v>
      </c>
      <c r="L2" s="84" t="s">
        <v>314</v>
      </c>
      <c r="M2" s="113" t="s">
        <v>312</v>
      </c>
    </row>
    <row r="3" spans="1:13">
      <c r="A3" s="35">
        <v>1</v>
      </c>
      <c r="B3" s="95" t="s">
        <v>92</v>
      </c>
      <c r="C3" s="90">
        <v>296426</v>
      </c>
      <c r="D3" s="90">
        <v>302322</v>
      </c>
      <c r="E3" s="90">
        <v>301381</v>
      </c>
      <c r="F3" s="90"/>
      <c r="G3" s="89"/>
      <c r="H3" s="90"/>
      <c r="I3" s="92">
        <f t="shared" ref="I3:I66" si="0">E3/$E$84</f>
        <v>2.101782624874959E-2</v>
      </c>
      <c r="J3" s="92">
        <f t="shared" ref="J3:J66" si="1">(E3-C3)/C3</f>
        <v>1.6715807655198936E-2</v>
      </c>
      <c r="K3" s="89">
        <f t="shared" ref="K3:K66" si="2">E3-C3</f>
        <v>4955</v>
      </c>
      <c r="L3" s="93">
        <f>K3/$K$84</f>
        <v>1.4387131429566935E-2</v>
      </c>
      <c r="M3" s="90">
        <f t="shared" ref="M3:M66" si="3">E3-D3</f>
        <v>-941</v>
      </c>
    </row>
    <row r="4" spans="1:13">
      <c r="A4" s="35">
        <v>2</v>
      </c>
      <c r="B4" s="95" t="s">
        <v>93</v>
      </c>
      <c r="C4" s="90">
        <v>52092</v>
      </c>
      <c r="D4" s="90">
        <v>55079</v>
      </c>
      <c r="E4" s="90">
        <v>55660</v>
      </c>
      <c r="F4" s="90"/>
      <c r="G4" s="89"/>
      <c r="H4" s="90"/>
      <c r="I4" s="92">
        <f t="shared" si="0"/>
        <v>3.8816388856809229E-3</v>
      </c>
      <c r="J4" s="92">
        <f t="shared" si="1"/>
        <v>6.8494202564693241E-2</v>
      </c>
      <c r="K4" s="89">
        <f t="shared" si="2"/>
        <v>3568</v>
      </c>
      <c r="L4" s="93">
        <f t="shared" ref="L4:L67" si="4">K4/$K$84</f>
        <v>1.0359896052612477E-2</v>
      </c>
      <c r="M4" s="90">
        <f t="shared" si="3"/>
        <v>581</v>
      </c>
    </row>
    <row r="5" spans="1:13">
      <c r="A5" s="35">
        <v>3</v>
      </c>
      <c r="B5" s="95" t="s">
        <v>94</v>
      </c>
      <c r="C5" s="90">
        <v>86572</v>
      </c>
      <c r="D5" s="90">
        <v>88505</v>
      </c>
      <c r="E5" s="90">
        <v>90109</v>
      </c>
      <c r="F5" s="90"/>
      <c r="G5" s="89"/>
      <c r="H5" s="90"/>
      <c r="I5" s="92">
        <f t="shared" si="0"/>
        <v>6.2840567436187973E-3</v>
      </c>
      <c r="J5" s="92">
        <f t="shared" si="1"/>
        <v>4.0856165965901213E-2</v>
      </c>
      <c r="K5" s="89">
        <f t="shared" si="2"/>
        <v>3537</v>
      </c>
      <c r="L5" s="93">
        <f t="shared" si="4"/>
        <v>1.0269885744980474E-2</v>
      </c>
      <c r="M5" s="90">
        <f t="shared" si="3"/>
        <v>1604</v>
      </c>
    </row>
    <row r="6" spans="1:13">
      <c r="A6" s="35">
        <v>4</v>
      </c>
      <c r="B6" s="95" t="s">
        <v>95</v>
      </c>
      <c r="C6" s="90">
        <v>31621</v>
      </c>
      <c r="D6" s="90">
        <v>30259</v>
      </c>
      <c r="E6" s="90">
        <v>30533</v>
      </c>
      <c r="F6" s="90"/>
      <c r="G6" s="89"/>
      <c r="H6" s="90"/>
      <c r="I6" s="92">
        <f t="shared" si="0"/>
        <v>2.1293223157832484E-3</v>
      </c>
      <c r="J6" s="92">
        <f t="shared" si="1"/>
        <v>-3.4407513993864838E-2</v>
      </c>
      <c r="K6" s="89">
        <f t="shared" si="2"/>
        <v>-1088</v>
      </c>
      <c r="L6" s="93">
        <f t="shared" si="4"/>
        <v>-3.1590714420522349E-3</v>
      </c>
      <c r="M6" s="90">
        <f t="shared" si="3"/>
        <v>274</v>
      </c>
    </row>
    <row r="7" spans="1:13">
      <c r="A7" s="35">
        <v>5</v>
      </c>
      <c r="B7" s="95" t="s">
        <v>96</v>
      </c>
      <c r="C7" s="90">
        <v>39508</v>
      </c>
      <c r="D7" s="90">
        <v>38830</v>
      </c>
      <c r="E7" s="90">
        <v>39345</v>
      </c>
      <c r="F7" s="90"/>
      <c r="G7" s="89"/>
      <c r="H7" s="90"/>
      <c r="I7" s="92">
        <f t="shared" si="0"/>
        <v>2.7438570240229231E-3</v>
      </c>
      <c r="J7" s="92">
        <f t="shared" si="1"/>
        <v>-4.1257466842158554E-3</v>
      </c>
      <c r="K7" s="89">
        <f t="shared" si="2"/>
        <v>-163</v>
      </c>
      <c r="L7" s="93">
        <f t="shared" si="4"/>
        <v>-4.732800046456933E-4</v>
      </c>
      <c r="M7" s="90">
        <f t="shared" si="3"/>
        <v>515</v>
      </c>
    </row>
    <row r="8" spans="1:13">
      <c r="A8" s="35">
        <v>6</v>
      </c>
      <c r="B8" s="95" t="s">
        <v>97</v>
      </c>
      <c r="C8" s="90">
        <v>1106044</v>
      </c>
      <c r="D8" s="90">
        <v>1101221</v>
      </c>
      <c r="E8" s="90">
        <v>1110448</v>
      </c>
      <c r="F8" s="90"/>
      <c r="G8" s="89"/>
      <c r="H8" s="90"/>
      <c r="I8" s="92">
        <f t="shared" si="0"/>
        <v>7.7440857659479154E-2</v>
      </c>
      <c r="J8" s="92">
        <f t="shared" si="1"/>
        <v>3.9817584110577878E-3</v>
      </c>
      <c r="K8" s="89">
        <f t="shared" si="2"/>
        <v>4404</v>
      </c>
      <c r="L8" s="93">
        <f t="shared" si="4"/>
        <v>1.2787270800365848E-2</v>
      </c>
      <c r="M8" s="90">
        <f t="shared" si="3"/>
        <v>9227</v>
      </c>
    </row>
    <row r="9" spans="1:13">
      <c r="A9" s="35">
        <v>7</v>
      </c>
      <c r="B9" s="95" t="s">
        <v>98</v>
      </c>
      <c r="C9" s="90">
        <v>523814</v>
      </c>
      <c r="D9" s="90">
        <v>505072</v>
      </c>
      <c r="E9" s="90">
        <v>514941</v>
      </c>
      <c r="F9" s="90"/>
      <c r="G9" s="89"/>
      <c r="H9" s="90"/>
      <c r="I9" s="92">
        <f t="shared" si="0"/>
        <v>3.5911157194240387E-2</v>
      </c>
      <c r="J9" s="92">
        <f t="shared" si="1"/>
        <v>-1.6939218883038634E-2</v>
      </c>
      <c r="K9" s="89">
        <f t="shared" si="2"/>
        <v>-8873</v>
      </c>
      <c r="L9" s="93">
        <f t="shared" si="4"/>
        <v>-2.5763272890927832E-2</v>
      </c>
      <c r="M9" s="90">
        <f t="shared" si="3"/>
        <v>9869</v>
      </c>
    </row>
    <row r="10" spans="1:13">
      <c r="A10" s="35">
        <v>8</v>
      </c>
      <c r="B10" s="95" t="s">
        <v>99</v>
      </c>
      <c r="C10" s="90">
        <v>27480</v>
      </c>
      <c r="D10" s="90">
        <v>24838</v>
      </c>
      <c r="E10" s="90">
        <v>25249</v>
      </c>
      <c r="F10" s="90"/>
      <c r="G10" s="89"/>
      <c r="H10" s="90"/>
      <c r="I10" s="92">
        <f t="shared" si="0"/>
        <v>1.7608246536930943E-3</v>
      </c>
      <c r="J10" s="92">
        <f t="shared" si="1"/>
        <v>-8.1186317321688503E-2</v>
      </c>
      <c r="K10" s="89">
        <f t="shared" si="2"/>
        <v>-2231</v>
      </c>
      <c r="L10" s="93">
        <f t="shared" si="4"/>
        <v>-6.4778385911935079E-3</v>
      </c>
      <c r="M10" s="90">
        <f t="shared" si="3"/>
        <v>411</v>
      </c>
    </row>
    <row r="11" spans="1:13">
      <c r="A11" s="35">
        <v>9</v>
      </c>
      <c r="B11" s="95" t="s">
        <v>100</v>
      </c>
      <c r="C11" s="90">
        <v>148644</v>
      </c>
      <c r="D11" s="90">
        <v>149267</v>
      </c>
      <c r="E11" s="90">
        <v>150585</v>
      </c>
      <c r="F11" s="90"/>
      <c r="G11" s="89"/>
      <c r="H11" s="90"/>
      <c r="I11" s="92">
        <f t="shared" si="0"/>
        <v>1.050155572404351E-2</v>
      </c>
      <c r="J11" s="92">
        <f t="shared" si="1"/>
        <v>1.3058044724307742E-2</v>
      </c>
      <c r="K11" s="89">
        <f t="shared" si="2"/>
        <v>1941</v>
      </c>
      <c r="L11" s="93">
        <f t="shared" si="4"/>
        <v>5.6358066810876725E-3</v>
      </c>
      <c r="M11" s="90">
        <f t="shared" si="3"/>
        <v>1318</v>
      </c>
    </row>
    <row r="12" spans="1:13">
      <c r="A12" s="35">
        <v>10</v>
      </c>
      <c r="B12" s="95" t="s">
        <v>101</v>
      </c>
      <c r="C12" s="90">
        <v>169528</v>
      </c>
      <c r="D12" s="90">
        <v>172817</v>
      </c>
      <c r="E12" s="90">
        <v>175198</v>
      </c>
      <c r="F12" s="90"/>
      <c r="G12" s="89"/>
      <c r="H12" s="90"/>
      <c r="I12" s="92">
        <f t="shared" si="0"/>
        <v>1.2218026760573595E-2</v>
      </c>
      <c r="J12" s="92">
        <f t="shared" si="1"/>
        <v>3.3445802463309894E-2</v>
      </c>
      <c r="K12" s="89">
        <f t="shared" si="2"/>
        <v>5670</v>
      </c>
      <c r="L12" s="93">
        <f t="shared" si="4"/>
        <v>1.6463175621724422E-2</v>
      </c>
      <c r="M12" s="90">
        <f t="shared" si="3"/>
        <v>2381</v>
      </c>
    </row>
    <row r="13" spans="1:13">
      <c r="A13" s="35">
        <v>11</v>
      </c>
      <c r="B13" s="95" t="s">
        <v>102</v>
      </c>
      <c r="C13" s="90">
        <v>43746</v>
      </c>
      <c r="D13" s="90">
        <v>43104</v>
      </c>
      <c r="E13" s="90">
        <v>43895</v>
      </c>
      <c r="F13" s="90"/>
      <c r="G13" s="89"/>
      <c r="H13" s="90"/>
      <c r="I13" s="92">
        <f t="shared" si="0"/>
        <v>3.0611667065570266E-3</v>
      </c>
      <c r="J13" s="92">
        <f t="shared" si="1"/>
        <v>3.4060256937777167E-3</v>
      </c>
      <c r="K13" s="89">
        <f t="shared" si="2"/>
        <v>149</v>
      </c>
      <c r="L13" s="93">
        <f t="shared" si="4"/>
        <v>4.3263018829575647E-4</v>
      </c>
      <c r="M13" s="90">
        <f t="shared" si="3"/>
        <v>791</v>
      </c>
    </row>
    <row r="14" spans="1:13">
      <c r="A14" s="35">
        <v>12</v>
      </c>
      <c r="B14" s="95" t="s">
        <v>103</v>
      </c>
      <c r="C14" s="90">
        <v>27946</v>
      </c>
      <c r="D14" s="90">
        <v>25069</v>
      </c>
      <c r="E14" s="90">
        <v>25791</v>
      </c>
      <c r="F14" s="90"/>
      <c r="G14" s="89"/>
      <c r="H14" s="90"/>
      <c r="I14" s="92">
        <f t="shared" si="0"/>
        <v>1.7986228620301237E-3</v>
      </c>
      <c r="J14" s="92">
        <f t="shared" si="1"/>
        <v>-7.7113003649896233E-2</v>
      </c>
      <c r="K14" s="89">
        <f t="shared" si="2"/>
        <v>-2155</v>
      </c>
      <c r="L14" s="93">
        <f t="shared" si="4"/>
        <v>-6.2571681595795644E-3</v>
      </c>
      <c r="M14" s="90">
        <f t="shared" si="3"/>
        <v>722</v>
      </c>
    </row>
    <row r="15" spans="1:13">
      <c r="A15" s="35">
        <v>13</v>
      </c>
      <c r="B15" s="95" t="s">
        <v>104</v>
      </c>
      <c r="C15" s="90">
        <v>28650</v>
      </c>
      <c r="D15" s="90">
        <v>27085</v>
      </c>
      <c r="E15" s="90">
        <v>28134</v>
      </c>
      <c r="F15" s="90"/>
      <c r="G15" s="89"/>
      <c r="H15" s="90"/>
      <c r="I15" s="92">
        <f t="shared" si="0"/>
        <v>1.9620199139372455E-3</v>
      </c>
      <c r="J15" s="92">
        <f t="shared" si="1"/>
        <v>-1.8010471204188482E-2</v>
      </c>
      <c r="K15" s="89">
        <f t="shared" si="2"/>
        <v>-516</v>
      </c>
      <c r="L15" s="93">
        <f t="shared" si="4"/>
        <v>-1.4982360883262439E-3</v>
      </c>
      <c r="M15" s="90">
        <f t="shared" si="3"/>
        <v>1049</v>
      </c>
    </row>
    <row r="16" spans="1:13">
      <c r="A16" s="35">
        <v>14</v>
      </c>
      <c r="B16" s="95" t="s">
        <v>105</v>
      </c>
      <c r="C16" s="90">
        <v>57782</v>
      </c>
      <c r="D16" s="90">
        <v>57656</v>
      </c>
      <c r="E16" s="90">
        <v>58997</v>
      </c>
      <c r="F16" s="90"/>
      <c r="G16" s="89"/>
      <c r="H16" s="90"/>
      <c r="I16" s="92">
        <f t="shared" si="0"/>
        <v>4.1143558990031871E-3</v>
      </c>
      <c r="J16" s="92">
        <f t="shared" si="1"/>
        <v>2.1027309542764182E-2</v>
      </c>
      <c r="K16" s="89">
        <f t="shared" si="2"/>
        <v>1215</v>
      </c>
      <c r="L16" s="93">
        <f t="shared" si="4"/>
        <v>3.5278233475123763E-3</v>
      </c>
      <c r="M16" s="90">
        <f t="shared" si="3"/>
        <v>1341</v>
      </c>
    </row>
    <row r="17" spans="1:13">
      <c r="A17" s="35">
        <v>15</v>
      </c>
      <c r="B17" s="95" t="s">
        <v>106</v>
      </c>
      <c r="C17" s="90">
        <v>32913</v>
      </c>
      <c r="D17" s="90">
        <v>31318</v>
      </c>
      <c r="E17" s="90">
        <v>31882</v>
      </c>
      <c r="F17" s="90"/>
      <c r="G17" s="89"/>
      <c r="H17" s="90"/>
      <c r="I17" s="92">
        <f t="shared" si="0"/>
        <v>2.2233994062752279E-3</v>
      </c>
      <c r="J17" s="92">
        <f t="shared" si="1"/>
        <v>-3.1325008355361103E-2</v>
      </c>
      <c r="K17" s="89">
        <f t="shared" si="2"/>
        <v>-1031</v>
      </c>
      <c r="L17" s="93">
        <f t="shared" si="4"/>
        <v>-2.9935686183417778E-3</v>
      </c>
      <c r="M17" s="90">
        <f t="shared" si="3"/>
        <v>564</v>
      </c>
    </row>
    <row r="18" spans="1:13">
      <c r="A18" s="35">
        <v>16</v>
      </c>
      <c r="B18" s="95" t="s">
        <v>107</v>
      </c>
      <c r="C18" s="90">
        <v>668485</v>
      </c>
      <c r="D18" s="90">
        <v>681842</v>
      </c>
      <c r="E18" s="90">
        <v>678829</v>
      </c>
      <c r="F18" s="90"/>
      <c r="G18" s="89"/>
      <c r="H18" s="90"/>
      <c r="I18" s="92">
        <f t="shared" si="0"/>
        <v>4.73404427439435E-2</v>
      </c>
      <c r="J18" s="92">
        <f t="shared" si="1"/>
        <v>1.5473795223527828E-2</v>
      </c>
      <c r="K18" s="89">
        <f t="shared" si="2"/>
        <v>10344</v>
      </c>
      <c r="L18" s="93">
        <f t="shared" si="4"/>
        <v>3.0034407165981911E-2</v>
      </c>
      <c r="M18" s="90">
        <f t="shared" si="3"/>
        <v>-3013</v>
      </c>
    </row>
    <row r="19" spans="1:13">
      <c r="A19" s="35">
        <v>17</v>
      </c>
      <c r="B19" s="95" t="s">
        <v>108</v>
      </c>
      <c r="C19" s="90">
        <v>82672</v>
      </c>
      <c r="D19" s="90">
        <v>84915</v>
      </c>
      <c r="E19" s="90">
        <v>86533</v>
      </c>
      <c r="F19" s="90"/>
      <c r="G19" s="89"/>
      <c r="H19" s="90"/>
      <c r="I19" s="92">
        <f t="shared" si="0"/>
        <v>6.0346722546645217E-3</v>
      </c>
      <c r="J19" s="92">
        <f t="shared" si="1"/>
        <v>4.6702632088252372E-2</v>
      </c>
      <c r="K19" s="89">
        <f t="shared" si="2"/>
        <v>3861</v>
      </c>
      <c r="L19" s="93">
        <f t="shared" si="4"/>
        <v>1.1210638637650441E-2</v>
      </c>
      <c r="M19" s="90">
        <f t="shared" si="3"/>
        <v>1618</v>
      </c>
    </row>
    <row r="20" spans="1:13">
      <c r="A20" s="35">
        <v>18</v>
      </c>
      <c r="B20" s="95" t="s">
        <v>109</v>
      </c>
      <c r="C20" s="90">
        <v>25976</v>
      </c>
      <c r="D20" s="90">
        <v>24881</v>
      </c>
      <c r="E20" s="90">
        <v>25113</v>
      </c>
      <c r="F20" s="90"/>
      <c r="G20" s="89"/>
      <c r="H20" s="90"/>
      <c r="I20" s="92">
        <f t="shared" si="0"/>
        <v>1.751340232412954E-3</v>
      </c>
      <c r="J20" s="92">
        <f t="shared" si="1"/>
        <v>-3.3222975053895903E-2</v>
      </c>
      <c r="K20" s="89">
        <f t="shared" si="2"/>
        <v>-863</v>
      </c>
      <c r="L20" s="93">
        <f t="shared" si="4"/>
        <v>-2.5057708221425355E-3</v>
      </c>
      <c r="M20" s="90">
        <f t="shared" si="3"/>
        <v>232</v>
      </c>
    </row>
    <row r="21" spans="1:13">
      <c r="A21" s="35">
        <v>19</v>
      </c>
      <c r="B21" s="95" t="s">
        <v>110</v>
      </c>
      <c r="C21" s="90">
        <v>55670</v>
      </c>
      <c r="D21" s="90">
        <v>55158</v>
      </c>
      <c r="E21" s="90">
        <v>56781</v>
      </c>
      <c r="F21" s="90"/>
      <c r="G21" s="89"/>
      <c r="H21" s="90"/>
      <c r="I21" s="92">
        <f t="shared" si="0"/>
        <v>3.9598156228503141E-3</v>
      </c>
      <c r="J21" s="92">
        <f t="shared" si="1"/>
        <v>1.9956888809053351E-2</v>
      </c>
      <c r="K21" s="89">
        <f t="shared" si="2"/>
        <v>1111</v>
      </c>
      <c r="L21" s="93">
        <f t="shared" si="4"/>
        <v>3.22585328319856E-3</v>
      </c>
      <c r="M21" s="90">
        <f t="shared" si="3"/>
        <v>1623</v>
      </c>
    </row>
    <row r="22" spans="1:13">
      <c r="A22" s="35">
        <v>20</v>
      </c>
      <c r="B22" s="95" t="s">
        <v>111</v>
      </c>
      <c r="C22" s="90">
        <v>183084</v>
      </c>
      <c r="D22" s="90">
        <v>186753</v>
      </c>
      <c r="E22" s="90">
        <v>187763</v>
      </c>
      <c r="F22" s="90"/>
      <c r="G22" s="89"/>
      <c r="H22" s="90"/>
      <c r="I22" s="92">
        <f t="shared" si="0"/>
        <v>1.3094289653110082E-2</v>
      </c>
      <c r="J22" s="92">
        <f t="shared" si="1"/>
        <v>2.5556575123986805E-2</v>
      </c>
      <c r="K22" s="89">
        <f t="shared" si="2"/>
        <v>4679</v>
      </c>
      <c r="L22" s="93">
        <f t="shared" si="4"/>
        <v>1.3585749335811036E-2</v>
      </c>
      <c r="M22" s="90">
        <f t="shared" si="3"/>
        <v>1010</v>
      </c>
    </row>
    <row r="23" spans="1:13">
      <c r="A23" s="35">
        <v>21</v>
      </c>
      <c r="B23" s="95" t="s">
        <v>112</v>
      </c>
      <c r="C23" s="90">
        <v>148246</v>
      </c>
      <c r="D23" s="90">
        <v>149310</v>
      </c>
      <c r="E23" s="90">
        <v>151675</v>
      </c>
      <c r="F23" s="90"/>
      <c r="G23" s="89"/>
      <c r="H23" s="90"/>
      <c r="I23" s="92">
        <f t="shared" si="0"/>
        <v>1.0577570571068163E-2</v>
      </c>
      <c r="J23" s="92">
        <f t="shared" si="1"/>
        <v>2.313047232303064E-2</v>
      </c>
      <c r="K23" s="89">
        <f t="shared" si="2"/>
        <v>3429</v>
      </c>
      <c r="L23" s="93">
        <f t="shared" si="4"/>
        <v>9.9563014474238175E-3</v>
      </c>
      <c r="M23" s="90">
        <f t="shared" si="3"/>
        <v>2365</v>
      </c>
    </row>
    <row r="24" spans="1:13">
      <c r="A24" s="35">
        <v>22</v>
      </c>
      <c r="B24" s="95" t="s">
        <v>113</v>
      </c>
      <c r="C24" s="90">
        <v>59783</v>
      </c>
      <c r="D24" s="90">
        <v>60315</v>
      </c>
      <c r="E24" s="90">
        <v>60766</v>
      </c>
      <c r="F24" s="90"/>
      <c r="G24" s="89"/>
      <c r="H24" s="90"/>
      <c r="I24" s="92">
        <f t="shared" si="0"/>
        <v>4.2377231140367762E-3</v>
      </c>
      <c r="J24" s="92">
        <f t="shared" si="1"/>
        <v>1.64428014652995E-2</v>
      </c>
      <c r="K24" s="89">
        <f t="shared" si="2"/>
        <v>983</v>
      </c>
      <c r="L24" s="93">
        <f t="shared" si="4"/>
        <v>2.8541978194277086E-3</v>
      </c>
      <c r="M24" s="90">
        <f t="shared" si="3"/>
        <v>451</v>
      </c>
    </row>
    <row r="25" spans="1:13">
      <c r="A25" s="35">
        <v>23</v>
      </c>
      <c r="B25" s="95" t="s">
        <v>114</v>
      </c>
      <c r="C25" s="90">
        <v>66778</v>
      </c>
      <c r="D25" s="90">
        <v>60746</v>
      </c>
      <c r="E25" s="90">
        <v>65994</v>
      </c>
      <c r="F25" s="90"/>
      <c r="G25" s="89"/>
      <c r="H25" s="90"/>
      <c r="I25" s="92">
        <f t="shared" si="0"/>
        <v>4.6023154261880493E-3</v>
      </c>
      <c r="J25" s="92">
        <f t="shared" si="1"/>
        <v>-1.1740393542783551E-2</v>
      </c>
      <c r="K25" s="89">
        <f t="shared" si="2"/>
        <v>-784</v>
      </c>
      <c r="L25" s="93">
        <f t="shared" si="4"/>
        <v>-2.2763897155964634E-3</v>
      </c>
      <c r="M25" s="90">
        <f t="shared" si="3"/>
        <v>5248</v>
      </c>
    </row>
    <row r="26" spans="1:13">
      <c r="A26" s="35">
        <v>24</v>
      </c>
      <c r="B26" s="95" t="s">
        <v>115</v>
      </c>
      <c r="C26" s="90">
        <v>29724</v>
      </c>
      <c r="D26" s="90">
        <v>26826</v>
      </c>
      <c r="E26" s="90">
        <v>28371</v>
      </c>
      <c r="F26" s="90"/>
      <c r="G26" s="89"/>
      <c r="H26" s="90"/>
      <c r="I26" s="92">
        <f t="shared" si="0"/>
        <v>1.9785479127857252E-3</v>
      </c>
      <c r="J26" s="92">
        <f t="shared" si="1"/>
        <v>-4.551877270892208E-2</v>
      </c>
      <c r="K26" s="89">
        <f t="shared" si="2"/>
        <v>-1353</v>
      </c>
      <c r="L26" s="93">
        <f t="shared" si="4"/>
        <v>-3.9285143943903252E-3</v>
      </c>
      <c r="M26" s="90">
        <f t="shared" si="3"/>
        <v>1545</v>
      </c>
    </row>
    <row r="27" spans="1:13">
      <c r="A27" s="35">
        <v>25</v>
      </c>
      <c r="B27" s="95" t="s">
        <v>116</v>
      </c>
      <c r="C27" s="90">
        <v>81959</v>
      </c>
      <c r="D27" s="90">
        <v>77649</v>
      </c>
      <c r="E27" s="90">
        <v>80079</v>
      </c>
      <c r="F27" s="90"/>
      <c r="G27" s="89"/>
      <c r="H27" s="90"/>
      <c r="I27" s="92">
        <f t="shared" si="0"/>
        <v>5.5845806742084551E-3</v>
      </c>
      <c r="J27" s="92">
        <f t="shared" si="1"/>
        <v>-2.2938298417501432E-2</v>
      </c>
      <c r="K27" s="89">
        <f t="shared" si="2"/>
        <v>-1880</v>
      </c>
      <c r="L27" s="93">
        <f t="shared" si="4"/>
        <v>-5.4586896241343771E-3</v>
      </c>
      <c r="M27" s="90">
        <f t="shared" si="3"/>
        <v>2430</v>
      </c>
    </row>
    <row r="28" spans="1:13">
      <c r="A28" s="35">
        <v>26</v>
      </c>
      <c r="B28" s="95" t="s">
        <v>117</v>
      </c>
      <c r="C28" s="90">
        <v>166604</v>
      </c>
      <c r="D28" s="90">
        <v>168066</v>
      </c>
      <c r="E28" s="90">
        <v>168973</v>
      </c>
      <c r="F28" s="90"/>
      <c r="G28" s="89"/>
      <c r="H28" s="90"/>
      <c r="I28" s="92">
        <f t="shared" si="0"/>
        <v>1.1783905271831882E-2</v>
      </c>
      <c r="J28" s="92">
        <f t="shared" si="1"/>
        <v>1.4219346474274327E-2</v>
      </c>
      <c r="K28" s="89">
        <f t="shared" si="2"/>
        <v>2369</v>
      </c>
      <c r="L28" s="93">
        <f t="shared" si="4"/>
        <v>6.8785296380714563E-3</v>
      </c>
      <c r="M28" s="90">
        <f t="shared" si="3"/>
        <v>907</v>
      </c>
    </row>
    <row r="29" spans="1:13">
      <c r="A29" s="35">
        <v>27</v>
      </c>
      <c r="B29" s="95" t="s">
        <v>118</v>
      </c>
      <c r="C29" s="90">
        <v>291765</v>
      </c>
      <c r="D29" s="90">
        <v>300977</v>
      </c>
      <c r="E29" s="90">
        <v>304069</v>
      </c>
      <c r="F29" s="90"/>
      <c r="G29" s="89"/>
      <c r="H29" s="90"/>
      <c r="I29" s="92">
        <f t="shared" si="0"/>
        <v>2.1205283045815891E-2</v>
      </c>
      <c r="J29" s="92">
        <f t="shared" si="1"/>
        <v>4.2170925230922147E-2</v>
      </c>
      <c r="K29" s="89">
        <f t="shared" si="2"/>
        <v>12304</v>
      </c>
      <c r="L29" s="93">
        <f t="shared" si="4"/>
        <v>3.5725381454973067E-2</v>
      </c>
      <c r="M29" s="90">
        <f t="shared" si="3"/>
        <v>3092</v>
      </c>
    </row>
    <row r="30" spans="1:13">
      <c r="A30" s="35">
        <v>28</v>
      </c>
      <c r="B30" s="95" t="s">
        <v>119</v>
      </c>
      <c r="C30" s="90">
        <v>52512</v>
      </c>
      <c r="D30" s="90">
        <v>52888</v>
      </c>
      <c r="E30" s="90">
        <v>53096</v>
      </c>
      <c r="F30" s="90"/>
      <c r="G30" s="89"/>
      <c r="H30" s="90"/>
      <c r="I30" s="92">
        <f t="shared" si="0"/>
        <v>3.702829649193573E-3</v>
      </c>
      <c r="J30" s="92">
        <f t="shared" si="1"/>
        <v>1.1121267519804997E-2</v>
      </c>
      <c r="K30" s="89">
        <f t="shared" si="2"/>
        <v>584</v>
      </c>
      <c r="L30" s="93">
        <f t="shared" si="4"/>
        <v>1.6956780534545086E-3</v>
      </c>
      <c r="M30" s="90">
        <f t="shared" si="3"/>
        <v>208</v>
      </c>
    </row>
    <row r="31" spans="1:13">
      <c r="A31" s="35">
        <v>29</v>
      </c>
      <c r="B31" s="95" t="s">
        <v>120</v>
      </c>
      <c r="C31" s="90">
        <v>14883</v>
      </c>
      <c r="D31" s="90">
        <v>13865</v>
      </c>
      <c r="E31" s="90">
        <v>14429</v>
      </c>
      <c r="F31" s="90"/>
      <c r="G31" s="89"/>
      <c r="H31" s="90"/>
      <c r="I31" s="92">
        <f t="shared" si="0"/>
        <v>1.0062552547878195E-3</v>
      </c>
      <c r="J31" s="92">
        <f t="shared" si="1"/>
        <v>-3.0504602566686825E-2</v>
      </c>
      <c r="K31" s="89">
        <f t="shared" si="2"/>
        <v>-454</v>
      </c>
      <c r="L31" s="93">
        <f t="shared" si="4"/>
        <v>-1.3182154730622378E-3</v>
      </c>
      <c r="M31" s="90">
        <f t="shared" si="3"/>
        <v>564</v>
      </c>
    </row>
    <row r="32" spans="1:13">
      <c r="A32" s="35">
        <v>30</v>
      </c>
      <c r="B32" s="95" t="s">
        <v>121</v>
      </c>
      <c r="C32" s="90">
        <v>22436</v>
      </c>
      <c r="D32" s="90">
        <v>22977</v>
      </c>
      <c r="E32" s="90">
        <v>22711</v>
      </c>
      <c r="F32" s="90"/>
      <c r="G32" s="89"/>
      <c r="H32" s="90"/>
      <c r="I32" s="92">
        <f t="shared" si="0"/>
        <v>1.5838286153916537E-3</v>
      </c>
      <c r="J32" s="92">
        <f t="shared" si="1"/>
        <v>1.2257086824745944E-2</v>
      </c>
      <c r="K32" s="89">
        <f t="shared" si="2"/>
        <v>275</v>
      </c>
      <c r="L32" s="93">
        <f t="shared" si="4"/>
        <v>7.9847853544518811E-4</v>
      </c>
      <c r="M32" s="90">
        <f t="shared" si="3"/>
        <v>-266</v>
      </c>
    </row>
    <row r="33" spans="1:13">
      <c r="A33" s="35">
        <v>31</v>
      </c>
      <c r="B33" s="95" t="s">
        <v>122</v>
      </c>
      <c r="C33" s="90">
        <v>167721</v>
      </c>
      <c r="D33" s="90">
        <v>168359</v>
      </c>
      <c r="E33" s="90">
        <v>169943</v>
      </c>
      <c r="F33" s="90"/>
      <c r="G33" s="89"/>
      <c r="H33" s="90"/>
      <c r="I33" s="92">
        <f t="shared" si="0"/>
        <v>1.1851551511844647E-2</v>
      </c>
      <c r="J33" s="92">
        <f t="shared" si="1"/>
        <v>1.3248191937801468E-2</v>
      </c>
      <c r="K33" s="89">
        <f t="shared" si="2"/>
        <v>2222</v>
      </c>
      <c r="L33" s="93">
        <f t="shared" si="4"/>
        <v>6.4517065663971199E-3</v>
      </c>
      <c r="M33" s="90">
        <f t="shared" si="3"/>
        <v>1584</v>
      </c>
    </row>
    <row r="34" spans="1:13">
      <c r="A34" s="35">
        <v>32</v>
      </c>
      <c r="B34" s="95" t="s">
        <v>123</v>
      </c>
      <c r="C34" s="90">
        <v>57973</v>
      </c>
      <c r="D34" s="90">
        <v>57141</v>
      </c>
      <c r="E34" s="90">
        <v>57814</v>
      </c>
      <c r="F34" s="90"/>
      <c r="G34" s="89"/>
      <c r="H34" s="90"/>
      <c r="I34" s="92">
        <f t="shared" si="0"/>
        <v>4.0318553815443204E-3</v>
      </c>
      <c r="J34" s="92">
        <f t="shared" si="1"/>
        <v>-2.7426560640298071E-3</v>
      </c>
      <c r="K34" s="89">
        <f t="shared" si="2"/>
        <v>-159</v>
      </c>
      <c r="L34" s="93">
        <f t="shared" si="4"/>
        <v>-4.6166577140285418E-4</v>
      </c>
      <c r="M34" s="90">
        <f t="shared" si="3"/>
        <v>673</v>
      </c>
    </row>
    <row r="35" spans="1:13">
      <c r="A35" s="35">
        <v>33</v>
      </c>
      <c r="B35" s="95" t="s">
        <v>124</v>
      </c>
      <c r="C35" s="90">
        <v>236165</v>
      </c>
      <c r="D35" s="90">
        <v>246632</v>
      </c>
      <c r="E35" s="90">
        <v>248472</v>
      </c>
      <c r="F35" s="90"/>
      <c r="G35" s="89"/>
      <c r="H35" s="90"/>
      <c r="I35" s="92">
        <f t="shared" si="0"/>
        <v>1.7328037678816209E-2</v>
      </c>
      <c r="J35" s="92">
        <f t="shared" si="1"/>
        <v>5.2111870937691866E-2</v>
      </c>
      <c r="K35" s="89">
        <f t="shared" si="2"/>
        <v>12307</v>
      </c>
      <c r="L35" s="93">
        <f t="shared" si="4"/>
        <v>3.57340921299052E-2</v>
      </c>
      <c r="M35" s="90">
        <f t="shared" si="3"/>
        <v>1840</v>
      </c>
    </row>
    <row r="36" spans="1:13">
      <c r="A36" s="35">
        <v>34</v>
      </c>
      <c r="B36" s="95" t="s">
        <v>125</v>
      </c>
      <c r="C36" s="90">
        <v>3970483</v>
      </c>
      <c r="D36" s="90">
        <v>4137618</v>
      </c>
      <c r="E36" s="90">
        <v>4148722</v>
      </c>
      <c r="F36" s="90"/>
      <c r="G36" s="89"/>
      <c r="H36" s="90"/>
      <c r="I36" s="92">
        <f t="shared" si="0"/>
        <v>0.28932520016313207</v>
      </c>
      <c r="J36" s="92">
        <f t="shared" si="1"/>
        <v>4.4891012000303238E-2</v>
      </c>
      <c r="K36" s="89">
        <f t="shared" si="2"/>
        <v>178239</v>
      </c>
      <c r="L36" s="93">
        <f t="shared" si="4"/>
        <v>0.51752732974259952</v>
      </c>
      <c r="M36" s="90">
        <f t="shared" si="3"/>
        <v>11104</v>
      </c>
    </row>
    <row r="37" spans="1:13">
      <c r="A37" s="35">
        <v>35</v>
      </c>
      <c r="B37" s="95" t="s">
        <v>126</v>
      </c>
      <c r="C37" s="90">
        <v>875972</v>
      </c>
      <c r="D37" s="90">
        <v>888674</v>
      </c>
      <c r="E37" s="90">
        <v>891803</v>
      </c>
      <c r="F37" s="90"/>
      <c r="G37" s="89"/>
      <c r="H37" s="90"/>
      <c r="I37" s="92">
        <f t="shared" si="0"/>
        <v>6.219290699185958E-2</v>
      </c>
      <c r="J37" s="92">
        <f t="shared" si="1"/>
        <v>1.8072495467891667E-2</v>
      </c>
      <c r="K37" s="89">
        <f t="shared" si="2"/>
        <v>15831</v>
      </c>
      <c r="L37" s="93">
        <f t="shared" si="4"/>
        <v>4.5966231616846445E-2</v>
      </c>
      <c r="M37" s="90">
        <f t="shared" si="3"/>
        <v>3129</v>
      </c>
    </row>
    <row r="38" spans="1:13">
      <c r="A38" s="35">
        <v>36</v>
      </c>
      <c r="B38" s="95" t="s">
        <v>127</v>
      </c>
      <c r="C38" s="90">
        <v>24870</v>
      </c>
      <c r="D38" s="90">
        <v>22729</v>
      </c>
      <c r="E38" s="90">
        <v>23336</v>
      </c>
      <c r="F38" s="90"/>
      <c r="G38" s="89"/>
      <c r="H38" s="90"/>
      <c r="I38" s="92">
        <f t="shared" si="0"/>
        <v>1.6274151102452393E-3</v>
      </c>
      <c r="J38" s="92">
        <f t="shared" si="1"/>
        <v>-6.1680739847205471E-2</v>
      </c>
      <c r="K38" s="89">
        <f t="shared" si="2"/>
        <v>-1534</v>
      </c>
      <c r="L38" s="93">
        <f t="shared" si="4"/>
        <v>-4.4540584486287942E-3</v>
      </c>
      <c r="M38" s="90">
        <f t="shared" si="3"/>
        <v>607</v>
      </c>
    </row>
    <row r="39" spans="1:13">
      <c r="A39" s="35">
        <v>37</v>
      </c>
      <c r="B39" s="95" t="s">
        <v>128</v>
      </c>
      <c r="C39" s="90">
        <v>47217</v>
      </c>
      <c r="D39" s="90">
        <v>46263</v>
      </c>
      <c r="E39" s="90">
        <v>47915</v>
      </c>
      <c r="F39" s="90"/>
      <c r="G39" s="89"/>
      <c r="H39" s="90"/>
      <c r="I39" s="92">
        <f t="shared" si="0"/>
        <v>3.3415150414552895E-3</v>
      </c>
      <c r="J39" s="92">
        <f t="shared" si="1"/>
        <v>1.478281127559989E-2</v>
      </c>
      <c r="K39" s="89">
        <f t="shared" si="2"/>
        <v>698</v>
      </c>
      <c r="L39" s="93">
        <f t="shared" si="4"/>
        <v>2.0266837008754228E-3</v>
      </c>
      <c r="M39" s="90">
        <f t="shared" si="3"/>
        <v>1652</v>
      </c>
    </row>
    <row r="40" spans="1:13">
      <c r="A40" s="35">
        <v>38</v>
      </c>
      <c r="B40" s="95" t="s">
        <v>129</v>
      </c>
      <c r="C40" s="90">
        <v>209133</v>
      </c>
      <c r="D40" s="90">
        <v>214751</v>
      </c>
      <c r="E40" s="90">
        <v>220137</v>
      </c>
      <c r="F40" s="90"/>
      <c r="G40" s="89"/>
      <c r="H40" s="90"/>
      <c r="I40" s="92">
        <f t="shared" si="0"/>
        <v>1.5352000348134052E-2</v>
      </c>
      <c r="J40" s="92">
        <f t="shared" si="1"/>
        <v>5.2617234008979934E-2</v>
      </c>
      <c r="K40" s="89">
        <f t="shared" si="2"/>
        <v>11004</v>
      </c>
      <c r="L40" s="93">
        <f t="shared" si="4"/>
        <v>3.1950755651050364E-2</v>
      </c>
      <c r="M40" s="90">
        <f t="shared" si="3"/>
        <v>5386</v>
      </c>
    </row>
    <row r="41" spans="1:13">
      <c r="A41" s="35">
        <v>39</v>
      </c>
      <c r="B41" s="95" t="s">
        <v>130</v>
      </c>
      <c r="C41" s="90">
        <v>66258</v>
      </c>
      <c r="D41" s="90">
        <v>67442</v>
      </c>
      <c r="E41" s="90">
        <v>67662</v>
      </c>
      <c r="F41" s="90"/>
      <c r="G41" s="89"/>
      <c r="H41" s="90"/>
      <c r="I41" s="92">
        <f t="shared" si="0"/>
        <v>4.7186390636532989E-3</v>
      </c>
      <c r="J41" s="92">
        <f t="shared" si="1"/>
        <v>2.1189894050529748E-2</v>
      </c>
      <c r="K41" s="89">
        <f t="shared" si="2"/>
        <v>1404</v>
      </c>
      <c r="L41" s="93">
        <f t="shared" si="4"/>
        <v>4.076595868236524E-3</v>
      </c>
      <c r="M41" s="90">
        <f t="shared" si="3"/>
        <v>220</v>
      </c>
    </row>
    <row r="42" spans="1:13">
      <c r="A42" s="35">
        <v>40</v>
      </c>
      <c r="B42" s="95" t="s">
        <v>131</v>
      </c>
      <c r="C42" s="90">
        <v>25481</v>
      </c>
      <c r="D42" s="90">
        <v>23115</v>
      </c>
      <c r="E42" s="90">
        <v>23855</v>
      </c>
      <c r="F42" s="90"/>
      <c r="G42" s="89"/>
      <c r="H42" s="90"/>
      <c r="I42" s="92">
        <f t="shared" si="0"/>
        <v>1.6636093355716568E-3</v>
      </c>
      <c r="J42" s="92">
        <f t="shared" si="1"/>
        <v>-6.3812252266394573E-2</v>
      </c>
      <c r="K42" s="89">
        <f t="shared" si="2"/>
        <v>-1626</v>
      </c>
      <c r="L42" s="93">
        <f t="shared" si="4"/>
        <v>-4.7211858132140943E-3</v>
      </c>
      <c r="M42" s="90">
        <f t="shared" si="3"/>
        <v>740</v>
      </c>
    </row>
    <row r="43" spans="1:13">
      <c r="A43" s="35">
        <v>41</v>
      </c>
      <c r="B43" s="95" t="s">
        <v>132</v>
      </c>
      <c r="C43" s="90">
        <v>491621</v>
      </c>
      <c r="D43" s="90">
        <v>501615</v>
      </c>
      <c r="E43" s="90">
        <v>506301</v>
      </c>
      <c r="F43" s="90"/>
      <c r="G43" s="89"/>
      <c r="H43" s="90"/>
      <c r="I43" s="92">
        <f t="shared" si="0"/>
        <v>3.5308617489384422E-2</v>
      </c>
      <c r="J43" s="92">
        <f t="shared" si="1"/>
        <v>2.9860400593139838E-2</v>
      </c>
      <c r="K43" s="89">
        <f t="shared" si="2"/>
        <v>14680</v>
      </c>
      <c r="L43" s="93">
        <f t="shared" si="4"/>
        <v>4.2624236001219493E-2</v>
      </c>
      <c r="M43" s="90">
        <f t="shared" si="3"/>
        <v>4686</v>
      </c>
    </row>
    <row r="44" spans="1:13">
      <c r="A44" s="35">
        <v>42</v>
      </c>
      <c r="B44" s="95" t="s">
        <v>133</v>
      </c>
      <c r="C44" s="90">
        <v>293048</v>
      </c>
      <c r="D44" s="90">
        <v>301477</v>
      </c>
      <c r="E44" s="90">
        <v>305210</v>
      </c>
      <c r="F44" s="90"/>
      <c r="G44" s="89"/>
      <c r="H44" s="90"/>
      <c r="I44" s="92">
        <f t="shared" si="0"/>
        <v>2.1284854550820596E-2</v>
      </c>
      <c r="J44" s="92">
        <f t="shared" si="1"/>
        <v>4.1501733504408833E-2</v>
      </c>
      <c r="K44" s="89">
        <f t="shared" si="2"/>
        <v>12162</v>
      </c>
      <c r="L44" s="93">
        <f t="shared" si="4"/>
        <v>3.5313076174852284E-2</v>
      </c>
      <c r="M44" s="90">
        <f t="shared" si="3"/>
        <v>3733</v>
      </c>
    </row>
    <row r="45" spans="1:13">
      <c r="A45" s="35">
        <v>43</v>
      </c>
      <c r="B45" s="95" t="s">
        <v>134</v>
      </c>
      <c r="C45" s="90">
        <v>79950</v>
      </c>
      <c r="D45" s="90">
        <v>79984</v>
      </c>
      <c r="E45" s="90">
        <v>81957</v>
      </c>
      <c r="F45" s="90"/>
      <c r="G45" s="89"/>
      <c r="H45" s="90"/>
      <c r="I45" s="92">
        <f t="shared" si="0"/>
        <v>5.7155493739445094E-3</v>
      </c>
      <c r="J45" s="92">
        <f t="shared" si="1"/>
        <v>2.5103189493433396E-2</v>
      </c>
      <c r="K45" s="89">
        <f t="shared" si="2"/>
        <v>2007</v>
      </c>
      <c r="L45" s="93">
        <f t="shared" si="4"/>
        <v>5.8274415295945185E-3</v>
      </c>
      <c r="M45" s="90">
        <f t="shared" si="3"/>
        <v>1973</v>
      </c>
    </row>
    <row r="46" spans="1:13">
      <c r="A46" s="35">
        <v>44</v>
      </c>
      <c r="B46" s="95" t="s">
        <v>135</v>
      </c>
      <c r="C46" s="90">
        <v>98382</v>
      </c>
      <c r="D46" s="90">
        <v>94588</v>
      </c>
      <c r="E46" s="90">
        <v>97009</v>
      </c>
      <c r="F46" s="90"/>
      <c r="G46" s="89"/>
      <c r="H46" s="90"/>
      <c r="I46" s="92">
        <f t="shared" si="0"/>
        <v>6.7652516468023833E-3</v>
      </c>
      <c r="J46" s="92">
        <f t="shared" si="1"/>
        <v>-1.3955804923664899E-2</v>
      </c>
      <c r="K46" s="89">
        <f t="shared" si="2"/>
        <v>-1373</v>
      </c>
      <c r="L46" s="93">
        <f t="shared" si="4"/>
        <v>-3.9865855606045211E-3</v>
      </c>
      <c r="M46" s="90">
        <f t="shared" si="3"/>
        <v>2421</v>
      </c>
    </row>
    <row r="47" spans="1:13">
      <c r="A47" s="35">
        <v>45</v>
      </c>
      <c r="B47" s="95" t="s">
        <v>136</v>
      </c>
      <c r="C47" s="90">
        <v>234393</v>
      </c>
      <c r="D47" s="90">
        <v>235339</v>
      </c>
      <c r="E47" s="90">
        <v>235563</v>
      </c>
      <c r="F47" s="90"/>
      <c r="G47" s="89"/>
      <c r="H47" s="90"/>
      <c r="I47" s="92">
        <f t="shared" si="0"/>
        <v>1.642778477951231E-2</v>
      </c>
      <c r="J47" s="92">
        <f t="shared" si="1"/>
        <v>4.9916166438417533E-3</v>
      </c>
      <c r="K47" s="89">
        <f t="shared" si="2"/>
        <v>1170</v>
      </c>
      <c r="L47" s="93">
        <f t="shared" si="4"/>
        <v>3.3971632235304367E-3</v>
      </c>
      <c r="M47" s="90">
        <f t="shared" si="3"/>
        <v>224</v>
      </c>
    </row>
    <row r="48" spans="1:13">
      <c r="A48" s="35">
        <v>46</v>
      </c>
      <c r="B48" s="95" t="s">
        <v>137</v>
      </c>
      <c r="C48" s="90">
        <v>140223</v>
      </c>
      <c r="D48" s="90">
        <v>142439</v>
      </c>
      <c r="E48" s="90">
        <v>144117</v>
      </c>
      <c r="F48" s="90"/>
      <c r="G48" s="89"/>
      <c r="H48" s="90"/>
      <c r="I48" s="92">
        <f t="shared" si="0"/>
        <v>1.0050487806102723E-2</v>
      </c>
      <c r="J48" s="92">
        <f t="shared" si="1"/>
        <v>2.7770051988618129E-2</v>
      </c>
      <c r="K48" s="89">
        <f t="shared" si="2"/>
        <v>3894</v>
      </c>
      <c r="L48" s="93">
        <f t="shared" si="4"/>
        <v>1.1306456061903863E-2</v>
      </c>
      <c r="M48" s="90">
        <f t="shared" si="3"/>
        <v>1678</v>
      </c>
    </row>
    <row r="49" spans="1:13">
      <c r="A49" s="35">
        <v>47</v>
      </c>
      <c r="B49" s="95" t="s">
        <v>138</v>
      </c>
      <c r="C49" s="90">
        <v>78651</v>
      </c>
      <c r="D49" s="90">
        <v>83564</v>
      </c>
      <c r="E49" s="90">
        <v>84374</v>
      </c>
      <c r="F49" s="90"/>
      <c r="G49" s="89"/>
      <c r="H49" s="90"/>
      <c r="I49" s="92">
        <f t="shared" si="0"/>
        <v>5.884107066842296E-3</v>
      </c>
      <c r="J49" s="92">
        <f t="shared" si="1"/>
        <v>7.27644912334236E-2</v>
      </c>
      <c r="K49" s="89">
        <f t="shared" si="2"/>
        <v>5723</v>
      </c>
      <c r="L49" s="93">
        <f t="shared" si="4"/>
        <v>1.6617064212192043E-2</v>
      </c>
      <c r="M49" s="90">
        <f t="shared" si="3"/>
        <v>810</v>
      </c>
    </row>
    <row r="50" spans="1:13">
      <c r="A50" s="35">
        <v>48</v>
      </c>
      <c r="B50" s="95" t="s">
        <v>139</v>
      </c>
      <c r="C50" s="90">
        <v>191877</v>
      </c>
      <c r="D50" s="90">
        <v>186767</v>
      </c>
      <c r="E50" s="90">
        <v>191929</v>
      </c>
      <c r="F50" s="90"/>
      <c r="G50" s="89"/>
      <c r="H50" s="90"/>
      <c r="I50" s="92">
        <f t="shared" si="0"/>
        <v>1.3384819793206142E-2</v>
      </c>
      <c r="J50" s="92">
        <f t="shared" si="1"/>
        <v>2.71006947158857E-4</v>
      </c>
      <c r="K50" s="89">
        <f t="shared" si="2"/>
        <v>52</v>
      </c>
      <c r="L50" s="93">
        <f t="shared" si="4"/>
        <v>1.5098503215690829E-4</v>
      </c>
      <c r="M50" s="90">
        <f t="shared" si="3"/>
        <v>5162</v>
      </c>
    </row>
    <row r="51" spans="1:13">
      <c r="A51" s="35">
        <v>49</v>
      </c>
      <c r="B51" s="95" t="s">
        <v>140</v>
      </c>
      <c r="C51" s="90">
        <v>26859</v>
      </c>
      <c r="D51" s="90">
        <v>28037</v>
      </c>
      <c r="E51" s="90">
        <v>28565</v>
      </c>
      <c r="F51" s="90"/>
      <c r="G51" s="89"/>
      <c r="H51" s="90"/>
      <c r="I51" s="92">
        <f t="shared" si="0"/>
        <v>1.9920771607882782E-3</v>
      </c>
      <c r="J51" s="92">
        <f t="shared" si="1"/>
        <v>6.3516884470754681E-2</v>
      </c>
      <c r="K51" s="89">
        <f t="shared" si="2"/>
        <v>1706</v>
      </c>
      <c r="L51" s="93">
        <f t="shared" si="4"/>
        <v>4.953470478070876E-3</v>
      </c>
      <c r="M51" s="90">
        <f t="shared" si="3"/>
        <v>528</v>
      </c>
    </row>
    <row r="52" spans="1:13">
      <c r="A52" s="35">
        <v>50</v>
      </c>
      <c r="B52" s="95" t="s">
        <v>141</v>
      </c>
      <c r="C52" s="90">
        <v>39486</v>
      </c>
      <c r="D52" s="90">
        <v>41830</v>
      </c>
      <c r="E52" s="90">
        <v>43297</v>
      </c>
      <c r="F52" s="90"/>
      <c r="G52" s="89"/>
      <c r="H52" s="90"/>
      <c r="I52" s="92">
        <f t="shared" si="0"/>
        <v>3.0194631482811161E-3</v>
      </c>
      <c r="J52" s="92">
        <f t="shared" si="1"/>
        <v>9.6515220584510966E-2</v>
      </c>
      <c r="K52" s="89">
        <f t="shared" si="2"/>
        <v>3811</v>
      </c>
      <c r="L52" s="93">
        <f t="shared" si="4"/>
        <v>1.1065460722114952E-2</v>
      </c>
      <c r="M52" s="90">
        <f t="shared" si="3"/>
        <v>1467</v>
      </c>
    </row>
    <row r="53" spans="1:13">
      <c r="A53" s="35">
        <v>51</v>
      </c>
      <c r="B53" s="95" t="s">
        <v>142</v>
      </c>
      <c r="C53" s="90">
        <v>36081</v>
      </c>
      <c r="D53" s="90">
        <v>34598</v>
      </c>
      <c r="E53" s="90">
        <v>35236</v>
      </c>
      <c r="F53" s="90"/>
      <c r="G53" s="89"/>
      <c r="H53" s="90"/>
      <c r="I53" s="92">
        <f t="shared" si="0"/>
        <v>2.45730197225751E-3</v>
      </c>
      <c r="J53" s="92">
        <f t="shared" si="1"/>
        <v>-2.3419528283584158E-2</v>
      </c>
      <c r="K53" s="89">
        <f t="shared" si="2"/>
        <v>-845</v>
      </c>
      <c r="L53" s="93">
        <f t="shared" si="4"/>
        <v>-2.4535067725497597E-3</v>
      </c>
      <c r="M53" s="90">
        <f t="shared" si="3"/>
        <v>638</v>
      </c>
    </row>
    <row r="54" spans="1:13">
      <c r="A54" s="35">
        <v>52</v>
      </c>
      <c r="B54" s="95" t="s">
        <v>143</v>
      </c>
      <c r="C54" s="90">
        <v>83836</v>
      </c>
      <c r="D54" s="90">
        <v>82842</v>
      </c>
      <c r="E54" s="90">
        <v>83325</v>
      </c>
      <c r="F54" s="90"/>
      <c r="G54" s="89"/>
      <c r="H54" s="90"/>
      <c r="I54" s="92">
        <f t="shared" si="0"/>
        <v>5.8109514938800375E-3</v>
      </c>
      <c r="J54" s="92">
        <f t="shared" si="1"/>
        <v>-6.0952335512190464E-3</v>
      </c>
      <c r="K54" s="89">
        <f t="shared" si="2"/>
        <v>-511</v>
      </c>
      <c r="L54" s="93">
        <f t="shared" si="4"/>
        <v>-1.4837182967726949E-3</v>
      </c>
      <c r="M54" s="90">
        <f t="shared" si="3"/>
        <v>483</v>
      </c>
    </row>
    <row r="55" spans="1:13">
      <c r="A55" s="35">
        <v>53</v>
      </c>
      <c r="B55" s="95" t="s">
        <v>144</v>
      </c>
      <c r="C55" s="90">
        <v>46498</v>
      </c>
      <c r="D55" s="90">
        <v>44937</v>
      </c>
      <c r="E55" s="90">
        <v>46639</v>
      </c>
      <c r="F55" s="90"/>
      <c r="G55" s="89"/>
      <c r="H55" s="90"/>
      <c r="I55" s="92">
        <f t="shared" si="0"/>
        <v>3.252528853562209E-3</v>
      </c>
      <c r="J55" s="92">
        <f t="shared" si="1"/>
        <v>3.0323884898275193E-3</v>
      </c>
      <c r="K55" s="89">
        <f t="shared" si="2"/>
        <v>141</v>
      </c>
      <c r="L55" s="93">
        <f t="shared" si="4"/>
        <v>4.0940172181007823E-4</v>
      </c>
      <c r="M55" s="90">
        <f t="shared" si="3"/>
        <v>1702</v>
      </c>
    </row>
    <row r="56" spans="1:13">
      <c r="A56" s="35">
        <v>54</v>
      </c>
      <c r="B56" s="95" t="s">
        <v>145</v>
      </c>
      <c r="C56" s="90">
        <v>174059</v>
      </c>
      <c r="D56" s="90">
        <v>178304</v>
      </c>
      <c r="E56" s="90">
        <v>180050</v>
      </c>
      <c r="F56" s="90"/>
      <c r="G56" s="89"/>
      <c r="H56" s="90"/>
      <c r="I56" s="92">
        <f t="shared" si="0"/>
        <v>1.2556397437420952E-2</v>
      </c>
      <c r="J56" s="92">
        <f t="shared" si="1"/>
        <v>3.441936354914138E-2</v>
      </c>
      <c r="K56" s="89">
        <f t="shared" si="2"/>
        <v>5991</v>
      </c>
      <c r="L56" s="93">
        <f t="shared" si="4"/>
        <v>1.7395217839462261E-2</v>
      </c>
      <c r="M56" s="90">
        <f t="shared" si="3"/>
        <v>1746</v>
      </c>
    </row>
    <row r="57" spans="1:13">
      <c r="A57" s="35">
        <v>55</v>
      </c>
      <c r="B57" s="95" t="s">
        <v>146</v>
      </c>
      <c r="C57" s="90">
        <v>162413</v>
      </c>
      <c r="D57" s="90">
        <v>165541</v>
      </c>
      <c r="E57" s="90">
        <v>167250</v>
      </c>
      <c r="F57" s="90"/>
      <c r="G57" s="89"/>
      <c r="H57" s="90"/>
      <c r="I57" s="92">
        <f t="shared" si="0"/>
        <v>1.1663746022819518E-2</v>
      </c>
      <c r="J57" s="92">
        <f t="shared" si="1"/>
        <v>2.9782098723624341E-2</v>
      </c>
      <c r="K57" s="89">
        <f t="shared" si="2"/>
        <v>4837</v>
      </c>
      <c r="L57" s="93">
        <f t="shared" si="4"/>
        <v>1.4044511548903181E-2</v>
      </c>
      <c r="M57" s="90">
        <f t="shared" si="3"/>
        <v>1709</v>
      </c>
    </row>
    <row r="58" spans="1:13">
      <c r="A58" s="35">
        <v>56</v>
      </c>
      <c r="B58" s="95" t="s">
        <v>147</v>
      </c>
      <c r="C58" s="90">
        <v>30108</v>
      </c>
      <c r="D58" s="90">
        <v>28989</v>
      </c>
      <c r="E58" s="90">
        <v>29550</v>
      </c>
      <c r="F58" s="90"/>
      <c r="G58" s="89"/>
      <c r="H58" s="90"/>
      <c r="I58" s="92">
        <f t="shared" si="0"/>
        <v>2.0607694766775291E-3</v>
      </c>
      <c r="J58" s="92">
        <f t="shared" si="1"/>
        <v>-1.8533280191311279E-2</v>
      </c>
      <c r="K58" s="89">
        <f t="shared" si="2"/>
        <v>-558</v>
      </c>
      <c r="L58" s="93">
        <f t="shared" si="4"/>
        <v>-1.6201855373760544E-3</v>
      </c>
      <c r="M58" s="90">
        <f t="shared" si="3"/>
        <v>561</v>
      </c>
    </row>
    <row r="59" spans="1:13">
      <c r="A59" s="35">
        <v>57</v>
      </c>
      <c r="B59" s="95" t="s">
        <v>148</v>
      </c>
      <c r="C59" s="90">
        <v>24428</v>
      </c>
      <c r="D59" s="90">
        <v>22886</v>
      </c>
      <c r="E59" s="90">
        <v>23833</v>
      </c>
      <c r="F59" s="90"/>
      <c r="G59" s="89"/>
      <c r="H59" s="90"/>
      <c r="I59" s="92">
        <f t="shared" si="0"/>
        <v>1.6620750909528104E-3</v>
      </c>
      <c r="J59" s="92">
        <f t="shared" si="1"/>
        <v>-2.4357294907483215E-2</v>
      </c>
      <c r="K59" s="89">
        <f t="shared" si="2"/>
        <v>-595</v>
      </c>
      <c r="L59" s="93">
        <f t="shared" si="4"/>
        <v>-1.7276171948723161E-3</v>
      </c>
      <c r="M59" s="90">
        <f t="shared" si="3"/>
        <v>947</v>
      </c>
    </row>
    <row r="60" spans="1:13">
      <c r="A60" s="35">
        <v>58</v>
      </c>
      <c r="B60" s="95" t="s">
        <v>149</v>
      </c>
      <c r="C60" s="90">
        <v>73829</v>
      </c>
      <c r="D60" s="90">
        <v>68339</v>
      </c>
      <c r="E60" s="90">
        <v>69778</v>
      </c>
      <c r="F60" s="90"/>
      <c r="G60" s="89"/>
      <c r="H60" s="90"/>
      <c r="I60" s="92">
        <f t="shared" si="0"/>
        <v>4.8662055006295979E-3</v>
      </c>
      <c r="J60" s="92">
        <f t="shared" si="1"/>
        <v>-5.4870037519132046E-2</v>
      </c>
      <c r="K60" s="89">
        <f t="shared" si="2"/>
        <v>-4051</v>
      </c>
      <c r="L60" s="93">
        <f t="shared" si="4"/>
        <v>-1.1762314716685297E-2</v>
      </c>
      <c r="M60" s="90">
        <f t="shared" si="3"/>
        <v>1439</v>
      </c>
    </row>
    <row r="61" spans="1:13">
      <c r="A61" s="35">
        <v>59</v>
      </c>
      <c r="B61" s="95" t="s">
        <v>150</v>
      </c>
      <c r="C61" s="90">
        <v>259337</v>
      </c>
      <c r="D61" s="90">
        <v>270359</v>
      </c>
      <c r="E61" s="90">
        <v>272599</v>
      </c>
      <c r="F61" s="90"/>
      <c r="G61" s="89"/>
      <c r="H61" s="90"/>
      <c r="I61" s="92">
        <f t="shared" si="0"/>
        <v>1.9010615856948146E-2</v>
      </c>
      <c r="J61" s="92">
        <f t="shared" si="1"/>
        <v>5.1138094448536071E-2</v>
      </c>
      <c r="K61" s="89">
        <f t="shared" si="2"/>
        <v>13262</v>
      </c>
      <c r="L61" s="93">
        <f t="shared" si="4"/>
        <v>3.8506990316633037E-2</v>
      </c>
      <c r="M61" s="90">
        <f t="shared" si="3"/>
        <v>2240</v>
      </c>
    </row>
    <row r="62" spans="1:13">
      <c r="A62" s="35">
        <v>60</v>
      </c>
      <c r="B62" s="95" t="s">
        <v>151</v>
      </c>
      <c r="C62" s="90">
        <v>57802</v>
      </c>
      <c r="D62" s="90">
        <v>56833</v>
      </c>
      <c r="E62" s="90">
        <v>57999</v>
      </c>
      <c r="F62" s="90"/>
      <c r="G62" s="89"/>
      <c r="H62" s="90"/>
      <c r="I62" s="92">
        <f t="shared" si="0"/>
        <v>4.0447569840209819E-3</v>
      </c>
      <c r="J62" s="92">
        <f t="shared" si="1"/>
        <v>3.4081865679388259E-3</v>
      </c>
      <c r="K62" s="89">
        <f t="shared" si="2"/>
        <v>197</v>
      </c>
      <c r="L62" s="93">
        <f t="shared" si="4"/>
        <v>5.7200098720982563E-4</v>
      </c>
      <c r="M62" s="90">
        <f t="shared" si="3"/>
        <v>1166</v>
      </c>
    </row>
    <row r="63" spans="1:13">
      <c r="A63" s="35">
        <v>61</v>
      </c>
      <c r="B63" s="95" t="s">
        <v>152</v>
      </c>
      <c r="C63" s="90">
        <v>115665</v>
      </c>
      <c r="D63" s="90">
        <v>113570</v>
      </c>
      <c r="E63" s="90">
        <v>113569</v>
      </c>
      <c r="F63" s="90"/>
      <c r="G63" s="89"/>
      <c r="H63" s="90"/>
      <c r="I63" s="92">
        <f t="shared" si="0"/>
        <v>7.9201194144429884E-3</v>
      </c>
      <c r="J63" s="92">
        <f t="shared" si="1"/>
        <v>-1.8121298577789307E-2</v>
      </c>
      <c r="K63" s="89">
        <f t="shared" si="2"/>
        <v>-2096</v>
      </c>
      <c r="L63" s="93">
        <f t="shared" si="4"/>
        <v>-6.0858582192476881E-3</v>
      </c>
      <c r="M63" s="90">
        <f t="shared" si="3"/>
        <v>-1</v>
      </c>
    </row>
    <row r="64" spans="1:13">
      <c r="A64" s="35">
        <v>62</v>
      </c>
      <c r="B64" s="95" t="s">
        <v>153</v>
      </c>
      <c r="C64" s="90">
        <v>8556</v>
      </c>
      <c r="D64" s="90">
        <v>7880</v>
      </c>
      <c r="E64" s="90">
        <v>8483</v>
      </c>
      <c r="F64" s="90"/>
      <c r="G64" s="89"/>
      <c r="H64" s="90"/>
      <c r="I64" s="92">
        <f t="shared" si="0"/>
        <v>5.9159077734874724E-4</v>
      </c>
      <c r="J64" s="92">
        <f t="shared" si="1"/>
        <v>-8.5320243104254328E-3</v>
      </c>
      <c r="K64" s="89">
        <f t="shared" si="2"/>
        <v>-73</v>
      </c>
      <c r="L64" s="93">
        <f t="shared" si="4"/>
        <v>-2.1195975668181357E-4</v>
      </c>
      <c r="M64" s="90">
        <f t="shared" si="3"/>
        <v>603</v>
      </c>
    </row>
    <row r="65" spans="1:13">
      <c r="A65" s="35">
        <v>63</v>
      </c>
      <c r="B65" s="95" t="s">
        <v>154</v>
      </c>
      <c r="C65" s="90">
        <v>138826</v>
      </c>
      <c r="D65" s="90">
        <v>144184</v>
      </c>
      <c r="E65" s="90">
        <v>146205</v>
      </c>
      <c r="F65" s="90"/>
      <c r="G65" s="89"/>
      <c r="H65" s="90"/>
      <c r="I65" s="92">
        <f t="shared" si="0"/>
        <v>1.0196101568109581E-2</v>
      </c>
      <c r="J65" s="92">
        <f t="shared" si="1"/>
        <v>5.3152867618457639E-2</v>
      </c>
      <c r="K65" s="89">
        <f t="shared" si="2"/>
        <v>7379</v>
      </c>
      <c r="L65" s="93">
        <f t="shared" si="4"/>
        <v>2.1425356774727428E-2</v>
      </c>
      <c r="M65" s="90">
        <f t="shared" si="3"/>
        <v>2021</v>
      </c>
    </row>
    <row r="66" spans="1:13">
      <c r="A66" s="35">
        <v>64</v>
      </c>
      <c r="B66" s="95" t="s">
        <v>155</v>
      </c>
      <c r="C66" s="90">
        <v>60442</v>
      </c>
      <c r="D66" s="90">
        <v>62327</v>
      </c>
      <c r="E66" s="90">
        <v>63074</v>
      </c>
      <c r="F66" s="90"/>
      <c r="G66" s="89"/>
      <c r="H66" s="90"/>
      <c r="I66" s="92">
        <f t="shared" si="0"/>
        <v>4.3986793222320969E-3</v>
      </c>
      <c r="J66" s="92">
        <f t="shared" si="1"/>
        <v>4.3545878693623641E-2</v>
      </c>
      <c r="K66" s="89">
        <f t="shared" si="2"/>
        <v>2632</v>
      </c>
      <c r="L66" s="93">
        <f t="shared" si="4"/>
        <v>7.642165473788127E-3</v>
      </c>
      <c r="M66" s="90">
        <f t="shared" si="3"/>
        <v>747</v>
      </c>
    </row>
    <row r="67" spans="1:13">
      <c r="A67" s="35">
        <v>65</v>
      </c>
      <c r="B67" s="95" t="s">
        <v>156</v>
      </c>
      <c r="C67" s="90">
        <v>88378</v>
      </c>
      <c r="D67" s="90">
        <v>90005</v>
      </c>
      <c r="E67" s="90">
        <v>91444</v>
      </c>
      <c r="F67" s="90"/>
      <c r="G67" s="89"/>
      <c r="H67" s="90"/>
      <c r="I67" s="92">
        <f t="shared" ref="I67:I84" si="5">E67/$E$84</f>
        <v>6.3771574966260567E-3</v>
      </c>
      <c r="J67" s="92">
        <f t="shared" ref="J67:J84" si="6">(E67-C67)/C67</f>
        <v>3.4691891647242526E-2</v>
      </c>
      <c r="K67" s="89">
        <f t="shared" ref="K67:K84" si="7">E67-C67</f>
        <v>3066</v>
      </c>
      <c r="L67" s="93">
        <f t="shared" si="4"/>
        <v>8.9023097806361692E-3</v>
      </c>
      <c r="M67" s="90">
        <f t="shared" ref="M67:M84" si="8">E67-D67</f>
        <v>1439</v>
      </c>
    </row>
    <row r="68" spans="1:13">
      <c r="A68" s="35">
        <v>66</v>
      </c>
      <c r="B68" s="95" t="s">
        <v>157</v>
      </c>
      <c r="C68" s="90">
        <v>38726</v>
      </c>
      <c r="D68" s="90">
        <v>37851</v>
      </c>
      <c r="E68" s="90">
        <v>39102</v>
      </c>
      <c r="F68" s="90"/>
      <c r="G68" s="89"/>
      <c r="H68" s="90"/>
      <c r="I68" s="92">
        <f t="shared" si="5"/>
        <v>2.7269105948238494E-3</v>
      </c>
      <c r="J68" s="92">
        <f t="shared" si="6"/>
        <v>9.7092392707741563E-3</v>
      </c>
      <c r="K68" s="89">
        <f t="shared" si="7"/>
        <v>376</v>
      </c>
      <c r="L68" s="93">
        <f t="shared" ref="L68:L84" si="9">K68/$K$84</f>
        <v>1.0917379248268754E-3</v>
      </c>
      <c r="M68" s="90">
        <f t="shared" si="8"/>
        <v>1251</v>
      </c>
    </row>
    <row r="69" spans="1:13">
      <c r="A69" s="35">
        <v>67</v>
      </c>
      <c r="B69" s="95" t="s">
        <v>158</v>
      </c>
      <c r="C69" s="90">
        <v>85263</v>
      </c>
      <c r="D69" s="90">
        <v>86300</v>
      </c>
      <c r="E69" s="90">
        <v>86871</v>
      </c>
      <c r="F69" s="90"/>
      <c r="G69" s="89"/>
      <c r="H69" s="90"/>
      <c r="I69" s="92">
        <f t="shared" si="5"/>
        <v>6.0582438310813414E-3</v>
      </c>
      <c r="J69" s="92">
        <f t="shared" si="6"/>
        <v>1.885929418387812E-2</v>
      </c>
      <c r="K69" s="89">
        <f t="shared" si="7"/>
        <v>1608</v>
      </c>
      <c r="L69" s="93">
        <f t="shared" si="9"/>
        <v>4.6689217636213176E-3</v>
      </c>
      <c r="M69" s="90">
        <f t="shared" si="8"/>
        <v>571</v>
      </c>
    </row>
    <row r="70" spans="1:13">
      <c r="A70" s="35">
        <v>68</v>
      </c>
      <c r="B70" s="95" t="s">
        <v>159</v>
      </c>
      <c r="C70" s="90">
        <v>50242</v>
      </c>
      <c r="D70" s="90">
        <v>48604</v>
      </c>
      <c r="E70" s="90">
        <v>50694</v>
      </c>
      <c r="F70" s="90"/>
      <c r="G70" s="89"/>
      <c r="H70" s="90"/>
      <c r="I70" s="92">
        <f t="shared" si="5"/>
        <v>3.5353180321722726E-3</v>
      </c>
      <c r="J70" s="92">
        <f t="shared" si="6"/>
        <v>8.9964571474065516E-3</v>
      </c>
      <c r="K70" s="89">
        <f t="shared" si="7"/>
        <v>452</v>
      </c>
      <c r="L70" s="93">
        <f t="shared" si="9"/>
        <v>1.3124083564408182E-3</v>
      </c>
      <c r="M70" s="90">
        <f t="shared" si="8"/>
        <v>2090</v>
      </c>
    </row>
    <row r="71" spans="1:13">
      <c r="A71" s="35">
        <v>69</v>
      </c>
      <c r="B71" s="95" t="s">
        <v>160</v>
      </c>
      <c r="C71" s="90">
        <v>8871</v>
      </c>
      <c r="D71" s="90">
        <v>7693</v>
      </c>
      <c r="E71" s="90">
        <v>8112</v>
      </c>
      <c r="F71" s="90"/>
      <c r="G71" s="89"/>
      <c r="H71" s="90"/>
      <c r="I71" s="92">
        <f t="shared" si="5"/>
        <v>5.6571783400365875E-4</v>
      </c>
      <c r="J71" s="92">
        <f t="shared" si="6"/>
        <v>-8.5559688873858647E-2</v>
      </c>
      <c r="K71" s="89">
        <f t="shared" si="7"/>
        <v>-759</v>
      </c>
      <c r="L71" s="93">
        <f t="shared" si="9"/>
        <v>-2.2038007578287192E-3</v>
      </c>
      <c r="M71" s="90">
        <f t="shared" si="8"/>
        <v>419</v>
      </c>
    </row>
    <row r="72" spans="1:13">
      <c r="A72" s="35">
        <v>70</v>
      </c>
      <c r="B72" s="95" t="s">
        <v>161</v>
      </c>
      <c r="C72" s="90">
        <v>38352</v>
      </c>
      <c r="D72" s="90">
        <v>38761</v>
      </c>
      <c r="E72" s="90">
        <v>39322</v>
      </c>
      <c r="F72" s="90"/>
      <c r="G72" s="89"/>
      <c r="H72" s="90"/>
      <c r="I72" s="92">
        <f t="shared" si="5"/>
        <v>2.7422530410123112E-3</v>
      </c>
      <c r="J72" s="92">
        <f t="shared" si="6"/>
        <v>2.5292031706299543E-2</v>
      </c>
      <c r="K72" s="89">
        <f t="shared" si="7"/>
        <v>970</v>
      </c>
      <c r="L72" s="93">
        <f t="shared" si="9"/>
        <v>2.8164515613884815E-3</v>
      </c>
      <c r="M72" s="90">
        <f t="shared" si="8"/>
        <v>561</v>
      </c>
    </row>
    <row r="73" spans="1:13">
      <c r="A73" s="35">
        <v>71</v>
      </c>
      <c r="B73" s="95" t="s">
        <v>162</v>
      </c>
      <c r="C73" s="90">
        <v>34096</v>
      </c>
      <c r="D73" s="90">
        <v>32871</v>
      </c>
      <c r="E73" s="90">
        <v>33615</v>
      </c>
      <c r="F73" s="90"/>
      <c r="G73" s="89"/>
      <c r="H73" s="90"/>
      <c r="I73" s="92">
        <f t="shared" si="5"/>
        <v>2.34425603920525E-3</v>
      </c>
      <c r="J73" s="92">
        <f t="shared" si="6"/>
        <v>-1.4107226654152981E-2</v>
      </c>
      <c r="K73" s="89">
        <f t="shared" si="7"/>
        <v>-481</v>
      </c>
      <c r="L73" s="93">
        <f t="shared" si="9"/>
        <v>-1.3966115474514018E-3</v>
      </c>
      <c r="M73" s="90">
        <f t="shared" si="8"/>
        <v>744</v>
      </c>
    </row>
    <row r="74" spans="1:13">
      <c r="A74" s="35">
        <v>72</v>
      </c>
      <c r="B74" s="95" t="s">
        <v>163</v>
      </c>
      <c r="C74" s="90">
        <v>65259</v>
      </c>
      <c r="D74" s="90">
        <v>69563</v>
      </c>
      <c r="E74" s="90">
        <v>70799</v>
      </c>
      <c r="F74" s="90"/>
      <c r="G74" s="89"/>
      <c r="H74" s="90"/>
      <c r="I74" s="92">
        <f t="shared" si="5"/>
        <v>4.9374083986224154E-3</v>
      </c>
      <c r="J74" s="92">
        <f t="shared" si="6"/>
        <v>8.4892505248318234E-2</v>
      </c>
      <c r="K74" s="89">
        <f t="shared" si="7"/>
        <v>5540</v>
      </c>
      <c r="L74" s="93">
        <f t="shared" si="9"/>
        <v>1.6085713041332151E-2</v>
      </c>
      <c r="M74" s="90">
        <f t="shared" si="8"/>
        <v>1236</v>
      </c>
    </row>
    <row r="75" spans="1:13">
      <c r="A75" s="35">
        <v>73</v>
      </c>
      <c r="B75" s="95" t="s">
        <v>164</v>
      </c>
      <c r="C75" s="90">
        <v>47018</v>
      </c>
      <c r="D75" s="90">
        <v>45519</v>
      </c>
      <c r="E75" s="90">
        <v>48204</v>
      </c>
      <c r="F75" s="90"/>
      <c r="G75" s="89"/>
      <c r="H75" s="90"/>
      <c r="I75" s="92">
        <f t="shared" si="5"/>
        <v>3.3616694366755875E-3</v>
      </c>
      <c r="J75" s="92">
        <f t="shared" si="6"/>
        <v>2.5224382151516442E-2</v>
      </c>
      <c r="K75" s="89">
        <f t="shared" si="7"/>
        <v>1186</v>
      </c>
      <c r="L75" s="93">
        <f t="shared" si="9"/>
        <v>3.443620156501793E-3</v>
      </c>
      <c r="M75" s="90">
        <f t="shared" si="8"/>
        <v>2685</v>
      </c>
    </row>
    <row r="76" spans="1:13">
      <c r="A76" s="35">
        <v>74</v>
      </c>
      <c r="B76" s="95" t="s">
        <v>165</v>
      </c>
      <c r="C76" s="90">
        <v>26395</v>
      </c>
      <c r="D76" s="90">
        <v>26655</v>
      </c>
      <c r="E76" s="90">
        <v>26976</v>
      </c>
      <c r="F76" s="90"/>
      <c r="G76" s="89"/>
      <c r="H76" s="90"/>
      <c r="I76" s="92">
        <f t="shared" si="5"/>
        <v>1.8812628562725219E-3</v>
      </c>
      <c r="J76" s="92">
        <f t="shared" si="6"/>
        <v>2.2011744648607692E-2</v>
      </c>
      <c r="K76" s="89">
        <f t="shared" si="7"/>
        <v>581</v>
      </c>
      <c r="L76" s="93">
        <f t="shared" si="9"/>
        <v>1.6869673785223792E-3</v>
      </c>
      <c r="M76" s="90">
        <f t="shared" si="8"/>
        <v>321</v>
      </c>
    </row>
    <row r="77" spans="1:13">
      <c r="A77" s="35">
        <v>75</v>
      </c>
      <c r="B77" s="95" t="s">
        <v>166</v>
      </c>
      <c r="C77" s="90">
        <v>10657</v>
      </c>
      <c r="D77" s="90">
        <v>8578</v>
      </c>
      <c r="E77" s="90">
        <v>8639</v>
      </c>
      <c r="F77" s="90"/>
      <c r="G77" s="89"/>
      <c r="H77" s="90"/>
      <c r="I77" s="92">
        <f t="shared" si="5"/>
        <v>6.0246996646420219E-4</v>
      </c>
      <c r="J77" s="92">
        <f t="shared" si="6"/>
        <v>-0.18935910669043821</v>
      </c>
      <c r="K77" s="89">
        <f t="shared" si="7"/>
        <v>-2018</v>
      </c>
      <c r="L77" s="93">
        <f t="shared" si="9"/>
        <v>-5.8593806710123255E-3</v>
      </c>
      <c r="M77" s="90">
        <f t="shared" si="8"/>
        <v>61</v>
      </c>
    </row>
    <row r="78" spans="1:13">
      <c r="A78" s="35">
        <v>76</v>
      </c>
      <c r="B78" s="95" t="s">
        <v>167</v>
      </c>
      <c r="C78" s="90">
        <v>17185</v>
      </c>
      <c r="D78" s="90">
        <v>15454</v>
      </c>
      <c r="E78" s="90">
        <v>16353</v>
      </c>
      <c r="F78" s="90"/>
      <c r="G78" s="89"/>
      <c r="H78" s="90"/>
      <c r="I78" s="92">
        <f t="shared" si="5"/>
        <v>1.1404319205450975E-3</v>
      </c>
      <c r="J78" s="92">
        <f t="shared" si="6"/>
        <v>-4.8414314809426824E-2</v>
      </c>
      <c r="K78" s="89">
        <f t="shared" si="7"/>
        <v>-832</v>
      </c>
      <c r="L78" s="93">
        <f t="shared" si="9"/>
        <v>-2.4157605145105326E-3</v>
      </c>
      <c r="M78" s="90">
        <f t="shared" si="8"/>
        <v>899</v>
      </c>
    </row>
    <row r="79" spans="1:13">
      <c r="A79" s="35">
        <v>77</v>
      </c>
      <c r="B79" s="95" t="s">
        <v>168</v>
      </c>
      <c r="C79" s="90">
        <v>56406</v>
      </c>
      <c r="D79" s="90">
        <v>60755</v>
      </c>
      <c r="E79" s="90">
        <v>61181</v>
      </c>
      <c r="F79" s="90"/>
      <c r="G79" s="89"/>
      <c r="H79" s="90"/>
      <c r="I79" s="92">
        <f t="shared" si="5"/>
        <v>4.2666645466195568E-3</v>
      </c>
      <c r="J79" s="92">
        <f t="shared" si="6"/>
        <v>8.4654114810481157E-2</v>
      </c>
      <c r="K79" s="89">
        <f t="shared" si="7"/>
        <v>4775</v>
      </c>
      <c r="L79" s="93">
        <f t="shared" si="9"/>
        <v>1.3864490933639175E-2</v>
      </c>
      <c r="M79" s="90">
        <f t="shared" si="8"/>
        <v>426</v>
      </c>
    </row>
    <row r="80" spans="1:13">
      <c r="A80" s="35">
        <v>78</v>
      </c>
      <c r="B80" s="95" t="s">
        <v>169</v>
      </c>
      <c r="C80" s="90">
        <v>36876</v>
      </c>
      <c r="D80" s="90">
        <v>35320</v>
      </c>
      <c r="E80" s="90">
        <v>35789</v>
      </c>
      <c r="F80" s="90"/>
      <c r="G80" s="89"/>
      <c r="H80" s="90"/>
      <c r="I80" s="92">
        <f t="shared" si="5"/>
        <v>2.4958673029039625E-3</v>
      </c>
      <c r="J80" s="92">
        <f t="shared" si="6"/>
        <v>-2.9477166720902483E-2</v>
      </c>
      <c r="K80" s="89">
        <f t="shared" si="7"/>
        <v>-1087</v>
      </c>
      <c r="L80" s="93">
        <f t="shared" si="9"/>
        <v>-3.1561678837415254E-3</v>
      </c>
      <c r="M80" s="90">
        <f t="shared" si="8"/>
        <v>469</v>
      </c>
    </row>
    <row r="81" spans="1:13">
      <c r="A81" s="35">
        <v>79</v>
      </c>
      <c r="B81" s="95" t="s">
        <v>170</v>
      </c>
      <c r="C81" s="90">
        <v>18119</v>
      </c>
      <c r="D81" s="90">
        <v>16222</v>
      </c>
      <c r="E81" s="90">
        <v>16490</v>
      </c>
      <c r="F81" s="90"/>
      <c r="G81" s="89"/>
      <c r="H81" s="90"/>
      <c r="I81" s="92">
        <f t="shared" si="5"/>
        <v>1.1499860802170036E-3</v>
      </c>
      <c r="J81" s="92">
        <f t="shared" si="6"/>
        <v>-8.9905623930680495E-2</v>
      </c>
      <c r="K81" s="89">
        <f t="shared" si="7"/>
        <v>-1629</v>
      </c>
      <c r="L81" s="93">
        <f t="shared" si="9"/>
        <v>-4.729896488146223E-3</v>
      </c>
      <c r="M81" s="90">
        <f t="shared" si="8"/>
        <v>268</v>
      </c>
    </row>
    <row r="82" spans="1:13">
      <c r="A82" s="35">
        <v>80</v>
      </c>
      <c r="B82" s="95" t="s">
        <v>171</v>
      </c>
      <c r="C82" s="90">
        <v>52607</v>
      </c>
      <c r="D82" s="90">
        <v>51190</v>
      </c>
      <c r="E82" s="90">
        <v>51469</v>
      </c>
      <c r="F82" s="90"/>
      <c r="G82" s="89"/>
      <c r="H82" s="90"/>
      <c r="I82" s="92">
        <f t="shared" si="5"/>
        <v>3.589365285790719E-3</v>
      </c>
      <c r="J82" s="92">
        <f t="shared" si="6"/>
        <v>-2.1632102191723533E-2</v>
      </c>
      <c r="K82" s="89">
        <f t="shared" si="7"/>
        <v>-1138</v>
      </c>
      <c r="L82" s="93">
        <f t="shared" si="9"/>
        <v>-3.3042493575877237E-3</v>
      </c>
      <c r="M82" s="90">
        <f t="shared" si="8"/>
        <v>279</v>
      </c>
    </row>
    <row r="83" spans="1:13">
      <c r="A83" s="35">
        <v>81</v>
      </c>
      <c r="B83" s="95" t="s">
        <v>172</v>
      </c>
      <c r="C83" s="90">
        <v>69463</v>
      </c>
      <c r="D83" s="90">
        <v>70684</v>
      </c>
      <c r="E83" s="90">
        <v>71343</v>
      </c>
      <c r="F83" s="90"/>
      <c r="G83" s="89"/>
      <c r="H83" s="90"/>
      <c r="I83" s="92">
        <f t="shared" si="5"/>
        <v>4.9753460837429764E-3</v>
      </c>
      <c r="J83" s="92">
        <f t="shared" si="6"/>
        <v>2.7064768293911867E-2</v>
      </c>
      <c r="K83" s="89">
        <f t="shared" si="7"/>
        <v>1880</v>
      </c>
      <c r="L83" s="93">
        <f t="shared" si="9"/>
        <v>5.4586896241343771E-3</v>
      </c>
      <c r="M83" s="90">
        <f t="shared" si="8"/>
        <v>659</v>
      </c>
    </row>
    <row r="84" spans="1:13" s="101" customFormat="1">
      <c r="A84" s="179" t="s">
        <v>173</v>
      </c>
      <c r="B84" s="179"/>
      <c r="C84" s="55">
        <v>13994899</v>
      </c>
      <c r="D84" s="55">
        <v>14211588</v>
      </c>
      <c r="E84" s="55">
        <v>14339304</v>
      </c>
      <c r="F84" s="55"/>
      <c r="G84" s="56"/>
      <c r="H84" s="55"/>
      <c r="I84" s="61">
        <f t="shared" si="5"/>
        <v>1</v>
      </c>
      <c r="J84" s="61">
        <f t="shared" si="6"/>
        <v>2.46093237257375E-2</v>
      </c>
      <c r="K84" s="56">
        <f t="shared" si="7"/>
        <v>344405</v>
      </c>
      <c r="L84" s="62">
        <f t="shared" si="9"/>
        <v>1</v>
      </c>
      <c r="M84" s="56">
        <f t="shared" si="8"/>
        <v>127716</v>
      </c>
    </row>
    <row r="85" spans="1:13">
      <c r="C85" s="122"/>
      <c r="D85" s="120"/>
      <c r="E85" s="121"/>
      <c r="F85" s="132"/>
      <c r="G85" s="132"/>
      <c r="H85" s="132"/>
      <c r="L85" s="9"/>
    </row>
    <row r="86" spans="1:13">
      <c r="C86" s="118"/>
      <c r="D86" s="118"/>
      <c r="E86" s="118"/>
      <c r="F86" s="118"/>
      <c r="G86" s="118"/>
      <c r="H86" s="118"/>
    </row>
    <row r="88" spans="1:13">
      <c r="D88" s="132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94"/>
  <sheetViews>
    <sheetView zoomScale="60" zoomScaleNormal="60" workbookViewId="0">
      <pane ySplit="2" topLeftCell="A59" activePane="bottomLeft" state="frozen"/>
      <selection activeCell="W1" sqref="W1"/>
      <selection pane="bottomLeft" activeCell="U7" sqref="U7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3.5703125" style="3" customWidth="1"/>
    <col min="9" max="9" width="18.140625" style="3" customWidth="1"/>
    <col min="10" max="10" width="30.42578125" style="3" customWidth="1"/>
    <col min="11" max="11" width="27.42578125" style="3" customWidth="1"/>
    <col min="12" max="12" width="22.28515625" style="3" customWidth="1"/>
    <col min="13" max="13" width="23.140625" style="3" customWidth="1"/>
    <col min="14" max="16384" width="9.140625" style="3"/>
  </cols>
  <sheetData>
    <row r="1" spans="1:13" ht="15.75" thickBot="1">
      <c r="C1" s="176" t="s">
        <v>281</v>
      </c>
      <c r="D1" s="176"/>
      <c r="E1" s="177"/>
      <c r="F1" s="178" t="s">
        <v>280</v>
      </c>
      <c r="G1" s="176"/>
      <c r="H1" s="177"/>
    </row>
    <row r="2" spans="1:13" ht="30">
      <c r="A2" s="14" t="s">
        <v>91</v>
      </c>
      <c r="B2" s="14" t="s">
        <v>174</v>
      </c>
      <c r="C2" s="85">
        <v>43525</v>
      </c>
      <c r="D2" s="85">
        <v>43862</v>
      </c>
      <c r="E2" s="85">
        <v>43891</v>
      </c>
      <c r="F2" s="85">
        <v>43525</v>
      </c>
      <c r="G2" s="85">
        <v>43862</v>
      </c>
      <c r="H2" s="85">
        <v>43891</v>
      </c>
      <c r="I2" s="51" t="s">
        <v>307</v>
      </c>
      <c r="J2" s="10" t="s">
        <v>315</v>
      </c>
      <c r="K2" s="84" t="s">
        <v>316</v>
      </c>
      <c r="L2" s="84" t="s">
        <v>314</v>
      </c>
      <c r="M2" s="88" t="s">
        <v>317</v>
      </c>
    </row>
    <row r="3" spans="1:13">
      <c r="A3" s="35">
        <v>1</v>
      </c>
      <c r="B3" s="95" t="s">
        <v>92</v>
      </c>
      <c r="C3" s="47">
        <v>51493</v>
      </c>
      <c r="D3" s="47">
        <v>51925</v>
      </c>
      <c r="E3" s="47">
        <v>52501</v>
      </c>
      <c r="F3" s="47"/>
      <c r="G3" s="47"/>
      <c r="H3" s="47"/>
      <c r="I3" s="92">
        <f t="shared" ref="I3:I66" si="0">E3/$E$84</f>
        <v>2.4083226375263649E-2</v>
      </c>
      <c r="J3" s="92">
        <f t="shared" ref="J3:J66" si="1">(E3-C3)/C3</f>
        <v>1.9575476278329094E-2</v>
      </c>
      <c r="K3" s="89">
        <f t="shared" ref="K3:K66" si="2">E3-C3</f>
        <v>1008</v>
      </c>
      <c r="L3" s="93">
        <f>K3/$K$84</f>
        <v>1.7196083114401718E-2</v>
      </c>
      <c r="M3" s="90">
        <f t="shared" ref="M3:M66" si="3">E3-D3</f>
        <v>576</v>
      </c>
    </row>
    <row r="4" spans="1:13">
      <c r="A4" s="35">
        <v>2</v>
      </c>
      <c r="B4" s="95" t="s">
        <v>93</v>
      </c>
      <c r="C4" s="47">
        <v>11936</v>
      </c>
      <c r="D4" s="47">
        <v>12406</v>
      </c>
      <c r="E4" s="47">
        <v>12378</v>
      </c>
      <c r="F4" s="47"/>
      <c r="G4" s="47"/>
      <c r="H4" s="47"/>
      <c r="I4" s="92">
        <f t="shared" si="0"/>
        <v>5.6780285341805573E-3</v>
      </c>
      <c r="J4" s="92">
        <f t="shared" si="1"/>
        <v>3.7030831099195707E-2</v>
      </c>
      <c r="K4" s="89">
        <f t="shared" si="2"/>
        <v>442</v>
      </c>
      <c r="L4" s="93">
        <f t="shared" ref="L4:L67" si="4">K4/$K$84</f>
        <v>7.5403459688150399E-3</v>
      </c>
      <c r="M4" s="90">
        <f t="shared" si="3"/>
        <v>-28</v>
      </c>
    </row>
    <row r="5" spans="1:13">
      <c r="A5" s="35">
        <v>3</v>
      </c>
      <c r="B5" s="95" t="s">
        <v>94</v>
      </c>
      <c r="C5" s="47">
        <v>18749</v>
      </c>
      <c r="D5" s="47">
        <v>19164</v>
      </c>
      <c r="E5" s="47">
        <v>19024</v>
      </c>
      <c r="F5" s="47"/>
      <c r="G5" s="47"/>
      <c r="H5" s="47"/>
      <c r="I5" s="92">
        <f t="shared" si="0"/>
        <v>8.7266775597229698E-3</v>
      </c>
      <c r="J5" s="92">
        <f t="shared" si="1"/>
        <v>1.4667448930609632E-2</v>
      </c>
      <c r="K5" s="89">
        <f t="shared" si="2"/>
        <v>275</v>
      </c>
      <c r="L5" s="93">
        <f t="shared" si="4"/>
        <v>4.6913917226790404E-3</v>
      </c>
      <c r="M5" s="90">
        <f t="shared" si="3"/>
        <v>-140</v>
      </c>
    </row>
    <row r="6" spans="1:13">
      <c r="A6" s="35">
        <v>4</v>
      </c>
      <c r="B6" s="95" t="s">
        <v>95</v>
      </c>
      <c r="C6" s="47">
        <v>7313</v>
      </c>
      <c r="D6" s="47">
        <v>7847</v>
      </c>
      <c r="E6" s="47">
        <v>7881</v>
      </c>
      <c r="F6" s="47"/>
      <c r="G6" s="47"/>
      <c r="H6" s="47"/>
      <c r="I6" s="92">
        <f t="shared" si="0"/>
        <v>3.6151674646854883E-3</v>
      </c>
      <c r="J6" s="92">
        <f t="shared" si="1"/>
        <v>7.7669902912621352E-2</v>
      </c>
      <c r="K6" s="89">
        <f t="shared" si="2"/>
        <v>568</v>
      </c>
      <c r="L6" s="93">
        <f t="shared" si="4"/>
        <v>9.6898563581152546E-3</v>
      </c>
      <c r="M6" s="90">
        <f t="shared" si="3"/>
        <v>34</v>
      </c>
    </row>
    <row r="7" spans="1:13">
      <c r="A7" s="35">
        <v>5</v>
      </c>
      <c r="B7" s="95" t="s">
        <v>96</v>
      </c>
      <c r="C7" s="47">
        <v>7963</v>
      </c>
      <c r="D7" s="47">
        <v>7991</v>
      </c>
      <c r="E7" s="47">
        <v>8052</v>
      </c>
      <c r="F7" s="47"/>
      <c r="G7" s="47"/>
      <c r="H7" s="47"/>
      <c r="I7" s="92">
        <f t="shared" si="0"/>
        <v>3.6936084793360679E-3</v>
      </c>
      <c r="J7" s="92">
        <f t="shared" si="1"/>
        <v>1.1176692201431622E-2</v>
      </c>
      <c r="K7" s="89">
        <f t="shared" si="2"/>
        <v>89</v>
      </c>
      <c r="L7" s="93">
        <f t="shared" si="4"/>
        <v>1.5183049575215803E-3</v>
      </c>
      <c r="M7" s="90">
        <f t="shared" si="3"/>
        <v>61</v>
      </c>
    </row>
    <row r="8" spans="1:13">
      <c r="A8" s="35">
        <v>6</v>
      </c>
      <c r="B8" s="95" t="s">
        <v>97</v>
      </c>
      <c r="C8" s="47">
        <v>134753</v>
      </c>
      <c r="D8" s="47">
        <v>136810</v>
      </c>
      <c r="E8" s="47">
        <v>138387</v>
      </c>
      <c r="F8" s="47"/>
      <c r="G8" s="47"/>
      <c r="H8" s="47"/>
      <c r="I8" s="92">
        <f t="shared" si="0"/>
        <v>6.3480799382747199E-2</v>
      </c>
      <c r="J8" s="92">
        <f t="shared" si="1"/>
        <v>2.6967859713698396E-2</v>
      </c>
      <c r="K8" s="89">
        <f t="shared" si="2"/>
        <v>3634</v>
      </c>
      <c r="L8" s="93">
        <f t="shared" si="4"/>
        <v>6.1994609164420483E-2</v>
      </c>
      <c r="M8" s="90">
        <f t="shared" si="3"/>
        <v>1577</v>
      </c>
    </row>
    <row r="9" spans="1:13">
      <c r="A9" s="35">
        <v>7</v>
      </c>
      <c r="B9" s="95" t="s">
        <v>98</v>
      </c>
      <c r="C9" s="47">
        <v>92254</v>
      </c>
      <c r="D9" s="47">
        <v>95209</v>
      </c>
      <c r="E9" s="47">
        <v>95931</v>
      </c>
      <c r="F9" s="47"/>
      <c r="G9" s="47"/>
      <c r="H9" s="47"/>
      <c r="I9" s="92">
        <f t="shared" si="0"/>
        <v>4.4005409218975201E-2</v>
      </c>
      <c r="J9" s="92">
        <f t="shared" si="1"/>
        <v>3.9857350358792031E-2</v>
      </c>
      <c r="K9" s="89">
        <f t="shared" si="2"/>
        <v>3677</v>
      </c>
      <c r="L9" s="93">
        <f t="shared" si="4"/>
        <v>6.2728172233784837E-2</v>
      </c>
      <c r="M9" s="90">
        <f t="shared" si="3"/>
        <v>722</v>
      </c>
    </row>
    <row r="10" spans="1:13">
      <c r="A10" s="35">
        <v>8</v>
      </c>
      <c r="B10" s="95" t="s">
        <v>99</v>
      </c>
      <c r="C10" s="47">
        <v>4448</v>
      </c>
      <c r="D10" s="47">
        <v>4391</v>
      </c>
      <c r="E10" s="47">
        <v>4407</v>
      </c>
      <c r="F10" s="47"/>
      <c r="G10" s="47"/>
      <c r="H10" s="47"/>
      <c r="I10" s="92">
        <f t="shared" si="0"/>
        <v>2.0215763249421324E-3</v>
      </c>
      <c r="J10" s="92">
        <f t="shared" si="1"/>
        <v>-9.2176258992805755E-3</v>
      </c>
      <c r="K10" s="89">
        <f t="shared" si="2"/>
        <v>-41</v>
      </c>
      <c r="L10" s="93">
        <f t="shared" si="4"/>
        <v>-6.9944385683578419E-4</v>
      </c>
      <c r="M10" s="90">
        <f t="shared" si="3"/>
        <v>16</v>
      </c>
    </row>
    <row r="11" spans="1:13">
      <c r="A11" s="35">
        <v>9</v>
      </c>
      <c r="B11" s="95" t="s">
        <v>100</v>
      </c>
      <c r="C11" s="47">
        <v>36335</v>
      </c>
      <c r="D11" s="47">
        <v>37050</v>
      </c>
      <c r="E11" s="47">
        <v>37294</v>
      </c>
      <c r="F11" s="47"/>
      <c r="G11" s="47"/>
      <c r="H11" s="47"/>
      <c r="I11" s="92">
        <f t="shared" si="0"/>
        <v>1.7107480703969117E-2</v>
      </c>
      <c r="J11" s="92">
        <f t="shared" si="1"/>
        <v>2.6393284711710471E-2</v>
      </c>
      <c r="K11" s="89">
        <f t="shared" si="2"/>
        <v>959</v>
      </c>
      <c r="L11" s="93">
        <f t="shared" si="4"/>
        <v>1.6360162407451636E-2</v>
      </c>
      <c r="M11" s="90">
        <f t="shared" si="3"/>
        <v>244</v>
      </c>
    </row>
    <row r="12" spans="1:13">
      <c r="A12" s="35">
        <v>10</v>
      </c>
      <c r="B12" s="95" t="s">
        <v>101</v>
      </c>
      <c r="C12" s="47">
        <v>35493</v>
      </c>
      <c r="D12" s="47">
        <v>35935</v>
      </c>
      <c r="E12" s="47">
        <v>36098</v>
      </c>
      <c r="F12" s="47"/>
      <c r="G12" s="47"/>
      <c r="H12" s="47"/>
      <c r="I12" s="92">
        <f t="shared" si="0"/>
        <v>1.655885232079898E-2</v>
      </c>
      <c r="J12" s="92">
        <f t="shared" si="1"/>
        <v>1.7045614628236554E-2</v>
      </c>
      <c r="K12" s="89">
        <f t="shared" si="2"/>
        <v>605</v>
      </c>
      <c r="L12" s="93">
        <f t="shared" si="4"/>
        <v>1.0321061789893889E-2</v>
      </c>
      <c r="M12" s="90">
        <f t="shared" si="3"/>
        <v>163</v>
      </c>
    </row>
    <row r="13" spans="1:13">
      <c r="A13" s="35">
        <v>11</v>
      </c>
      <c r="B13" s="95" t="s">
        <v>102</v>
      </c>
      <c r="C13" s="47">
        <v>4200</v>
      </c>
      <c r="D13" s="47">
        <v>4266</v>
      </c>
      <c r="E13" s="47">
        <v>4290</v>
      </c>
      <c r="F13" s="47"/>
      <c r="G13" s="47"/>
      <c r="H13" s="47"/>
      <c r="I13" s="92">
        <f t="shared" si="0"/>
        <v>1.9679061570233147E-3</v>
      </c>
      <c r="J13" s="92">
        <f t="shared" si="1"/>
        <v>2.1428571428571429E-2</v>
      </c>
      <c r="K13" s="89">
        <f t="shared" si="2"/>
        <v>90</v>
      </c>
      <c r="L13" s="93">
        <f t="shared" si="4"/>
        <v>1.5353645637858678E-3</v>
      </c>
      <c r="M13" s="90">
        <f t="shared" si="3"/>
        <v>24</v>
      </c>
    </row>
    <row r="14" spans="1:13">
      <c r="A14" s="35">
        <v>12</v>
      </c>
      <c r="B14" s="95" t="s">
        <v>103</v>
      </c>
      <c r="C14" s="47">
        <v>3851</v>
      </c>
      <c r="D14" s="47">
        <v>4000</v>
      </c>
      <c r="E14" s="47">
        <v>4112</v>
      </c>
      <c r="F14" s="47"/>
      <c r="G14" s="47"/>
      <c r="H14" s="47"/>
      <c r="I14" s="92">
        <f t="shared" si="0"/>
        <v>1.8862541066852845E-3</v>
      </c>
      <c r="J14" s="92">
        <f t="shared" si="1"/>
        <v>6.7774603998961305E-2</v>
      </c>
      <c r="K14" s="89">
        <f t="shared" si="2"/>
        <v>261</v>
      </c>
      <c r="L14" s="93">
        <f t="shared" si="4"/>
        <v>4.4525572349790165E-3</v>
      </c>
      <c r="M14" s="90">
        <f t="shared" si="3"/>
        <v>112</v>
      </c>
    </row>
    <row r="15" spans="1:13">
      <c r="A15" s="35">
        <v>13</v>
      </c>
      <c r="B15" s="95" t="s">
        <v>104</v>
      </c>
      <c r="C15" s="47">
        <v>5245</v>
      </c>
      <c r="D15" s="47">
        <v>5368</v>
      </c>
      <c r="E15" s="47">
        <v>5452</v>
      </c>
      <c r="F15" s="47"/>
      <c r="G15" s="47"/>
      <c r="H15" s="47"/>
      <c r="I15" s="92">
        <f t="shared" si="0"/>
        <v>2.5009380811401197E-3</v>
      </c>
      <c r="J15" s="92">
        <f t="shared" si="1"/>
        <v>3.946615824594852E-2</v>
      </c>
      <c r="K15" s="89">
        <f t="shared" si="2"/>
        <v>207</v>
      </c>
      <c r="L15" s="93">
        <f t="shared" si="4"/>
        <v>3.5313384967074961E-3</v>
      </c>
      <c r="M15" s="90">
        <f t="shared" si="3"/>
        <v>84</v>
      </c>
    </row>
    <row r="16" spans="1:13">
      <c r="A16" s="35">
        <v>14</v>
      </c>
      <c r="B16" s="95" t="s">
        <v>105</v>
      </c>
      <c r="C16" s="47">
        <v>6941</v>
      </c>
      <c r="D16" s="47">
        <v>6976</v>
      </c>
      <c r="E16" s="47">
        <v>6985</v>
      </c>
      <c r="F16" s="47"/>
      <c r="G16" s="47"/>
      <c r="H16" s="47"/>
      <c r="I16" s="92">
        <f t="shared" si="0"/>
        <v>3.2041548966918075E-3</v>
      </c>
      <c r="J16" s="92">
        <f t="shared" si="1"/>
        <v>6.3391442155309036E-3</v>
      </c>
      <c r="K16" s="89">
        <f t="shared" si="2"/>
        <v>44</v>
      </c>
      <c r="L16" s="93">
        <f t="shared" si="4"/>
        <v>7.5062267562864651E-4</v>
      </c>
      <c r="M16" s="90">
        <f t="shared" si="3"/>
        <v>9</v>
      </c>
    </row>
    <row r="17" spans="1:13">
      <c r="A17" s="35">
        <v>15</v>
      </c>
      <c r="B17" s="95" t="s">
        <v>106</v>
      </c>
      <c r="C17" s="47">
        <v>8867</v>
      </c>
      <c r="D17" s="47">
        <v>9055</v>
      </c>
      <c r="E17" s="47">
        <v>9127</v>
      </c>
      <c r="F17" s="47"/>
      <c r="G17" s="47"/>
      <c r="H17" s="47"/>
      <c r="I17" s="92">
        <f t="shared" si="0"/>
        <v>4.1867318170517006E-3</v>
      </c>
      <c r="J17" s="92">
        <f t="shared" si="1"/>
        <v>2.9322205932107815E-2</v>
      </c>
      <c r="K17" s="89">
        <f t="shared" si="2"/>
        <v>260</v>
      </c>
      <c r="L17" s="93">
        <f t="shared" si="4"/>
        <v>4.4354976287147296E-3</v>
      </c>
      <c r="M17" s="90">
        <f t="shared" si="3"/>
        <v>72</v>
      </c>
    </row>
    <row r="18" spans="1:13">
      <c r="A18" s="35">
        <v>16</v>
      </c>
      <c r="B18" s="95" t="s">
        <v>107</v>
      </c>
      <c r="C18" s="47">
        <v>83628</v>
      </c>
      <c r="D18" s="47">
        <v>85733</v>
      </c>
      <c r="E18" s="47">
        <v>86619</v>
      </c>
      <c r="F18" s="47"/>
      <c r="G18" s="47"/>
      <c r="H18" s="47"/>
      <c r="I18" s="92">
        <f t="shared" si="0"/>
        <v>3.9733814315898022E-2</v>
      </c>
      <c r="J18" s="92">
        <f t="shared" si="1"/>
        <v>3.5765533075046638E-2</v>
      </c>
      <c r="K18" s="89">
        <f t="shared" si="2"/>
        <v>2991</v>
      </c>
      <c r="L18" s="93">
        <f t="shared" si="4"/>
        <v>5.1025282336483672E-2</v>
      </c>
      <c r="M18" s="90">
        <f t="shared" si="3"/>
        <v>886</v>
      </c>
    </row>
    <row r="19" spans="1:13">
      <c r="A19" s="35">
        <v>17</v>
      </c>
      <c r="B19" s="95" t="s">
        <v>108</v>
      </c>
      <c r="C19" s="47">
        <v>16457</v>
      </c>
      <c r="D19" s="47">
        <v>16847</v>
      </c>
      <c r="E19" s="47">
        <v>16949</v>
      </c>
      <c r="F19" s="47"/>
      <c r="G19" s="47"/>
      <c r="H19" s="47"/>
      <c r="I19" s="92">
        <f t="shared" si="0"/>
        <v>7.7748348380858191E-3</v>
      </c>
      <c r="J19" s="92">
        <f t="shared" si="1"/>
        <v>2.9896092848028195E-2</v>
      </c>
      <c r="K19" s="89">
        <f t="shared" si="2"/>
        <v>492</v>
      </c>
      <c r="L19" s="93">
        <f t="shared" si="4"/>
        <v>8.3933262820294115E-3</v>
      </c>
      <c r="M19" s="90">
        <f t="shared" si="3"/>
        <v>102</v>
      </c>
    </row>
    <row r="20" spans="1:13">
      <c r="A20" s="35">
        <v>18</v>
      </c>
      <c r="B20" s="95" t="s">
        <v>109</v>
      </c>
      <c r="C20" s="47">
        <v>3049</v>
      </c>
      <c r="D20" s="47">
        <v>3123</v>
      </c>
      <c r="E20" s="47">
        <v>3138</v>
      </c>
      <c r="F20" s="47"/>
      <c r="G20" s="47"/>
      <c r="H20" s="47"/>
      <c r="I20" s="92">
        <f t="shared" si="0"/>
        <v>1.4394614267457255E-3</v>
      </c>
      <c r="J20" s="92">
        <f t="shared" si="1"/>
        <v>2.9189898327320433E-2</v>
      </c>
      <c r="K20" s="89">
        <f t="shared" si="2"/>
        <v>89</v>
      </c>
      <c r="L20" s="93">
        <f t="shared" si="4"/>
        <v>1.5183049575215803E-3</v>
      </c>
      <c r="M20" s="90">
        <f t="shared" si="3"/>
        <v>15</v>
      </c>
    </row>
    <row r="21" spans="1:13">
      <c r="A21" s="35">
        <v>19</v>
      </c>
      <c r="B21" s="95" t="s">
        <v>110</v>
      </c>
      <c r="C21" s="47">
        <v>12211</v>
      </c>
      <c r="D21" s="47">
        <v>12513</v>
      </c>
      <c r="E21" s="47">
        <v>12560</v>
      </c>
      <c r="F21" s="47"/>
      <c r="G21" s="47"/>
      <c r="H21" s="47"/>
      <c r="I21" s="92">
        <f t="shared" si="0"/>
        <v>5.7615154620542742E-3</v>
      </c>
      <c r="J21" s="92">
        <f t="shared" si="1"/>
        <v>2.8580787814265825E-2</v>
      </c>
      <c r="K21" s="89">
        <f t="shared" si="2"/>
        <v>349</v>
      </c>
      <c r="L21" s="93">
        <f t="shared" si="4"/>
        <v>5.9538025862363097E-3</v>
      </c>
      <c r="M21" s="90">
        <f t="shared" si="3"/>
        <v>47</v>
      </c>
    </row>
    <row r="22" spans="1:13">
      <c r="A22" s="35">
        <v>20</v>
      </c>
      <c r="B22" s="95" t="s">
        <v>111</v>
      </c>
      <c r="C22" s="47">
        <v>35692</v>
      </c>
      <c r="D22" s="47">
        <v>35979</v>
      </c>
      <c r="E22" s="47">
        <v>36361</v>
      </c>
      <c r="F22" s="47"/>
      <c r="G22" s="47"/>
      <c r="H22" s="47"/>
      <c r="I22" s="92">
        <f t="shared" si="0"/>
        <v>1.6679495518770338E-2</v>
      </c>
      <c r="J22" s="92">
        <f t="shared" si="1"/>
        <v>1.8743696066345399E-2</v>
      </c>
      <c r="K22" s="89">
        <f t="shared" si="2"/>
        <v>669</v>
      </c>
      <c r="L22" s="93">
        <f t="shared" si="4"/>
        <v>1.1412876590808285E-2</v>
      </c>
      <c r="M22" s="90">
        <f t="shared" si="3"/>
        <v>382</v>
      </c>
    </row>
    <row r="23" spans="1:13">
      <c r="A23" s="35">
        <v>21</v>
      </c>
      <c r="B23" s="95" t="s">
        <v>112</v>
      </c>
      <c r="C23" s="47">
        <v>21413</v>
      </c>
      <c r="D23" s="47">
        <v>21779</v>
      </c>
      <c r="E23" s="47">
        <v>21930</v>
      </c>
      <c r="F23" s="47"/>
      <c r="G23" s="47"/>
      <c r="H23" s="47"/>
      <c r="I23" s="92">
        <f t="shared" si="0"/>
        <v>1.0059716089398903E-2</v>
      </c>
      <c r="J23" s="92">
        <f t="shared" si="1"/>
        <v>2.4144211460327837E-2</v>
      </c>
      <c r="K23" s="89">
        <f t="shared" si="2"/>
        <v>517</v>
      </c>
      <c r="L23" s="93">
        <f t="shared" si="4"/>
        <v>8.819816438636597E-3</v>
      </c>
      <c r="M23" s="90">
        <f t="shared" si="3"/>
        <v>151</v>
      </c>
    </row>
    <row r="24" spans="1:13">
      <c r="A24" s="35">
        <v>22</v>
      </c>
      <c r="B24" s="95" t="s">
        <v>113</v>
      </c>
      <c r="C24" s="47">
        <v>11492</v>
      </c>
      <c r="D24" s="47">
        <v>11703</v>
      </c>
      <c r="E24" s="47">
        <v>11722</v>
      </c>
      <c r="F24" s="47"/>
      <c r="G24" s="47"/>
      <c r="H24" s="47"/>
      <c r="I24" s="92">
        <f t="shared" si="0"/>
        <v>5.3771086183280409E-3</v>
      </c>
      <c r="J24" s="92">
        <f t="shared" si="1"/>
        <v>2.0013922728854855E-2</v>
      </c>
      <c r="K24" s="89">
        <f t="shared" si="2"/>
        <v>230</v>
      </c>
      <c r="L24" s="93">
        <f t="shared" si="4"/>
        <v>3.9237094407861065E-3</v>
      </c>
      <c r="M24" s="90">
        <f t="shared" si="3"/>
        <v>19</v>
      </c>
    </row>
    <row r="25" spans="1:13">
      <c r="A25" s="35">
        <v>23</v>
      </c>
      <c r="B25" s="95" t="s">
        <v>114</v>
      </c>
      <c r="C25" s="47">
        <v>10337</v>
      </c>
      <c r="D25" s="47">
        <v>10463</v>
      </c>
      <c r="E25" s="47">
        <v>10543</v>
      </c>
      <c r="F25" s="47"/>
      <c r="G25" s="47"/>
      <c r="H25" s="47"/>
      <c r="I25" s="92">
        <f t="shared" si="0"/>
        <v>4.8362784646845706E-3</v>
      </c>
      <c r="J25" s="92">
        <f t="shared" si="1"/>
        <v>1.9928412498790751E-2</v>
      </c>
      <c r="K25" s="89">
        <f t="shared" si="2"/>
        <v>206</v>
      </c>
      <c r="L25" s="93">
        <f t="shared" si="4"/>
        <v>3.5142788904432088E-3</v>
      </c>
      <c r="M25" s="90">
        <f t="shared" si="3"/>
        <v>80</v>
      </c>
    </row>
    <row r="26" spans="1:13">
      <c r="A26" s="35">
        <v>24</v>
      </c>
      <c r="B26" s="95" t="s">
        <v>115</v>
      </c>
      <c r="C26" s="47">
        <v>4911</v>
      </c>
      <c r="D26" s="47">
        <v>4881</v>
      </c>
      <c r="E26" s="47">
        <v>4917</v>
      </c>
      <c r="F26" s="47"/>
      <c r="G26" s="47"/>
      <c r="H26" s="47"/>
      <c r="I26" s="92">
        <f t="shared" si="0"/>
        <v>2.2555232107421071E-3</v>
      </c>
      <c r="J26" s="92">
        <f t="shared" si="1"/>
        <v>1.2217470983506415E-3</v>
      </c>
      <c r="K26" s="89">
        <f t="shared" si="2"/>
        <v>6</v>
      </c>
      <c r="L26" s="93">
        <f t="shared" si="4"/>
        <v>1.0235763758572451E-4</v>
      </c>
      <c r="M26" s="90">
        <f t="shared" si="3"/>
        <v>36</v>
      </c>
    </row>
    <row r="27" spans="1:13">
      <c r="A27" s="35">
        <v>25</v>
      </c>
      <c r="B27" s="95" t="s">
        <v>116</v>
      </c>
      <c r="C27" s="47">
        <v>13121</v>
      </c>
      <c r="D27" s="47">
        <v>13363</v>
      </c>
      <c r="E27" s="47">
        <v>13394</v>
      </c>
      <c r="F27" s="47"/>
      <c r="G27" s="47"/>
      <c r="H27" s="47"/>
      <c r="I27" s="92">
        <f t="shared" si="0"/>
        <v>6.1440874282448201E-3</v>
      </c>
      <c r="J27" s="92">
        <f t="shared" si="1"/>
        <v>2.0806340980108223E-2</v>
      </c>
      <c r="K27" s="89">
        <f t="shared" si="2"/>
        <v>273</v>
      </c>
      <c r="L27" s="93">
        <f t="shared" si="4"/>
        <v>4.6572725101504658E-3</v>
      </c>
      <c r="M27" s="90">
        <f t="shared" si="3"/>
        <v>31</v>
      </c>
    </row>
    <row r="28" spans="1:13">
      <c r="A28" s="35">
        <v>26</v>
      </c>
      <c r="B28" s="95" t="s">
        <v>117</v>
      </c>
      <c r="C28" s="47">
        <v>18313</v>
      </c>
      <c r="D28" s="47">
        <v>19225</v>
      </c>
      <c r="E28" s="47">
        <v>18858</v>
      </c>
      <c r="F28" s="47"/>
      <c r="G28" s="47"/>
      <c r="H28" s="47"/>
      <c r="I28" s="92">
        <f t="shared" si="0"/>
        <v>8.650530141991998E-3</v>
      </c>
      <c r="J28" s="92">
        <f t="shared" si="1"/>
        <v>2.9760279582810027E-2</v>
      </c>
      <c r="K28" s="89">
        <f t="shared" si="2"/>
        <v>545</v>
      </c>
      <c r="L28" s="93">
        <f t="shared" si="4"/>
        <v>9.2974854140366447E-3</v>
      </c>
      <c r="M28" s="90">
        <f t="shared" si="3"/>
        <v>-367</v>
      </c>
    </row>
    <row r="29" spans="1:13">
      <c r="A29" s="35">
        <v>27</v>
      </c>
      <c r="B29" s="95" t="s">
        <v>118</v>
      </c>
      <c r="C29" s="47">
        <v>48553</v>
      </c>
      <c r="D29" s="47">
        <v>50998</v>
      </c>
      <c r="E29" s="47">
        <v>51606</v>
      </c>
      <c r="F29" s="47"/>
      <c r="G29" s="47"/>
      <c r="H29" s="47"/>
      <c r="I29" s="92">
        <f t="shared" si="0"/>
        <v>2.3672672526653889E-2</v>
      </c>
      <c r="J29" s="92">
        <f t="shared" si="1"/>
        <v>6.2879739665932077E-2</v>
      </c>
      <c r="K29" s="89">
        <f t="shared" si="2"/>
        <v>3053</v>
      </c>
      <c r="L29" s="93">
        <f t="shared" si="4"/>
        <v>5.2082977924869496E-2</v>
      </c>
      <c r="M29" s="90">
        <f t="shared" si="3"/>
        <v>608</v>
      </c>
    </row>
    <row r="30" spans="1:13">
      <c r="A30" s="35">
        <v>28</v>
      </c>
      <c r="B30" s="95" t="s">
        <v>119</v>
      </c>
      <c r="C30" s="47">
        <v>10293</v>
      </c>
      <c r="D30" s="47">
        <v>10363</v>
      </c>
      <c r="E30" s="47">
        <v>10383</v>
      </c>
      <c r="F30" s="47"/>
      <c r="G30" s="47"/>
      <c r="H30" s="47"/>
      <c r="I30" s="92">
        <f t="shared" si="0"/>
        <v>4.7628833632571282E-3</v>
      </c>
      <c r="J30" s="92">
        <f t="shared" si="1"/>
        <v>8.7438064704167887E-3</v>
      </c>
      <c r="K30" s="89">
        <f t="shared" si="2"/>
        <v>90</v>
      </c>
      <c r="L30" s="93">
        <f t="shared" si="4"/>
        <v>1.5353645637858678E-3</v>
      </c>
      <c r="M30" s="90">
        <f t="shared" si="3"/>
        <v>20</v>
      </c>
    </row>
    <row r="31" spans="1:13">
      <c r="A31" s="35">
        <v>29</v>
      </c>
      <c r="B31" s="95" t="s">
        <v>120</v>
      </c>
      <c r="C31" s="47">
        <v>2449</v>
      </c>
      <c r="D31" s="47">
        <v>2614</v>
      </c>
      <c r="E31" s="47">
        <v>2615</v>
      </c>
      <c r="F31" s="47"/>
      <c r="G31" s="47"/>
      <c r="H31" s="47"/>
      <c r="I31" s="92">
        <f t="shared" si="0"/>
        <v>1.1995511889547712E-3</v>
      </c>
      <c r="J31" s="92">
        <f t="shared" si="1"/>
        <v>6.7782768476929364E-2</v>
      </c>
      <c r="K31" s="89">
        <f t="shared" si="2"/>
        <v>166</v>
      </c>
      <c r="L31" s="93">
        <f t="shared" si="4"/>
        <v>2.8318946398717118E-3</v>
      </c>
      <c r="M31" s="90">
        <f t="shared" si="3"/>
        <v>1</v>
      </c>
    </row>
    <row r="32" spans="1:13">
      <c r="A32" s="35">
        <v>30</v>
      </c>
      <c r="B32" s="95" t="s">
        <v>121</v>
      </c>
      <c r="C32" s="47">
        <v>3896</v>
      </c>
      <c r="D32" s="47">
        <v>3904</v>
      </c>
      <c r="E32" s="47">
        <v>3931</v>
      </c>
      <c r="F32" s="47"/>
      <c r="G32" s="47"/>
      <c r="H32" s="47"/>
      <c r="I32" s="92">
        <f t="shared" si="0"/>
        <v>1.8032258981954897E-3</v>
      </c>
      <c r="J32" s="92">
        <f t="shared" si="1"/>
        <v>8.983572895277207E-3</v>
      </c>
      <c r="K32" s="89">
        <f t="shared" si="2"/>
        <v>35</v>
      </c>
      <c r="L32" s="93">
        <f t="shared" si="4"/>
        <v>5.9708621925005966E-4</v>
      </c>
      <c r="M32" s="90">
        <f t="shared" si="3"/>
        <v>27</v>
      </c>
    </row>
    <row r="33" spans="1:13">
      <c r="A33" s="35">
        <v>31</v>
      </c>
      <c r="B33" s="95" t="s">
        <v>122</v>
      </c>
      <c r="C33" s="47">
        <v>40805</v>
      </c>
      <c r="D33" s="47">
        <v>42104</v>
      </c>
      <c r="E33" s="47">
        <v>42466</v>
      </c>
      <c r="F33" s="47"/>
      <c r="G33" s="47"/>
      <c r="H33" s="47"/>
      <c r="I33" s="92">
        <f t="shared" si="0"/>
        <v>1.947997735761121E-2</v>
      </c>
      <c r="J33" s="92">
        <f t="shared" si="1"/>
        <v>4.0705795858350692E-2</v>
      </c>
      <c r="K33" s="89">
        <f t="shared" si="2"/>
        <v>1661</v>
      </c>
      <c r="L33" s="93">
        <f t="shared" si="4"/>
        <v>2.8336006004981405E-2</v>
      </c>
      <c r="M33" s="90">
        <f t="shared" si="3"/>
        <v>362</v>
      </c>
    </row>
    <row r="34" spans="1:13">
      <c r="A34" s="35">
        <v>32</v>
      </c>
      <c r="B34" s="95" t="s">
        <v>123</v>
      </c>
      <c r="C34" s="47">
        <v>11209</v>
      </c>
      <c r="D34" s="47">
        <v>11269</v>
      </c>
      <c r="E34" s="47">
        <v>11328</v>
      </c>
      <c r="F34" s="47"/>
      <c r="G34" s="47"/>
      <c r="H34" s="47"/>
      <c r="I34" s="92">
        <f t="shared" si="0"/>
        <v>5.196373181062963E-3</v>
      </c>
      <c r="J34" s="92">
        <f t="shared" si="1"/>
        <v>1.061646890891248E-2</v>
      </c>
      <c r="K34" s="89">
        <f t="shared" si="2"/>
        <v>119</v>
      </c>
      <c r="L34" s="93">
        <f t="shared" si="4"/>
        <v>2.0300931454502028E-3</v>
      </c>
      <c r="M34" s="90">
        <f t="shared" si="3"/>
        <v>59</v>
      </c>
    </row>
    <row r="35" spans="1:13">
      <c r="A35" s="35">
        <v>33</v>
      </c>
      <c r="B35" s="95" t="s">
        <v>124</v>
      </c>
      <c r="C35" s="47">
        <v>51321</v>
      </c>
      <c r="D35" s="47">
        <v>52219</v>
      </c>
      <c r="E35" s="47">
        <v>52633</v>
      </c>
      <c r="F35" s="47"/>
      <c r="G35" s="47"/>
      <c r="H35" s="47"/>
      <c r="I35" s="92">
        <f t="shared" si="0"/>
        <v>2.4143777333941289E-2</v>
      </c>
      <c r="J35" s="92">
        <f t="shared" si="1"/>
        <v>2.5564583698680851E-2</v>
      </c>
      <c r="K35" s="89">
        <f t="shared" si="2"/>
        <v>1312</v>
      </c>
      <c r="L35" s="93">
        <f t="shared" si="4"/>
        <v>2.2382203418745094E-2</v>
      </c>
      <c r="M35" s="90">
        <f t="shared" si="3"/>
        <v>414</v>
      </c>
    </row>
    <row r="36" spans="1:13">
      <c r="A36" s="35">
        <v>34</v>
      </c>
      <c r="B36" s="95" t="s">
        <v>125</v>
      </c>
      <c r="C36" s="47">
        <v>502917</v>
      </c>
      <c r="D36" s="47">
        <v>512507</v>
      </c>
      <c r="E36" s="47">
        <v>517762</v>
      </c>
      <c r="F36" s="47"/>
      <c r="G36" s="47"/>
      <c r="H36" s="47"/>
      <c r="I36" s="92">
        <f t="shared" si="0"/>
        <v>0.23750746565797332</v>
      </c>
      <c r="J36" s="92">
        <f t="shared" si="1"/>
        <v>2.9517793194503268E-2</v>
      </c>
      <c r="K36" s="89">
        <f t="shared" si="2"/>
        <v>14845</v>
      </c>
      <c r="L36" s="93">
        <f t="shared" si="4"/>
        <v>0.25324985499334673</v>
      </c>
      <c r="M36" s="90">
        <f t="shared" si="3"/>
        <v>5255</v>
      </c>
    </row>
    <row r="37" spans="1:13">
      <c r="A37" s="35">
        <v>35</v>
      </c>
      <c r="B37" s="95" t="s">
        <v>126</v>
      </c>
      <c r="C37" s="47">
        <v>126280</v>
      </c>
      <c r="D37" s="47">
        <v>126885</v>
      </c>
      <c r="E37" s="47">
        <v>127896</v>
      </c>
      <c r="F37" s="47"/>
      <c r="G37" s="47"/>
      <c r="H37" s="47"/>
      <c r="I37" s="92">
        <f t="shared" si="0"/>
        <v>5.8668374326026548E-2</v>
      </c>
      <c r="J37" s="92">
        <f t="shared" si="1"/>
        <v>1.2796959138422553E-2</v>
      </c>
      <c r="K37" s="89">
        <f t="shared" si="2"/>
        <v>1616</v>
      </c>
      <c r="L37" s="93">
        <f t="shared" si="4"/>
        <v>2.756832372308847E-2</v>
      </c>
      <c r="M37" s="90">
        <f t="shared" si="3"/>
        <v>1011</v>
      </c>
    </row>
    <row r="38" spans="1:13">
      <c r="A38" s="35">
        <v>36</v>
      </c>
      <c r="B38" s="95" t="s">
        <v>127</v>
      </c>
      <c r="C38" s="47">
        <v>4777</v>
      </c>
      <c r="D38" s="47">
        <v>4761</v>
      </c>
      <c r="E38" s="47">
        <v>4860</v>
      </c>
      <c r="F38" s="47"/>
      <c r="G38" s="47"/>
      <c r="H38" s="47"/>
      <c r="I38" s="92">
        <f t="shared" si="0"/>
        <v>2.2293762058585805E-3</v>
      </c>
      <c r="J38" s="92">
        <f t="shared" si="1"/>
        <v>1.7374921498848651E-2</v>
      </c>
      <c r="K38" s="89">
        <f t="shared" si="2"/>
        <v>83</v>
      </c>
      <c r="L38" s="93">
        <f t="shared" si="4"/>
        <v>1.4159473199358559E-3</v>
      </c>
      <c r="M38" s="90">
        <f t="shared" si="3"/>
        <v>99</v>
      </c>
    </row>
    <row r="39" spans="1:13">
      <c r="A39" s="35">
        <v>37</v>
      </c>
      <c r="B39" s="95" t="s">
        <v>128</v>
      </c>
      <c r="C39" s="47">
        <v>9590</v>
      </c>
      <c r="D39" s="47">
        <v>9837</v>
      </c>
      <c r="E39" s="47">
        <v>9804</v>
      </c>
      <c r="F39" s="47"/>
      <c r="G39" s="47"/>
      <c r="H39" s="47"/>
      <c r="I39" s="92">
        <f t="shared" si="0"/>
        <v>4.4972848399665684E-3</v>
      </c>
      <c r="J39" s="92">
        <f t="shared" si="1"/>
        <v>2.2314911366006256E-2</v>
      </c>
      <c r="K39" s="89">
        <f t="shared" si="2"/>
        <v>214</v>
      </c>
      <c r="L39" s="93">
        <f t="shared" si="4"/>
        <v>3.650755740557508E-3</v>
      </c>
      <c r="M39" s="90">
        <f t="shared" si="3"/>
        <v>-33</v>
      </c>
    </row>
    <row r="40" spans="1:13">
      <c r="A40" s="35">
        <v>38</v>
      </c>
      <c r="B40" s="95" t="s">
        <v>129</v>
      </c>
      <c r="C40" s="47">
        <v>32593</v>
      </c>
      <c r="D40" s="47">
        <v>33386</v>
      </c>
      <c r="E40" s="47">
        <v>33717</v>
      </c>
      <c r="F40" s="47"/>
      <c r="G40" s="47"/>
      <c r="H40" s="47"/>
      <c r="I40" s="92">
        <f t="shared" si="0"/>
        <v>1.5466641467681843E-2</v>
      </c>
      <c r="J40" s="92">
        <f t="shared" si="1"/>
        <v>3.4485932562206612E-2</v>
      </c>
      <c r="K40" s="89">
        <f t="shared" si="2"/>
        <v>1124</v>
      </c>
      <c r="L40" s="93">
        <f t="shared" si="4"/>
        <v>1.917499744105906E-2</v>
      </c>
      <c r="M40" s="90">
        <f t="shared" si="3"/>
        <v>331</v>
      </c>
    </row>
    <row r="41" spans="1:13">
      <c r="A41" s="35">
        <v>39</v>
      </c>
      <c r="B41" s="95" t="s">
        <v>130</v>
      </c>
      <c r="C41" s="47">
        <v>9627</v>
      </c>
      <c r="D41" s="47">
        <v>9829</v>
      </c>
      <c r="E41" s="47">
        <v>9833</v>
      </c>
      <c r="F41" s="47"/>
      <c r="G41" s="47"/>
      <c r="H41" s="47"/>
      <c r="I41" s="92">
        <f t="shared" si="0"/>
        <v>4.5105877021002928E-3</v>
      </c>
      <c r="J41" s="92">
        <f t="shared" si="1"/>
        <v>2.1398151033551471E-2</v>
      </c>
      <c r="K41" s="89">
        <f t="shared" si="2"/>
        <v>206</v>
      </c>
      <c r="L41" s="93">
        <f t="shared" si="4"/>
        <v>3.5142788904432088E-3</v>
      </c>
      <c r="M41" s="90">
        <f t="shared" si="3"/>
        <v>4</v>
      </c>
    </row>
    <row r="42" spans="1:13">
      <c r="A42" s="35">
        <v>40</v>
      </c>
      <c r="B42" s="95" t="s">
        <v>131</v>
      </c>
      <c r="C42" s="47">
        <v>5211</v>
      </c>
      <c r="D42" s="47">
        <v>5298</v>
      </c>
      <c r="E42" s="47">
        <v>5367</v>
      </c>
      <c r="F42" s="47"/>
      <c r="G42" s="47"/>
      <c r="H42" s="47"/>
      <c r="I42" s="92">
        <f t="shared" si="0"/>
        <v>2.4619469335067905E-3</v>
      </c>
      <c r="J42" s="92">
        <f t="shared" si="1"/>
        <v>2.9936672423719057E-2</v>
      </c>
      <c r="K42" s="89">
        <f t="shared" si="2"/>
        <v>156</v>
      </c>
      <c r="L42" s="93">
        <f t="shared" si="4"/>
        <v>2.6612985772288375E-3</v>
      </c>
      <c r="M42" s="90">
        <f t="shared" si="3"/>
        <v>69</v>
      </c>
    </row>
    <row r="43" spans="1:13">
      <c r="A43" s="35">
        <v>41</v>
      </c>
      <c r="B43" s="95" t="s">
        <v>132</v>
      </c>
      <c r="C43" s="47">
        <v>39793</v>
      </c>
      <c r="D43" s="47">
        <v>40640</v>
      </c>
      <c r="E43" s="47">
        <v>41125</v>
      </c>
      <c r="F43" s="47"/>
      <c r="G43" s="47"/>
      <c r="H43" s="47"/>
      <c r="I43" s="92">
        <f t="shared" si="0"/>
        <v>1.8864834663772454E-2</v>
      </c>
      <c r="J43" s="92">
        <f t="shared" si="1"/>
        <v>3.3473223933857717E-2</v>
      </c>
      <c r="K43" s="89">
        <f t="shared" si="2"/>
        <v>1332</v>
      </c>
      <c r="L43" s="93">
        <f t="shared" si="4"/>
        <v>2.2723395544030845E-2</v>
      </c>
      <c r="M43" s="90">
        <f t="shared" si="3"/>
        <v>485</v>
      </c>
    </row>
    <row r="44" spans="1:13">
      <c r="A44" s="35">
        <v>42</v>
      </c>
      <c r="B44" s="95" t="s">
        <v>133</v>
      </c>
      <c r="C44" s="47">
        <v>64089</v>
      </c>
      <c r="D44" s="47">
        <v>65810</v>
      </c>
      <c r="E44" s="47">
        <v>66136</v>
      </c>
      <c r="F44" s="47"/>
      <c r="G44" s="47"/>
      <c r="H44" s="47"/>
      <c r="I44" s="92">
        <f t="shared" si="0"/>
        <v>3.0337865175033556E-2</v>
      </c>
      <c r="J44" s="92">
        <f t="shared" si="1"/>
        <v>3.1939958495217587E-2</v>
      </c>
      <c r="K44" s="89">
        <f t="shared" si="2"/>
        <v>2047</v>
      </c>
      <c r="L44" s="93">
        <f t="shared" si="4"/>
        <v>3.4921014022996348E-2</v>
      </c>
      <c r="M44" s="90">
        <f t="shared" si="3"/>
        <v>326</v>
      </c>
    </row>
    <row r="45" spans="1:13">
      <c r="A45" s="35">
        <v>43</v>
      </c>
      <c r="B45" s="95" t="s">
        <v>134</v>
      </c>
      <c r="C45" s="47">
        <v>12630</v>
      </c>
      <c r="D45" s="47">
        <v>12521</v>
      </c>
      <c r="E45" s="47">
        <v>12564</v>
      </c>
      <c r="F45" s="47"/>
      <c r="G45" s="47"/>
      <c r="H45" s="47"/>
      <c r="I45" s="92">
        <f t="shared" si="0"/>
        <v>5.7633503395899599E-3</v>
      </c>
      <c r="J45" s="92">
        <f t="shared" si="1"/>
        <v>-5.2256532066508312E-3</v>
      </c>
      <c r="K45" s="89">
        <f t="shared" si="2"/>
        <v>-66</v>
      </c>
      <c r="L45" s="93">
        <f t="shared" si="4"/>
        <v>-1.1259340134429697E-3</v>
      </c>
      <c r="M45" s="90">
        <f t="shared" si="3"/>
        <v>43</v>
      </c>
    </row>
    <row r="46" spans="1:13">
      <c r="A46" s="35">
        <v>44</v>
      </c>
      <c r="B46" s="95" t="s">
        <v>135</v>
      </c>
      <c r="C46" s="47">
        <v>16083</v>
      </c>
      <c r="D46" s="47">
        <v>16117</v>
      </c>
      <c r="E46" s="47">
        <v>16228</v>
      </c>
      <c r="F46" s="47"/>
      <c r="G46" s="47"/>
      <c r="H46" s="47"/>
      <c r="I46" s="92">
        <f t="shared" si="0"/>
        <v>7.4440981622784039E-3</v>
      </c>
      <c r="J46" s="92">
        <f t="shared" si="1"/>
        <v>9.0157308959771185E-3</v>
      </c>
      <c r="K46" s="89">
        <f t="shared" si="2"/>
        <v>145</v>
      </c>
      <c r="L46" s="93">
        <f t="shared" si="4"/>
        <v>2.473642908321676E-3</v>
      </c>
      <c r="M46" s="90">
        <f t="shared" si="3"/>
        <v>111</v>
      </c>
    </row>
    <row r="47" spans="1:13">
      <c r="A47" s="35">
        <v>45</v>
      </c>
      <c r="B47" s="95" t="s">
        <v>136</v>
      </c>
      <c r="C47" s="47">
        <v>39719</v>
      </c>
      <c r="D47" s="47">
        <v>40651</v>
      </c>
      <c r="E47" s="47">
        <v>41081</v>
      </c>
      <c r="F47" s="47"/>
      <c r="G47" s="47"/>
      <c r="H47" s="47"/>
      <c r="I47" s="92">
        <f t="shared" si="0"/>
        <v>1.8844651010879905E-2</v>
      </c>
      <c r="J47" s="92">
        <f t="shared" si="1"/>
        <v>3.4290893527027369E-2</v>
      </c>
      <c r="K47" s="89">
        <f t="shared" si="2"/>
        <v>1362</v>
      </c>
      <c r="L47" s="93">
        <f t="shared" si="4"/>
        <v>2.3235183731959465E-2</v>
      </c>
      <c r="M47" s="90">
        <f t="shared" si="3"/>
        <v>430</v>
      </c>
    </row>
    <row r="48" spans="1:13">
      <c r="A48" s="35">
        <v>46</v>
      </c>
      <c r="B48" s="95" t="s">
        <v>137</v>
      </c>
      <c r="C48" s="47">
        <v>24405</v>
      </c>
      <c r="D48" s="47">
        <v>24747</v>
      </c>
      <c r="E48" s="47">
        <v>24892</v>
      </c>
      <c r="F48" s="47"/>
      <c r="G48" s="47"/>
      <c r="H48" s="47"/>
      <c r="I48" s="92">
        <f t="shared" si="0"/>
        <v>1.1418442904574442E-2</v>
      </c>
      <c r="J48" s="92">
        <f t="shared" si="1"/>
        <v>1.9954927269002255E-2</v>
      </c>
      <c r="K48" s="89">
        <f t="shared" si="2"/>
        <v>487</v>
      </c>
      <c r="L48" s="93">
        <f t="shared" si="4"/>
        <v>8.3080282507079738E-3</v>
      </c>
      <c r="M48" s="90">
        <f t="shared" si="3"/>
        <v>145</v>
      </c>
    </row>
    <row r="49" spans="1:13">
      <c r="A49" s="35">
        <v>47</v>
      </c>
      <c r="B49" s="95" t="s">
        <v>138</v>
      </c>
      <c r="C49" s="47">
        <v>11419</v>
      </c>
      <c r="D49" s="47">
        <v>11586</v>
      </c>
      <c r="E49" s="47">
        <v>11719</v>
      </c>
      <c r="F49" s="47"/>
      <c r="G49" s="47"/>
      <c r="H49" s="47"/>
      <c r="I49" s="92">
        <f t="shared" si="0"/>
        <v>5.3757324601762767E-3</v>
      </c>
      <c r="J49" s="92">
        <f t="shared" si="1"/>
        <v>2.6272002802346966E-2</v>
      </c>
      <c r="K49" s="89">
        <f t="shared" si="2"/>
        <v>300</v>
      </c>
      <c r="L49" s="93">
        <f t="shared" si="4"/>
        <v>5.1178818792862258E-3</v>
      </c>
      <c r="M49" s="90">
        <f t="shared" si="3"/>
        <v>133</v>
      </c>
    </row>
    <row r="50" spans="1:13">
      <c r="A50" s="35">
        <v>48</v>
      </c>
      <c r="B50" s="95" t="s">
        <v>139</v>
      </c>
      <c r="C50" s="47">
        <v>38715</v>
      </c>
      <c r="D50" s="47">
        <v>39714</v>
      </c>
      <c r="E50" s="47">
        <v>39979</v>
      </c>
      <c r="F50" s="47"/>
      <c r="G50" s="47"/>
      <c r="H50" s="47"/>
      <c r="I50" s="92">
        <f t="shared" si="0"/>
        <v>1.8339142249798393E-2</v>
      </c>
      <c r="J50" s="92">
        <f t="shared" si="1"/>
        <v>3.2648844117267206E-2</v>
      </c>
      <c r="K50" s="89">
        <f t="shared" si="2"/>
        <v>1264</v>
      </c>
      <c r="L50" s="93">
        <f t="shared" si="4"/>
        <v>2.15633423180593E-2</v>
      </c>
      <c r="M50" s="90">
        <f t="shared" si="3"/>
        <v>265</v>
      </c>
    </row>
    <row r="51" spans="1:13">
      <c r="A51" s="35">
        <v>49</v>
      </c>
      <c r="B51" s="95" t="s">
        <v>140</v>
      </c>
      <c r="C51" s="47">
        <v>5009</v>
      </c>
      <c r="D51" s="47">
        <v>5035</v>
      </c>
      <c r="E51" s="47">
        <v>5052</v>
      </c>
      <c r="F51" s="47"/>
      <c r="G51" s="47"/>
      <c r="H51" s="47"/>
      <c r="I51" s="92">
        <f t="shared" si="0"/>
        <v>2.317450327571512E-3</v>
      </c>
      <c r="J51" s="92">
        <f t="shared" si="1"/>
        <v>8.5845478139349174E-3</v>
      </c>
      <c r="K51" s="89">
        <f t="shared" si="2"/>
        <v>43</v>
      </c>
      <c r="L51" s="93">
        <f t="shared" si="4"/>
        <v>7.335630693643591E-4</v>
      </c>
      <c r="M51" s="90">
        <f t="shared" si="3"/>
        <v>17</v>
      </c>
    </row>
    <row r="52" spans="1:13">
      <c r="A52" s="35">
        <v>50</v>
      </c>
      <c r="B52" s="95" t="s">
        <v>141</v>
      </c>
      <c r="C52" s="47">
        <v>9591</v>
      </c>
      <c r="D52" s="47">
        <v>9845</v>
      </c>
      <c r="E52" s="47">
        <v>9911</v>
      </c>
      <c r="F52" s="47"/>
      <c r="G52" s="47"/>
      <c r="H52" s="47"/>
      <c r="I52" s="92">
        <f t="shared" si="0"/>
        <v>4.5463678140461707E-3</v>
      </c>
      <c r="J52" s="92">
        <f t="shared" si="1"/>
        <v>3.3364612657699924E-2</v>
      </c>
      <c r="K52" s="89">
        <f t="shared" si="2"/>
        <v>320</v>
      </c>
      <c r="L52" s="93">
        <f t="shared" si="4"/>
        <v>5.4590740045719743E-3</v>
      </c>
      <c r="M52" s="90">
        <f t="shared" si="3"/>
        <v>66</v>
      </c>
    </row>
    <row r="53" spans="1:13">
      <c r="A53" s="35">
        <v>51</v>
      </c>
      <c r="B53" s="95" t="s">
        <v>142</v>
      </c>
      <c r="C53" s="47">
        <v>9054</v>
      </c>
      <c r="D53" s="47">
        <v>9411</v>
      </c>
      <c r="E53" s="47">
        <v>9493</v>
      </c>
      <c r="F53" s="47"/>
      <c r="G53" s="47"/>
      <c r="H53" s="47"/>
      <c r="I53" s="92">
        <f t="shared" si="0"/>
        <v>4.3546231115669763E-3</v>
      </c>
      <c r="J53" s="92">
        <f t="shared" si="1"/>
        <v>4.8486856637950076E-2</v>
      </c>
      <c r="K53" s="89">
        <f t="shared" si="2"/>
        <v>439</v>
      </c>
      <c r="L53" s="93">
        <f t="shared" si="4"/>
        <v>7.4891671500221775E-3</v>
      </c>
      <c r="M53" s="90">
        <f t="shared" si="3"/>
        <v>82</v>
      </c>
    </row>
    <row r="54" spans="1:13">
      <c r="A54" s="35">
        <v>52</v>
      </c>
      <c r="B54" s="95" t="s">
        <v>143</v>
      </c>
      <c r="C54" s="47">
        <v>17143</v>
      </c>
      <c r="D54" s="47">
        <v>17373</v>
      </c>
      <c r="E54" s="47">
        <v>17460</v>
      </c>
      <c r="F54" s="47"/>
      <c r="G54" s="47"/>
      <c r="H54" s="47"/>
      <c r="I54" s="92">
        <f t="shared" si="0"/>
        <v>8.0092404432697151E-3</v>
      </c>
      <c r="J54" s="92">
        <f t="shared" si="1"/>
        <v>1.8491512570728577E-2</v>
      </c>
      <c r="K54" s="89">
        <f t="shared" si="2"/>
        <v>317</v>
      </c>
      <c r="L54" s="93">
        <f t="shared" si="4"/>
        <v>5.4078951857791119E-3</v>
      </c>
      <c r="M54" s="90">
        <f t="shared" si="3"/>
        <v>87</v>
      </c>
    </row>
    <row r="55" spans="1:13">
      <c r="A55" s="35">
        <v>53</v>
      </c>
      <c r="B55" s="95" t="s">
        <v>144</v>
      </c>
      <c r="C55" s="47">
        <v>7677</v>
      </c>
      <c r="D55" s="47">
        <v>7534</v>
      </c>
      <c r="E55" s="47">
        <v>7561</v>
      </c>
      <c r="F55" s="47"/>
      <c r="G55" s="47"/>
      <c r="H55" s="47"/>
      <c r="I55" s="92">
        <f t="shared" si="0"/>
        <v>3.4683772618306023E-3</v>
      </c>
      <c r="J55" s="92">
        <f t="shared" si="1"/>
        <v>-1.5110069037384394E-2</v>
      </c>
      <c r="K55" s="89">
        <f t="shared" si="2"/>
        <v>-116</v>
      </c>
      <c r="L55" s="93">
        <f t="shared" si="4"/>
        <v>-1.978914326657341E-3</v>
      </c>
      <c r="M55" s="90">
        <f t="shared" si="3"/>
        <v>27</v>
      </c>
    </row>
    <row r="56" spans="1:13">
      <c r="A56" s="35">
        <v>54</v>
      </c>
      <c r="B56" s="95" t="s">
        <v>145</v>
      </c>
      <c r="C56" s="47">
        <v>26809</v>
      </c>
      <c r="D56" s="47">
        <v>27436</v>
      </c>
      <c r="E56" s="47">
        <v>27613</v>
      </c>
      <c r="F56" s="47"/>
      <c r="G56" s="47"/>
      <c r="H56" s="47"/>
      <c r="I56" s="92">
        <f t="shared" si="0"/>
        <v>1.2666618348224894E-2</v>
      </c>
      <c r="J56" s="92">
        <f t="shared" si="1"/>
        <v>2.9989928755268753E-2</v>
      </c>
      <c r="K56" s="89">
        <f t="shared" si="2"/>
        <v>804</v>
      </c>
      <c r="L56" s="93">
        <f t="shared" si="4"/>
        <v>1.3715923436487086E-2</v>
      </c>
      <c r="M56" s="90">
        <f t="shared" si="3"/>
        <v>177</v>
      </c>
    </row>
    <row r="57" spans="1:13">
      <c r="A57" s="35">
        <v>55</v>
      </c>
      <c r="B57" s="95" t="s">
        <v>146</v>
      </c>
      <c r="C57" s="47">
        <v>30863</v>
      </c>
      <c r="D57" s="47">
        <v>31067</v>
      </c>
      <c r="E57" s="47">
        <v>31379</v>
      </c>
      <c r="F57" s="47"/>
      <c r="G57" s="47"/>
      <c r="H57" s="47"/>
      <c r="I57" s="92">
        <f t="shared" si="0"/>
        <v>1.4394155548073332E-2</v>
      </c>
      <c r="J57" s="92">
        <f t="shared" si="1"/>
        <v>1.6719048699089526E-2</v>
      </c>
      <c r="K57" s="89">
        <f t="shared" si="2"/>
        <v>516</v>
      </c>
      <c r="L57" s="93">
        <f t="shared" si="4"/>
        <v>8.8027568323723084E-3</v>
      </c>
      <c r="M57" s="90">
        <f t="shared" si="3"/>
        <v>312</v>
      </c>
    </row>
    <row r="58" spans="1:13">
      <c r="A58" s="35">
        <v>56</v>
      </c>
      <c r="B58" s="95" t="s">
        <v>147</v>
      </c>
      <c r="C58" s="47">
        <v>3565</v>
      </c>
      <c r="D58" s="47">
        <v>3638</v>
      </c>
      <c r="E58" s="47">
        <v>3682</v>
      </c>
      <c r="F58" s="47"/>
      <c r="G58" s="47"/>
      <c r="H58" s="47"/>
      <c r="I58" s="92">
        <f t="shared" si="0"/>
        <v>1.6890047715990317E-3</v>
      </c>
      <c r="J58" s="92">
        <f t="shared" si="1"/>
        <v>3.2819074333800845E-2</v>
      </c>
      <c r="K58" s="89">
        <f t="shared" si="2"/>
        <v>117</v>
      </c>
      <c r="L58" s="93">
        <f t="shared" si="4"/>
        <v>1.9959739329216282E-3</v>
      </c>
      <c r="M58" s="90">
        <f t="shared" si="3"/>
        <v>44</v>
      </c>
    </row>
    <row r="59" spans="1:13">
      <c r="A59" s="35">
        <v>57</v>
      </c>
      <c r="B59" s="95" t="s">
        <v>148</v>
      </c>
      <c r="C59" s="47">
        <v>4718</v>
      </c>
      <c r="D59" s="47">
        <v>4853</v>
      </c>
      <c r="E59" s="47">
        <v>4826</v>
      </c>
      <c r="F59" s="47"/>
      <c r="G59" s="47"/>
      <c r="H59" s="47"/>
      <c r="I59" s="92">
        <f t="shared" si="0"/>
        <v>2.2137797468052486E-3</v>
      </c>
      <c r="J59" s="92">
        <f t="shared" si="1"/>
        <v>2.2891055532005086E-2</v>
      </c>
      <c r="K59" s="89">
        <f t="shared" si="2"/>
        <v>108</v>
      </c>
      <c r="L59" s="93">
        <f t="shared" si="4"/>
        <v>1.8424374765430413E-3</v>
      </c>
      <c r="M59" s="90">
        <f t="shared" si="3"/>
        <v>-27</v>
      </c>
    </row>
    <row r="60" spans="1:13">
      <c r="A60" s="35">
        <v>58</v>
      </c>
      <c r="B60" s="95" t="s">
        <v>149</v>
      </c>
      <c r="C60" s="47">
        <v>12940</v>
      </c>
      <c r="D60" s="47">
        <v>12870</v>
      </c>
      <c r="E60" s="47">
        <v>12945</v>
      </c>
      <c r="F60" s="47"/>
      <c r="G60" s="47"/>
      <c r="H60" s="47"/>
      <c r="I60" s="92">
        <f t="shared" si="0"/>
        <v>5.9381224248640585E-3</v>
      </c>
      <c r="J60" s="92">
        <f t="shared" si="1"/>
        <v>3.8639876352395672E-4</v>
      </c>
      <c r="K60" s="89">
        <f t="shared" si="2"/>
        <v>5</v>
      </c>
      <c r="L60" s="93">
        <f t="shared" si="4"/>
        <v>8.5298031321437098E-5</v>
      </c>
      <c r="M60" s="90">
        <f t="shared" si="3"/>
        <v>75</v>
      </c>
    </row>
    <row r="61" spans="1:13">
      <c r="A61" s="35">
        <v>59</v>
      </c>
      <c r="B61" s="95" t="s">
        <v>150</v>
      </c>
      <c r="C61" s="47">
        <v>25931</v>
      </c>
      <c r="D61" s="47">
        <v>26410</v>
      </c>
      <c r="E61" s="47">
        <v>26586</v>
      </c>
      <c r="F61" s="47"/>
      <c r="G61" s="47"/>
      <c r="H61" s="47"/>
      <c r="I61" s="92">
        <f t="shared" si="0"/>
        <v>1.2195513540937494E-2</v>
      </c>
      <c r="J61" s="92">
        <f t="shared" si="1"/>
        <v>2.5259342100188962E-2</v>
      </c>
      <c r="K61" s="89">
        <f t="shared" si="2"/>
        <v>655</v>
      </c>
      <c r="L61" s="93">
        <f t="shared" si="4"/>
        <v>1.117404210310826E-2</v>
      </c>
      <c r="M61" s="90">
        <f t="shared" si="3"/>
        <v>176</v>
      </c>
    </row>
    <row r="62" spans="1:13">
      <c r="A62" s="35">
        <v>60</v>
      </c>
      <c r="B62" s="95" t="s">
        <v>151</v>
      </c>
      <c r="C62" s="47">
        <v>13006</v>
      </c>
      <c r="D62" s="47">
        <v>13004</v>
      </c>
      <c r="E62" s="47">
        <v>13142</v>
      </c>
      <c r="F62" s="47"/>
      <c r="G62" s="47"/>
      <c r="H62" s="47"/>
      <c r="I62" s="92">
        <f t="shared" si="0"/>
        <v>6.0284901434965975E-3</v>
      </c>
      <c r="J62" s="92">
        <f t="shared" si="1"/>
        <v>1.0456712286636936E-2</v>
      </c>
      <c r="K62" s="89">
        <f t="shared" si="2"/>
        <v>136</v>
      </c>
      <c r="L62" s="93">
        <f t="shared" si="4"/>
        <v>2.320106451943089E-3</v>
      </c>
      <c r="M62" s="90">
        <f t="shared" si="3"/>
        <v>138</v>
      </c>
    </row>
    <row r="63" spans="1:13">
      <c r="A63" s="35">
        <v>61</v>
      </c>
      <c r="B63" s="95" t="s">
        <v>152</v>
      </c>
      <c r="C63" s="47">
        <v>18714</v>
      </c>
      <c r="D63" s="47">
        <v>18828</v>
      </c>
      <c r="E63" s="47">
        <v>18942</v>
      </c>
      <c r="F63" s="47"/>
      <c r="G63" s="47"/>
      <c r="H63" s="47"/>
      <c r="I63" s="92">
        <f t="shared" si="0"/>
        <v>8.6890625702414053E-3</v>
      </c>
      <c r="J63" s="92">
        <f t="shared" si="1"/>
        <v>1.2183392112856685E-2</v>
      </c>
      <c r="K63" s="89">
        <f t="shared" si="2"/>
        <v>228</v>
      </c>
      <c r="L63" s="93">
        <f t="shared" si="4"/>
        <v>3.8895902282575319E-3</v>
      </c>
      <c r="M63" s="90">
        <f t="shared" si="3"/>
        <v>114</v>
      </c>
    </row>
    <row r="64" spans="1:13">
      <c r="A64" s="35">
        <v>62</v>
      </c>
      <c r="B64" s="95" t="s">
        <v>153</v>
      </c>
      <c r="C64" s="47">
        <v>2000</v>
      </c>
      <c r="D64" s="47">
        <v>1977</v>
      </c>
      <c r="E64" s="47">
        <v>1983</v>
      </c>
      <c r="F64" s="47"/>
      <c r="G64" s="47"/>
      <c r="H64" s="47"/>
      <c r="I64" s="92">
        <f t="shared" si="0"/>
        <v>9.0964053831637138E-4</v>
      </c>
      <c r="J64" s="92">
        <f t="shared" si="1"/>
        <v>-8.5000000000000006E-3</v>
      </c>
      <c r="K64" s="89">
        <f t="shared" si="2"/>
        <v>-17</v>
      </c>
      <c r="L64" s="93">
        <f t="shared" si="4"/>
        <v>-2.9001330649288613E-4</v>
      </c>
      <c r="M64" s="90">
        <f t="shared" si="3"/>
        <v>6</v>
      </c>
    </row>
    <row r="65" spans="1:13">
      <c r="A65" s="35">
        <v>63</v>
      </c>
      <c r="B65" s="95" t="s">
        <v>154</v>
      </c>
      <c r="C65" s="47">
        <v>34456</v>
      </c>
      <c r="D65" s="47">
        <v>35823</v>
      </c>
      <c r="E65" s="47">
        <v>36193</v>
      </c>
      <c r="F65" s="47"/>
      <c r="G65" s="47"/>
      <c r="H65" s="47"/>
      <c r="I65" s="92">
        <f t="shared" si="0"/>
        <v>1.6602430662271524E-2</v>
      </c>
      <c r="J65" s="92">
        <f t="shared" si="1"/>
        <v>5.0412119804968653E-2</v>
      </c>
      <c r="K65" s="89">
        <f t="shared" si="2"/>
        <v>1737</v>
      </c>
      <c r="L65" s="93">
        <f t="shared" si="4"/>
        <v>2.9632536081067248E-2</v>
      </c>
      <c r="M65" s="90">
        <f t="shared" si="3"/>
        <v>370</v>
      </c>
    </row>
    <row r="66" spans="1:13">
      <c r="A66" s="35">
        <v>64</v>
      </c>
      <c r="B66" s="95" t="s">
        <v>155</v>
      </c>
      <c r="C66" s="47">
        <v>11633</v>
      </c>
      <c r="D66" s="47">
        <v>11640</v>
      </c>
      <c r="E66" s="47">
        <v>11749</v>
      </c>
      <c r="F66" s="47"/>
      <c r="G66" s="47"/>
      <c r="H66" s="47"/>
      <c r="I66" s="92">
        <f t="shared" si="0"/>
        <v>5.3894940416939225E-3</v>
      </c>
      <c r="J66" s="92">
        <f t="shared" si="1"/>
        <v>9.9716324249978505E-3</v>
      </c>
      <c r="K66" s="89">
        <f t="shared" si="2"/>
        <v>116</v>
      </c>
      <c r="L66" s="93">
        <f t="shared" si="4"/>
        <v>1.978914326657341E-3</v>
      </c>
      <c r="M66" s="90">
        <f t="shared" si="3"/>
        <v>109</v>
      </c>
    </row>
    <row r="67" spans="1:13">
      <c r="A67" s="35">
        <v>65</v>
      </c>
      <c r="B67" s="95" t="s">
        <v>156</v>
      </c>
      <c r="C67" s="47">
        <v>15345</v>
      </c>
      <c r="D67" s="47">
        <v>15906</v>
      </c>
      <c r="E67" s="47">
        <v>16110</v>
      </c>
      <c r="F67" s="47"/>
      <c r="G67" s="47"/>
      <c r="H67" s="47"/>
      <c r="I67" s="92">
        <f t="shared" ref="I67:I84" si="5">E67/$E$84</f>
        <v>7.3899692749756652E-3</v>
      </c>
      <c r="J67" s="92">
        <f t="shared" ref="J67:J84" si="6">(E67-C67)/C67</f>
        <v>4.9853372434017593E-2</v>
      </c>
      <c r="K67" s="89">
        <f t="shared" ref="K67:K84" si="7">E67-C67</f>
        <v>765</v>
      </c>
      <c r="L67" s="93">
        <f t="shared" si="4"/>
        <v>1.3050598792179877E-2</v>
      </c>
      <c r="M67" s="90">
        <f t="shared" ref="M67:M84" si="8">E67-D67</f>
        <v>204</v>
      </c>
    </row>
    <row r="68" spans="1:13">
      <c r="A68" s="35">
        <v>66</v>
      </c>
      <c r="B68" s="95" t="s">
        <v>157</v>
      </c>
      <c r="C68" s="47">
        <v>10442</v>
      </c>
      <c r="D68" s="47">
        <v>10696</v>
      </c>
      <c r="E68" s="47">
        <v>10678</v>
      </c>
      <c r="F68" s="47"/>
      <c r="G68" s="47"/>
      <c r="H68" s="47"/>
      <c r="I68" s="92">
        <f t="shared" si="5"/>
        <v>4.898205581513976E-3</v>
      </c>
      <c r="J68" s="92">
        <f t="shared" si="6"/>
        <v>2.2601034284619806E-2</v>
      </c>
      <c r="K68" s="89">
        <f t="shared" si="7"/>
        <v>236</v>
      </c>
      <c r="L68" s="93">
        <f t="shared" ref="L68:L84" si="9">K68/$K$84</f>
        <v>4.0260670783718311E-3</v>
      </c>
      <c r="M68" s="90">
        <f t="shared" si="8"/>
        <v>-18</v>
      </c>
    </row>
    <row r="69" spans="1:13">
      <c r="A69" s="35">
        <v>67</v>
      </c>
      <c r="B69" s="95" t="s">
        <v>158</v>
      </c>
      <c r="C69" s="47">
        <v>10373</v>
      </c>
      <c r="D69" s="47">
        <v>10375</v>
      </c>
      <c r="E69" s="47">
        <v>10460</v>
      </c>
      <c r="F69" s="47"/>
      <c r="G69" s="47"/>
      <c r="H69" s="47"/>
      <c r="I69" s="92">
        <f t="shared" si="5"/>
        <v>4.7982047558190848E-3</v>
      </c>
      <c r="J69" s="92">
        <f t="shared" si="6"/>
        <v>8.387158970403933E-3</v>
      </c>
      <c r="K69" s="89">
        <f t="shared" si="7"/>
        <v>87</v>
      </c>
      <c r="L69" s="93">
        <f t="shared" si="9"/>
        <v>1.4841857449930055E-3</v>
      </c>
      <c r="M69" s="90">
        <f t="shared" si="8"/>
        <v>85</v>
      </c>
    </row>
    <row r="70" spans="1:13">
      <c r="A70" s="35">
        <v>68</v>
      </c>
      <c r="B70" s="95" t="s">
        <v>159</v>
      </c>
      <c r="C70" s="47">
        <v>11344</v>
      </c>
      <c r="D70" s="47">
        <v>11832</v>
      </c>
      <c r="E70" s="47">
        <v>11914</v>
      </c>
      <c r="F70" s="47"/>
      <c r="G70" s="47"/>
      <c r="H70" s="47"/>
      <c r="I70" s="92">
        <f t="shared" si="5"/>
        <v>5.4651827400409728E-3</v>
      </c>
      <c r="J70" s="92">
        <f t="shared" si="6"/>
        <v>5.0246826516220026E-2</v>
      </c>
      <c r="K70" s="89">
        <f t="shared" si="7"/>
        <v>570</v>
      </c>
      <c r="L70" s="93">
        <f t="shared" si="9"/>
        <v>9.7239755706438301E-3</v>
      </c>
      <c r="M70" s="90">
        <f t="shared" si="8"/>
        <v>82</v>
      </c>
    </row>
    <row r="71" spans="1:13">
      <c r="A71" s="35">
        <v>69</v>
      </c>
      <c r="B71" s="95" t="s">
        <v>160</v>
      </c>
      <c r="C71" s="47">
        <v>1606</v>
      </c>
      <c r="D71" s="47">
        <v>1631</v>
      </c>
      <c r="E71" s="47">
        <v>1640</v>
      </c>
      <c r="F71" s="47"/>
      <c r="G71" s="47"/>
      <c r="H71" s="47"/>
      <c r="I71" s="92">
        <f t="shared" si="5"/>
        <v>7.5229978963129059E-4</v>
      </c>
      <c r="J71" s="92">
        <f t="shared" si="6"/>
        <v>2.1170610211706103E-2</v>
      </c>
      <c r="K71" s="89">
        <f t="shared" si="7"/>
        <v>34</v>
      </c>
      <c r="L71" s="93">
        <f t="shared" si="9"/>
        <v>5.8002661298577226E-4</v>
      </c>
      <c r="M71" s="90">
        <f t="shared" si="8"/>
        <v>9</v>
      </c>
    </row>
    <row r="72" spans="1:13">
      <c r="A72" s="35">
        <v>70</v>
      </c>
      <c r="B72" s="95" t="s">
        <v>161</v>
      </c>
      <c r="C72" s="47">
        <v>6931</v>
      </c>
      <c r="D72" s="47">
        <v>6903</v>
      </c>
      <c r="E72" s="47">
        <v>6910</v>
      </c>
      <c r="F72" s="47"/>
      <c r="G72" s="47"/>
      <c r="H72" s="47"/>
      <c r="I72" s="92">
        <f t="shared" si="5"/>
        <v>3.1697509428976938E-3</v>
      </c>
      <c r="J72" s="92">
        <f t="shared" si="6"/>
        <v>-3.0298658202279611E-3</v>
      </c>
      <c r="K72" s="89">
        <f t="shared" si="7"/>
        <v>-21</v>
      </c>
      <c r="L72" s="93">
        <f t="shared" si="9"/>
        <v>-3.5825173155003585E-4</v>
      </c>
      <c r="M72" s="90">
        <f t="shared" si="8"/>
        <v>7</v>
      </c>
    </row>
    <row r="73" spans="1:13">
      <c r="A73" s="35">
        <v>71</v>
      </c>
      <c r="B73" s="95" t="s">
        <v>162</v>
      </c>
      <c r="C73" s="47">
        <v>5533</v>
      </c>
      <c r="D73" s="47">
        <v>5526</v>
      </c>
      <c r="E73" s="47">
        <v>5547</v>
      </c>
      <c r="F73" s="47"/>
      <c r="G73" s="47"/>
      <c r="H73" s="47"/>
      <c r="I73" s="92">
        <f t="shared" si="5"/>
        <v>2.5445164226126638E-3</v>
      </c>
      <c r="J73" s="92">
        <f t="shared" si="6"/>
        <v>2.5302729080065064E-3</v>
      </c>
      <c r="K73" s="89">
        <f t="shared" si="7"/>
        <v>14</v>
      </c>
      <c r="L73" s="93">
        <f t="shared" si="9"/>
        <v>2.3883448770002389E-4</v>
      </c>
      <c r="M73" s="90">
        <f t="shared" si="8"/>
        <v>21</v>
      </c>
    </row>
    <row r="74" spans="1:13">
      <c r="A74" s="35">
        <v>72</v>
      </c>
      <c r="B74" s="95" t="s">
        <v>163</v>
      </c>
      <c r="C74" s="47">
        <v>6512</v>
      </c>
      <c r="D74" s="47">
        <v>6635</v>
      </c>
      <c r="E74" s="47">
        <v>6722</v>
      </c>
      <c r="F74" s="47"/>
      <c r="G74" s="47"/>
      <c r="H74" s="47"/>
      <c r="I74" s="92">
        <f t="shared" si="5"/>
        <v>3.083511698720448E-3</v>
      </c>
      <c r="J74" s="92">
        <f t="shared" si="6"/>
        <v>3.2248157248157251E-2</v>
      </c>
      <c r="K74" s="89">
        <f t="shared" si="7"/>
        <v>210</v>
      </c>
      <c r="L74" s="93">
        <f t="shared" si="9"/>
        <v>3.5825173155003584E-3</v>
      </c>
      <c r="M74" s="90">
        <f t="shared" si="8"/>
        <v>87</v>
      </c>
    </row>
    <row r="75" spans="1:13">
      <c r="A75" s="35">
        <v>73</v>
      </c>
      <c r="B75" s="95" t="s">
        <v>164</v>
      </c>
      <c r="C75" s="47">
        <v>5333</v>
      </c>
      <c r="D75" s="47">
        <v>5203</v>
      </c>
      <c r="E75" s="47">
        <v>5312</v>
      </c>
      <c r="F75" s="47"/>
      <c r="G75" s="47"/>
      <c r="H75" s="47"/>
      <c r="I75" s="92">
        <f t="shared" si="5"/>
        <v>2.4367173673911068E-3</v>
      </c>
      <c r="J75" s="92">
        <f t="shared" si="6"/>
        <v>-3.9377461091318205E-3</v>
      </c>
      <c r="K75" s="89">
        <f t="shared" si="7"/>
        <v>-21</v>
      </c>
      <c r="L75" s="93">
        <f t="shared" si="9"/>
        <v>-3.5825173155003585E-4</v>
      </c>
      <c r="M75" s="90">
        <f t="shared" si="8"/>
        <v>109</v>
      </c>
    </row>
    <row r="76" spans="1:13">
      <c r="A76" s="35">
        <v>74</v>
      </c>
      <c r="B76" s="95" t="s">
        <v>165</v>
      </c>
      <c r="C76" s="47">
        <v>4213</v>
      </c>
      <c r="D76" s="47">
        <v>4240</v>
      </c>
      <c r="E76" s="47">
        <v>4209</v>
      </c>
      <c r="F76" s="47"/>
      <c r="G76" s="47"/>
      <c r="H76" s="47"/>
      <c r="I76" s="92">
        <f t="shared" si="5"/>
        <v>1.9307498869256718E-3</v>
      </c>
      <c r="J76" s="92">
        <f t="shared" si="6"/>
        <v>-9.4944220270591032E-4</v>
      </c>
      <c r="K76" s="89">
        <f t="shared" si="7"/>
        <v>-4</v>
      </c>
      <c r="L76" s="93">
        <f t="shared" si="9"/>
        <v>-6.8238425057149681E-5</v>
      </c>
      <c r="M76" s="90">
        <f t="shared" si="8"/>
        <v>-31</v>
      </c>
    </row>
    <row r="77" spans="1:13">
      <c r="A77" s="35">
        <v>75</v>
      </c>
      <c r="B77" s="95" t="s">
        <v>166</v>
      </c>
      <c r="C77" s="47">
        <v>2129</v>
      </c>
      <c r="D77" s="47">
        <v>2153</v>
      </c>
      <c r="E77" s="47">
        <v>2168</v>
      </c>
      <c r="F77" s="47"/>
      <c r="G77" s="47"/>
      <c r="H77" s="47"/>
      <c r="I77" s="92">
        <f t="shared" si="5"/>
        <v>9.945036243418524E-4</v>
      </c>
      <c r="J77" s="92">
        <f t="shared" si="6"/>
        <v>1.8318459370596524E-2</v>
      </c>
      <c r="K77" s="89">
        <f t="shared" si="7"/>
        <v>39</v>
      </c>
      <c r="L77" s="93">
        <f t="shared" si="9"/>
        <v>6.6532464430720938E-4</v>
      </c>
      <c r="M77" s="90">
        <f t="shared" si="8"/>
        <v>15</v>
      </c>
    </row>
    <row r="78" spans="1:13">
      <c r="A78" s="35">
        <v>76</v>
      </c>
      <c r="B78" s="95" t="s">
        <v>167</v>
      </c>
      <c r="C78" s="47">
        <v>3971</v>
      </c>
      <c r="D78" s="47">
        <v>4181</v>
      </c>
      <c r="E78" s="47">
        <v>4230</v>
      </c>
      <c r="F78" s="47"/>
      <c r="G78" s="47"/>
      <c r="H78" s="47"/>
      <c r="I78" s="92">
        <f t="shared" si="5"/>
        <v>1.9403829939880237E-3</v>
      </c>
      <c r="J78" s="92">
        <f t="shared" si="6"/>
        <v>6.5222865776882397E-2</v>
      </c>
      <c r="K78" s="89">
        <f t="shared" si="7"/>
        <v>259</v>
      </c>
      <c r="L78" s="93">
        <f t="shared" si="9"/>
        <v>4.4184380224504419E-3</v>
      </c>
      <c r="M78" s="90">
        <f t="shared" si="8"/>
        <v>49</v>
      </c>
    </row>
    <row r="79" spans="1:13">
      <c r="A79" s="35">
        <v>77</v>
      </c>
      <c r="B79" s="95" t="s">
        <v>168</v>
      </c>
      <c r="C79" s="47">
        <v>7338</v>
      </c>
      <c r="D79" s="47">
        <v>7507</v>
      </c>
      <c r="E79" s="47">
        <v>7602</v>
      </c>
      <c r="F79" s="47"/>
      <c r="G79" s="47"/>
      <c r="H79" s="47"/>
      <c r="I79" s="92">
        <f t="shared" si="5"/>
        <v>3.4871847565713845E-3</v>
      </c>
      <c r="J79" s="92">
        <f t="shared" si="6"/>
        <v>3.5977105478331974E-2</v>
      </c>
      <c r="K79" s="89">
        <f t="shared" si="7"/>
        <v>264</v>
      </c>
      <c r="L79" s="93">
        <f t="shared" si="9"/>
        <v>4.5037360537718788E-3</v>
      </c>
      <c r="M79" s="90">
        <f t="shared" si="8"/>
        <v>95</v>
      </c>
    </row>
    <row r="80" spans="1:13">
      <c r="A80" s="35">
        <v>78</v>
      </c>
      <c r="B80" s="95" t="s">
        <v>169</v>
      </c>
      <c r="C80" s="47">
        <v>4900</v>
      </c>
      <c r="D80" s="47">
        <v>4827</v>
      </c>
      <c r="E80" s="47">
        <v>4861</v>
      </c>
      <c r="F80" s="47"/>
      <c r="G80" s="47"/>
      <c r="H80" s="47"/>
      <c r="I80" s="92">
        <f t="shared" si="5"/>
        <v>2.229834925242502E-3</v>
      </c>
      <c r="J80" s="92">
        <f t="shared" si="6"/>
        <v>-7.9591836734693878E-3</v>
      </c>
      <c r="K80" s="89">
        <f t="shared" si="7"/>
        <v>-39</v>
      </c>
      <c r="L80" s="93">
        <f t="shared" si="9"/>
        <v>-6.6532464430720938E-4</v>
      </c>
      <c r="M80" s="90">
        <f t="shared" si="8"/>
        <v>34</v>
      </c>
    </row>
    <row r="81" spans="1:13">
      <c r="A81" s="35">
        <v>79</v>
      </c>
      <c r="B81" s="95" t="s">
        <v>170</v>
      </c>
      <c r="C81" s="47">
        <v>3845</v>
      </c>
      <c r="D81" s="47">
        <v>4285</v>
      </c>
      <c r="E81" s="47">
        <v>4285</v>
      </c>
      <c r="F81" s="47"/>
      <c r="G81" s="47"/>
      <c r="H81" s="47"/>
      <c r="I81" s="92">
        <f t="shared" si="5"/>
        <v>1.9656125601037072E-3</v>
      </c>
      <c r="J81" s="92">
        <f t="shared" si="6"/>
        <v>0.11443433029908973</v>
      </c>
      <c r="K81" s="89">
        <f t="shared" si="7"/>
        <v>440</v>
      </c>
      <c r="L81" s="93">
        <f t="shared" si="9"/>
        <v>7.5062267562864653E-3</v>
      </c>
      <c r="M81" s="90">
        <f t="shared" si="8"/>
        <v>0</v>
      </c>
    </row>
    <row r="82" spans="1:13">
      <c r="A82" s="35">
        <v>80</v>
      </c>
      <c r="B82" s="95" t="s">
        <v>171</v>
      </c>
      <c r="C82" s="47">
        <v>11834</v>
      </c>
      <c r="D82" s="47">
        <v>12132</v>
      </c>
      <c r="E82" s="47">
        <v>12222</v>
      </c>
      <c r="F82" s="47"/>
      <c r="G82" s="47"/>
      <c r="H82" s="47"/>
      <c r="I82" s="92">
        <f t="shared" si="5"/>
        <v>5.6064683102888006E-3</v>
      </c>
      <c r="J82" s="92">
        <f t="shared" si="6"/>
        <v>3.2786885245901641E-2</v>
      </c>
      <c r="K82" s="89">
        <f t="shared" si="7"/>
        <v>388</v>
      </c>
      <c r="L82" s="93">
        <f t="shared" si="9"/>
        <v>6.619127230543519E-3</v>
      </c>
      <c r="M82" s="90">
        <f t="shared" si="8"/>
        <v>90</v>
      </c>
    </row>
    <row r="83" spans="1:13">
      <c r="A83" s="35">
        <v>81</v>
      </c>
      <c r="B83" s="95" t="s">
        <v>172</v>
      </c>
      <c r="C83" s="47">
        <v>9767</v>
      </c>
      <c r="D83" s="47">
        <v>9765</v>
      </c>
      <c r="E83" s="47">
        <v>9760</v>
      </c>
      <c r="F83" s="47"/>
      <c r="G83" s="47"/>
      <c r="H83" s="47"/>
      <c r="I83" s="92">
        <f t="shared" si="5"/>
        <v>4.4771011870740219E-3</v>
      </c>
      <c r="J83" s="92">
        <f t="shared" si="6"/>
        <v>-7.1669908876830142E-4</v>
      </c>
      <c r="K83" s="89">
        <f t="shared" si="7"/>
        <v>-7</v>
      </c>
      <c r="L83" s="93">
        <f t="shared" si="9"/>
        <v>-1.1941724385001195E-4</v>
      </c>
      <c r="M83" s="90">
        <f t="shared" si="8"/>
        <v>-5</v>
      </c>
    </row>
    <row r="84" spans="1:13" s="101" customFormat="1">
      <c r="A84" s="180" t="s">
        <v>173</v>
      </c>
      <c r="B84" s="180"/>
      <c r="C84" s="55">
        <v>2121364</v>
      </c>
      <c r="D84" s="55">
        <v>2162303</v>
      </c>
      <c r="E84" s="55">
        <v>2179982</v>
      </c>
      <c r="F84" s="55"/>
      <c r="G84" s="55"/>
      <c r="H84" s="55"/>
      <c r="I84" s="92">
        <f t="shared" si="5"/>
        <v>1</v>
      </c>
      <c r="J84" s="92">
        <f t="shared" si="6"/>
        <v>2.7632221532938241E-2</v>
      </c>
      <c r="K84" s="89">
        <f t="shared" si="7"/>
        <v>58618</v>
      </c>
      <c r="L84" s="93">
        <f t="shared" si="9"/>
        <v>1</v>
      </c>
      <c r="M84" s="89">
        <f t="shared" si="8"/>
        <v>17679</v>
      </c>
    </row>
    <row r="85" spans="1:13">
      <c r="C85" s="124"/>
      <c r="D85" s="122"/>
      <c r="E85" s="123"/>
      <c r="F85" s="132"/>
      <c r="G85" s="132"/>
      <c r="H85" s="132"/>
      <c r="L85" s="9"/>
    </row>
    <row r="86" spans="1:13">
      <c r="C86" s="124"/>
      <c r="D86" s="122"/>
      <c r="E86" s="123"/>
      <c r="F86" s="132"/>
      <c r="G86" s="132"/>
      <c r="H86" s="132"/>
    </row>
    <row r="87" spans="1:13">
      <c r="C87" s="132"/>
      <c r="E87" s="132"/>
      <c r="F87" s="132"/>
      <c r="G87" s="132"/>
      <c r="H87" s="17"/>
    </row>
    <row r="88" spans="1:13">
      <c r="C88" s="132"/>
      <c r="D88" s="132"/>
      <c r="E88" s="132"/>
      <c r="G88" s="17"/>
    </row>
    <row r="93" spans="1:13">
      <c r="C93" s="132"/>
      <c r="E93" s="132"/>
      <c r="F93" s="132"/>
    </row>
    <row r="94" spans="1:13">
      <c r="F94" s="17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88"/>
  <sheetViews>
    <sheetView zoomScale="70" zoomScaleNormal="70" workbookViewId="0">
      <pane ySplit="2" topLeftCell="A59" activePane="bottomLeft" state="frozen"/>
      <selection activeCell="W1" sqref="W1"/>
      <selection pane="bottomLeft" activeCell="P5" sqref="P5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2" style="3" customWidth="1"/>
    <col min="9" max="9" width="18.140625" style="3" customWidth="1"/>
    <col min="10" max="10" width="30.42578125" style="3" customWidth="1"/>
    <col min="11" max="11" width="27.42578125" style="3" customWidth="1"/>
    <col min="12" max="12" width="22.28515625" style="3" customWidth="1"/>
    <col min="13" max="13" width="25.140625" style="3" customWidth="1"/>
    <col min="14" max="16384" width="9.140625" style="3"/>
  </cols>
  <sheetData>
    <row r="1" spans="1:13" ht="15.75" thickBot="1">
      <c r="C1" s="176" t="s">
        <v>281</v>
      </c>
      <c r="D1" s="176"/>
      <c r="E1" s="177"/>
      <c r="F1" s="178" t="s">
        <v>280</v>
      </c>
      <c r="G1" s="176"/>
      <c r="H1" s="177"/>
    </row>
    <row r="2" spans="1:13" ht="30">
      <c r="A2" s="85" t="s">
        <v>91</v>
      </c>
      <c r="B2" s="85" t="s">
        <v>174</v>
      </c>
      <c r="C2" s="85">
        <v>43525</v>
      </c>
      <c r="D2" s="85">
        <v>43862</v>
      </c>
      <c r="E2" s="85">
        <v>43891</v>
      </c>
      <c r="F2" s="85">
        <v>43525</v>
      </c>
      <c r="G2" s="85">
        <v>43862</v>
      </c>
      <c r="H2" s="85">
        <v>43891</v>
      </c>
      <c r="I2" s="84" t="s">
        <v>307</v>
      </c>
      <c r="J2" s="84" t="s">
        <v>318</v>
      </c>
      <c r="K2" s="84" t="s">
        <v>319</v>
      </c>
      <c r="L2" s="84" t="s">
        <v>314</v>
      </c>
      <c r="M2" s="36" t="s">
        <v>320</v>
      </c>
    </row>
    <row r="3" spans="1:13">
      <c r="A3" s="35">
        <v>1</v>
      </c>
      <c r="B3" s="95" t="s">
        <v>92</v>
      </c>
      <c r="C3" s="48">
        <v>15074</v>
      </c>
      <c r="D3" s="48">
        <v>13237</v>
      </c>
      <c r="E3" s="48">
        <v>13170</v>
      </c>
      <c r="F3" s="48"/>
      <c r="G3" s="48"/>
      <c r="H3" s="48"/>
      <c r="I3" s="92">
        <f>E3/$E$84</f>
        <v>2.2481883903346676E-2</v>
      </c>
      <c r="J3" s="92">
        <f t="shared" ref="J3:J66" si="0">(E3-C3)/C3</f>
        <v>-0.12631020299854054</v>
      </c>
      <c r="K3" s="89">
        <f t="shared" ref="K3:K66" si="1">E3-C3</f>
        <v>-1904</v>
      </c>
      <c r="L3" s="93">
        <f>K3/$K$84</f>
        <v>2.2051840355794401E-2</v>
      </c>
      <c r="M3" s="90">
        <f t="shared" ref="M3:M66" si="2">E3-D3</f>
        <v>-67</v>
      </c>
    </row>
    <row r="4" spans="1:13">
      <c r="A4" s="35">
        <v>2</v>
      </c>
      <c r="B4" s="95" t="s">
        <v>93</v>
      </c>
      <c r="C4" s="48">
        <v>4530</v>
      </c>
      <c r="D4" s="48">
        <v>3825</v>
      </c>
      <c r="E4" s="48">
        <v>3771</v>
      </c>
      <c r="F4" s="48"/>
      <c r="G4" s="48"/>
      <c r="H4" s="48"/>
      <c r="I4" s="92">
        <f t="shared" ref="I4:I67" si="3">E4/$E$84</f>
        <v>6.437295687131383E-3</v>
      </c>
      <c r="J4" s="92">
        <f t="shared" si="0"/>
        <v>-0.16754966887417219</v>
      </c>
      <c r="K4" s="89">
        <f t="shared" si="1"/>
        <v>-759</v>
      </c>
      <c r="L4" s="93">
        <f t="shared" ref="L4:L67" si="4">K4/$K$84</f>
        <v>8.7906233351092173E-3</v>
      </c>
      <c r="M4" s="90">
        <f t="shared" si="2"/>
        <v>-54</v>
      </c>
    </row>
    <row r="5" spans="1:13">
      <c r="A5" s="35">
        <v>3</v>
      </c>
      <c r="B5" s="95" t="s">
        <v>94</v>
      </c>
      <c r="C5" s="48">
        <v>17837</v>
      </c>
      <c r="D5" s="48">
        <v>16752</v>
      </c>
      <c r="E5" s="48">
        <v>16983</v>
      </c>
      <c r="F5" s="48"/>
      <c r="G5" s="48"/>
      <c r="H5" s="48"/>
      <c r="I5" s="92">
        <f t="shared" si="3"/>
        <v>2.8990875803381673E-2</v>
      </c>
      <c r="J5" s="92">
        <f t="shared" si="0"/>
        <v>-4.7878006391209281E-2</v>
      </c>
      <c r="K5" s="89">
        <f t="shared" si="1"/>
        <v>-854</v>
      </c>
      <c r="L5" s="93">
        <f t="shared" si="4"/>
        <v>9.8908989831136638E-3</v>
      </c>
      <c r="M5" s="90">
        <f t="shared" si="2"/>
        <v>231</v>
      </c>
    </row>
    <row r="6" spans="1:13">
      <c r="A6" s="35">
        <v>4</v>
      </c>
      <c r="B6" s="95" t="s">
        <v>95</v>
      </c>
      <c r="C6" s="48">
        <v>3382</v>
      </c>
      <c r="D6" s="48">
        <v>2849</v>
      </c>
      <c r="E6" s="48">
        <v>2880</v>
      </c>
      <c r="F6" s="48"/>
      <c r="G6" s="48"/>
      <c r="H6" s="48"/>
      <c r="I6" s="92">
        <f t="shared" si="3"/>
        <v>4.916311741961916E-3</v>
      </c>
      <c r="J6" s="92">
        <f t="shared" si="0"/>
        <v>-0.14843287995269072</v>
      </c>
      <c r="K6" s="89">
        <f t="shared" si="1"/>
        <v>-502</v>
      </c>
      <c r="L6" s="93">
        <f t="shared" si="4"/>
        <v>5.8140881610340275E-3</v>
      </c>
      <c r="M6" s="90">
        <f t="shared" si="2"/>
        <v>31</v>
      </c>
    </row>
    <row r="7" spans="1:13">
      <c r="A7" s="35">
        <v>5</v>
      </c>
      <c r="B7" s="95" t="s">
        <v>96</v>
      </c>
      <c r="C7" s="48">
        <v>4952</v>
      </c>
      <c r="D7" s="48">
        <v>4278</v>
      </c>
      <c r="E7" s="48">
        <v>4275</v>
      </c>
      <c r="F7" s="48"/>
      <c r="G7" s="48"/>
      <c r="H7" s="48"/>
      <c r="I7" s="92">
        <f t="shared" si="3"/>
        <v>7.2976502419747182E-3</v>
      </c>
      <c r="J7" s="92">
        <f t="shared" si="0"/>
        <v>-0.13671243941841679</v>
      </c>
      <c r="K7" s="89">
        <f t="shared" si="1"/>
        <v>-677</v>
      </c>
      <c r="L7" s="93">
        <f t="shared" si="4"/>
        <v>7.8409117231474836E-3</v>
      </c>
      <c r="M7" s="90">
        <f t="shared" si="2"/>
        <v>-3</v>
      </c>
    </row>
    <row r="8" spans="1:13">
      <c r="A8" s="35">
        <v>6</v>
      </c>
      <c r="B8" s="95" t="s">
        <v>97</v>
      </c>
      <c r="C8" s="48">
        <v>14818</v>
      </c>
      <c r="D8" s="48">
        <v>13179</v>
      </c>
      <c r="E8" s="48">
        <v>13182</v>
      </c>
      <c r="F8" s="48"/>
      <c r="G8" s="48"/>
      <c r="H8" s="48"/>
      <c r="I8" s="92">
        <f t="shared" si="3"/>
        <v>2.250236853560485E-2</v>
      </c>
      <c r="J8" s="92">
        <f t="shared" si="0"/>
        <v>-0.11040626265352949</v>
      </c>
      <c r="K8" s="89">
        <f t="shared" si="1"/>
        <v>-1636</v>
      </c>
      <c r="L8" s="93">
        <f t="shared" si="4"/>
        <v>1.894790484352922E-2</v>
      </c>
      <c r="M8" s="90">
        <f t="shared" si="2"/>
        <v>3</v>
      </c>
    </row>
    <row r="9" spans="1:13">
      <c r="A9" s="35">
        <v>7</v>
      </c>
      <c r="B9" s="95" t="s">
        <v>98</v>
      </c>
      <c r="C9" s="48">
        <v>33993</v>
      </c>
      <c r="D9" s="48">
        <v>30685</v>
      </c>
      <c r="E9" s="48">
        <v>30558</v>
      </c>
      <c r="F9" s="48"/>
      <c r="G9" s="48"/>
      <c r="H9" s="48"/>
      <c r="I9" s="92">
        <f t="shared" si="3"/>
        <v>5.2164116045441744E-2</v>
      </c>
      <c r="J9" s="92">
        <f t="shared" si="0"/>
        <v>-0.10105021622098667</v>
      </c>
      <c r="K9" s="89">
        <f t="shared" si="1"/>
        <v>-3435</v>
      </c>
      <c r="L9" s="93">
        <f t="shared" si="4"/>
        <v>3.9783651062055544E-2</v>
      </c>
      <c r="M9" s="90">
        <f t="shared" si="2"/>
        <v>-127</v>
      </c>
    </row>
    <row r="10" spans="1:13">
      <c r="A10" s="35">
        <v>8</v>
      </c>
      <c r="B10" s="95" t="s">
        <v>99</v>
      </c>
      <c r="C10" s="48">
        <v>1096</v>
      </c>
      <c r="D10" s="48">
        <v>930</v>
      </c>
      <c r="E10" s="48">
        <v>930</v>
      </c>
      <c r="F10" s="48"/>
      <c r="G10" s="48"/>
      <c r="H10" s="48"/>
      <c r="I10" s="92">
        <f t="shared" si="3"/>
        <v>1.5875590000085352E-3</v>
      </c>
      <c r="J10" s="92">
        <f t="shared" si="0"/>
        <v>-0.15145985401459855</v>
      </c>
      <c r="K10" s="89">
        <f t="shared" si="1"/>
        <v>-166</v>
      </c>
      <c r="L10" s="93">
        <f t="shared" si="4"/>
        <v>1.9225869217761923E-3</v>
      </c>
      <c r="M10" s="90">
        <f t="shared" si="2"/>
        <v>0</v>
      </c>
    </row>
    <row r="11" spans="1:13">
      <c r="A11" s="35">
        <v>9</v>
      </c>
      <c r="B11" s="95" t="s">
        <v>100</v>
      </c>
      <c r="C11" s="48">
        <v>18556</v>
      </c>
      <c r="D11" s="48">
        <v>16451</v>
      </c>
      <c r="E11" s="48">
        <v>16409</v>
      </c>
      <c r="F11" s="48"/>
      <c r="G11" s="48"/>
      <c r="H11" s="48"/>
      <c r="I11" s="92">
        <f t="shared" si="3"/>
        <v>2.8011027560365651E-2</v>
      </c>
      <c r="J11" s="92">
        <f t="shared" si="0"/>
        <v>-0.11570381547747359</v>
      </c>
      <c r="K11" s="89">
        <f t="shared" si="1"/>
        <v>-2147</v>
      </c>
      <c r="L11" s="93">
        <f t="shared" si="4"/>
        <v>2.4866229644900512E-2</v>
      </c>
      <c r="M11" s="90">
        <f t="shared" si="2"/>
        <v>-42</v>
      </c>
    </row>
    <row r="12" spans="1:13">
      <c r="A12" s="35">
        <v>10</v>
      </c>
      <c r="B12" s="95" t="s">
        <v>101</v>
      </c>
      <c r="C12" s="48">
        <v>20951</v>
      </c>
      <c r="D12" s="48">
        <v>18240</v>
      </c>
      <c r="E12" s="48">
        <v>18176</v>
      </c>
      <c r="F12" s="48"/>
      <c r="G12" s="48"/>
      <c r="H12" s="48"/>
      <c r="I12" s="92">
        <f t="shared" si="3"/>
        <v>3.1027389660381866E-2</v>
      </c>
      <c r="J12" s="92">
        <f t="shared" si="0"/>
        <v>-0.13245191160326475</v>
      </c>
      <c r="K12" s="89">
        <f t="shared" si="1"/>
        <v>-2775</v>
      </c>
      <c r="L12" s="93">
        <f t="shared" si="4"/>
        <v>3.2139630770656229E-2</v>
      </c>
      <c r="M12" s="90">
        <f t="shared" si="2"/>
        <v>-64</v>
      </c>
    </row>
    <row r="13" spans="1:13">
      <c r="A13" s="35">
        <v>11</v>
      </c>
      <c r="B13" s="95" t="s">
        <v>102</v>
      </c>
      <c r="C13" s="48">
        <v>1964</v>
      </c>
      <c r="D13" s="48">
        <v>1795</v>
      </c>
      <c r="E13" s="48">
        <v>1791</v>
      </c>
      <c r="F13" s="48"/>
      <c r="G13" s="48"/>
      <c r="H13" s="48"/>
      <c r="I13" s="92">
        <f t="shared" si="3"/>
        <v>3.0573313645325664E-3</v>
      </c>
      <c r="J13" s="92">
        <f t="shared" si="0"/>
        <v>-8.8085539714867614E-2</v>
      </c>
      <c r="K13" s="89">
        <f t="shared" si="1"/>
        <v>-173</v>
      </c>
      <c r="L13" s="93">
        <f t="shared" si="4"/>
        <v>2.0036598642607308E-3</v>
      </c>
      <c r="M13" s="90">
        <f t="shared" si="2"/>
        <v>-4</v>
      </c>
    </row>
    <row r="14" spans="1:13">
      <c r="A14" s="35">
        <v>12</v>
      </c>
      <c r="B14" s="95" t="s">
        <v>103</v>
      </c>
      <c r="C14" s="48">
        <v>673</v>
      </c>
      <c r="D14" s="48">
        <v>490</v>
      </c>
      <c r="E14" s="48">
        <v>510</v>
      </c>
      <c r="F14" s="48"/>
      <c r="G14" s="48"/>
      <c r="H14" s="48"/>
      <c r="I14" s="92">
        <f t="shared" si="3"/>
        <v>8.7059687097242261E-4</v>
      </c>
      <c r="J14" s="92">
        <f t="shared" si="0"/>
        <v>-0.24219910846953938</v>
      </c>
      <c r="K14" s="89">
        <f t="shared" si="1"/>
        <v>-163</v>
      </c>
      <c r="L14" s="93">
        <f t="shared" si="4"/>
        <v>1.8878413749971045E-3</v>
      </c>
      <c r="M14" s="90">
        <f t="shared" si="2"/>
        <v>20</v>
      </c>
    </row>
    <row r="15" spans="1:13">
      <c r="A15" s="35">
        <v>13</v>
      </c>
      <c r="B15" s="95" t="s">
        <v>104</v>
      </c>
      <c r="C15" s="48">
        <v>2755</v>
      </c>
      <c r="D15" s="48">
        <v>2059</v>
      </c>
      <c r="E15" s="48">
        <v>2045</v>
      </c>
      <c r="F15" s="48"/>
      <c r="G15" s="48"/>
      <c r="H15" s="48"/>
      <c r="I15" s="92">
        <f t="shared" si="3"/>
        <v>3.4909227473305963E-3</v>
      </c>
      <c r="J15" s="92">
        <f t="shared" si="0"/>
        <v>-0.25771324863883849</v>
      </c>
      <c r="K15" s="89">
        <f t="shared" si="1"/>
        <v>-710</v>
      </c>
      <c r="L15" s="93">
        <f t="shared" si="4"/>
        <v>8.2231127377174491E-3</v>
      </c>
      <c r="M15" s="90">
        <f t="shared" si="2"/>
        <v>-14</v>
      </c>
    </row>
    <row r="16" spans="1:13">
      <c r="A16" s="35">
        <v>14</v>
      </c>
      <c r="B16" s="95" t="s">
        <v>105</v>
      </c>
      <c r="C16" s="48">
        <v>3266</v>
      </c>
      <c r="D16" s="48">
        <v>2802</v>
      </c>
      <c r="E16" s="48">
        <v>2825</v>
      </c>
      <c r="F16" s="48"/>
      <c r="G16" s="48"/>
      <c r="H16" s="48"/>
      <c r="I16" s="92">
        <f t="shared" si="3"/>
        <v>4.8224238441119489E-3</v>
      </c>
      <c r="J16" s="92">
        <f t="shared" si="0"/>
        <v>-0.13502755664421309</v>
      </c>
      <c r="K16" s="89">
        <f t="shared" si="1"/>
        <v>-441</v>
      </c>
      <c r="L16" s="93">
        <f t="shared" si="4"/>
        <v>5.1075953765259089E-3</v>
      </c>
      <c r="M16" s="90">
        <f t="shared" si="2"/>
        <v>23</v>
      </c>
    </row>
    <row r="17" spans="1:13">
      <c r="A17" s="35">
        <v>15</v>
      </c>
      <c r="B17" s="95" t="s">
        <v>106</v>
      </c>
      <c r="C17" s="48">
        <v>6785</v>
      </c>
      <c r="D17" s="48">
        <v>6025</v>
      </c>
      <c r="E17" s="48">
        <v>6002</v>
      </c>
      <c r="F17" s="48"/>
      <c r="G17" s="48"/>
      <c r="H17" s="48"/>
      <c r="I17" s="92">
        <f t="shared" si="3"/>
        <v>1.0245730234463686E-2</v>
      </c>
      <c r="J17" s="92">
        <f t="shared" si="0"/>
        <v>-0.11540162122328666</v>
      </c>
      <c r="K17" s="89">
        <f t="shared" si="1"/>
        <v>-783</v>
      </c>
      <c r="L17" s="93">
        <f t="shared" si="4"/>
        <v>9.0685877093419198E-3</v>
      </c>
      <c r="M17" s="90">
        <f t="shared" si="2"/>
        <v>-23</v>
      </c>
    </row>
    <row r="18" spans="1:13">
      <c r="A18" s="35">
        <v>16</v>
      </c>
      <c r="B18" s="95" t="s">
        <v>107</v>
      </c>
      <c r="C18" s="48">
        <v>16915</v>
      </c>
      <c r="D18" s="48">
        <v>15084</v>
      </c>
      <c r="E18" s="48">
        <v>15060</v>
      </c>
      <c r="F18" s="48"/>
      <c r="G18" s="48"/>
      <c r="H18" s="48"/>
      <c r="I18" s="92">
        <f t="shared" si="3"/>
        <v>2.5708213484009184E-2</v>
      </c>
      <c r="J18" s="92">
        <f t="shared" si="0"/>
        <v>-0.10966597694354123</v>
      </c>
      <c r="K18" s="89">
        <f t="shared" si="1"/>
        <v>-1855</v>
      </c>
      <c r="L18" s="93">
        <f t="shared" si="4"/>
        <v>2.1484329758402632E-2</v>
      </c>
      <c r="M18" s="90">
        <f t="shared" si="2"/>
        <v>-24</v>
      </c>
    </row>
    <row r="19" spans="1:13">
      <c r="A19" s="35">
        <v>17</v>
      </c>
      <c r="B19" s="95" t="s">
        <v>108</v>
      </c>
      <c r="C19" s="48">
        <v>10197</v>
      </c>
      <c r="D19" s="48">
        <v>9236</v>
      </c>
      <c r="E19" s="48">
        <v>9252</v>
      </c>
      <c r="F19" s="48"/>
      <c r="G19" s="48"/>
      <c r="H19" s="48"/>
      <c r="I19" s="92">
        <f t="shared" si="3"/>
        <v>1.5793651471052654E-2</v>
      </c>
      <c r="J19" s="92">
        <f t="shared" si="0"/>
        <v>-9.2674315975286845E-2</v>
      </c>
      <c r="K19" s="89">
        <f t="shared" si="1"/>
        <v>-945</v>
      </c>
      <c r="L19" s="93">
        <f t="shared" si="4"/>
        <v>1.094484723541266E-2</v>
      </c>
      <c r="M19" s="90">
        <f t="shared" si="2"/>
        <v>16</v>
      </c>
    </row>
    <row r="20" spans="1:13">
      <c r="A20" s="35">
        <v>18</v>
      </c>
      <c r="B20" s="95" t="s">
        <v>109</v>
      </c>
      <c r="C20" s="48">
        <v>3450</v>
      </c>
      <c r="D20" s="48">
        <v>2940</v>
      </c>
      <c r="E20" s="48">
        <v>2924</v>
      </c>
      <c r="F20" s="48"/>
      <c r="G20" s="48"/>
      <c r="H20" s="48"/>
      <c r="I20" s="92">
        <f t="shared" si="3"/>
        <v>4.9914220602418893E-3</v>
      </c>
      <c r="J20" s="92">
        <f t="shared" si="0"/>
        <v>-0.15246376811594203</v>
      </c>
      <c r="K20" s="89">
        <f t="shared" si="1"/>
        <v>-526</v>
      </c>
      <c r="L20" s="93">
        <f t="shared" si="4"/>
        <v>6.09205253526673E-3</v>
      </c>
      <c r="M20" s="90">
        <f t="shared" si="2"/>
        <v>-16</v>
      </c>
    </row>
    <row r="21" spans="1:13">
      <c r="A21" s="35">
        <v>19</v>
      </c>
      <c r="B21" s="95" t="s">
        <v>110</v>
      </c>
      <c r="C21" s="48">
        <v>6708</v>
      </c>
      <c r="D21" s="48">
        <v>5435</v>
      </c>
      <c r="E21" s="48">
        <v>5463</v>
      </c>
      <c r="F21" s="48"/>
      <c r="G21" s="48"/>
      <c r="H21" s="48"/>
      <c r="I21" s="92">
        <f t="shared" si="3"/>
        <v>9.325628835534009E-3</v>
      </c>
      <c r="J21" s="92">
        <f t="shared" si="0"/>
        <v>-0.18559928443649373</v>
      </c>
      <c r="K21" s="89">
        <f t="shared" si="1"/>
        <v>-1245</v>
      </c>
      <c r="L21" s="93">
        <f t="shared" si="4"/>
        <v>1.4419401913321443E-2</v>
      </c>
      <c r="M21" s="90">
        <f t="shared" si="2"/>
        <v>28</v>
      </c>
    </row>
    <row r="22" spans="1:13">
      <c r="A22" s="35">
        <v>20</v>
      </c>
      <c r="B22" s="95" t="s">
        <v>111</v>
      </c>
      <c r="C22" s="48">
        <v>14785</v>
      </c>
      <c r="D22" s="48">
        <v>12957</v>
      </c>
      <c r="E22" s="48">
        <v>12939</v>
      </c>
      <c r="F22" s="48"/>
      <c r="G22" s="48"/>
      <c r="H22" s="48"/>
      <c r="I22" s="92">
        <f t="shared" si="3"/>
        <v>2.2087554732376814E-2</v>
      </c>
      <c r="J22" s="92">
        <f t="shared" si="0"/>
        <v>-0.12485627324991545</v>
      </c>
      <c r="K22" s="89">
        <f t="shared" si="1"/>
        <v>-1846</v>
      </c>
      <c r="L22" s="93">
        <f t="shared" si="4"/>
        <v>2.1380093118065369E-2</v>
      </c>
      <c r="M22" s="90">
        <f t="shared" si="2"/>
        <v>-18</v>
      </c>
    </row>
    <row r="23" spans="1:13">
      <c r="A23" s="35">
        <v>21</v>
      </c>
      <c r="B23" s="95" t="s">
        <v>112</v>
      </c>
      <c r="C23" s="48">
        <v>6760</v>
      </c>
      <c r="D23" s="48">
        <v>5975</v>
      </c>
      <c r="E23" s="48">
        <v>5982</v>
      </c>
      <c r="F23" s="48"/>
      <c r="G23" s="48"/>
      <c r="H23" s="48"/>
      <c r="I23" s="92">
        <f t="shared" si="3"/>
        <v>1.0211589180700063E-2</v>
      </c>
      <c r="J23" s="92">
        <f t="shared" si="0"/>
        <v>-0.11508875739644971</v>
      </c>
      <c r="K23" s="89">
        <f t="shared" si="1"/>
        <v>-778</v>
      </c>
      <c r="L23" s="93">
        <f t="shared" si="4"/>
        <v>9.0106784647101066E-3</v>
      </c>
      <c r="M23" s="90">
        <f t="shared" si="2"/>
        <v>7</v>
      </c>
    </row>
    <row r="24" spans="1:13">
      <c r="A24" s="35">
        <v>22</v>
      </c>
      <c r="B24" s="95" t="s">
        <v>113</v>
      </c>
      <c r="C24" s="48">
        <v>7904</v>
      </c>
      <c r="D24" s="48">
        <v>7076</v>
      </c>
      <c r="E24" s="48">
        <v>7031</v>
      </c>
      <c r="F24" s="48"/>
      <c r="G24" s="48"/>
      <c r="H24" s="48"/>
      <c r="I24" s="92">
        <f t="shared" si="3"/>
        <v>1.2002287450602164E-2</v>
      </c>
      <c r="J24" s="92">
        <f t="shared" si="0"/>
        <v>-0.1104504048582996</v>
      </c>
      <c r="K24" s="89">
        <f t="shared" si="1"/>
        <v>-873</v>
      </c>
      <c r="L24" s="93">
        <f t="shared" si="4"/>
        <v>1.0110954112714553E-2</v>
      </c>
      <c r="M24" s="90">
        <f t="shared" si="2"/>
        <v>-45</v>
      </c>
    </row>
    <row r="25" spans="1:13">
      <c r="A25" s="35">
        <v>23</v>
      </c>
      <c r="B25" s="95" t="s">
        <v>114</v>
      </c>
      <c r="C25" s="48">
        <v>4699</v>
      </c>
      <c r="D25" s="48">
        <v>3796</v>
      </c>
      <c r="E25" s="48">
        <v>3787</v>
      </c>
      <c r="F25" s="48"/>
      <c r="G25" s="48"/>
      <c r="H25" s="48"/>
      <c r="I25" s="92">
        <f t="shared" si="3"/>
        <v>6.4646085301422827E-3</v>
      </c>
      <c r="J25" s="92">
        <f t="shared" si="0"/>
        <v>-0.19408384762715472</v>
      </c>
      <c r="K25" s="89">
        <f t="shared" si="1"/>
        <v>-912</v>
      </c>
      <c r="L25" s="93">
        <f t="shared" si="4"/>
        <v>1.0562646220842695E-2</v>
      </c>
      <c r="M25" s="90">
        <f t="shared" si="2"/>
        <v>-9</v>
      </c>
    </row>
    <row r="26" spans="1:13">
      <c r="A26" s="35">
        <v>24</v>
      </c>
      <c r="B26" s="95" t="s">
        <v>115</v>
      </c>
      <c r="C26" s="48">
        <v>3667</v>
      </c>
      <c r="D26" s="48">
        <v>3063</v>
      </c>
      <c r="E26" s="48">
        <v>3031</v>
      </c>
      <c r="F26" s="48"/>
      <c r="G26" s="48"/>
      <c r="H26" s="48"/>
      <c r="I26" s="92">
        <f t="shared" si="3"/>
        <v>5.1740766978772799E-3</v>
      </c>
      <c r="J26" s="92">
        <f t="shared" si="0"/>
        <v>-0.17343877829288246</v>
      </c>
      <c r="K26" s="89">
        <f t="shared" si="1"/>
        <v>-636</v>
      </c>
      <c r="L26" s="93">
        <f t="shared" si="4"/>
        <v>7.3660559171666168E-3</v>
      </c>
      <c r="M26" s="90">
        <f t="shared" si="2"/>
        <v>-32</v>
      </c>
    </row>
    <row r="27" spans="1:13">
      <c r="A27" s="35">
        <v>25</v>
      </c>
      <c r="B27" s="95" t="s">
        <v>116</v>
      </c>
      <c r="C27" s="48">
        <v>6918</v>
      </c>
      <c r="D27" s="48">
        <v>5835</v>
      </c>
      <c r="E27" s="48">
        <v>5782</v>
      </c>
      <c r="F27" s="48"/>
      <c r="G27" s="48"/>
      <c r="H27" s="48"/>
      <c r="I27" s="92">
        <f t="shared" si="3"/>
        <v>9.8701786430638178E-3</v>
      </c>
      <c r="J27" s="92">
        <f t="shared" si="0"/>
        <v>-0.16420930904885805</v>
      </c>
      <c r="K27" s="89">
        <f t="shared" si="1"/>
        <v>-1136</v>
      </c>
      <c r="L27" s="93">
        <f t="shared" si="4"/>
        <v>1.3156980380347919E-2</v>
      </c>
      <c r="M27" s="90">
        <f t="shared" si="2"/>
        <v>-53</v>
      </c>
    </row>
    <row r="28" spans="1:13">
      <c r="A28" s="35">
        <v>26</v>
      </c>
      <c r="B28" s="95" t="s">
        <v>117</v>
      </c>
      <c r="C28" s="48">
        <v>6671</v>
      </c>
      <c r="D28" s="48">
        <v>6546</v>
      </c>
      <c r="E28" s="48">
        <v>6670</v>
      </c>
      <c r="F28" s="48"/>
      <c r="G28" s="48"/>
      <c r="H28" s="48"/>
      <c r="I28" s="92">
        <f t="shared" si="3"/>
        <v>1.1386041430168742E-2</v>
      </c>
      <c r="J28" s="92">
        <f t="shared" si="0"/>
        <v>-1.4990256333383302E-4</v>
      </c>
      <c r="K28" s="89">
        <f t="shared" si="1"/>
        <v>-1</v>
      </c>
      <c r="L28" s="93">
        <f t="shared" si="4"/>
        <v>1.1581848926362605E-5</v>
      </c>
      <c r="M28" s="90">
        <f t="shared" si="2"/>
        <v>124</v>
      </c>
    </row>
    <row r="29" spans="1:13">
      <c r="A29" s="35">
        <v>27</v>
      </c>
      <c r="B29" s="95" t="s">
        <v>118</v>
      </c>
      <c r="C29" s="48">
        <v>15487</v>
      </c>
      <c r="D29" s="48">
        <v>13368</v>
      </c>
      <c r="E29" s="48">
        <v>13330</v>
      </c>
      <c r="F29" s="48"/>
      <c r="G29" s="48"/>
      <c r="H29" s="48"/>
      <c r="I29" s="92">
        <f t="shared" si="3"/>
        <v>2.2755012333455671E-2</v>
      </c>
      <c r="J29" s="92">
        <f t="shared" si="0"/>
        <v>-0.1392781042164396</v>
      </c>
      <c r="K29" s="89">
        <f t="shared" si="1"/>
        <v>-2157</v>
      </c>
      <c r="L29" s="93">
        <f t="shared" si="4"/>
        <v>2.4982048134164138E-2</v>
      </c>
      <c r="M29" s="90">
        <f t="shared" si="2"/>
        <v>-38</v>
      </c>
    </row>
    <row r="30" spans="1:13">
      <c r="A30" s="35">
        <v>28</v>
      </c>
      <c r="B30" s="95" t="s">
        <v>119</v>
      </c>
      <c r="C30" s="48">
        <v>6074</v>
      </c>
      <c r="D30" s="48">
        <v>5634</v>
      </c>
      <c r="E30" s="48">
        <v>5636</v>
      </c>
      <c r="F30" s="48"/>
      <c r="G30" s="48"/>
      <c r="H30" s="48"/>
      <c r="I30" s="92">
        <f t="shared" si="3"/>
        <v>9.6209489505893597E-3</v>
      </c>
      <c r="J30" s="92">
        <f t="shared" si="0"/>
        <v>-7.2110635495554826E-2</v>
      </c>
      <c r="K30" s="89">
        <f t="shared" si="1"/>
        <v>-438</v>
      </c>
      <c r="L30" s="93">
        <f t="shared" si="4"/>
        <v>5.0728498297468207E-3</v>
      </c>
      <c r="M30" s="90">
        <f t="shared" si="2"/>
        <v>2</v>
      </c>
    </row>
    <row r="31" spans="1:13">
      <c r="A31" s="35">
        <v>29</v>
      </c>
      <c r="B31" s="95" t="s">
        <v>120</v>
      </c>
      <c r="C31" s="48">
        <v>2290</v>
      </c>
      <c r="D31" s="48">
        <v>1817</v>
      </c>
      <c r="E31" s="48">
        <v>1869</v>
      </c>
      <c r="F31" s="48"/>
      <c r="G31" s="48"/>
      <c r="H31" s="48"/>
      <c r="I31" s="92">
        <f t="shared" si="3"/>
        <v>3.1904814742107013E-3</v>
      </c>
      <c r="J31" s="92">
        <f t="shared" si="0"/>
        <v>-0.18384279475982532</v>
      </c>
      <c r="K31" s="89">
        <f t="shared" si="1"/>
        <v>-421</v>
      </c>
      <c r="L31" s="93">
        <f t="shared" si="4"/>
        <v>4.8759583979986563E-3</v>
      </c>
      <c r="M31" s="90">
        <f t="shared" si="2"/>
        <v>52</v>
      </c>
    </row>
    <row r="32" spans="1:13">
      <c r="A32" s="35">
        <v>30</v>
      </c>
      <c r="B32" s="95" t="s">
        <v>121</v>
      </c>
      <c r="C32" s="48">
        <v>952</v>
      </c>
      <c r="D32" s="48">
        <v>796</v>
      </c>
      <c r="E32" s="48">
        <v>805</v>
      </c>
      <c r="F32" s="48"/>
      <c r="G32" s="48"/>
      <c r="H32" s="48"/>
      <c r="I32" s="92">
        <f t="shared" si="3"/>
        <v>1.3741774139858828E-3</v>
      </c>
      <c r="J32" s="92">
        <f t="shared" si="0"/>
        <v>-0.15441176470588236</v>
      </c>
      <c r="K32" s="89">
        <f t="shared" si="1"/>
        <v>-147</v>
      </c>
      <c r="L32" s="93">
        <f t="shared" si="4"/>
        <v>1.702531792175303E-3</v>
      </c>
      <c r="M32" s="90">
        <f t="shared" si="2"/>
        <v>9</v>
      </c>
    </row>
    <row r="33" spans="1:13">
      <c r="A33" s="35">
        <v>31</v>
      </c>
      <c r="B33" s="95" t="s">
        <v>122</v>
      </c>
      <c r="C33" s="48">
        <v>14238</v>
      </c>
      <c r="D33" s="48">
        <v>11770</v>
      </c>
      <c r="E33" s="48">
        <v>11626</v>
      </c>
      <c r="F33" s="48"/>
      <c r="G33" s="48"/>
      <c r="H33" s="48"/>
      <c r="I33" s="92">
        <f t="shared" si="3"/>
        <v>1.9846194552794873E-2</v>
      </c>
      <c r="J33" s="92">
        <f t="shared" si="0"/>
        <v>-0.1834527321252985</v>
      </c>
      <c r="K33" s="89">
        <f t="shared" si="1"/>
        <v>-2612</v>
      </c>
      <c r="L33" s="93">
        <f t="shared" si="4"/>
        <v>3.0251789395659125E-2</v>
      </c>
      <c r="M33" s="90">
        <f t="shared" si="2"/>
        <v>-144</v>
      </c>
    </row>
    <row r="34" spans="1:13">
      <c r="A34" s="35">
        <v>32</v>
      </c>
      <c r="B34" s="95" t="s">
        <v>123</v>
      </c>
      <c r="C34" s="48">
        <v>5614</v>
      </c>
      <c r="D34" s="48">
        <v>4888</v>
      </c>
      <c r="E34" s="48">
        <v>4854</v>
      </c>
      <c r="F34" s="48"/>
      <c r="G34" s="48"/>
      <c r="H34" s="48"/>
      <c r="I34" s="92">
        <f t="shared" si="3"/>
        <v>8.2860337484316447E-3</v>
      </c>
      <c r="J34" s="92">
        <f t="shared" si="0"/>
        <v>-0.13537584609903811</v>
      </c>
      <c r="K34" s="89">
        <f t="shared" si="1"/>
        <v>-760</v>
      </c>
      <c r="L34" s="93">
        <f t="shared" si="4"/>
        <v>8.8022051840355789E-3</v>
      </c>
      <c r="M34" s="90">
        <f t="shared" si="2"/>
        <v>-34</v>
      </c>
    </row>
    <row r="35" spans="1:13">
      <c r="A35" s="35">
        <v>33</v>
      </c>
      <c r="B35" s="95" t="s">
        <v>124</v>
      </c>
      <c r="C35" s="48">
        <v>26353</v>
      </c>
      <c r="D35" s="48">
        <v>23396</v>
      </c>
      <c r="E35" s="48">
        <v>23241</v>
      </c>
      <c r="F35" s="48"/>
      <c r="G35" s="48"/>
      <c r="H35" s="48"/>
      <c r="I35" s="92">
        <f t="shared" si="3"/>
        <v>3.9673611526019753E-2</v>
      </c>
      <c r="J35" s="92">
        <f t="shared" si="0"/>
        <v>-0.11808902212271848</v>
      </c>
      <c r="K35" s="89">
        <f t="shared" si="1"/>
        <v>-3112</v>
      </c>
      <c r="L35" s="93">
        <f t="shared" si="4"/>
        <v>3.6042713858840426E-2</v>
      </c>
      <c r="M35" s="90">
        <f t="shared" si="2"/>
        <v>-155</v>
      </c>
    </row>
    <row r="36" spans="1:13">
      <c r="A36" s="35">
        <v>34</v>
      </c>
      <c r="B36" s="95" t="s">
        <v>125</v>
      </c>
      <c r="C36" s="48">
        <v>4605</v>
      </c>
      <c r="D36" s="48">
        <v>3925</v>
      </c>
      <c r="E36" s="48">
        <v>3931</v>
      </c>
      <c r="F36" s="48"/>
      <c r="G36" s="48"/>
      <c r="H36" s="48"/>
      <c r="I36" s="92">
        <f t="shared" si="3"/>
        <v>6.7104241172403784E-3</v>
      </c>
      <c r="J36" s="92">
        <f t="shared" si="0"/>
        <v>-0.14636264929424539</v>
      </c>
      <c r="K36" s="89">
        <f t="shared" si="1"/>
        <v>-674</v>
      </c>
      <c r="L36" s="93">
        <f t="shared" si="4"/>
        <v>7.8061661763683954E-3</v>
      </c>
      <c r="M36" s="90">
        <f t="shared" si="2"/>
        <v>6</v>
      </c>
    </row>
    <row r="37" spans="1:13" ht="15.75" customHeight="1">
      <c r="A37" s="35">
        <v>35</v>
      </c>
      <c r="B37" s="95" t="s">
        <v>126</v>
      </c>
      <c r="C37" s="48">
        <v>25975</v>
      </c>
      <c r="D37" s="48">
        <v>24055</v>
      </c>
      <c r="E37" s="48">
        <v>23991</v>
      </c>
      <c r="F37" s="48"/>
      <c r="G37" s="48"/>
      <c r="H37" s="48"/>
      <c r="I37" s="92">
        <f t="shared" si="3"/>
        <v>4.0953901042155669E-2</v>
      </c>
      <c r="J37" s="92">
        <f t="shared" si="0"/>
        <v>-7.6381135707410966E-2</v>
      </c>
      <c r="K37" s="89">
        <f t="shared" si="1"/>
        <v>-1984</v>
      </c>
      <c r="L37" s="93">
        <f t="shared" si="4"/>
        <v>2.2978388269903408E-2</v>
      </c>
      <c r="M37" s="90">
        <f t="shared" si="2"/>
        <v>-64</v>
      </c>
    </row>
    <row r="38" spans="1:13">
      <c r="A38" s="35">
        <v>36</v>
      </c>
      <c r="B38" s="95" t="s">
        <v>127</v>
      </c>
      <c r="C38" s="48">
        <v>4425</v>
      </c>
      <c r="D38" s="48">
        <v>4099</v>
      </c>
      <c r="E38" s="48">
        <v>4163</v>
      </c>
      <c r="F38" s="48"/>
      <c r="G38" s="48"/>
      <c r="H38" s="48"/>
      <c r="I38" s="92">
        <f t="shared" si="3"/>
        <v>7.1064603408984217E-3</v>
      </c>
      <c r="J38" s="92">
        <f t="shared" si="0"/>
        <v>-5.9209039548022598E-2</v>
      </c>
      <c r="K38" s="89">
        <f t="shared" si="1"/>
        <v>-262</v>
      </c>
      <c r="L38" s="93">
        <f t="shared" si="4"/>
        <v>3.0344444187070025E-3</v>
      </c>
      <c r="M38" s="90">
        <f t="shared" si="2"/>
        <v>64</v>
      </c>
    </row>
    <row r="39" spans="1:13">
      <c r="A39" s="35">
        <v>37</v>
      </c>
      <c r="B39" s="95" t="s">
        <v>128</v>
      </c>
      <c r="C39" s="48">
        <v>7792</v>
      </c>
      <c r="D39" s="48">
        <v>6494</v>
      </c>
      <c r="E39" s="48">
        <v>6470</v>
      </c>
      <c r="F39" s="48"/>
      <c r="G39" s="48"/>
      <c r="H39" s="48"/>
      <c r="I39" s="92">
        <f t="shared" si="3"/>
        <v>1.1044630892532497E-2</v>
      </c>
      <c r="J39" s="92">
        <f t="shared" si="0"/>
        <v>-0.16966119096509241</v>
      </c>
      <c r="K39" s="89">
        <f t="shared" si="1"/>
        <v>-1322</v>
      </c>
      <c r="L39" s="93">
        <f t="shared" si="4"/>
        <v>1.5311204280651363E-2</v>
      </c>
      <c r="M39" s="90">
        <f t="shared" si="2"/>
        <v>-24</v>
      </c>
    </row>
    <row r="40" spans="1:13">
      <c r="A40" s="35">
        <v>38</v>
      </c>
      <c r="B40" s="95" t="s">
        <v>129</v>
      </c>
      <c r="C40" s="48">
        <v>12001</v>
      </c>
      <c r="D40" s="48">
        <v>10504</v>
      </c>
      <c r="E40" s="48">
        <v>10531</v>
      </c>
      <c r="F40" s="48"/>
      <c r="G40" s="48"/>
      <c r="H40" s="48"/>
      <c r="I40" s="92">
        <f t="shared" si="3"/>
        <v>1.7976971859236437E-2</v>
      </c>
      <c r="J40" s="92">
        <f t="shared" si="0"/>
        <v>-0.12248979251729022</v>
      </c>
      <c r="K40" s="89">
        <f t="shared" si="1"/>
        <v>-1470</v>
      </c>
      <c r="L40" s="93">
        <f t="shared" si="4"/>
        <v>1.702531792175303E-2</v>
      </c>
      <c r="M40" s="90">
        <f t="shared" si="2"/>
        <v>27</v>
      </c>
    </row>
    <row r="41" spans="1:13">
      <c r="A41" s="35">
        <v>39</v>
      </c>
      <c r="B41" s="95" t="s">
        <v>130</v>
      </c>
      <c r="C41" s="48">
        <v>4250</v>
      </c>
      <c r="D41" s="48">
        <v>3748</v>
      </c>
      <c r="E41" s="48">
        <v>3712</v>
      </c>
      <c r="F41" s="48"/>
      <c r="G41" s="48"/>
      <c r="H41" s="48"/>
      <c r="I41" s="92">
        <f t="shared" si="3"/>
        <v>6.3365795785286913E-3</v>
      </c>
      <c r="J41" s="92">
        <f t="shared" si="0"/>
        <v>-0.12658823529411764</v>
      </c>
      <c r="K41" s="89">
        <f t="shared" si="1"/>
        <v>-538</v>
      </c>
      <c r="L41" s="93">
        <f t="shared" si="4"/>
        <v>6.2310347223830812E-3</v>
      </c>
      <c r="M41" s="90">
        <f t="shared" si="2"/>
        <v>-36</v>
      </c>
    </row>
    <row r="42" spans="1:13">
      <c r="A42" s="35">
        <v>40</v>
      </c>
      <c r="B42" s="95" t="s">
        <v>131</v>
      </c>
      <c r="C42" s="48">
        <v>3396</v>
      </c>
      <c r="D42" s="48">
        <v>2866</v>
      </c>
      <c r="E42" s="48">
        <v>2844</v>
      </c>
      <c r="F42" s="48"/>
      <c r="G42" s="48"/>
      <c r="H42" s="48"/>
      <c r="I42" s="92">
        <f t="shared" si="3"/>
        <v>4.854857845187392E-3</v>
      </c>
      <c r="J42" s="92">
        <f t="shared" si="0"/>
        <v>-0.16254416961130741</v>
      </c>
      <c r="K42" s="89">
        <f t="shared" si="1"/>
        <v>-552</v>
      </c>
      <c r="L42" s="93">
        <f t="shared" si="4"/>
        <v>6.3931806073521573E-3</v>
      </c>
      <c r="M42" s="90">
        <f t="shared" si="2"/>
        <v>-22</v>
      </c>
    </row>
    <row r="43" spans="1:13">
      <c r="A43" s="35">
        <v>41</v>
      </c>
      <c r="B43" s="95" t="s">
        <v>132</v>
      </c>
      <c r="C43" s="48">
        <v>2417</v>
      </c>
      <c r="D43" s="48">
        <v>2027</v>
      </c>
      <c r="E43" s="48">
        <v>2063</v>
      </c>
      <c r="F43" s="48"/>
      <c r="G43" s="48"/>
      <c r="H43" s="48"/>
      <c r="I43" s="92">
        <f t="shared" si="3"/>
        <v>3.5216496957178583E-3</v>
      </c>
      <c r="J43" s="92">
        <f t="shared" si="0"/>
        <v>-0.14646255688870502</v>
      </c>
      <c r="K43" s="89">
        <f t="shared" si="1"/>
        <v>-354</v>
      </c>
      <c r="L43" s="93">
        <f t="shared" si="4"/>
        <v>4.0999745199323621E-3</v>
      </c>
      <c r="M43" s="90">
        <f t="shared" si="2"/>
        <v>36</v>
      </c>
    </row>
    <row r="44" spans="1:13">
      <c r="A44" s="35">
        <v>42</v>
      </c>
      <c r="B44" s="95" t="s">
        <v>133</v>
      </c>
      <c r="C44" s="48">
        <v>39751</v>
      </c>
      <c r="D44" s="48">
        <v>36574</v>
      </c>
      <c r="E44" s="48">
        <v>36687</v>
      </c>
      <c r="F44" s="48"/>
      <c r="G44" s="48"/>
      <c r="H44" s="48"/>
      <c r="I44" s="92">
        <f t="shared" si="3"/>
        <v>6.262664197130445E-2</v>
      </c>
      <c r="J44" s="92">
        <f t="shared" si="0"/>
        <v>-7.7079821891273173E-2</v>
      </c>
      <c r="K44" s="89">
        <f t="shared" si="1"/>
        <v>-3064</v>
      </c>
      <c r="L44" s="93">
        <f t="shared" si="4"/>
        <v>3.5486785110375021E-2</v>
      </c>
      <c r="M44" s="90">
        <f t="shared" si="2"/>
        <v>113</v>
      </c>
    </row>
    <row r="45" spans="1:13">
      <c r="A45" s="35">
        <v>43</v>
      </c>
      <c r="B45" s="95" t="s">
        <v>134</v>
      </c>
      <c r="C45" s="48">
        <v>6584</v>
      </c>
      <c r="D45" s="48">
        <v>5912</v>
      </c>
      <c r="E45" s="48">
        <v>5884</v>
      </c>
      <c r="F45" s="48"/>
      <c r="G45" s="48"/>
      <c r="H45" s="48"/>
      <c r="I45" s="92">
        <f t="shared" si="3"/>
        <v>1.0044298017258303E-2</v>
      </c>
      <c r="J45" s="92">
        <f t="shared" si="0"/>
        <v>-0.106318347509113</v>
      </c>
      <c r="K45" s="89">
        <f t="shared" si="1"/>
        <v>-700</v>
      </c>
      <c r="L45" s="93">
        <f t="shared" si="4"/>
        <v>8.1072942484538228E-3</v>
      </c>
      <c r="M45" s="90">
        <f t="shared" si="2"/>
        <v>-28</v>
      </c>
    </row>
    <row r="46" spans="1:13">
      <c r="A46" s="35">
        <v>44</v>
      </c>
      <c r="B46" s="95" t="s">
        <v>135</v>
      </c>
      <c r="C46" s="48">
        <v>11322</v>
      </c>
      <c r="D46" s="48">
        <v>9446</v>
      </c>
      <c r="E46" s="48">
        <v>9386</v>
      </c>
      <c r="F46" s="48"/>
      <c r="G46" s="48"/>
      <c r="H46" s="48"/>
      <c r="I46" s="92">
        <f t="shared" si="3"/>
        <v>1.6022396531268936E-2</v>
      </c>
      <c r="J46" s="92">
        <f t="shared" si="0"/>
        <v>-0.17099452393570042</v>
      </c>
      <c r="K46" s="89">
        <f t="shared" si="1"/>
        <v>-1936</v>
      </c>
      <c r="L46" s="93">
        <f t="shared" si="4"/>
        <v>2.2422459521438003E-2</v>
      </c>
      <c r="M46" s="90">
        <f t="shared" si="2"/>
        <v>-60</v>
      </c>
    </row>
    <row r="47" spans="1:13">
      <c r="A47" s="35">
        <v>45</v>
      </c>
      <c r="B47" s="95" t="s">
        <v>136</v>
      </c>
      <c r="C47" s="48">
        <v>29176</v>
      </c>
      <c r="D47" s="48">
        <v>25054</v>
      </c>
      <c r="E47" s="48">
        <v>24982</v>
      </c>
      <c r="F47" s="48"/>
      <c r="G47" s="48"/>
      <c r="H47" s="48"/>
      <c r="I47" s="92">
        <f t="shared" si="3"/>
        <v>4.2645590256143256E-2</v>
      </c>
      <c r="J47" s="92">
        <f t="shared" si="0"/>
        <v>-0.14374828626268166</v>
      </c>
      <c r="K47" s="89">
        <f t="shared" si="1"/>
        <v>-4194</v>
      </c>
      <c r="L47" s="93">
        <f t="shared" si="4"/>
        <v>4.857427439716476E-2</v>
      </c>
      <c r="M47" s="90">
        <f t="shared" si="2"/>
        <v>-72</v>
      </c>
    </row>
    <row r="48" spans="1:13">
      <c r="A48" s="35">
        <v>46</v>
      </c>
      <c r="B48" s="95" t="s">
        <v>137</v>
      </c>
      <c r="C48" s="48">
        <v>9592</v>
      </c>
      <c r="D48" s="48">
        <v>8367</v>
      </c>
      <c r="E48" s="48">
        <v>8357</v>
      </c>
      <c r="F48" s="48"/>
      <c r="G48" s="48"/>
      <c r="H48" s="48"/>
      <c r="I48" s="92">
        <f t="shared" si="3"/>
        <v>1.4265839315130462E-2</v>
      </c>
      <c r="J48" s="92">
        <f t="shared" si="0"/>
        <v>-0.12875312760633861</v>
      </c>
      <c r="K48" s="89">
        <f t="shared" si="1"/>
        <v>-1235</v>
      </c>
      <c r="L48" s="93">
        <f t="shared" si="4"/>
        <v>1.4303583424057817E-2</v>
      </c>
      <c r="M48" s="90">
        <f t="shared" si="2"/>
        <v>-10</v>
      </c>
    </row>
    <row r="49" spans="1:13">
      <c r="A49" s="35">
        <v>47</v>
      </c>
      <c r="B49" s="95" t="s">
        <v>138</v>
      </c>
      <c r="C49" s="48">
        <v>7226</v>
      </c>
      <c r="D49" s="48">
        <v>5704</v>
      </c>
      <c r="E49" s="48">
        <v>5649</v>
      </c>
      <c r="F49" s="48"/>
      <c r="G49" s="48"/>
      <c r="H49" s="48"/>
      <c r="I49" s="92">
        <f t="shared" si="3"/>
        <v>9.6431406355357158E-3</v>
      </c>
      <c r="J49" s="92">
        <f t="shared" si="0"/>
        <v>-0.21823969000830334</v>
      </c>
      <c r="K49" s="89">
        <f t="shared" si="1"/>
        <v>-1577</v>
      </c>
      <c r="L49" s="93">
        <f t="shared" si="4"/>
        <v>1.8264575756873826E-2</v>
      </c>
      <c r="M49" s="90">
        <f t="shared" si="2"/>
        <v>-55</v>
      </c>
    </row>
    <row r="50" spans="1:13">
      <c r="A50" s="35">
        <v>48</v>
      </c>
      <c r="B50" s="95" t="s">
        <v>139</v>
      </c>
      <c r="C50" s="48">
        <v>10800</v>
      </c>
      <c r="D50" s="48">
        <v>9151</v>
      </c>
      <c r="E50" s="48">
        <v>9078</v>
      </c>
      <c r="F50" s="48"/>
      <c r="G50" s="48"/>
      <c r="H50" s="48"/>
      <c r="I50" s="92">
        <f t="shared" si="3"/>
        <v>1.5496624303309121E-2</v>
      </c>
      <c r="J50" s="92">
        <f t="shared" si="0"/>
        <v>-0.15944444444444444</v>
      </c>
      <c r="K50" s="89">
        <f t="shared" si="1"/>
        <v>-1722</v>
      </c>
      <c r="L50" s="93">
        <f t="shared" si="4"/>
        <v>1.9943943851196404E-2</v>
      </c>
      <c r="M50" s="90">
        <f t="shared" si="2"/>
        <v>-73</v>
      </c>
    </row>
    <row r="51" spans="1:13">
      <c r="A51" s="35">
        <v>49</v>
      </c>
      <c r="B51" s="95" t="s">
        <v>140</v>
      </c>
      <c r="C51" s="48">
        <v>2325</v>
      </c>
      <c r="D51" s="48">
        <v>2142</v>
      </c>
      <c r="E51" s="48">
        <v>2182</v>
      </c>
      <c r="F51" s="48"/>
      <c r="G51" s="48"/>
      <c r="H51" s="48"/>
      <c r="I51" s="92">
        <f t="shared" si="3"/>
        <v>3.7247889656114234E-3</v>
      </c>
      <c r="J51" s="92">
        <f t="shared" si="0"/>
        <v>-6.1505376344086024E-2</v>
      </c>
      <c r="K51" s="89">
        <f t="shared" si="1"/>
        <v>-143</v>
      </c>
      <c r="L51" s="93">
        <f t="shared" si="4"/>
        <v>1.6562043964698525E-3</v>
      </c>
      <c r="M51" s="90">
        <f t="shared" si="2"/>
        <v>40</v>
      </c>
    </row>
    <row r="52" spans="1:13">
      <c r="A52" s="35">
        <v>50</v>
      </c>
      <c r="B52" s="95" t="s">
        <v>141</v>
      </c>
      <c r="C52" s="48">
        <v>7188</v>
      </c>
      <c r="D52" s="48">
        <v>6281</v>
      </c>
      <c r="E52" s="48">
        <v>6244</v>
      </c>
      <c r="F52" s="48"/>
      <c r="G52" s="48"/>
      <c r="H52" s="48"/>
      <c r="I52" s="92">
        <f t="shared" si="3"/>
        <v>1.0658836985003542E-2</v>
      </c>
      <c r="J52" s="92">
        <f t="shared" si="0"/>
        <v>-0.13132999443516974</v>
      </c>
      <c r="K52" s="89">
        <f t="shared" si="1"/>
        <v>-944</v>
      </c>
      <c r="L52" s="93">
        <f t="shared" si="4"/>
        <v>1.0933265386486299E-2</v>
      </c>
      <c r="M52" s="90">
        <f t="shared" si="2"/>
        <v>-37</v>
      </c>
    </row>
    <row r="53" spans="1:13">
      <c r="A53" s="35">
        <v>51</v>
      </c>
      <c r="B53" s="95" t="s">
        <v>142</v>
      </c>
      <c r="C53" s="48">
        <v>12686</v>
      </c>
      <c r="D53" s="48">
        <v>11245</v>
      </c>
      <c r="E53" s="48">
        <v>11219</v>
      </c>
      <c r="F53" s="48"/>
      <c r="G53" s="48"/>
      <c r="H53" s="48"/>
      <c r="I53" s="92">
        <f t="shared" si="3"/>
        <v>1.9151424108705115E-2</v>
      </c>
      <c r="J53" s="92">
        <f t="shared" si="0"/>
        <v>-0.11563928740343686</v>
      </c>
      <c r="K53" s="89">
        <f t="shared" si="1"/>
        <v>-1467</v>
      </c>
      <c r="L53" s="93">
        <f t="shared" si="4"/>
        <v>1.699057237497394E-2</v>
      </c>
      <c r="M53" s="90">
        <f t="shared" si="2"/>
        <v>-26</v>
      </c>
    </row>
    <row r="54" spans="1:13">
      <c r="A54" s="35">
        <v>52</v>
      </c>
      <c r="B54" s="95" t="s">
        <v>143</v>
      </c>
      <c r="C54" s="48">
        <v>9298</v>
      </c>
      <c r="D54" s="48">
        <v>7277</v>
      </c>
      <c r="E54" s="48">
        <v>7362</v>
      </c>
      <c r="F54" s="48"/>
      <c r="G54" s="48"/>
      <c r="H54" s="48"/>
      <c r="I54" s="92">
        <f t="shared" si="3"/>
        <v>1.2567321890390146E-2</v>
      </c>
      <c r="J54" s="92">
        <f t="shared" si="0"/>
        <v>-0.20821682082168208</v>
      </c>
      <c r="K54" s="89">
        <f t="shared" si="1"/>
        <v>-1936</v>
      </c>
      <c r="L54" s="93">
        <f t="shared" si="4"/>
        <v>2.2422459521438003E-2</v>
      </c>
      <c r="M54" s="90">
        <f t="shared" si="2"/>
        <v>85</v>
      </c>
    </row>
    <row r="55" spans="1:13">
      <c r="A55" s="35">
        <v>53</v>
      </c>
      <c r="B55" s="95" t="s">
        <v>144</v>
      </c>
      <c r="C55" s="48">
        <v>7274</v>
      </c>
      <c r="D55" s="48">
        <v>5405</v>
      </c>
      <c r="E55" s="48">
        <v>5475</v>
      </c>
      <c r="F55" s="48"/>
      <c r="G55" s="48"/>
      <c r="H55" s="48"/>
      <c r="I55" s="92">
        <f t="shared" si="3"/>
        <v>9.3461134677921831E-3</v>
      </c>
      <c r="J55" s="92">
        <f t="shared" si="0"/>
        <v>-0.24731921913665109</v>
      </c>
      <c r="K55" s="89">
        <f t="shared" si="1"/>
        <v>-1799</v>
      </c>
      <c r="L55" s="93">
        <f t="shared" si="4"/>
        <v>2.0835746218526324E-2</v>
      </c>
      <c r="M55" s="90">
        <f t="shared" si="2"/>
        <v>70</v>
      </c>
    </row>
    <row r="56" spans="1:13">
      <c r="A56" s="35">
        <v>54</v>
      </c>
      <c r="B56" s="95" t="s">
        <v>145</v>
      </c>
      <c r="C56" s="48">
        <v>7995</v>
      </c>
      <c r="D56" s="48">
        <v>6903</v>
      </c>
      <c r="E56" s="48">
        <v>6874</v>
      </c>
      <c r="F56" s="48"/>
      <c r="G56" s="48"/>
      <c r="H56" s="48"/>
      <c r="I56" s="92">
        <f t="shared" si="3"/>
        <v>1.1734280178557712E-2</v>
      </c>
      <c r="J56" s="92">
        <f t="shared" si="0"/>
        <v>-0.14021263289555971</v>
      </c>
      <c r="K56" s="89">
        <f t="shared" si="1"/>
        <v>-1121</v>
      </c>
      <c r="L56" s="93">
        <f t="shared" si="4"/>
        <v>1.2983252646452479E-2</v>
      </c>
      <c r="M56" s="90">
        <f t="shared" si="2"/>
        <v>-29</v>
      </c>
    </row>
    <row r="57" spans="1:13">
      <c r="A57" s="35">
        <v>55</v>
      </c>
      <c r="B57" s="95" t="s">
        <v>146</v>
      </c>
      <c r="C57" s="48">
        <v>18162</v>
      </c>
      <c r="D57" s="48">
        <v>14863</v>
      </c>
      <c r="E57" s="48">
        <v>14852</v>
      </c>
      <c r="F57" s="48"/>
      <c r="G57" s="48"/>
      <c r="H57" s="48"/>
      <c r="I57" s="92">
        <f t="shared" si="3"/>
        <v>2.535314652486749E-2</v>
      </c>
      <c r="J57" s="92">
        <f t="shared" si="0"/>
        <v>-0.18224865102962229</v>
      </c>
      <c r="K57" s="89">
        <f t="shared" si="1"/>
        <v>-3310</v>
      </c>
      <c r="L57" s="93">
        <f t="shared" si="4"/>
        <v>3.8335919946260219E-2</v>
      </c>
      <c r="M57" s="90">
        <f t="shared" si="2"/>
        <v>-11</v>
      </c>
    </row>
    <row r="58" spans="1:13">
      <c r="A58" s="35">
        <v>56</v>
      </c>
      <c r="B58" s="95" t="s">
        <v>147</v>
      </c>
      <c r="C58" s="48">
        <v>1451</v>
      </c>
      <c r="D58" s="48">
        <v>1149</v>
      </c>
      <c r="E58" s="48">
        <v>1150</v>
      </c>
      <c r="F58" s="48"/>
      <c r="G58" s="48"/>
      <c r="H58" s="48"/>
      <c r="I58" s="92">
        <f t="shared" si="3"/>
        <v>1.9631105914084037E-3</v>
      </c>
      <c r="J58" s="92">
        <f t="shared" si="0"/>
        <v>-0.20744314266023431</v>
      </c>
      <c r="K58" s="89">
        <f t="shared" si="1"/>
        <v>-301</v>
      </c>
      <c r="L58" s="93">
        <f t="shared" si="4"/>
        <v>3.486136526835144E-3</v>
      </c>
      <c r="M58" s="90">
        <f t="shared" si="2"/>
        <v>1</v>
      </c>
    </row>
    <row r="59" spans="1:13">
      <c r="A59" s="35">
        <v>57</v>
      </c>
      <c r="B59" s="95" t="s">
        <v>148</v>
      </c>
      <c r="C59" s="48">
        <v>3027</v>
      </c>
      <c r="D59" s="48">
        <v>2553</v>
      </c>
      <c r="E59" s="48">
        <v>2523</v>
      </c>
      <c r="F59" s="48"/>
      <c r="G59" s="48"/>
      <c r="H59" s="48"/>
      <c r="I59" s="92">
        <f t="shared" si="3"/>
        <v>4.3068939322812201E-3</v>
      </c>
      <c r="J59" s="92">
        <f t="shared" si="0"/>
        <v>-0.16650148662041625</v>
      </c>
      <c r="K59" s="89">
        <f t="shared" si="1"/>
        <v>-504</v>
      </c>
      <c r="L59" s="93">
        <f t="shared" si="4"/>
        <v>5.8372518588867524E-3</v>
      </c>
      <c r="M59" s="90">
        <f t="shared" si="2"/>
        <v>-30</v>
      </c>
    </row>
    <row r="60" spans="1:13">
      <c r="A60" s="35">
        <v>58</v>
      </c>
      <c r="B60" s="95" t="s">
        <v>149</v>
      </c>
      <c r="C60" s="48">
        <v>13022</v>
      </c>
      <c r="D60" s="48">
        <v>11024</v>
      </c>
      <c r="E60" s="48">
        <v>11044</v>
      </c>
      <c r="F60" s="48"/>
      <c r="G60" s="48"/>
      <c r="H60" s="48"/>
      <c r="I60" s="92">
        <f t="shared" si="3"/>
        <v>1.8852689888273402E-2</v>
      </c>
      <c r="J60" s="92">
        <f t="shared" si="0"/>
        <v>-0.15189679004761172</v>
      </c>
      <c r="K60" s="89">
        <f t="shared" si="1"/>
        <v>-1978</v>
      </c>
      <c r="L60" s="93">
        <f t="shared" si="4"/>
        <v>2.2908897176345231E-2</v>
      </c>
      <c r="M60" s="90">
        <f t="shared" si="2"/>
        <v>20</v>
      </c>
    </row>
    <row r="61" spans="1:13">
      <c r="A61" s="35">
        <v>59</v>
      </c>
      <c r="B61" s="95" t="s">
        <v>150</v>
      </c>
      <c r="C61" s="48">
        <v>6255</v>
      </c>
      <c r="D61" s="48">
        <v>5514</v>
      </c>
      <c r="E61" s="48">
        <v>5498</v>
      </c>
      <c r="F61" s="48"/>
      <c r="G61" s="48"/>
      <c r="H61" s="48"/>
      <c r="I61" s="92">
        <f t="shared" si="3"/>
        <v>9.3853756796203509E-3</v>
      </c>
      <c r="J61" s="92">
        <f t="shared" si="0"/>
        <v>-0.12102318145483613</v>
      </c>
      <c r="K61" s="89">
        <f t="shared" si="1"/>
        <v>-757</v>
      </c>
      <c r="L61" s="93">
        <f t="shared" si="4"/>
        <v>8.7674596372564924E-3</v>
      </c>
      <c r="M61" s="90">
        <f t="shared" si="2"/>
        <v>-16</v>
      </c>
    </row>
    <row r="62" spans="1:13">
      <c r="A62" s="35">
        <v>60</v>
      </c>
      <c r="B62" s="95" t="s">
        <v>151</v>
      </c>
      <c r="C62" s="48">
        <v>8402</v>
      </c>
      <c r="D62" s="48">
        <v>6854</v>
      </c>
      <c r="E62" s="48">
        <v>6891</v>
      </c>
      <c r="F62" s="48"/>
      <c r="G62" s="48"/>
      <c r="H62" s="48"/>
      <c r="I62" s="92">
        <f t="shared" si="3"/>
        <v>1.1763300074256793E-2</v>
      </c>
      <c r="J62" s="92">
        <f t="shared" si="0"/>
        <v>-0.17983813377767199</v>
      </c>
      <c r="K62" s="89">
        <f t="shared" si="1"/>
        <v>-1511</v>
      </c>
      <c r="L62" s="93">
        <f t="shared" si="4"/>
        <v>1.7500173727733895E-2</v>
      </c>
      <c r="M62" s="90">
        <f t="shared" si="2"/>
        <v>37</v>
      </c>
    </row>
    <row r="63" spans="1:13">
      <c r="A63" s="35">
        <v>61</v>
      </c>
      <c r="B63" s="95" t="s">
        <v>152</v>
      </c>
      <c r="C63" s="48">
        <v>4143</v>
      </c>
      <c r="D63" s="48">
        <v>3253</v>
      </c>
      <c r="E63" s="48">
        <v>3283</v>
      </c>
      <c r="F63" s="48"/>
      <c r="G63" s="48"/>
      <c r="H63" s="48"/>
      <c r="I63" s="92">
        <f t="shared" si="3"/>
        <v>5.6042539752989475E-3</v>
      </c>
      <c r="J63" s="92">
        <f t="shared" si="0"/>
        <v>-0.20757904899831039</v>
      </c>
      <c r="K63" s="89">
        <f t="shared" si="1"/>
        <v>-860</v>
      </c>
      <c r="L63" s="93">
        <f t="shared" si="4"/>
        <v>9.9603900766718403E-3</v>
      </c>
      <c r="M63" s="90">
        <f t="shared" si="2"/>
        <v>30</v>
      </c>
    </row>
    <row r="64" spans="1:13">
      <c r="A64" s="35">
        <v>62</v>
      </c>
      <c r="B64" s="95" t="s">
        <v>153</v>
      </c>
      <c r="C64" s="48">
        <v>954</v>
      </c>
      <c r="D64" s="48">
        <v>836</v>
      </c>
      <c r="E64" s="48">
        <v>827</v>
      </c>
      <c r="F64" s="48"/>
      <c r="G64" s="48"/>
      <c r="H64" s="48"/>
      <c r="I64" s="92">
        <f t="shared" si="3"/>
        <v>1.4117325731258694E-3</v>
      </c>
      <c r="J64" s="92">
        <f t="shared" si="0"/>
        <v>-0.1331236897274633</v>
      </c>
      <c r="K64" s="89">
        <f t="shared" si="1"/>
        <v>-127</v>
      </c>
      <c r="L64" s="93">
        <f t="shared" si="4"/>
        <v>1.4708948136480508E-3</v>
      </c>
      <c r="M64" s="90">
        <f t="shared" si="2"/>
        <v>-9</v>
      </c>
    </row>
    <row r="65" spans="1:13">
      <c r="A65" s="35">
        <v>63</v>
      </c>
      <c r="B65" s="95" t="s">
        <v>154</v>
      </c>
      <c r="C65" s="48">
        <v>18084</v>
      </c>
      <c r="D65" s="48">
        <v>16210</v>
      </c>
      <c r="E65" s="48">
        <v>16165</v>
      </c>
      <c r="F65" s="48"/>
      <c r="G65" s="48"/>
      <c r="H65" s="48"/>
      <c r="I65" s="92">
        <f t="shared" si="3"/>
        <v>2.7594506704449434E-2</v>
      </c>
      <c r="J65" s="92">
        <f t="shared" si="0"/>
        <v>-0.10611590356115903</v>
      </c>
      <c r="K65" s="89">
        <f t="shared" si="1"/>
        <v>-1919</v>
      </c>
      <c r="L65" s="93">
        <f t="shared" si="4"/>
        <v>2.2225568089689837E-2</v>
      </c>
      <c r="M65" s="90">
        <f t="shared" si="2"/>
        <v>-45</v>
      </c>
    </row>
    <row r="66" spans="1:13">
      <c r="A66" s="35">
        <v>64</v>
      </c>
      <c r="B66" s="95" t="s">
        <v>155</v>
      </c>
      <c r="C66" s="48">
        <v>6681</v>
      </c>
      <c r="D66" s="48">
        <v>5955</v>
      </c>
      <c r="E66" s="48">
        <v>5953</v>
      </c>
      <c r="F66" s="48"/>
      <c r="G66" s="48"/>
      <c r="H66" s="48"/>
      <c r="I66" s="92">
        <f t="shared" si="3"/>
        <v>1.0162084652742808E-2</v>
      </c>
      <c r="J66" s="92">
        <f t="shared" si="0"/>
        <v>-0.10896572369405777</v>
      </c>
      <c r="K66" s="89">
        <f t="shared" si="1"/>
        <v>-728</v>
      </c>
      <c r="L66" s="93">
        <f t="shared" si="4"/>
        <v>8.4315860183919768E-3</v>
      </c>
      <c r="M66" s="90">
        <f t="shared" si="2"/>
        <v>-2</v>
      </c>
    </row>
    <row r="67" spans="1:13">
      <c r="A67" s="35">
        <v>65</v>
      </c>
      <c r="B67" s="95" t="s">
        <v>156</v>
      </c>
      <c r="C67" s="48">
        <v>2566</v>
      </c>
      <c r="D67" s="48">
        <v>2038</v>
      </c>
      <c r="E67" s="48">
        <v>2107</v>
      </c>
      <c r="F67" s="48"/>
      <c r="G67" s="48"/>
      <c r="H67" s="48"/>
      <c r="I67" s="92">
        <f t="shared" si="3"/>
        <v>3.596760013997832E-3</v>
      </c>
      <c r="J67" s="92">
        <f t="shared" ref="J67:J84" si="5">(E67-C67)/C67</f>
        <v>-0.17887763055339048</v>
      </c>
      <c r="K67" s="89">
        <f t="shared" ref="K67:K83" si="6">E67-C67</f>
        <v>-459</v>
      </c>
      <c r="L67" s="93">
        <f t="shared" si="4"/>
        <v>5.3160686572004357E-3</v>
      </c>
      <c r="M67" s="90">
        <f t="shared" ref="M67:M83" si="7">E67-D67</f>
        <v>69</v>
      </c>
    </row>
    <row r="68" spans="1:13">
      <c r="A68" s="35">
        <v>66</v>
      </c>
      <c r="B68" s="95" t="s">
        <v>157</v>
      </c>
      <c r="C68" s="48">
        <v>11689</v>
      </c>
      <c r="D68" s="48">
        <v>10139</v>
      </c>
      <c r="E68" s="48">
        <v>10197</v>
      </c>
      <c r="F68" s="48"/>
      <c r="G68" s="48"/>
      <c r="H68" s="48"/>
      <c r="I68" s="92">
        <f t="shared" ref="I68:I83" si="8">E68/$E$84</f>
        <v>1.7406816261383906E-2</v>
      </c>
      <c r="J68" s="92">
        <f t="shared" si="5"/>
        <v>-0.127641372230302</v>
      </c>
      <c r="K68" s="89">
        <f t="shared" si="6"/>
        <v>-1492</v>
      </c>
      <c r="L68" s="93">
        <f t="shared" ref="L68:L84" si="9">K68/$K$84</f>
        <v>1.7280118598133005E-2</v>
      </c>
      <c r="M68" s="90">
        <f t="shared" si="7"/>
        <v>58</v>
      </c>
    </row>
    <row r="69" spans="1:13">
      <c r="A69" s="35">
        <v>67</v>
      </c>
      <c r="B69" s="95" t="s">
        <v>158</v>
      </c>
      <c r="C69" s="48">
        <v>1322</v>
      </c>
      <c r="D69" s="48">
        <v>1053</v>
      </c>
      <c r="E69" s="48">
        <v>1054</v>
      </c>
      <c r="F69" s="48"/>
      <c r="G69" s="48"/>
      <c r="H69" s="48"/>
      <c r="I69" s="92">
        <f t="shared" si="8"/>
        <v>1.7992335333430066E-3</v>
      </c>
      <c r="J69" s="92">
        <f t="shared" si="5"/>
        <v>-0.20272314674735251</v>
      </c>
      <c r="K69" s="89">
        <f t="shared" si="6"/>
        <v>-268</v>
      </c>
      <c r="L69" s="93">
        <f t="shared" si="9"/>
        <v>3.1039355122651781E-3</v>
      </c>
      <c r="M69" s="90">
        <f t="shared" si="7"/>
        <v>1</v>
      </c>
    </row>
    <row r="70" spans="1:13">
      <c r="A70" s="35">
        <v>68</v>
      </c>
      <c r="B70" s="95" t="s">
        <v>159</v>
      </c>
      <c r="C70" s="48">
        <v>9271</v>
      </c>
      <c r="D70" s="48">
        <v>8297</v>
      </c>
      <c r="E70" s="48">
        <v>8300</v>
      </c>
      <c r="F70" s="48"/>
      <c r="G70" s="48"/>
      <c r="H70" s="48"/>
      <c r="I70" s="92">
        <f t="shared" si="8"/>
        <v>1.4168537311904131E-2</v>
      </c>
      <c r="J70" s="92">
        <f t="shared" si="5"/>
        <v>-0.10473519577176141</v>
      </c>
      <c r="K70" s="89">
        <f t="shared" si="6"/>
        <v>-971</v>
      </c>
      <c r="L70" s="93">
        <f t="shared" si="9"/>
        <v>1.124597530749809E-2</v>
      </c>
      <c r="M70" s="90">
        <f t="shared" si="7"/>
        <v>3</v>
      </c>
    </row>
    <row r="71" spans="1:13">
      <c r="A71" s="35">
        <v>69</v>
      </c>
      <c r="B71" s="95" t="s">
        <v>160</v>
      </c>
      <c r="C71" s="48">
        <v>1571</v>
      </c>
      <c r="D71" s="48">
        <v>1388</v>
      </c>
      <c r="E71" s="48">
        <v>1406</v>
      </c>
      <c r="F71" s="48"/>
      <c r="G71" s="48"/>
      <c r="H71" s="48"/>
      <c r="I71" s="92">
        <f t="shared" si="8"/>
        <v>2.4001160795827964E-3</v>
      </c>
      <c r="J71" s="92">
        <f t="shared" si="5"/>
        <v>-0.10502864417568428</v>
      </c>
      <c r="K71" s="89">
        <f t="shared" si="6"/>
        <v>-165</v>
      </c>
      <c r="L71" s="93">
        <f t="shared" si="9"/>
        <v>1.9110050728498298E-3</v>
      </c>
      <c r="M71" s="90">
        <f t="shared" si="7"/>
        <v>18</v>
      </c>
    </row>
    <row r="72" spans="1:13">
      <c r="A72" s="35">
        <v>70</v>
      </c>
      <c r="B72" s="95" t="s">
        <v>161</v>
      </c>
      <c r="C72" s="48">
        <v>5487</v>
      </c>
      <c r="D72" s="48">
        <v>4861</v>
      </c>
      <c r="E72" s="48">
        <v>4856</v>
      </c>
      <c r="F72" s="48"/>
      <c r="G72" s="48"/>
      <c r="H72" s="48"/>
      <c r="I72" s="92">
        <f t="shared" si="8"/>
        <v>8.2894478538080071E-3</v>
      </c>
      <c r="J72" s="92">
        <f t="shared" si="5"/>
        <v>-0.11499908875523966</v>
      </c>
      <c r="K72" s="89">
        <f t="shared" si="6"/>
        <v>-631</v>
      </c>
      <c r="L72" s="93">
        <f t="shared" si="9"/>
        <v>7.3081466725348036E-3</v>
      </c>
      <c r="M72" s="90">
        <f t="shared" si="7"/>
        <v>-5</v>
      </c>
    </row>
    <row r="73" spans="1:13">
      <c r="A73" s="35">
        <v>71</v>
      </c>
      <c r="B73" s="95" t="s">
        <v>162</v>
      </c>
      <c r="C73" s="48">
        <v>3019</v>
      </c>
      <c r="D73" s="48">
        <v>2469</v>
      </c>
      <c r="E73" s="48">
        <v>2488</v>
      </c>
      <c r="F73" s="48"/>
      <c r="G73" s="48"/>
      <c r="H73" s="48"/>
      <c r="I73" s="92">
        <f t="shared" si="8"/>
        <v>4.2471470881948773E-3</v>
      </c>
      <c r="J73" s="92">
        <f t="shared" si="5"/>
        <v>-0.17588605498509441</v>
      </c>
      <c r="K73" s="89">
        <f t="shared" si="6"/>
        <v>-531</v>
      </c>
      <c r="L73" s="93">
        <f t="shared" si="9"/>
        <v>6.1499617798985431E-3</v>
      </c>
      <c r="M73" s="90">
        <f t="shared" si="7"/>
        <v>19</v>
      </c>
    </row>
    <row r="74" spans="1:13">
      <c r="A74" s="35">
        <v>72</v>
      </c>
      <c r="B74" s="95" t="s">
        <v>163</v>
      </c>
      <c r="C74" s="48">
        <v>932</v>
      </c>
      <c r="D74" s="48">
        <v>671</v>
      </c>
      <c r="E74" s="48">
        <v>702</v>
      </c>
      <c r="F74" s="48"/>
      <c r="G74" s="48"/>
      <c r="H74" s="48"/>
      <c r="I74" s="92">
        <f t="shared" si="8"/>
        <v>1.198350987103217E-3</v>
      </c>
      <c r="J74" s="92">
        <f t="shared" si="5"/>
        <v>-0.24678111587982832</v>
      </c>
      <c r="K74" s="89">
        <f t="shared" si="6"/>
        <v>-230</v>
      </c>
      <c r="L74" s="93">
        <f t="shared" si="9"/>
        <v>2.6638252530633991E-3</v>
      </c>
      <c r="M74" s="90">
        <f t="shared" si="7"/>
        <v>31</v>
      </c>
    </row>
    <row r="75" spans="1:13">
      <c r="A75" s="35">
        <v>73</v>
      </c>
      <c r="B75" s="95" t="s">
        <v>164</v>
      </c>
      <c r="C75" s="48">
        <v>826</v>
      </c>
      <c r="D75" s="48">
        <v>753</v>
      </c>
      <c r="E75" s="48">
        <v>782</v>
      </c>
      <c r="F75" s="48"/>
      <c r="G75" s="48"/>
      <c r="H75" s="48"/>
      <c r="I75" s="92">
        <f t="shared" si="8"/>
        <v>1.3349152021577145E-3</v>
      </c>
      <c r="J75" s="92">
        <f t="shared" si="5"/>
        <v>-5.3268765133171914E-2</v>
      </c>
      <c r="K75" s="89">
        <f t="shared" si="6"/>
        <v>-44</v>
      </c>
      <c r="L75" s="93">
        <f t="shared" si="9"/>
        <v>5.0960135275995464E-4</v>
      </c>
      <c r="M75" s="90">
        <f t="shared" si="7"/>
        <v>29</v>
      </c>
    </row>
    <row r="76" spans="1:13">
      <c r="A76" s="35">
        <v>74</v>
      </c>
      <c r="B76" s="95" t="s">
        <v>165</v>
      </c>
      <c r="C76" s="48">
        <v>638</v>
      </c>
      <c r="D76" s="48">
        <v>463</v>
      </c>
      <c r="E76" s="48">
        <v>475</v>
      </c>
      <c r="F76" s="48"/>
      <c r="G76" s="48"/>
      <c r="H76" s="48"/>
      <c r="I76" s="92">
        <f t="shared" si="8"/>
        <v>8.1085002688607985E-4</v>
      </c>
      <c r="J76" s="92">
        <f t="shared" si="5"/>
        <v>-0.2554858934169279</v>
      </c>
      <c r="K76" s="89">
        <f t="shared" si="6"/>
        <v>-163</v>
      </c>
      <c r="L76" s="93">
        <f t="shared" si="9"/>
        <v>1.8878413749971045E-3</v>
      </c>
      <c r="M76" s="90">
        <f t="shared" si="7"/>
        <v>12</v>
      </c>
    </row>
    <row r="77" spans="1:13">
      <c r="A77" s="35">
        <v>75</v>
      </c>
      <c r="B77" s="95" t="s">
        <v>166</v>
      </c>
      <c r="C77" s="48">
        <v>3557</v>
      </c>
      <c r="D77" s="48">
        <v>3127</v>
      </c>
      <c r="E77" s="48">
        <v>3143</v>
      </c>
      <c r="F77" s="48"/>
      <c r="G77" s="48"/>
      <c r="H77" s="48"/>
      <c r="I77" s="92">
        <f t="shared" si="8"/>
        <v>5.3652665989535765E-3</v>
      </c>
      <c r="J77" s="92">
        <f t="shared" si="5"/>
        <v>-0.11639021647455722</v>
      </c>
      <c r="K77" s="89">
        <f t="shared" si="6"/>
        <v>-414</v>
      </c>
      <c r="L77" s="93">
        <f t="shared" si="9"/>
        <v>4.7948854555141182E-3</v>
      </c>
      <c r="M77" s="90">
        <f t="shared" si="7"/>
        <v>16</v>
      </c>
    </row>
    <row r="78" spans="1:13">
      <c r="A78" s="35">
        <v>76</v>
      </c>
      <c r="B78" s="95" t="s">
        <v>167</v>
      </c>
      <c r="C78" s="48">
        <v>1689</v>
      </c>
      <c r="D78" s="48">
        <v>1418</v>
      </c>
      <c r="E78" s="48">
        <v>1427</v>
      </c>
      <c r="F78" s="48"/>
      <c r="G78" s="48"/>
      <c r="H78" s="48"/>
      <c r="I78" s="92">
        <f t="shared" si="8"/>
        <v>2.4359641860346019E-3</v>
      </c>
      <c r="J78" s="92">
        <f t="shared" si="5"/>
        <v>-0.15512137359384251</v>
      </c>
      <c r="K78" s="89">
        <f t="shared" si="6"/>
        <v>-262</v>
      </c>
      <c r="L78" s="93">
        <f t="shared" si="9"/>
        <v>3.0344444187070025E-3</v>
      </c>
      <c r="M78" s="90">
        <f t="shared" si="7"/>
        <v>9</v>
      </c>
    </row>
    <row r="79" spans="1:13">
      <c r="A79" s="35">
        <v>77</v>
      </c>
      <c r="B79" s="95" t="s">
        <v>168</v>
      </c>
      <c r="C79" s="48">
        <v>1350</v>
      </c>
      <c r="D79" s="48">
        <v>1152</v>
      </c>
      <c r="E79" s="48">
        <v>1134</v>
      </c>
      <c r="F79" s="48"/>
      <c r="G79" s="48"/>
      <c r="H79" s="48"/>
      <c r="I79" s="92">
        <f t="shared" si="8"/>
        <v>1.9357977483975043E-3</v>
      </c>
      <c r="J79" s="92">
        <f t="shared" si="5"/>
        <v>-0.16</v>
      </c>
      <c r="K79" s="89">
        <f t="shared" si="6"/>
        <v>-216</v>
      </c>
      <c r="L79" s="93">
        <f t="shared" si="9"/>
        <v>2.5016793680943225E-3</v>
      </c>
      <c r="M79" s="90">
        <f t="shared" si="7"/>
        <v>-18</v>
      </c>
    </row>
    <row r="80" spans="1:13">
      <c r="A80" s="35">
        <v>78</v>
      </c>
      <c r="B80" s="95" t="s">
        <v>169</v>
      </c>
      <c r="C80" s="48">
        <v>1052</v>
      </c>
      <c r="D80" s="48">
        <v>835</v>
      </c>
      <c r="E80" s="48">
        <v>826</v>
      </c>
      <c r="F80" s="48"/>
      <c r="G80" s="48"/>
      <c r="H80" s="48"/>
      <c r="I80" s="92">
        <f t="shared" si="8"/>
        <v>1.4100255204376883E-3</v>
      </c>
      <c r="J80" s="92">
        <f t="shared" si="5"/>
        <v>-0.21482889733840305</v>
      </c>
      <c r="K80" s="89">
        <f t="shared" si="6"/>
        <v>-226</v>
      </c>
      <c r="L80" s="93">
        <f t="shared" si="9"/>
        <v>2.6174978573579488E-3</v>
      </c>
      <c r="M80" s="90">
        <f t="shared" si="7"/>
        <v>-9</v>
      </c>
    </row>
    <row r="81" spans="1:13">
      <c r="A81" s="35">
        <v>79</v>
      </c>
      <c r="B81" s="95" t="s">
        <v>170</v>
      </c>
      <c r="C81" s="48">
        <v>2435</v>
      </c>
      <c r="D81" s="48">
        <v>2144</v>
      </c>
      <c r="E81" s="48">
        <v>2122</v>
      </c>
      <c r="F81" s="48"/>
      <c r="G81" s="48"/>
      <c r="H81" s="48"/>
      <c r="I81" s="92">
        <f t="shared" si="8"/>
        <v>3.6223658043205505E-3</v>
      </c>
      <c r="J81" s="92">
        <f t="shared" si="5"/>
        <v>-0.12854209445585216</v>
      </c>
      <c r="K81" s="89">
        <f t="shared" si="6"/>
        <v>-313</v>
      </c>
      <c r="L81" s="93">
        <f t="shared" si="9"/>
        <v>3.6251187139514952E-3</v>
      </c>
      <c r="M81" s="90">
        <f t="shared" si="7"/>
        <v>-22</v>
      </c>
    </row>
    <row r="82" spans="1:13">
      <c r="A82" s="35">
        <v>80</v>
      </c>
      <c r="B82" s="95" t="s">
        <v>171</v>
      </c>
      <c r="C82" s="48">
        <v>4717</v>
      </c>
      <c r="D82" s="48">
        <v>3913</v>
      </c>
      <c r="E82" s="48">
        <v>3894</v>
      </c>
      <c r="F82" s="48"/>
      <c r="G82" s="48"/>
      <c r="H82" s="48"/>
      <c r="I82" s="92">
        <f t="shared" si="8"/>
        <v>6.6472631677776733E-3</v>
      </c>
      <c r="J82" s="92">
        <f t="shared" si="5"/>
        <v>-0.17447530209879161</v>
      </c>
      <c r="K82" s="89">
        <f t="shared" si="6"/>
        <v>-823</v>
      </c>
      <c r="L82" s="93">
        <f t="shared" si="9"/>
        <v>9.5318616663964233E-3</v>
      </c>
      <c r="M82" s="90">
        <f t="shared" si="7"/>
        <v>-19</v>
      </c>
    </row>
    <row r="83" spans="1:13">
      <c r="A83" s="35">
        <v>81</v>
      </c>
      <c r="B83" s="95" t="s">
        <v>172</v>
      </c>
      <c r="C83" s="48">
        <v>3453</v>
      </c>
      <c r="D83" s="48">
        <v>2824</v>
      </c>
      <c r="E83" s="48">
        <v>2833</v>
      </c>
      <c r="F83" s="48"/>
      <c r="G83" s="48"/>
      <c r="H83" s="48"/>
      <c r="I83" s="92">
        <f t="shared" si="8"/>
        <v>4.8360802656173983E-3</v>
      </c>
      <c r="J83" s="92">
        <f t="shared" si="5"/>
        <v>-0.17955401100492324</v>
      </c>
      <c r="K83" s="89">
        <f t="shared" si="6"/>
        <v>-620</v>
      </c>
      <c r="L83" s="93">
        <f t="shared" si="9"/>
        <v>7.1807463343448149E-3</v>
      </c>
      <c r="M83" s="90">
        <f t="shared" si="7"/>
        <v>9</v>
      </c>
    </row>
    <row r="84" spans="1:13" s="101" customFormat="1">
      <c r="A84" s="180" t="s">
        <v>173</v>
      </c>
      <c r="B84" s="180"/>
      <c r="C84" s="57">
        <v>672147</v>
      </c>
      <c r="D84" s="57">
        <v>586144</v>
      </c>
      <c r="E84" s="57">
        <v>585805</v>
      </c>
      <c r="F84" s="57"/>
      <c r="G84" s="57"/>
      <c r="H84" s="57"/>
      <c r="I84" s="92">
        <f>SUM(I3:I83)</f>
        <v>0.99999999999999978</v>
      </c>
      <c r="J84" s="92">
        <f t="shared" si="5"/>
        <v>-0.12845701907469645</v>
      </c>
      <c r="K84" s="89">
        <f>SUM(K3:K83)</f>
        <v>-86342</v>
      </c>
      <c r="L84" s="93">
        <f t="shared" si="9"/>
        <v>1</v>
      </c>
      <c r="M84" s="89">
        <f>SUM(M3:M83)</f>
        <v>-339</v>
      </c>
    </row>
    <row r="85" spans="1:13">
      <c r="C85" s="125"/>
      <c r="D85" s="124"/>
      <c r="E85" s="126"/>
      <c r="F85" s="132"/>
      <c r="G85" s="132"/>
      <c r="H85" s="132"/>
      <c r="L85" s="9"/>
    </row>
    <row r="86" spans="1:13" ht="12" customHeight="1">
      <c r="F86" s="132"/>
    </row>
    <row r="87" spans="1:13">
      <c r="C87" s="125"/>
      <c r="D87" s="124"/>
      <c r="E87" s="126"/>
      <c r="F87" s="132"/>
      <c r="G87" s="132"/>
      <c r="H87" s="132"/>
    </row>
    <row r="88" spans="1:13">
      <c r="E88" s="132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91"/>
  <sheetViews>
    <sheetView zoomScale="60" zoomScaleNormal="60" workbookViewId="0">
      <pane ySplit="2" topLeftCell="A3" activePane="bottomLeft" state="frozen"/>
      <selection activeCell="W1" sqref="W1"/>
      <selection pane="bottomLeft" activeCell="U4" sqref="U4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2" style="3" customWidth="1"/>
    <col min="9" max="9" width="18.140625" style="3" customWidth="1"/>
    <col min="10" max="10" width="30.42578125" style="3" customWidth="1"/>
    <col min="11" max="11" width="27.42578125" style="3" customWidth="1"/>
    <col min="12" max="12" width="22.28515625" style="3" customWidth="1"/>
    <col min="13" max="13" width="27.5703125" style="3" customWidth="1"/>
    <col min="14" max="16384" width="9.140625" style="3"/>
  </cols>
  <sheetData>
    <row r="1" spans="1:13" ht="15.75" thickBot="1">
      <c r="A1" s="3" t="s">
        <v>301</v>
      </c>
      <c r="C1" s="176" t="s">
        <v>281</v>
      </c>
      <c r="D1" s="176"/>
      <c r="E1" s="177"/>
      <c r="F1" s="178" t="s">
        <v>280</v>
      </c>
      <c r="G1" s="176"/>
      <c r="H1" s="177"/>
    </row>
    <row r="2" spans="1:13" ht="30">
      <c r="A2" s="14" t="s">
        <v>91</v>
      </c>
      <c r="B2" s="14" t="s">
        <v>174</v>
      </c>
      <c r="C2" s="85">
        <v>43525</v>
      </c>
      <c r="D2" s="85">
        <v>43862</v>
      </c>
      <c r="E2" s="85">
        <v>43891</v>
      </c>
      <c r="F2" s="85">
        <v>43525</v>
      </c>
      <c r="G2" s="85">
        <v>43862</v>
      </c>
      <c r="H2" s="85">
        <v>43891</v>
      </c>
      <c r="I2" s="53" t="s">
        <v>313</v>
      </c>
      <c r="J2" s="10" t="s">
        <v>309</v>
      </c>
      <c r="K2" s="84" t="s">
        <v>310</v>
      </c>
      <c r="L2" s="84" t="s">
        <v>314</v>
      </c>
      <c r="M2" s="88" t="s">
        <v>312</v>
      </c>
    </row>
    <row r="3" spans="1:13">
      <c r="A3" s="35">
        <v>1</v>
      </c>
      <c r="B3" s="95" t="s">
        <v>92</v>
      </c>
      <c r="C3" s="24">
        <v>74469</v>
      </c>
      <c r="D3" s="24">
        <v>75456</v>
      </c>
      <c r="E3" s="24">
        <v>75143</v>
      </c>
      <c r="F3" s="24"/>
      <c r="G3" s="24"/>
      <c r="H3" s="24"/>
      <c r="I3" s="92">
        <f t="shared" ref="I3:I66" si="0">E3/$E$84</f>
        <v>2.416982662042182E-2</v>
      </c>
      <c r="J3" s="92">
        <f t="shared" ref="J3:J66" si="1">(E3-C3)/C3</f>
        <v>9.0507459479783527E-3</v>
      </c>
      <c r="K3" s="89">
        <f t="shared" ref="K3:K66" si="2">E3-C3</f>
        <v>674</v>
      </c>
      <c r="L3" s="93">
        <f>K3/$K$84</f>
        <v>9.728918271312682E-3</v>
      </c>
      <c r="M3" s="37">
        <f t="shared" ref="M3:M66" si="3">E3-D3</f>
        <v>-313</v>
      </c>
    </row>
    <row r="4" spans="1:13">
      <c r="A4" s="35">
        <v>2</v>
      </c>
      <c r="B4" s="95" t="s">
        <v>93</v>
      </c>
      <c r="C4" s="24">
        <v>23071</v>
      </c>
      <c r="D4" s="24">
        <v>23412</v>
      </c>
      <c r="E4" s="24">
        <v>23498</v>
      </c>
      <c r="F4" s="24"/>
      <c r="G4" s="24"/>
      <c r="H4" s="24"/>
      <c r="I4" s="92">
        <f t="shared" si="0"/>
        <v>7.5581569264824653E-3</v>
      </c>
      <c r="J4" s="92">
        <f t="shared" si="1"/>
        <v>1.8508083741493649E-2</v>
      </c>
      <c r="K4" s="89">
        <f t="shared" si="2"/>
        <v>427</v>
      </c>
      <c r="L4" s="93">
        <f t="shared" ref="L4:L67" si="4">K4/$K$84</f>
        <v>6.16357285141026E-3</v>
      </c>
      <c r="M4" s="37">
        <f t="shared" si="3"/>
        <v>86</v>
      </c>
    </row>
    <row r="5" spans="1:13">
      <c r="A5" s="35">
        <v>3</v>
      </c>
      <c r="B5" s="95" t="s">
        <v>94</v>
      </c>
      <c r="C5" s="24">
        <v>27818</v>
      </c>
      <c r="D5" s="24">
        <v>27991</v>
      </c>
      <c r="E5" s="24">
        <v>28010</v>
      </c>
      <c r="F5" s="24"/>
      <c r="G5" s="24"/>
      <c r="H5" s="24"/>
      <c r="I5" s="92">
        <f t="shared" si="0"/>
        <v>9.0094465703793453E-3</v>
      </c>
      <c r="J5" s="92">
        <f t="shared" si="1"/>
        <v>6.9020058954633694E-3</v>
      </c>
      <c r="K5" s="89">
        <f t="shared" si="2"/>
        <v>192</v>
      </c>
      <c r="L5" s="93">
        <f t="shared" si="4"/>
        <v>2.7714425936083606E-3</v>
      </c>
      <c r="M5" s="37">
        <f t="shared" si="3"/>
        <v>19</v>
      </c>
    </row>
    <row r="6" spans="1:13" ht="14.25" customHeight="1">
      <c r="A6" s="35">
        <v>4</v>
      </c>
      <c r="B6" s="95" t="s">
        <v>95</v>
      </c>
      <c r="C6" s="24">
        <v>15537</v>
      </c>
      <c r="D6" s="24">
        <v>16485</v>
      </c>
      <c r="E6" s="24">
        <v>16228</v>
      </c>
      <c r="F6" s="24"/>
      <c r="G6" s="24"/>
      <c r="H6" s="24"/>
      <c r="I6" s="92">
        <f t="shared" si="0"/>
        <v>5.2197536217106757E-3</v>
      </c>
      <c r="J6" s="92">
        <f t="shared" si="1"/>
        <v>4.4474480272896959E-2</v>
      </c>
      <c r="K6" s="89">
        <f t="shared" si="2"/>
        <v>691</v>
      </c>
      <c r="L6" s="93">
        <f t="shared" si="4"/>
        <v>9.9743064176217554E-3</v>
      </c>
      <c r="M6" s="37">
        <f t="shared" si="3"/>
        <v>-257</v>
      </c>
    </row>
    <row r="7" spans="1:13">
      <c r="A7" s="35">
        <v>5</v>
      </c>
      <c r="B7" s="95" t="s">
        <v>96</v>
      </c>
      <c r="C7" s="24">
        <v>17009</v>
      </c>
      <c r="D7" s="24">
        <v>17311</v>
      </c>
      <c r="E7" s="24">
        <v>17002</v>
      </c>
      <c r="F7" s="24"/>
      <c r="G7" s="24"/>
      <c r="H7" s="24"/>
      <c r="I7" s="92">
        <f t="shared" si="0"/>
        <v>5.4687115526451139E-3</v>
      </c>
      <c r="J7" s="92">
        <f t="shared" si="1"/>
        <v>-4.1154682814980307E-4</v>
      </c>
      <c r="K7" s="89">
        <f t="shared" si="2"/>
        <v>-7</v>
      </c>
      <c r="L7" s="93">
        <f t="shared" si="4"/>
        <v>-1.0104217789197147E-4</v>
      </c>
      <c r="M7" s="37">
        <f t="shared" si="3"/>
        <v>-309</v>
      </c>
    </row>
    <row r="8" spans="1:13">
      <c r="A8" s="35">
        <v>6</v>
      </c>
      <c r="B8" s="95" t="s">
        <v>97</v>
      </c>
      <c r="C8" s="24">
        <v>391452</v>
      </c>
      <c r="D8" s="24">
        <v>396053</v>
      </c>
      <c r="E8" s="24">
        <v>396571</v>
      </c>
      <c r="F8" s="24"/>
      <c r="G8" s="24"/>
      <c r="H8" s="24"/>
      <c r="I8" s="92">
        <f t="shared" si="0"/>
        <v>0.12755748789224947</v>
      </c>
      <c r="J8" s="92">
        <f t="shared" si="1"/>
        <v>1.3076954518050745E-2</v>
      </c>
      <c r="K8" s="89">
        <f t="shared" si="2"/>
        <v>5119</v>
      </c>
      <c r="L8" s="93">
        <f t="shared" si="4"/>
        <v>7.3890701232714573E-2</v>
      </c>
      <c r="M8" s="37">
        <f t="shared" si="3"/>
        <v>518</v>
      </c>
    </row>
    <row r="9" spans="1:13">
      <c r="A9" s="35">
        <v>7</v>
      </c>
      <c r="B9" s="95" t="s">
        <v>98</v>
      </c>
      <c r="C9" s="24">
        <v>75844</v>
      </c>
      <c r="D9" s="24">
        <v>78198</v>
      </c>
      <c r="E9" s="24">
        <v>77293</v>
      </c>
      <c r="F9" s="24"/>
      <c r="G9" s="24"/>
      <c r="H9" s="24"/>
      <c r="I9" s="92">
        <f t="shared" si="0"/>
        <v>2.4861376428573036E-2</v>
      </c>
      <c r="J9" s="92">
        <f t="shared" si="1"/>
        <v>1.9105005010284268E-2</v>
      </c>
      <c r="K9" s="89">
        <f t="shared" si="2"/>
        <v>1449</v>
      </c>
      <c r="L9" s="93">
        <f t="shared" si="4"/>
        <v>2.0915730823638096E-2</v>
      </c>
      <c r="M9" s="37">
        <f t="shared" si="3"/>
        <v>-905</v>
      </c>
    </row>
    <row r="10" spans="1:13">
      <c r="A10" s="35">
        <v>8</v>
      </c>
      <c r="B10" s="95" t="s">
        <v>99</v>
      </c>
      <c r="C10" s="24">
        <v>9222</v>
      </c>
      <c r="D10" s="24">
        <v>9409</v>
      </c>
      <c r="E10" s="24">
        <v>9167</v>
      </c>
      <c r="F10" s="24"/>
      <c r="G10" s="24"/>
      <c r="H10" s="24"/>
      <c r="I10" s="92">
        <f t="shared" si="0"/>
        <v>2.9485753913126547E-3</v>
      </c>
      <c r="J10" s="92">
        <f t="shared" si="1"/>
        <v>-5.9639991325092174E-3</v>
      </c>
      <c r="K10" s="89">
        <f t="shared" si="2"/>
        <v>-55</v>
      </c>
      <c r="L10" s="93">
        <f t="shared" si="4"/>
        <v>-7.9390282629406158E-4</v>
      </c>
      <c r="M10" s="37">
        <f t="shared" si="3"/>
        <v>-242</v>
      </c>
    </row>
    <row r="11" spans="1:13">
      <c r="A11" s="35">
        <v>9</v>
      </c>
      <c r="B11" s="95" t="s">
        <v>100</v>
      </c>
      <c r="C11" s="24">
        <v>38768</v>
      </c>
      <c r="D11" s="24">
        <v>39454</v>
      </c>
      <c r="E11" s="24">
        <v>39131</v>
      </c>
      <c r="F11" s="24"/>
      <c r="G11" s="24"/>
      <c r="H11" s="24"/>
      <c r="I11" s="92">
        <f t="shared" si="0"/>
        <v>1.2586528159425712E-2</v>
      </c>
      <c r="J11" s="92">
        <f t="shared" si="1"/>
        <v>9.3633924886504325E-3</v>
      </c>
      <c r="K11" s="89">
        <f t="shared" si="2"/>
        <v>363</v>
      </c>
      <c r="L11" s="93">
        <f t="shared" si="4"/>
        <v>5.2397586535408063E-3</v>
      </c>
      <c r="M11" s="37">
        <f t="shared" si="3"/>
        <v>-323</v>
      </c>
    </row>
    <row r="12" spans="1:13">
      <c r="A12" s="35">
        <v>10</v>
      </c>
      <c r="B12" s="95" t="s">
        <v>101</v>
      </c>
      <c r="C12" s="24">
        <v>50184</v>
      </c>
      <c r="D12" s="24">
        <v>52437</v>
      </c>
      <c r="E12" s="24">
        <v>51981</v>
      </c>
      <c r="F12" s="24"/>
      <c r="G12" s="24"/>
      <c r="H12" s="24"/>
      <c r="I12" s="92">
        <f t="shared" si="0"/>
        <v>1.6719744454655079E-2</v>
      </c>
      <c r="J12" s="92">
        <f t="shared" si="1"/>
        <v>3.5808225729316114E-2</v>
      </c>
      <c r="K12" s="89">
        <f t="shared" si="2"/>
        <v>1797</v>
      </c>
      <c r="L12" s="93">
        <f t="shared" si="4"/>
        <v>2.593897052455325E-2</v>
      </c>
      <c r="M12" s="37">
        <f t="shared" si="3"/>
        <v>-456</v>
      </c>
    </row>
    <row r="13" spans="1:13" ht="15.75" customHeight="1">
      <c r="A13" s="35">
        <v>11</v>
      </c>
      <c r="B13" s="95" t="s">
        <v>102</v>
      </c>
      <c r="C13" s="24">
        <v>9238</v>
      </c>
      <c r="D13" s="24">
        <v>9460</v>
      </c>
      <c r="E13" s="24">
        <v>9388</v>
      </c>
      <c r="F13" s="24"/>
      <c r="G13" s="24"/>
      <c r="H13" s="24"/>
      <c r="I13" s="92">
        <f t="shared" si="0"/>
        <v>3.0196602785691287E-3</v>
      </c>
      <c r="J13" s="92">
        <f t="shared" si="1"/>
        <v>1.6237280796709243E-2</v>
      </c>
      <c r="K13" s="89">
        <f t="shared" si="2"/>
        <v>150</v>
      </c>
      <c r="L13" s="93">
        <f t="shared" si="4"/>
        <v>2.1651895262565315E-3</v>
      </c>
      <c r="M13" s="37">
        <f t="shared" si="3"/>
        <v>-72</v>
      </c>
    </row>
    <row r="14" spans="1:13">
      <c r="A14" s="35">
        <v>12</v>
      </c>
      <c r="B14" s="95" t="s">
        <v>103</v>
      </c>
      <c r="C14" s="24">
        <v>15570</v>
      </c>
      <c r="D14" s="24">
        <v>16583</v>
      </c>
      <c r="E14" s="24">
        <v>16482</v>
      </c>
      <c r="F14" s="24"/>
      <c r="G14" s="24"/>
      <c r="H14" s="24"/>
      <c r="I14" s="92">
        <f t="shared" si="0"/>
        <v>5.3014529943945865E-3</v>
      </c>
      <c r="J14" s="92">
        <f t="shared" si="1"/>
        <v>5.8574181117533722E-2</v>
      </c>
      <c r="K14" s="89">
        <f t="shared" si="2"/>
        <v>912</v>
      </c>
      <c r="L14" s="93">
        <f t="shared" si="4"/>
        <v>1.3164352319639713E-2</v>
      </c>
      <c r="M14" s="37">
        <f t="shared" si="3"/>
        <v>-101</v>
      </c>
    </row>
    <row r="15" spans="1:13">
      <c r="A15" s="35">
        <v>13</v>
      </c>
      <c r="B15" s="95" t="s">
        <v>104</v>
      </c>
      <c r="C15" s="24">
        <v>14890</v>
      </c>
      <c r="D15" s="24">
        <v>15309</v>
      </c>
      <c r="E15" s="24">
        <v>15304</v>
      </c>
      <c r="F15" s="24"/>
      <c r="G15" s="24"/>
      <c r="H15" s="24"/>
      <c r="I15" s="92">
        <f t="shared" si="0"/>
        <v>4.9225480297424313E-3</v>
      </c>
      <c r="J15" s="92">
        <f t="shared" si="1"/>
        <v>2.7803895231699127E-2</v>
      </c>
      <c r="K15" s="89">
        <f t="shared" si="2"/>
        <v>414</v>
      </c>
      <c r="L15" s="93">
        <f t="shared" si="4"/>
        <v>5.9759230924680273E-3</v>
      </c>
      <c r="M15" s="37">
        <f t="shared" si="3"/>
        <v>-5</v>
      </c>
    </row>
    <row r="16" spans="1:13">
      <c r="A16" s="35">
        <v>14</v>
      </c>
      <c r="B16" s="95" t="s">
        <v>105</v>
      </c>
      <c r="C16" s="24">
        <v>15655</v>
      </c>
      <c r="D16" s="24">
        <v>16458</v>
      </c>
      <c r="E16" s="24">
        <v>16490</v>
      </c>
      <c r="F16" s="24"/>
      <c r="G16" s="24"/>
      <c r="H16" s="24"/>
      <c r="I16" s="92">
        <f t="shared" si="0"/>
        <v>5.3040262029830565E-3</v>
      </c>
      <c r="J16" s="92">
        <f t="shared" si="1"/>
        <v>5.3337591823698502E-2</v>
      </c>
      <c r="K16" s="89">
        <f t="shared" si="2"/>
        <v>835</v>
      </c>
      <c r="L16" s="93">
        <f t="shared" si="4"/>
        <v>1.2052888362828026E-2</v>
      </c>
      <c r="M16" s="37">
        <f t="shared" si="3"/>
        <v>32</v>
      </c>
    </row>
    <row r="17" spans="1:13">
      <c r="A17" s="35">
        <v>15</v>
      </c>
      <c r="B17" s="95" t="s">
        <v>106</v>
      </c>
      <c r="C17" s="24">
        <v>12855</v>
      </c>
      <c r="D17" s="24">
        <v>13030</v>
      </c>
      <c r="E17" s="24">
        <v>12990</v>
      </c>
      <c r="F17" s="24"/>
      <c r="G17" s="24"/>
      <c r="H17" s="24"/>
      <c r="I17" s="92">
        <f t="shared" si="0"/>
        <v>4.1782474455275866E-3</v>
      </c>
      <c r="J17" s="92">
        <f t="shared" si="1"/>
        <v>1.0501750291715286E-2</v>
      </c>
      <c r="K17" s="89">
        <f t="shared" si="2"/>
        <v>135</v>
      </c>
      <c r="L17" s="93">
        <f t="shared" si="4"/>
        <v>1.9486705736308785E-3</v>
      </c>
      <c r="M17" s="37">
        <f t="shared" si="3"/>
        <v>-40</v>
      </c>
    </row>
    <row r="18" spans="1:13">
      <c r="A18" s="35">
        <v>16</v>
      </c>
      <c r="B18" s="95" t="s">
        <v>107</v>
      </c>
      <c r="C18" s="24">
        <v>81177</v>
      </c>
      <c r="D18" s="24">
        <v>82572</v>
      </c>
      <c r="E18" s="24">
        <v>82014</v>
      </c>
      <c r="F18" s="24"/>
      <c r="G18" s="24"/>
      <c r="H18" s="24"/>
      <c r="I18" s="92">
        <f t="shared" si="0"/>
        <v>2.6379891146843686E-2</v>
      </c>
      <c r="J18" s="92">
        <f t="shared" si="1"/>
        <v>1.0310802320854429E-2</v>
      </c>
      <c r="K18" s="89">
        <f t="shared" si="2"/>
        <v>837</v>
      </c>
      <c r="L18" s="93">
        <f t="shared" si="4"/>
        <v>1.2081757556511447E-2</v>
      </c>
      <c r="M18" s="37">
        <f t="shared" si="3"/>
        <v>-558</v>
      </c>
    </row>
    <row r="19" spans="1:13">
      <c r="A19" s="35">
        <v>17</v>
      </c>
      <c r="B19" s="95" t="s">
        <v>108</v>
      </c>
      <c r="C19" s="24">
        <v>24661</v>
      </c>
      <c r="D19" s="24">
        <v>26149</v>
      </c>
      <c r="E19" s="24">
        <v>26007</v>
      </c>
      <c r="F19" s="24"/>
      <c r="G19" s="24"/>
      <c r="H19" s="24"/>
      <c r="I19" s="92">
        <f t="shared" si="0"/>
        <v>8.365179470041258E-3</v>
      </c>
      <c r="J19" s="92">
        <f t="shared" si="1"/>
        <v>5.4580106240622844E-2</v>
      </c>
      <c r="K19" s="89">
        <f t="shared" si="2"/>
        <v>1346</v>
      </c>
      <c r="L19" s="93">
        <f t="shared" si="4"/>
        <v>1.9428967348941943E-2</v>
      </c>
      <c r="M19" s="37">
        <f t="shared" si="3"/>
        <v>-142</v>
      </c>
    </row>
    <row r="20" spans="1:13">
      <c r="A20" s="35">
        <v>18</v>
      </c>
      <c r="B20" s="95" t="s">
        <v>109</v>
      </c>
      <c r="C20" s="24">
        <v>9992</v>
      </c>
      <c r="D20" s="24">
        <v>10216</v>
      </c>
      <c r="E20" s="24">
        <v>10128</v>
      </c>
      <c r="F20" s="24"/>
      <c r="G20" s="24"/>
      <c r="H20" s="24"/>
      <c r="I20" s="92">
        <f t="shared" si="0"/>
        <v>3.257682073002571E-3</v>
      </c>
      <c r="J20" s="92">
        <f t="shared" si="1"/>
        <v>1.3610888710968775E-2</v>
      </c>
      <c r="K20" s="89">
        <f t="shared" si="2"/>
        <v>136</v>
      </c>
      <c r="L20" s="93">
        <f t="shared" si="4"/>
        <v>1.9631051704725889E-3</v>
      </c>
      <c r="M20" s="37">
        <f t="shared" si="3"/>
        <v>-88</v>
      </c>
    </row>
    <row r="21" spans="1:13">
      <c r="A21" s="35">
        <v>19</v>
      </c>
      <c r="B21" s="95" t="s">
        <v>110</v>
      </c>
      <c r="C21" s="24">
        <v>19979</v>
      </c>
      <c r="D21" s="24">
        <v>20266</v>
      </c>
      <c r="E21" s="24">
        <v>20163</v>
      </c>
      <c r="F21" s="24"/>
      <c r="G21" s="24"/>
      <c r="H21" s="24"/>
      <c r="I21" s="92">
        <f t="shared" si="0"/>
        <v>6.4854505961641825E-3</v>
      </c>
      <c r="J21" s="92">
        <f t="shared" si="1"/>
        <v>9.2096701536613437E-3</v>
      </c>
      <c r="K21" s="89">
        <f t="shared" si="2"/>
        <v>184</v>
      </c>
      <c r="L21" s="93">
        <f t="shared" si="4"/>
        <v>2.6559658188746787E-3</v>
      </c>
      <c r="M21" s="37">
        <f t="shared" si="3"/>
        <v>-103</v>
      </c>
    </row>
    <row r="22" spans="1:13">
      <c r="A22" s="35">
        <v>20</v>
      </c>
      <c r="B22" s="95" t="s">
        <v>111</v>
      </c>
      <c r="C22" s="24">
        <v>37585</v>
      </c>
      <c r="D22" s="24">
        <v>37868</v>
      </c>
      <c r="E22" s="24">
        <v>37564</v>
      </c>
      <c r="F22" s="24"/>
      <c r="G22" s="24"/>
      <c r="H22" s="24"/>
      <c r="I22" s="92">
        <f t="shared" si="0"/>
        <v>1.2082500927159219E-2</v>
      </c>
      <c r="J22" s="92">
        <f t="shared" si="1"/>
        <v>-5.5873353731541835E-4</v>
      </c>
      <c r="K22" s="89">
        <f t="shared" si="2"/>
        <v>-21</v>
      </c>
      <c r="L22" s="93">
        <f t="shared" si="4"/>
        <v>-3.0312653367591441E-4</v>
      </c>
      <c r="M22" s="37">
        <f t="shared" si="3"/>
        <v>-304</v>
      </c>
    </row>
    <row r="23" spans="1:13">
      <c r="A23" s="35">
        <v>21</v>
      </c>
      <c r="B23" s="95" t="s">
        <v>112</v>
      </c>
      <c r="C23" s="24">
        <v>64562</v>
      </c>
      <c r="D23" s="24">
        <v>67748</v>
      </c>
      <c r="E23" s="24">
        <v>67703</v>
      </c>
      <c r="F23" s="24"/>
      <c r="G23" s="24"/>
      <c r="H23" s="24"/>
      <c r="I23" s="92">
        <f t="shared" si="0"/>
        <v>2.1776742633145049E-2</v>
      </c>
      <c r="J23" s="92">
        <f t="shared" si="1"/>
        <v>4.8650909203556268E-2</v>
      </c>
      <c r="K23" s="89">
        <f t="shared" si="2"/>
        <v>3141</v>
      </c>
      <c r="L23" s="93">
        <f t="shared" si="4"/>
        <v>4.5339068679811773E-2</v>
      </c>
      <c r="M23" s="37">
        <f t="shared" si="3"/>
        <v>-45</v>
      </c>
    </row>
    <row r="24" spans="1:13">
      <c r="A24" s="35">
        <v>22</v>
      </c>
      <c r="B24" s="95" t="s">
        <v>113</v>
      </c>
      <c r="C24" s="24">
        <v>19925</v>
      </c>
      <c r="D24" s="24">
        <v>21081</v>
      </c>
      <c r="E24" s="24">
        <v>20618</v>
      </c>
      <c r="F24" s="24"/>
      <c r="G24" s="24"/>
      <c r="H24" s="24"/>
      <c r="I24" s="92">
        <f t="shared" si="0"/>
        <v>6.6318018346333933E-3</v>
      </c>
      <c r="J24" s="92">
        <f t="shared" si="1"/>
        <v>3.4780426599749059E-2</v>
      </c>
      <c r="K24" s="89">
        <f t="shared" si="2"/>
        <v>693</v>
      </c>
      <c r="L24" s="93">
        <f t="shared" si="4"/>
        <v>1.0003175611305176E-2</v>
      </c>
      <c r="M24" s="37">
        <f t="shared" si="3"/>
        <v>-463</v>
      </c>
    </row>
    <row r="25" spans="1:13">
      <c r="A25" s="35">
        <v>23</v>
      </c>
      <c r="B25" s="95" t="s">
        <v>114</v>
      </c>
      <c r="C25" s="24">
        <v>29419</v>
      </c>
      <c r="D25" s="24">
        <v>30449</v>
      </c>
      <c r="E25" s="24">
        <v>30370</v>
      </c>
      <c r="F25" s="24"/>
      <c r="G25" s="24"/>
      <c r="H25" s="24"/>
      <c r="I25" s="92">
        <f t="shared" si="0"/>
        <v>9.7685431039778916E-3</v>
      </c>
      <c r="J25" s="92">
        <f t="shared" si="1"/>
        <v>3.2326047792243108E-2</v>
      </c>
      <c r="K25" s="89">
        <f t="shared" si="2"/>
        <v>951</v>
      </c>
      <c r="L25" s="93">
        <f t="shared" si="4"/>
        <v>1.372730159646641E-2</v>
      </c>
      <c r="M25" s="37">
        <f t="shared" si="3"/>
        <v>-79</v>
      </c>
    </row>
    <row r="26" spans="1:13">
      <c r="A26" s="35">
        <v>24</v>
      </c>
      <c r="B26" s="95" t="s">
        <v>115</v>
      </c>
      <c r="C26" s="24">
        <v>13503</v>
      </c>
      <c r="D26" s="24">
        <v>14049</v>
      </c>
      <c r="E26" s="24">
        <v>13906</v>
      </c>
      <c r="F26" s="24"/>
      <c r="G26" s="24"/>
      <c r="H26" s="24"/>
      <c r="I26" s="92">
        <f t="shared" si="0"/>
        <v>4.4728798289073611E-3</v>
      </c>
      <c r="J26" s="92">
        <f t="shared" si="1"/>
        <v>2.9845219580833887E-2</v>
      </c>
      <c r="K26" s="89">
        <f t="shared" si="2"/>
        <v>403</v>
      </c>
      <c r="L26" s="93">
        <f t="shared" si="4"/>
        <v>5.8171425272092146E-3</v>
      </c>
      <c r="M26" s="37">
        <f t="shared" si="3"/>
        <v>-143</v>
      </c>
    </row>
    <row r="27" spans="1:13">
      <c r="A27" s="35">
        <v>25</v>
      </c>
      <c r="B27" s="95" t="s">
        <v>116</v>
      </c>
      <c r="C27" s="24">
        <v>35240</v>
      </c>
      <c r="D27" s="24">
        <v>35879</v>
      </c>
      <c r="E27" s="24">
        <v>35457</v>
      </c>
      <c r="F27" s="24"/>
      <c r="G27" s="24"/>
      <c r="H27" s="24"/>
      <c r="I27" s="92">
        <f t="shared" si="0"/>
        <v>1.1404782115171026E-2</v>
      </c>
      <c r="J27" s="92">
        <f t="shared" si="1"/>
        <v>6.1577752553916001E-3</v>
      </c>
      <c r="K27" s="89">
        <f t="shared" si="2"/>
        <v>217</v>
      </c>
      <c r="L27" s="93">
        <f t="shared" si="4"/>
        <v>3.132307514651116E-3</v>
      </c>
      <c r="M27" s="37">
        <f t="shared" si="3"/>
        <v>-422</v>
      </c>
    </row>
    <row r="28" spans="1:13">
      <c r="A28" s="35">
        <v>26</v>
      </c>
      <c r="B28" s="95" t="s">
        <v>117</v>
      </c>
      <c r="C28" s="24">
        <v>41510</v>
      </c>
      <c r="D28" s="24">
        <v>42419</v>
      </c>
      <c r="E28" s="24">
        <v>42055</v>
      </c>
      <c r="F28" s="24"/>
      <c r="G28" s="24"/>
      <c r="H28" s="24"/>
      <c r="I28" s="92">
        <f t="shared" si="0"/>
        <v>1.3527035898511367E-2</v>
      </c>
      <c r="J28" s="92">
        <f t="shared" si="1"/>
        <v>1.3129366417730668E-2</v>
      </c>
      <c r="K28" s="89">
        <f t="shared" si="2"/>
        <v>545</v>
      </c>
      <c r="L28" s="93">
        <f t="shared" si="4"/>
        <v>7.8668552787320642E-3</v>
      </c>
      <c r="M28" s="37">
        <f t="shared" si="3"/>
        <v>-364</v>
      </c>
    </row>
    <row r="29" spans="1:13">
      <c r="A29" s="35">
        <v>27</v>
      </c>
      <c r="B29" s="95" t="s">
        <v>118</v>
      </c>
      <c r="C29" s="24">
        <v>54917</v>
      </c>
      <c r="D29" s="24">
        <v>55735</v>
      </c>
      <c r="E29" s="24">
        <v>55552</v>
      </c>
      <c r="F29" s="24"/>
      <c r="G29" s="24"/>
      <c r="H29" s="24"/>
      <c r="I29" s="92">
        <f t="shared" si="0"/>
        <v>1.7868360438333217E-2</v>
      </c>
      <c r="J29" s="92">
        <f t="shared" si="1"/>
        <v>1.1562904018791995E-2</v>
      </c>
      <c r="K29" s="89">
        <f t="shared" si="2"/>
        <v>635</v>
      </c>
      <c r="L29" s="93">
        <f t="shared" si="4"/>
        <v>9.1659689944859832E-3</v>
      </c>
      <c r="M29" s="37">
        <f t="shared" si="3"/>
        <v>-183</v>
      </c>
    </row>
    <row r="30" spans="1:13">
      <c r="A30" s="35">
        <v>28</v>
      </c>
      <c r="B30" s="95" t="s">
        <v>119</v>
      </c>
      <c r="C30" s="24">
        <v>17991</v>
      </c>
      <c r="D30" s="24">
        <v>18290</v>
      </c>
      <c r="E30" s="24">
        <v>18214</v>
      </c>
      <c r="F30" s="24"/>
      <c r="G30" s="24"/>
      <c r="H30" s="24"/>
      <c r="I30" s="92">
        <f t="shared" si="0"/>
        <v>5.858552653798265E-3</v>
      </c>
      <c r="J30" s="92">
        <f t="shared" si="1"/>
        <v>1.2395086432104942E-2</v>
      </c>
      <c r="K30" s="89">
        <f t="shared" si="2"/>
        <v>223</v>
      </c>
      <c r="L30" s="93">
        <f t="shared" si="4"/>
        <v>3.2189150957013771E-3</v>
      </c>
      <c r="M30" s="37">
        <f t="shared" si="3"/>
        <v>-76</v>
      </c>
    </row>
    <row r="31" spans="1:13">
      <c r="A31" s="35">
        <v>29</v>
      </c>
      <c r="B31" s="95" t="s">
        <v>120</v>
      </c>
      <c r="C31" s="24">
        <v>6785</v>
      </c>
      <c r="D31" s="24">
        <v>6750</v>
      </c>
      <c r="E31" s="24">
        <v>6745</v>
      </c>
      <c r="F31" s="24"/>
      <c r="G31" s="24"/>
      <c r="H31" s="24"/>
      <c r="I31" s="92">
        <f t="shared" si="0"/>
        <v>2.1695364911534696E-3</v>
      </c>
      <c r="J31" s="92">
        <f t="shared" si="1"/>
        <v>-5.8953574060427415E-3</v>
      </c>
      <c r="K31" s="89">
        <f t="shared" si="2"/>
        <v>-40</v>
      </c>
      <c r="L31" s="93">
        <f t="shared" si="4"/>
        <v>-5.7738387366840845E-4</v>
      </c>
      <c r="M31" s="37">
        <f t="shared" si="3"/>
        <v>-5</v>
      </c>
    </row>
    <row r="32" spans="1:13">
      <c r="A32" s="35">
        <v>30</v>
      </c>
      <c r="B32" s="95" t="s">
        <v>121</v>
      </c>
      <c r="C32" s="24">
        <v>23507</v>
      </c>
      <c r="D32" s="24">
        <v>26057</v>
      </c>
      <c r="E32" s="24">
        <v>25156</v>
      </c>
      <c r="F32" s="24"/>
      <c r="G32" s="24"/>
      <c r="H32" s="24"/>
      <c r="I32" s="92">
        <f t="shared" si="0"/>
        <v>8.0914544064427992E-3</v>
      </c>
      <c r="J32" s="92">
        <f t="shared" si="1"/>
        <v>7.0149317224656491E-2</v>
      </c>
      <c r="K32" s="89">
        <f t="shared" si="2"/>
        <v>1649</v>
      </c>
      <c r="L32" s="93">
        <f t="shared" si="4"/>
        <v>2.3802650191980138E-2</v>
      </c>
      <c r="M32" s="37">
        <f t="shared" si="3"/>
        <v>-901</v>
      </c>
    </row>
    <row r="33" spans="1:13">
      <c r="A33" s="35">
        <v>31</v>
      </c>
      <c r="B33" s="95" t="s">
        <v>122</v>
      </c>
      <c r="C33" s="24">
        <v>52159</v>
      </c>
      <c r="D33" s="24">
        <v>54957</v>
      </c>
      <c r="E33" s="24">
        <v>55065</v>
      </c>
      <c r="F33" s="24"/>
      <c r="G33" s="24"/>
      <c r="H33" s="24"/>
      <c r="I33" s="92">
        <f t="shared" si="0"/>
        <v>1.7711716365510128E-2</v>
      </c>
      <c r="J33" s="92">
        <f t="shared" si="1"/>
        <v>5.5714258325504709E-2</v>
      </c>
      <c r="K33" s="89">
        <f t="shared" si="2"/>
        <v>2906</v>
      </c>
      <c r="L33" s="93">
        <f t="shared" si="4"/>
        <v>4.1946938422009875E-2</v>
      </c>
      <c r="M33" s="37">
        <f t="shared" si="3"/>
        <v>108</v>
      </c>
    </row>
    <row r="34" spans="1:13">
      <c r="A34" s="35">
        <v>32</v>
      </c>
      <c r="B34" s="95" t="s">
        <v>123</v>
      </c>
      <c r="C34" s="24">
        <v>31341</v>
      </c>
      <c r="D34" s="24">
        <v>31390</v>
      </c>
      <c r="E34" s="24">
        <v>31960</v>
      </c>
      <c r="F34" s="24"/>
      <c r="G34" s="24"/>
      <c r="H34" s="24"/>
      <c r="I34" s="92">
        <f t="shared" si="0"/>
        <v>1.0279968310936234E-2</v>
      </c>
      <c r="J34" s="92">
        <f t="shared" si="1"/>
        <v>1.97504865830701E-2</v>
      </c>
      <c r="K34" s="89">
        <f t="shared" si="2"/>
        <v>619</v>
      </c>
      <c r="L34" s="93">
        <f t="shared" si="4"/>
        <v>8.9350154450186202E-3</v>
      </c>
      <c r="M34" s="37">
        <f t="shared" si="3"/>
        <v>570</v>
      </c>
    </row>
    <row r="35" spans="1:13">
      <c r="A35" s="35">
        <v>33</v>
      </c>
      <c r="B35" s="95" t="s">
        <v>124</v>
      </c>
      <c r="C35" s="24">
        <v>63686</v>
      </c>
      <c r="D35" s="24">
        <v>71056</v>
      </c>
      <c r="E35" s="24">
        <v>66478</v>
      </c>
      <c r="F35" s="24"/>
      <c r="G35" s="24"/>
      <c r="H35" s="24"/>
      <c r="I35" s="92">
        <f t="shared" si="0"/>
        <v>2.1382720068035634E-2</v>
      </c>
      <c r="J35" s="92">
        <f t="shared" si="1"/>
        <v>4.3840090443739599E-2</v>
      </c>
      <c r="K35" s="89">
        <f t="shared" si="2"/>
        <v>2792</v>
      </c>
      <c r="L35" s="93">
        <f t="shared" si="4"/>
        <v>4.0301394382054906E-2</v>
      </c>
      <c r="M35" s="37">
        <f t="shared" si="3"/>
        <v>-4578</v>
      </c>
    </row>
    <row r="36" spans="1:13">
      <c r="A36" s="35">
        <v>34</v>
      </c>
      <c r="B36" s="95" t="s">
        <v>125</v>
      </c>
      <c r="C36" s="24">
        <v>348039</v>
      </c>
      <c r="D36" s="24">
        <v>354126</v>
      </c>
      <c r="E36" s="24">
        <v>354313</v>
      </c>
      <c r="F36" s="24"/>
      <c r="G36" s="24"/>
      <c r="H36" s="24"/>
      <c r="I36" s="92">
        <f t="shared" si="0"/>
        <v>0.11396515682580569</v>
      </c>
      <c r="J36" s="92">
        <f t="shared" si="1"/>
        <v>1.8026715396837711E-2</v>
      </c>
      <c r="K36" s="89">
        <f t="shared" si="2"/>
        <v>6274</v>
      </c>
      <c r="L36" s="93">
        <f t="shared" si="4"/>
        <v>9.0562660584889862E-2</v>
      </c>
      <c r="M36" s="37">
        <f t="shared" si="3"/>
        <v>187</v>
      </c>
    </row>
    <row r="37" spans="1:13">
      <c r="A37" s="35">
        <v>35</v>
      </c>
      <c r="B37" s="95" t="s">
        <v>126</v>
      </c>
      <c r="C37" s="24">
        <v>167259</v>
      </c>
      <c r="D37" s="24">
        <v>169712</v>
      </c>
      <c r="E37" s="24">
        <v>171767</v>
      </c>
      <c r="F37" s="24"/>
      <c r="G37" s="24"/>
      <c r="H37" s="24"/>
      <c r="I37" s="92">
        <f t="shared" si="0"/>
        <v>5.5249039951958193E-2</v>
      </c>
      <c r="J37" s="92">
        <f t="shared" si="1"/>
        <v>2.6952211839123753E-2</v>
      </c>
      <c r="K37" s="89">
        <f t="shared" si="2"/>
        <v>4508</v>
      </c>
      <c r="L37" s="93">
        <f t="shared" si="4"/>
        <v>6.5071162562429632E-2</v>
      </c>
      <c r="M37" s="37">
        <f t="shared" si="3"/>
        <v>2055</v>
      </c>
    </row>
    <row r="38" spans="1:13">
      <c r="A38" s="35">
        <v>36</v>
      </c>
      <c r="B38" s="95" t="s">
        <v>127</v>
      </c>
      <c r="C38" s="24">
        <v>12851</v>
      </c>
      <c r="D38" s="24">
        <v>13311</v>
      </c>
      <c r="E38" s="24">
        <v>13148</v>
      </c>
      <c r="F38" s="24"/>
      <c r="G38" s="24"/>
      <c r="H38" s="24"/>
      <c r="I38" s="92">
        <f t="shared" si="0"/>
        <v>4.2290683151498618E-3</v>
      </c>
      <c r="J38" s="92">
        <f t="shared" si="1"/>
        <v>2.3111041942261303E-2</v>
      </c>
      <c r="K38" s="89">
        <f t="shared" si="2"/>
        <v>297</v>
      </c>
      <c r="L38" s="93">
        <f t="shared" si="4"/>
        <v>4.2870752619879327E-3</v>
      </c>
      <c r="M38" s="37">
        <f t="shared" si="3"/>
        <v>-163</v>
      </c>
    </row>
    <row r="39" spans="1:13">
      <c r="A39" s="35">
        <v>37</v>
      </c>
      <c r="B39" s="95" t="s">
        <v>128</v>
      </c>
      <c r="C39" s="24">
        <v>19799</v>
      </c>
      <c r="D39" s="24">
        <v>19387</v>
      </c>
      <c r="E39" s="24">
        <v>22176</v>
      </c>
      <c r="F39" s="24"/>
      <c r="G39" s="24"/>
      <c r="H39" s="24"/>
      <c r="I39" s="92">
        <f t="shared" si="0"/>
        <v>7.1329342072378567E-3</v>
      </c>
      <c r="J39" s="92">
        <f t="shared" si="1"/>
        <v>0.12005656851356129</v>
      </c>
      <c r="K39" s="89">
        <f t="shared" si="2"/>
        <v>2377</v>
      </c>
      <c r="L39" s="93">
        <f t="shared" si="4"/>
        <v>3.431103669274517E-2</v>
      </c>
      <c r="M39" s="37">
        <f t="shared" si="3"/>
        <v>2789</v>
      </c>
    </row>
    <row r="40" spans="1:13">
      <c r="A40" s="35">
        <v>38</v>
      </c>
      <c r="B40" s="95" t="s">
        <v>129</v>
      </c>
      <c r="C40" s="24">
        <v>52520</v>
      </c>
      <c r="D40" s="24">
        <v>54052</v>
      </c>
      <c r="E40" s="24">
        <v>53967</v>
      </c>
      <c r="F40" s="24"/>
      <c r="G40" s="24"/>
      <c r="H40" s="24"/>
      <c r="I40" s="92">
        <f t="shared" si="0"/>
        <v>1.7358543486742668E-2</v>
      </c>
      <c r="J40" s="92">
        <f t="shared" si="1"/>
        <v>2.755140898705255E-2</v>
      </c>
      <c r="K40" s="89">
        <f t="shared" si="2"/>
        <v>1447</v>
      </c>
      <c r="L40" s="93">
        <f t="shared" si="4"/>
        <v>2.0886861629954675E-2</v>
      </c>
      <c r="M40" s="37">
        <f t="shared" si="3"/>
        <v>-85</v>
      </c>
    </row>
    <row r="41" spans="1:13">
      <c r="A41" s="35">
        <v>39</v>
      </c>
      <c r="B41" s="95" t="s">
        <v>130</v>
      </c>
      <c r="C41" s="24">
        <v>15244</v>
      </c>
      <c r="D41" s="24">
        <v>16498</v>
      </c>
      <c r="E41" s="24">
        <v>16322</v>
      </c>
      <c r="F41" s="24"/>
      <c r="G41" s="24"/>
      <c r="H41" s="24"/>
      <c r="I41" s="92">
        <f t="shared" si="0"/>
        <v>5.2499888226251942E-3</v>
      </c>
      <c r="J41" s="92">
        <f t="shared" si="1"/>
        <v>7.0716347415376538E-2</v>
      </c>
      <c r="K41" s="89">
        <f t="shared" si="2"/>
        <v>1078</v>
      </c>
      <c r="L41" s="93">
        <f t="shared" si="4"/>
        <v>1.5560495395363607E-2</v>
      </c>
      <c r="M41" s="37">
        <f t="shared" si="3"/>
        <v>-176</v>
      </c>
    </row>
    <row r="42" spans="1:13">
      <c r="A42" s="35">
        <v>40</v>
      </c>
      <c r="B42" s="95" t="s">
        <v>131</v>
      </c>
      <c r="C42" s="24">
        <v>11849</v>
      </c>
      <c r="D42" s="24">
        <v>11968</v>
      </c>
      <c r="E42" s="24">
        <v>11872</v>
      </c>
      <c r="F42" s="24"/>
      <c r="G42" s="24"/>
      <c r="H42" s="24"/>
      <c r="I42" s="92">
        <f t="shared" si="0"/>
        <v>3.8186415452889535E-3</v>
      </c>
      <c r="J42" s="92">
        <f t="shared" si="1"/>
        <v>1.9410920752806144E-3</v>
      </c>
      <c r="K42" s="89">
        <f t="shared" si="2"/>
        <v>23</v>
      </c>
      <c r="L42" s="93">
        <f t="shared" si="4"/>
        <v>3.3199572735933484E-4</v>
      </c>
      <c r="M42" s="37">
        <f t="shared" si="3"/>
        <v>-96</v>
      </c>
    </row>
    <row r="43" spans="1:13">
      <c r="A43" s="35">
        <v>41</v>
      </c>
      <c r="B43" s="95" t="s">
        <v>132</v>
      </c>
      <c r="C43" s="24">
        <v>60047</v>
      </c>
      <c r="D43" s="24">
        <v>60084</v>
      </c>
      <c r="E43" s="24">
        <v>60250</v>
      </c>
      <c r="F43" s="24"/>
      <c r="G43" s="24"/>
      <c r="H43" s="24"/>
      <c r="I43" s="92">
        <f t="shared" si="0"/>
        <v>1.9379477181912016E-2</v>
      </c>
      <c r="J43" s="92">
        <f t="shared" si="1"/>
        <v>3.3806851299815143E-3</v>
      </c>
      <c r="K43" s="89">
        <f t="shared" si="2"/>
        <v>203</v>
      </c>
      <c r="L43" s="93">
        <f t="shared" si="4"/>
        <v>2.9302231588671729E-3</v>
      </c>
      <c r="M43" s="37">
        <f t="shared" si="3"/>
        <v>166</v>
      </c>
    </row>
    <row r="44" spans="1:13">
      <c r="A44" s="35">
        <v>42</v>
      </c>
      <c r="B44" s="95" t="s">
        <v>133</v>
      </c>
      <c r="C44" s="24">
        <v>77790</v>
      </c>
      <c r="D44" s="24">
        <v>79307</v>
      </c>
      <c r="E44" s="24">
        <v>78248</v>
      </c>
      <c r="F44" s="24"/>
      <c r="G44" s="24"/>
      <c r="H44" s="24"/>
      <c r="I44" s="92">
        <f t="shared" si="0"/>
        <v>2.5168553203821602E-2</v>
      </c>
      <c r="J44" s="92">
        <f t="shared" si="1"/>
        <v>5.8876462270214683E-3</v>
      </c>
      <c r="K44" s="89">
        <f t="shared" si="2"/>
        <v>458</v>
      </c>
      <c r="L44" s="93">
        <f t="shared" si="4"/>
        <v>6.6110453535032764E-3</v>
      </c>
      <c r="M44" s="37">
        <f t="shared" si="3"/>
        <v>-1059</v>
      </c>
    </row>
    <row r="45" spans="1:13">
      <c r="A45" s="35">
        <v>43</v>
      </c>
      <c r="B45" s="95" t="s">
        <v>134</v>
      </c>
      <c r="C45" s="24">
        <v>22644</v>
      </c>
      <c r="D45" s="24">
        <v>23928</v>
      </c>
      <c r="E45" s="24">
        <v>24400</v>
      </c>
      <c r="F45" s="24"/>
      <c r="G45" s="24"/>
      <c r="H45" s="24"/>
      <c r="I45" s="92">
        <f t="shared" si="0"/>
        <v>7.8482861948324188E-3</v>
      </c>
      <c r="J45" s="92">
        <f t="shared" si="1"/>
        <v>7.7548136371665785E-2</v>
      </c>
      <c r="K45" s="89">
        <f t="shared" si="2"/>
        <v>1756</v>
      </c>
      <c r="L45" s="93">
        <f t="shared" si="4"/>
        <v>2.5347152054043129E-2</v>
      </c>
      <c r="M45" s="37">
        <f t="shared" si="3"/>
        <v>472</v>
      </c>
    </row>
    <row r="46" spans="1:13">
      <c r="A46" s="35">
        <v>44</v>
      </c>
      <c r="B46" s="95" t="s">
        <v>135</v>
      </c>
      <c r="C46" s="24">
        <v>39706</v>
      </c>
      <c r="D46" s="24">
        <v>39890</v>
      </c>
      <c r="E46" s="24">
        <v>39972</v>
      </c>
      <c r="F46" s="24"/>
      <c r="G46" s="24"/>
      <c r="H46" s="24"/>
      <c r="I46" s="92">
        <f t="shared" si="0"/>
        <v>1.2857036712288583E-2</v>
      </c>
      <c r="J46" s="92">
        <f t="shared" si="1"/>
        <v>6.6992394096610083E-3</v>
      </c>
      <c r="K46" s="89">
        <f t="shared" si="2"/>
        <v>266</v>
      </c>
      <c r="L46" s="93">
        <f t="shared" si="4"/>
        <v>3.8396027598949162E-3</v>
      </c>
      <c r="M46" s="37">
        <f t="shared" si="3"/>
        <v>82</v>
      </c>
    </row>
    <row r="47" spans="1:13">
      <c r="A47" s="35">
        <v>45</v>
      </c>
      <c r="B47" s="95" t="s">
        <v>136</v>
      </c>
      <c r="C47" s="24">
        <v>47231</v>
      </c>
      <c r="D47" s="24">
        <v>46842</v>
      </c>
      <c r="E47" s="24">
        <v>47822</v>
      </c>
      <c r="F47" s="24"/>
      <c r="G47" s="24"/>
      <c r="H47" s="24"/>
      <c r="I47" s="92">
        <f t="shared" si="0"/>
        <v>1.5381997639724422E-2</v>
      </c>
      <c r="J47" s="92">
        <f t="shared" si="1"/>
        <v>1.2512968177679913E-2</v>
      </c>
      <c r="K47" s="89">
        <f t="shared" si="2"/>
        <v>591</v>
      </c>
      <c r="L47" s="93">
        <f t="shared" si="4"/>
        <v>8.5308467334507341E-3</v>
      </c>
      <c r="M47" s="37">
        <f t="shared" si="3"/>
        <v>980</v>
      </c>
    </row>
    <row r="48" spans="1:13">
      <c r="A48" s="35">
        <v>46</v>
      </c>
      <c r="B48" s="95" t="s">
        <v>137</v>
      </c>
      <c r="C48" s="24">
        <v>38052</v>
      </c>
      <c r="D48" s="24">
        <v>38843</v>
      </c>
      <c r="E48" s="24">
        <v>38804</v>
      </c>
      <c r="F48" s="24"/>
      <c r="G48" s="24"/>
      <c r="H48" s="24"/>
      <c r="I48" s="92">
        <f t="shared" si="0"/>
        <v>1.2481348258372015E-2</v>
      </c>
      <c r="J48" s="92">
        <f t="shared" si="1"/>
        <v>1.9762430358456849E-2</v>
      </c>
      <c r="K48" s="89">
        <f t="shared" si="2"/>
        <v>752</v>
      </c>
      <c r="L48" s="93">
        <f t="shared" si="4"/>
        <v>1.0854816824966078E-2</v>
      </c>
      <c r="M48" s="37">
        <f t="shared" si="3"/>
        <v>-39</v>
      </c>
    </row>
    <row r="49" spans="1:13">
      <c r="A49" s="35">
        <v>47</v>
      </c>
      <c r="B49" s="95" t="s">
        <v>138</v>
      </c>
      <c r="C49" s="24">
        <v>29080</v>
      </c>
      <c r="D49" s="24">
        <v>29983</v>
      </c>
      <c r="E49" s="24">
        <v>29888</v>
      </c>
      <c r="F49" s="24"/>
      <c r="G49" s="24"/>
      <c r="H49" s="24"/>
      <c r="I49" s="92">
        <f t="shared" si="0"/>
        <v>9.6135072865225941E-3</v>
      </c>
      <c r="J49" s="92">
        <f t="shared" si="1"/>
        <v>2.7785419532324621E-2</v>
      </c>
      <c r="K49" s="89">
        <f t="shared" si="2"/>
        <v>808</v>
      </c>
      <c r="L49" s="93">
        <f t="shared" si="4"/>
        <v>1.166315424810185E-2</v>
      </c>
      <c r="M49" s="37">
        <f t="shared" si="3"/>
        <v>-95</v>
      </c>
    </row>
    <row r="50" spans="1:13">
      <c r="A50" s="35">
        <v>48</v>
      </c>
      <c r="B50" s="95" t="s">
        <v>139</v>
      </c>
      <c r="C50" s="24">
        <v>37978</v>
      </c>
      <c r="D50" s="24">
        <v>39194</v>
      </c>
      <c r="E50" s="24">
        <v>38338</v>
      </c>
      <c r="F50" s="24"/>
      <c r="G50" s="24"/>
      <c r="H50" s="24"/>
      <c r="I50" s="92">
        <f t="shared" si="0"/>
        <v>1.2331458858093657E-2</v>
      </c>
      <c r="J50" s="92">
        <f t="shared" si="1"/>
        <v>9.4791721522986989E-3</v>
      </c>
      <c r="K50" s="89">
        <f t="shared" si="2"/>
        <v>360</v>
      </c>
      <c r="L50" s="93">
        <f t="shared" si="4"/>
        <v>5.1964548630156759E-3</v>
      </c>
      <c r="M50" s="37">
        <f t="shared" si="3"/>
        <v>-856</v>
      </c>
    </row>
    <row r="51" spans="1:13">
      <c r="A51" s="35">
        <v>49</v>
      </c>
      <c r="B51" s="95" t="s">
        <v>140</v>
      </c>
      <c r="C51" s="24">
        <v>13356</v>
      </c>
      <c r="D51" s="24">
        <v>13517</v>
      </c>
      <c r="E51" s="24">
        <v>13365</v>
      </c>
      <c r="F51" s="24"/>
      <c r="G51" s="24"/>
      <c r="H51" s="24"/>
      <c r="I51" s="92">
        <f t="shared" si="0"/>
        <v>4.2988665981121008E-3</v>
      </c>
      <c r="J51" s="92">
        <f t="shared" si="1"/>
        <v>6.7385444743935314E-4</v>
      </c>
      <c r="K51" s="89">
        <f t="shared" si="2"/>
        <v>9</v>
      </c>
      <c r="L51" s="93">
        <f t="shared" si="4"/>
        <v>1.299113715753919E-4</v>
      </c>
      <c r="M51" s="37">
        <f t="shared" si="3"/>
        <v>-152</v>
      </c>
    </row>
    <row r="52" spans="1:13">
      <c r="A52" s="35">
        <v>50</v>
      </c>
      <c r="B52" s="95" t="s">
        <v>141</v>
      </c>
      <c r="C52" s="24">
        <v>12467</v>
      </c>
      <c r="D52" s="24">
        <v>12881</v>
      </c>
      <c r="E52" s="24">
        <v>12811</v>
      </c>
      <c r="F52" s="24"/>
      <c r="G52" s="24"/>
      <c r="H52" s="24"/>
      <c r="I52" s="92">
        <f t="shared" si="0"/>
        <v>4.1206719033605784E-3</v>
      </c>
      <c r="J52" s="92">
        <f t="shared" si="1"/>
        <v>2.7592845111093285E-2</v>
      </c>
      <c r="K52" s="89">
        <f t="shared" si="2"/>
        <v>344</v>
      </c>
      <c r="L52" s="93">
        <f t="shared" si="4"/>
        <v>4.965501313548313E-3</v>
      </c>
      <c r="M52" s="37">
        <f t="shared" si="3"/>
        <v>-70</v>
      </c>
    </row>
    <row r="53" spans="1:13">
      <c r="A53" s="35">
        <v>51</v>
      </c>
      <c r="B53" s="95" t="s">
        <v>142</v>
      </c>
      <c r="C53" s="24">
        <v>14014</v>
      </c>
      <c r="D53" s="24">
        <v>14326</v>
      </c>
      <c r="E53" s="24">
        <v>14679</v>
      </c>
      <c r="F53" s="24"/>
      <c r="G53" s="24"/>
      <c r="H53" s="24"/>
      <c r="I53" s="92">
        <f t="shared" si="0"/>
        <v>4.7215161087682403E-3</v>
      </c>
      <c r="J53" s="92">
        <f t="shared" si="1"/>
        <v>4.7452547452547456E-2</v>
      </c>
      <c r="K53" s="89">
        <f t="shared" si="2"/>
        <v>665</v>
      </c>
      <c r="L53" s="93">
        <f t="shared" si="4"/>
        <v>9.5990068997372901E-3</v>
      </c>
      <c r="M53" s="37">
        <f t="shared" si="3"/>
        <v>353</v>
      </c>
    </row>
    <row r="54" spans="1:13">
      <c r="A54" s="35">
        <v>52</v>
      </c>
      <c r="B54" s="95" t="s">
        <v>143</v>
      </c>
      <c r="C54" s="24">
        <v>25883</v>
      </c>
      <c r="D54" s="24">
        <v>26210</v>
      </c>
      <c r="E54" s="24">
        <v>26052</v>
      </c>
      <c r="F54" s="24"/>
      <c r="G54" s="24"/>
      <c r="H54" s="24"/>
      <c r="I54" s="92">
        <f t="shared" si="0"/>
        <v>8.3796537683514007E-3</v>
      </c>
      <c r="J54" s="92">
        <f t="shared" si="1"/>
        <v>6.5293822199899544E-3</v>
      </c>
      <c r="K54" s="89">
        <f t="shared" si="2"/>
        <v>169</v>
      </c>
      <c r="L54" s="93">
        <f t="shared" si="4"/>
        <v>2.4394468662490257E-3</v>
      </c>
      <c r="M54" s="37">
        <f t="shared" si="3"/>
        <v>-158</v>
      </c>
    </row>
    <row r="55" spans="1:13">
      <c r="A55" s="35">
        <v>53</v>
      </c>
      <c r="B55" s="95" t="s">
        <v>144</v>
      </c>
      <c r="C55" s="24">
        <v>15365</v>
      </c>
      <c r="D55" s="24">
        <v>15394</v>
      </c>
      <c r="E55" s="24">
        <v>15429</v>
      </c>
      <c r="F55" s="24"/>
      <c r="G55" s="24"/>
      <c r="H55" s="24"/>
      <c r="I55" s="92">
        <f t="shared" si="0"/>
        <v>4.9627544139372697E-3</v>
      </c>
      <c r="J55" s="92">
        <f t="shared" si="1"/>
        <v>4.1653107712333222E-3</v>
      </c>
      <c r="K55" s="89">
        <f t="shared" si="2"/>
        <v>64</v>
      </c>
      <c r="L55" s="93">
        <f t="shared" si="4"/>
        <v>9.2381419786945348E-4</v>
      </c>
      <c r="M55" s="37">
        <f t="shared" si="3"/>
        <v>35</v>
      </c>
    </row>
    <row r="56" spans="1:13">
      <c r="A56" s="35">
        <v>54</v>
      </c>
      <c r="B56" s="95" t="s">
        <v>145</v>
      </c>
      <c r="C56" s="24">
        <v>30911</v>
      </c>
      <c r="D56" s="24">
        <v>31714</v>
      </c>
      <c r="E56" s="24">
        <v>31682</v>
      </c>
      <c r="F56" s="24"/>
      <c r="G56" s="24"/>
      <c r="H56" s="24"/>
      <c r="I56" s="92">
        <f t="shared" si="0"/>
        <v>1.0190549312486913E-2</v>
      </c>
      <c r="J56" s="92">
        <f t="shared" si="1"/>
        <v>2.4942577076121769E-2</v>
      </c>
      <c r="K56" s="89">
        <f t="shared" si="2"/>
        <v>771</v>
      </c>
      <c r="L56" s="93">
        <f t="shared" si="4"/>
        <v>1.1129074164958572E-2</v>
      </c>
      <c r="M56" s="37">
        <f t="shared" si="3"/>
        <v>-32</v>
      </c>
    </row>
    <row r="57" spans="1:13">
      <c r="A57" s="35">
        <v>55</v>
      </c>
      <c r="B57" s="95" t="s">
        <v>146</v>
      </c>
      <c r="C57" s="24">
        <v>55534</v>
      </c>
      <c r="D57" s="24">
        <v>56704</v>
      </c>
      <c r="E57" s="24">
        <v>56868</v>
      </c>
      <c r="F57" s="24"/>
      <c r="G57" s="24"/>
      <c r="H57" s="24"/>
      <c r="I57" s="92">
        <f t="shared" si="0"/>
        <v>1.8291653251136474E-2</v>
      </c>
      <c r="J57" s="92">
        <f t="shared" si="1"/>
        <v>2.4021320272265639E-2</v>
      </c>
      <c r="K57" s="89">
        <f t="shared" si="2"/>
        <v>1334</v>
      </c>
      <c r="L57" s="93">
        <f t="shared" si="4"/>
        <v>1.9255752186841422E-2</v>
      </c>
      <c r="M57" s="37">
        <f t="shared" si="3"/>
        <v>164</v>
      </c>
    </row>
    <row r="58" spans="1:13">
      <c r="A58" s="35">
        <v>56</v>
      </c>
      <c r="B58" s="95" t="s">
        <v>147</v>
      </c>
      <c r="C58" s="24">
        <v>16163</v>
      </c>
      <c r="D58" s="24">
        <v>17373</v>
      </c>
      <c r="E58" s="24">
        <v>17321</v>
      </c>
      <c r="F58" s="24"/>
      <c r="G58" s="24"/>
      <c r="H58" s="24"/>
      <c r="I58" s="92">
        <f t="shared" si="0"/>
        <v>5.5713182451103405E-3</v>
      </c>
      <c r="J58" s="92">
        <f t="shared" si="1"/>
        <v>7.1645115386994987E-2</v>
      </c>
      <c r="K58" s="89">
        <f t="shared" si="2"/>
        <v>1158</v>
      </c>
      <c r="L58" s="93">
        <f t="shared" si="4"/>
        <v>1.6715263142700425E-2</v>
      </c>
      <c r="M58" s="37">
        <f t="shared" si="3"/>
        <v>-52</v>
      </c>
    </row>
    <row r="59" spans="1:13">
      <c r="A59" s="35">
        <v>57</v>
      </c>
      <c r="B59" s="95" t="s">
        <v>148</v>
      </c>
      <c r="C59" s="24">
        <v>10109</v>
      </c>
      <c r="D59" s="24">
        <v>10213</v>
      </c>
      <c r="E59" s="24">
        <v>10217</v>
      </c>
      <c r="F59" s="24"/>
      <c r="G59" s="24"/>
      <c r="H59" s="24"/>
      <c r="I59" s="92">
        <f t="shared" si="0"/>
        <v>3.2863090185492956E-3</v>
      </c>
      <c r="J59" s="92">
        <f t="shared" si="1"/>
        <v>1.0683549312493818E-2</v>
      </c>
      <c r="K59" s="89">
        <f t="shared" si="2"/>
        <v>108</v>
      </c>
      <c r="L59" s="93">
        <f t="shared" si="4"/>
        <v>1.5589364589047028E-3</v>
      </c>
      <c r="M59" s="37">
        <f t="shared" si="3"/>
        <v>4</v>
      </c>
    </row>
    <row r="60" spans="1:13">
      <c r="A60" s="35">
        <v>58</v>
      </c>
      <c r="B60" s="95" t="s">
        <v>149</v>
      </c>
      <c r="C60" s="24">
        <v>29474</v>
      </c>
      <c r="D60" s="24">
        <v>29473</v>
      </c>
      <c r="E60" s="24">
        <v>29348</v>
      </c>
      <c r="F60" s="24"/>
      <c r="G60" s="24"/>
      <c r="H60" s="24"/>
      <c r="I60" s="92">
        <f t="shared" si="0"/>
        <v>9.4398157068008946E-3</v>
      </c>
      <c r="J60" s="92">
        <f t="shared" si="1"/>
        <v>-4.2749541969193186E-3</v>
      </c>
      <c r="K60" s="89">
        <f t="shared" si="2"/>
        <v>-126</v>
      </c>
      <c r="L60" s="93">
        <f t="shared" si="4"/>
        <v>-1.8187592020554866E-3</v>
      </c>
      <c r="M60" s="37">
        <f t="shared" si="3"/>
        <v>-125</v>
      </c>
    </row>
    <row r="61" spans="1:13">
      <c r="A61" s="35">
        <v>59</v>
      </c>
      <c r="B61" s="95" t="s">
        <v>150</v>
      </c>
      <c r="C61" s="24">
        <v>29448</v>
      </c>
      <c r="D61" s="24">
        <v>30476</v>
      </c>
      <c r="E61" s="24">
        <v>30361</v>
      </c>
      <c r="F61" s="24"/>
      <c r="G61" s="24"/>
      <c r="H61" s="24"/>
      <c r="I61" s="92">
        <f t="shared" si="0"/>
        <v>9.7656482443158627E-3</v>
      </c>
      <c r="J61" s="92">
        <f t="shared" si="1"/>
        <v>3.100380331431676E-2</v>
      </c>
      <c r="K61" s="89">
        <f t="shared" si="2"/>
        <v>913</v>
      </c>
      <c r="L61" s="93">
        <f t="shared" si="4"/>
        <v>1.3178786916481423E-2</v>
      </c>
      <c r="M61" s="37">
        <f t="shared" si="3"/>
        <v>-115</v>
      </c>
    </row>
    <row r="62" spans="1:13">
      <c r="A62" s="35">
        <v>60</v>
      </c>
      <c r="B62" s="95" t="s">
        <v>151</v>
      </c>
      <c r="C62" s="24">
        <v>24806</v>
      </c>
      <c r="D62" s="24">
        <v>25346</v>
      </c>
      <c r="E62" s="24">
        <v>25454</v>
      </c>
      <c r="F62" s="24"/>
      <c r="G62" s="24"/>
      <c r="H62" s="24"/>
      <c r="I62" s="92">
        <f t="shared" si="0"/>
        <v>8.1873064263632937E-3</v>
      </c>
      <c r="J62" s="92">
        <f t="shared" si="1"/>
        <v>2.6122712247037008E-2</v>
      </c>
      <c r="K62" s="89">
        <f t="shared" si="2"/>
        <v>648</v>
      </c>
      <c r="L62" s="93">
        <f t="shared" si="4"/>
        <v>9.3536187534282167E-3</v>
      </c>
      <c r="M62" s="37">
        <f t="shared" si="3"/>
        <v>108</v>
      </c>
    </row>
    <row r="63" spans="1:13">
      <c r="A63" s="35">
        <v>61</v>
      </c>
      <c r="B63" s="95" t="s">
        <v>152</v>
      </c>
      <c r="C63" s="24">
        <v>37624</v>
      </c>
      <c r="D63" s="24">
        <v>37994</v>
      </c>
      <c r="E63" s="24">
        <v>37709</v>
      </c>
      <c r="F63" s="24"/>
      <c r="G63" s="24"/>
      <c r="H63" s="24"/>
      <c r="I63" s="92">
        <f t="shared" si="0"/>
        <v>1.2129140332825233E-2</v>
      </c>
      <c r="J63" s="92">
        <f t="shared" si="1"/>
        <v>2.2591962577078462E-3</v>
      </c>
      <c r="K63" s="89">
        <f t="shared" si="2"/>
        <v>85</v>
      </c>
      <c r="L63" s="93">
        <f t="shared" si="4"/>
        <v>1.2269407315453678E-3</v>
      </c>
      <c r="M63" s="37">
        <f t="shared" si="3"/>
        <v>-285</v>
      </c>
    </row>
    <row r="64" spans="1:13">
      <c r="A64" s="35">
        <v>62</v>
      </c>
      <c r="B64" s="95" t="s">
        <v>153</v>
      </c>
      <c r="C64" s="24">
        <v>12442</v>
      </c>
      <c r="D64" s="24">
        <v>13883</v>
      </c>
      <c r="E64" s="24">
        <v>13807</v>
      </c>
      <c r="F64" s="24"/>
      <c r="G64" s="24"/>
      <c r="H64" s="24"/>
      <c r="I64" s="92">
        <f t="shared" si="0"/>
        <v>4.4410363726250495E-3</v>
      </c>
      <c r="J64" s="92">
        <f t="shared" si="1"/>
        <v>0.10970904999196271</v>
      </c>
      <c r="K64" s="89">
        <f t="shared" si="2"/>
        <v>1365</v>
      </c>
      <c r="L64" s="93">
        <f t="shared" si="4"/>
        <v>1.9703224688934439E-2</v>
      </c>
      <c r="M64" s="37">
        <f t="shared" si="3"/>
        <v>-76</v>
      </c>
    </row>
    <row r="65" spans="1:13">
      <c r="A65" s="35">
        <v>63</v>
      </c>
      <c r="B65" s="95" t="s">
        <v>154</v>
      </c>
      <c r="C65" s="24">
        <v>45886</v>
      </c>
      <c r="D65" s="24">
        <v>47325</v>
      </c>
      <c r="E65" s="24">
        <v>47209</v>
      </c>
      <c r="F65" s="24"/>
      <c r="G65" s="24"/>
      <c r="H65" s="24"/>
      <c r="I65" s="92">
        <f t="shared" si="0"/>
        <v>1.5184825531632936E-2</v>
      </c>
      <c r="J65" s="92">
        <f t="shared" si="1"/>
        <v>2.8832323584535587E-2</v>
      </c>
      <c r="K65" s="89">
        <f t="shared" si="2"/>
        <v>1323</v>
      </c>
      <c r="L65" s="93">
        <f t="shared" si="4"/>
        <v>1.9096971621582609E-2</v>
      </c>
      <c r="M65" s="37">
        <f t="shared" si="3"/>
        <v>-116</v>
      </c>
    </row>
    <row r="66" spans="1:13">
      <c r="A66" s="35">
        <v>64</v>
      </c>
      <c r="B66" s="95" t="s">
        <v>155</v>
      </c>
      <c r="C66" s="24">
        <v>13378</v>
      </c>
      <c r="D66" s="24">
        <v>13599</v>
      </c>
      <c r="E66" s="24">
        <v>13518</v>
      </c>
      <c r="F66" s="24"/>
      <c r="G66" s="24"/>
      <c r="H66" s="24"/>
      <c r="I66" s="92">
        <f t="shared" si="0"/>
        <v>4.348079212366583E-3</v>
      </c>
      <c r="J66" s="92">
        <f t="shared" si="1"/>
        <v>1.0464942442816564E-2</v>
      </c>
      <c r="K66" s="89">
        <f t="shared" si="2"/>
        <v>140</v>
      </c>
      <c r="L66" s="93">
        <f t="shared" si="4"/>
        <v>2.0208435578394296E-3</v>
      </c>
      <c r="M66" s="37">
        <f t="shared" si="3"/>
        <v>-81</v>
      </c>
    </row>
    <row r="67" spans="1:13">
      <c r="A67" s="35">
        <v>65</v>
      </c>
      <c r="B67" s="95" t="s">
        <v>156</v>
      </c>
      <c r="C67" s="24">
        <v>37023</v>
      </c>
      <c r="D67" s="24">
        <v>39432</v>
      </c>
      <c r="E67" s="24">
        <v>39454</v>
      </c>
      <c r="F67" s="24"/>
      <c r="G67" s="24"/>
      <c r="H67" s="24"/>
      <c r="I67" s="92">
        <f t="shared" ref="I67:I84" si="5">E67/$E$84</f>
        <v>1.2690421456185173E-2</v>
      </c>
      <c r="J67" s="92">
        <f t="shared" ref="J67:J84" si="6">(E67-C67)/C67</f>
        <v>6.5661885854738949E-2</v>
      </c>
      <c r="K67" s="89">
        <f t="shared" ref="K67:K84" si="7">E67-C67</f>
        <v>2431</v>
      </c>
      <c r="L67" s="93">
        <f t="shared" si="4"/>
        <v>3.5090504922197521E-2</v>
      </c>
      <c r="M67" s="37">
        <f t="shared" ref="M67:M84" si="8">E67-D67</f>
        <v>22</v>
      </c>
    </row>
    <row r="68" spans="1:13">
      <c r="A68" s="35">
        <v>66</v>
      </c>
      <c r="B68" s="95" t="s">
        <v>157</v>
      </c>
      <c r="C68" s="24">
        <v>16622</v>
      </c>
      <c r="D68" s="24">
        <v>16378</v>
      </c>
      <c r="E68" s="24">
        <v>16815</v>
      </c>
      <c r="F68" s="24"/>
      <c r="G68" s="24"/>
      <c r="H68" s="24"/>
      <c r="I68" s="92">
        <f t="shared" si="5"/>
        <v>5.4085628018896359E-3</v>
      </c>
      <c r="J68" s="92">
        <f t="shared" si="6"/>
        <v>1.1611117795692455E-2</v>
      </c>
      <c r="K68" s="89">
        <f t="shared" si="7"/>
        <v>193</v>
      </c>
      <c r="L68" s="93">
        <f t="shared" ref="L68:L84" si="9">K68/$K$84</f>
        <v>2.7858771904500706E-3</v>
      </c>
      <c r="M68" s="37">
        <f t="shared" si="8"/>
        <v>437</v>
      </c>
    </row>
    <row r="69" spans="1:13">
      <c r="A69" s="35">
        <v>67</v>
      </c>
      <c r="B69" s="95" t="s">
        <v>158</v>
      </c>
      <c r="C69" s="24">
        <v>21827</v>
      </c>
      <c r="D69" s="24">
        <v>21950</v>
      </c>
      <c r="E69" s="24">
        <v>21761</v>
      </c>
      <c r="F69" s="24"/>
      <c r="G69" s="24"/>
      <c r="H69" s="24"/>
      <c r="I69" s="92">
        <f t="shared" si="5"/>
        <v>6.9994490117109938E-3</v>
      </c>
      <c r="J69" s="92">
        <f t="shared" si="6"/>
        <v>-3.0237778897695515E-3</v>
      </c>
      <c r="K69" s="89">
        <f t="shared" si="7"/>
        <v>-66</v>
      </c>
      <c r="L69" s="93">
        <f t="shared" si="9"/>
        <v>-9.5268339155287396E-4</v>
      </c>
      <c r="M69" s="37">
        <f t="shared" si="8"/>
        <v>-189</v>
      </c>
    </row>
    <row r="70" spans="1:13">
      <c r="A70" s="35">
        <v>68</v>
      </c>
      <c r="B70" s="95" t="s">
        <v>159</v>
      </c>
      <c r="C70" s="24">
        <v>13757</v>
      </c>
      <c r="D70" s="24">
        <v>13918</v>
      </c>
      <c r="E70" s="24">
        <v>14361</v>
      </c>
      <c r="F70" s="24"/>
      <c r="G70" s="24"/>
      <c r="H70" s="24"/>
      <c r="I70" s="92">
        <f t="shared" si="5"/>
        <v>4.6192310673765719E-3</v>
      </c>
      <c r="J70" s="92">
        <f t="shared" si="6"/>
        <v>4.3904921131060551E-2</v>
      </c>
      <c r="K70" s="89">
        <f t="shared" si="7"/>
        <v>604</v>
      </c>
      <c r="L70" s="93">
        <f t="shared" si="9"/>
        <v>8.7184964923929676E-3</v>
      </c>
      <c r="M70" s="37">
        <f t="shared" si="8"/>
        <v>443</v>
      </c>
    </row>
    <row r="71" spans="1:13">
      <c r="A71" s="35">
        <v>69</v>
      </c>
      <c r="B71" s="95" t="s">
        <v>160</v>
      </c>
      <c r="C71" s="24">
        <v>5326</v>
      </c>
      <c r="D71" s="24">
        <v>5680</v>
      </c>
      <c r="E71" s="24">
        <v>5588</v>
      </c>
      <c r="F71" s="24"/>
      <c r="G71" s="24"/>
      <c r="H71" s="24"/>
      <c r="I71" s="92">
        <f t="shared" si="5"/>
        <v>1.7973861990460472E-3</v>
      </c>
      <c r="J71" s="92">
        <f t="shared" si="6"/>
        <v>4.9192639879834771E-2</v>
      </c>
      <c r="K71" s="89">
        <f t="shared" si="7"/>
        <v>262</v>
      </c>
      <c r="L71" s="93">
        <f t="shared" si="9"/>
        <v>3.7818643725280755E-3</v>
      </c>
      <c r="M71" s="37">
        <f t="shared" si="8"/>
        <v>-92</v>
      </c>
    </row>
    <row r="72" spans="1:13">
      <c r="A72" s="35">
        <v>70</v>
      </c>
      <c r="B72" s="95" t="s">
        <v>161</v>
      </c>
      <c r="C72" s="24">
        <v>9747</v>
      </c>
      <c r="D72" s="24">
        <v>9949</v>
      </c>
      <c r="E72" s="24">
        <v>9957</v>
      </c>
      <c r="F72" s="24"/>
      <c r="G72" s="24"/>
      <c r="H72" s="24"/>
      <c r="I72" s="92">
        <f t="shared" si="5"/>
        <v>3.2026797394240324E-3</v>
      </c>
      <c r="J72" s="92">
        <f t="shared" si="6"/>
        <v>2.1545090797168358E-2</v>
      </c>
      <c r="K72" s="89">
        <f t="shared" si="7"/>
        <v>210</v>
      </c>
      <c r="L72" s="93">
        <f t="shared" si="9"/>
        <v>3.0312653367591444E-3</v>
      </c>
      <c r="M72" s="37">
        <f t="shared" si="8"/>
        <v>8</v>
      </c>
    </row>
    <row r="73" spans="1:13">
      <c r="A73" s="35">
        <v>71</v>
      </c>
      <c r="B73" s="95" t="s">
        <v>162</v>
      </c>
      <c r="C73" s="24">
        <v>16155</v>
      </c>
      <c r="D73" s="24">
        <v>16252</v>
      </c>
      <c r="E73" s="24">
        <v>16136</v>
      </c>
      <c r="F73" s="24"/>
      <c r="G73" s="24"/>
      <c r="H73" s="24"/>
      <c r="I73" s="92">
        <f t="shared" si="5"/>
        <v>5.1901617229432742E-3</v>
      </c>
      <c r="J73" s="92">
        <f t="shared" si="6"/>
        <v>-1.1761064685855771E-3</v>
      </c>
      <c r="K73" s="89">
        <f t="shared" si="7"/>
        <v>-19</v>
      </c>
      <c r="L73" s="93">
        <f t="shared" si="9"/>
        <v>-2.7425733999249398E-4</v>
      </c>
      <c r="M73" s="37">
        <f t="shared" si="8"/>
        <v>-116</v>
      </c>
    </row>
    <row r="74" spans="1:13">
      <c r="A74" s="35">
        <v>72</v>
      </c>
      <c r="B74" s="95" t="s">
        <v>163</v>
      </c>
      <c r="C74" s="24">
        <v>21038</v>
      </c>
      <c r="D74" s="24">
        <v>21966</v>
      </c>
      <c r="E74" s="24">
        <v>21977</v>
      </c>
      <c r="F74" s="24"/>
      <c r="G74" s="24"/>
      <c r="H74" s="24"/>
      <c r="I74" s="92">
        <f t="shared" si="5"/>
        <v>7.0689256435996746E-3</v>
      </c>
      <c r="J74" s="92">
        <f t="shared" si="6"/>
        <v>4.4633520296606138E-2</v>
      </c>
      <c r="K74" s="89">
        <f t="shared" si="7"/>
        <v>939</v>
      </c>
      <c r="L74" s="93">
        <f t="shared" si="9"/>
        <v>1.3554086434365889E-2</v>
      </c>
      <c r="M74" s="37">
        <f t="shared" si="8"/>
        <v>11</v>
      </c>
    </row>
    <row r="75" spans="1:13">
      <c r="A75" s="35">
        <v>73</v>
      </c>
      <c r="B75" s="95" t="s">
        <v>164</v>
      </c>
      <c r="C75" s="24">
        <v>28846</v>
      </c>
      <c r="D75" s="24">
        <v>29325</v>
      </c>
      <c r="E75" s="24">
        <v>29073</v>
      </c>
      <c r="F75" s="24"/>
      <c r="G75" s="24"/>
      <c r="H75" s="24"/>
      <c r="I75" s="92">
        <f t="shared" si="5"/>
        <v>9.3513616615722491E-3</v>
      </c>
      <c r="J75" s="92">
        <f t="shared" si="6"/>
        <v>7.8693753033349505E-3</v>
      </c>
      <c r="K75" s="89">
        <f t="shared" si="7"/>
        <v>227</v>
      </c>
      <c r="L75" s="93">
        <f t="shared" si="9"/>
        <v>3.2766534830682178E-3</v>
      </c>
      <c r="M75" s="37">
        <f t="shared" si="8"/>
        <v>-252</v>
      </c>
    </row>
    <row r="76" spans="1:13">
      <c r="A76" s="35">
        <v>74</v>
      </c>
      <c r="B76" s="95" t="s">
        <v>165</v>
      </c>
      <c r="C76" s="24">
        <v>8349</v>
      </c>
      <c r="D76" s="24">
        <v>8453</v>
      </c>
      <c r="E76" s="24">
        <v>8381</v>
      </c>
      <c r="F76" s="24"/>
      <c r="G76" s="24"/>
      <c r="H76" s="24"/>
      <c r="I76" s="92">
        <f t="shared" si="5"/>
        <v>2.6957576474955121E-3</v>
      </c>
      <c r="J76" s="92">
        <f t="shared" si="6"/>
        <v>3.8327943466283389E-3</v>
      </c>
      <c r="K76" s="89">
        <f t="shared" si="7"/>
        <v>32</v>
      </c>
      <c r="L76" s="93">
        <f t="shared" si="9"/>
        <v>4.6190709893472674E-4</v>
      </c>
      <c r="M76" s="37">
        <f t="shared" si="8"/>
        <v>-72</v>
      </c>
    </row>
    <row r="77" spans="1:13">
      <c r="A77" s="35">
        <v>75</v>
      </c>
      <c r="B77" s="95" t="s">
        <v>166</v>
      </c>
      <c r="C77" s="24">
        <v>4432</v>
      </c>
      <c r="D77" s="24">
        <v>4814</v>
      </c>
      <c r="E77" s="24">
        <v>4769</v>
      </c>
      <c r="F77" s="24"/>
      <c r="G77" s="24"/>
      <c r="H77" s="24"/>
      <c r="I77" s="92">
        <f t="shared" si="5"/>
        <v>1.5339539698014672E-3</v>
      </c>
      <c r="J77" s="92">
        <f t="shared" si="6"/>
        <v>7.6037906137184114E-2</v>
      </c>
      <c r="K77" s="89">
        <f t="shared" si="7"/>
        <v>337</v>
      </c>
      <c r="L77" s="93">
        <f t="shared" si="9"/>
        <v>4.864459135656341E-3</v>
      </c>
      <c r="M77" s="37">
        <f t="shared" si="8"/>
        <v>-45</v>
      </c>
    </row>
    <row r="78" spans="1:13">
      <c r="A78" s="35">
        <v>76</v>
      </c>
      <c r="B78" s="95" t="s">
        <v>167</v>
      </c>
      <c r="C78" s="24">
        <v>6780</v>
      </c>
      <c r="D78" s="24">
        <v>8226</v>
      </c>
      <c r="E78" s="24">
        <v>7067</v>
      </c>
      <c r="F78" s="24"/>
      <c r="G78" s="24"/>
      <c r="H78" s="24"/>
      <c r="I78" s="92">
        <f t="shared" si="5"/>
        <v>2.273108136839373E-3</v>
      </c>
      <c r="J78" s="92">
        <f t="shared" si="6"/>
        <v>4.2330383480825962E-2</v>
      </c>
      <c r="K78" s="89">
        <f t="shared" si="7"/>
        <v>287</v>
      </c>
      <c r="L78" s="93">
        <f t="shared" si="9"/>
        <v>4.1427292935708303E-3</v>
      </c>
      <c r="M78" s="37">
        <f t="shared" si="8"/>
        <v>-1159</v>
      </c>
    </row>
    <row r="79" spans="1:13">
      <c r="A79" s="35">
        <v>77</v>
      </c>
      <c r="B79" s="95" t="s">
        <v>168</v>
      </c>
      <c r="C79" s="24">
        <v>11923</v>
      </c>
      <c r="D79" s="24">
        <v>12549</v>
      </c>
      <c r="E79" s="24">
        <v>12680</v>
      </c>
      <c r="F79" s="24"/>
      <c r="G79" s="24"/>
      <c r="H79" s="24"/>
      <c r="I79" s="92">
        <f t="shared" si="5"/>
        <v>4.078535612724388E-3</v>
      </c>
      <c r="J79" s="92">
        <f t="shared" si="6"/>
        <v>6.349073219827224E-2</v>
      </c>
      <c r="K79" s="89">
        <f t="shared" si="7"/>
        <v>757</v>
      </c>
      <c r="L79" s="93">
        <f t="shared" si="9"/>
        <v>1.092698980917463E-2</v>
      </c>
      <c r="M79" s="37">
        <f t="shared" si="8"/>
        <v>131</v>
      </c>
    </row>
    <row r="80" spans="1:13">
      <c r="A80" s="35">
        <v>78</v>
      </c>
      <c r="B80" s="161" t="s">
        <v>169</v>
      </c>
      <c r="C80" s="24">
        <v>12445</v>
      </c>
      <c r="D80" s="24">
        <v>12838</v>
      </c>
      <c r="E80" s="24">
        <v>13775</v>
      </c>
      <c r="F80" s="24"/>
      <c r="G80" s="24"/>
      <c r="H80" s="24"/>
      <c r="I80" s="92">
        <f t="shared" si="5"/>
        <v>4.4307435382711707E-3</v>
      </c>
      <c r="J80" s="92">
        <f t="shared" si="6"/>
        <v>0.10687022900763359</v>
      </c>
      <c r="K80" s="89">
        <f t="shared" si="7"/>
        <v>1330</v>
      </c>
      <c r="L80" s="93">
        <f t="shared" si="9"/>
        <v>1.919801379947458E-2</v>
      </c>
      <c r="M80" s="37">
        <f t="shared" si="8"/>
        <v>937</v>
      </c>
    </row>
    <row r="81" spans="1:13">
      <c r="A81" s="35">
        <v>79</v>
      </c>
      <c r="B81" s="161" t="s">
        <v>170</v>
      </c>
      <c r="C81" s="24">
        <v>6582</v>
      </c>
      <c r="D81" s="24">
        <v>6976</v>
      </c>
      <c r="E81" s="24">
        <v>6934</v>
      </c>
      <c r="F81" s="24"/>
      <c r="G81" s="24"/>
      <c r="H81" s="24"/>
      <c r="I81" s="92">
        <f t="shared" si="5"/>
        <v>2.2303285440560651E-3</v>
      </c>
      <c r="J81" s="92">
        <f t="shared" si="6"/>
        <v>5.3479185657854755E-2</v>
      </c>
      <c r="K81" s="89">
        <f t="shared" si="7"/>
        <v>352</v>
      </c>
      <c r="L81" s="93">
        <f t="shared" si="9"/>
        <v>5.0809780882819944E-3</v>
      </c>
      <c r="M81" s="37">
        <f t="shared" si="8"/>
        <v>-42</v>
      </c>
    </row>
    <row r="82" spans="1:13">
      <c r="A82" s="35">
        <v>80</v>
      </c>
      <c r="B82" s="95" t="s">
        <v>171</v>
      </c>
      <c r="C82" s="24">
        <v>19561</v>
      </c>
      <c r="D82" s="24">
        <v>20315</v>
      </c>
      <c r="E82" s="24">
        <v>20233</v>
      </c>
      <c r="F82" s="24"/>
      <c r="G82" s="24"/>
      <c r="H82" s="24"/>
      <c r="I82" s="92">
        <f t="shared" si="5"/>
        <v>6.5079661713132913E-3</v>
      </c>
      <c r="J82" s="92">
        <f t="shared" si="6"/>
        <v>3.4354071877715865E-2</v>
      </c>
      <c r="K82" s="89">
        <f t="shared" si="7"/>
        <v>672</v>
      </c>
      <c r="L82" s="93">
        <f t="shared" si="9"/>
        <v>9.7000490776292612E-3</v>
      </c>
      <c r="M82" s="37">
        <f t="shared" si="8"/>
        <v>-82</v>
      </c>
    </row>
    <row r="83" spans="1:13">
      <c r="A83" s="35">
        <v>81</v>
      </c>
      <c r="B83" s="95" t="s">
        <v>172</v>
      </c>
      <c r="C83" s="24">
        <v>12798</v>
      </c>
      <c r="D83" s="24">
        <v>13089</v>
      </c>
      <c r="E83" s="24">
        <v>13048</v>
      </c>
      <c r="F83" s="24"/>
      <c r="G83" s="24"/>
      <c r="H83" s="24"/>
      <c r="I83" s="92">
        <f t="shared" si="5"/>
        <v>4.1969032077939913E-3</v>
      </c>
      <c r="J83" s="92">
        <f t="shared" si="6"/>
        <v>1.9534302234724174E-2</v>
      </c>
      <c r="K83" s="89">
        <f t="shared" si="7"/>
        <v>250</v>
      </c>
      <c r="L83" s="93">
        <f t="shared" si="9"/>
        <v>3.6086492104275528E-3</v>
      </c>
      <c r="M83" s="37">
        <f t="shared" si="8"/>
        <v>-41</v>
      </c>
    </row>
    <row r="84" spans="1:13" s="101" customFormat="1">
      <c r="A84" s="180" t="s">
        <v>173</v>
      </c>
      <c r="B84" s="180"/>
      <c r="C84" s="56">
        <v>3039681</v>
      </c>
      <c r="D84" s="56">
        <v>3115640</v>
      </c>
      <c r="E84" s="56">
        <v>3108959</v>
      </c>
      <c r="F84" s="56"/>
      <c r="G84" s="56"/>
      <c r="H84" s="56"/>
      <c r="I84" s="92">
        <f t="shared" si="5"/>
        <v>1</v>
      </c>
      <c r="J84" s="92">
        <f t="shared" si="6"/>
        <v>2.2791207366825664E-2</v>
      </c>
      <c r="K84" s="89">
        <f t="shared" si="7"/>
        <v>69278</v>
      </c>
      <c r="L84" s="93">
        <f t="shared" si="9"/>
        <v>1</v>
      </c>
      <c r="M84" s="103">
        <f t="shared" si="8"/>
        <v>-6681</v>
      </c>
    </row>
    <row r="85" spans="1:13">
      <c r="C85" s="127"/>
      <c r="D85" s="126"/>
      <c r="E85" s="128"/>
      <c r="F85" s="132"/>
      <c r="G85" s="132"/>
      <c r="H85" s="132"/>
      <c r="L85" s="9"/>
    </row>
    <row r="86" spans="1:13">
      <c r="E86" s="8"/>
      <c r="F86" s="132"/>
    </row>
    <row r="87" spans="1:13">
      <c r="E87" s="132"/>
      <c r="F87" s="132"/>
    </row>
    <row r="91" spans="1:13">
      <c r="F91" s="174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97"/>
  <sheetViews>
    <sheetView zoomScale="70" zoomScaleNormal="70" workbookViewId="0">
      <pane ySplit="2" topLeftCell="A3" activePane="bottomLeft" state="frozen"/>
      <selection pane="bottomLeft" activeCell="U2" sqref="U2"/>
    </sheetView>
  </sheetViews>
  <sheetFormatPr defaultColWidth="9.140625" defaultRowHeight="15"/>
  <cols>
    <col min="1" max="1" width="13.7109375" style="3" bestFit="1" customWidth="1"/>
    <col min="2" max="2" width="34.42578125" style="3" bestFit="1" customWidth="1"/>
    <col min="3" max="3" width="12" style="3" bestFit="1" customWidth="1"/>
    <col min="4" max="8" width="12" style="3" customWidth="1"/>
    <col min="9" max="9" width="17.85546875" style="3" customWidth="1"/>
    <col min="10" max="10" width="27.140625" style="3" customWidth="1"/>
    <col min="11" max="11" width="26.42578125" style="3" customWidth="1"/>
    <col min="12" max="12" width="20.42578125" style="3" customWidth="1"/>
    <col min="13" max="13" width="23.42578125" style="3" customWidth="1"/>
    <col min="14" max="16384" width="9.140625" style="3"/>
  </cols>
  <sheetData>
    <row r="1" spans="1:13" ht="15.75" thickBot="1">
      <c r="C1" s="176" t="s">
        <v>281</v>
      </c>
      <c r="D1" s="176"/>
      <c r="E1" s="177"/>
      <c r="F1" s="178" t="s">
        <v>280</v>
      </c>
      <c r="G1" s="176"/>
      <c r="H1" s="177"/>
    </row>
    <row r="2" spans="1:13" ht="39.950000000000003" customHeight="1">
      <c r="A2" s="87" t="s">
        <v>1</v>
      </c>
      <c r="B2" s="86" t="s">
        <v>90</v>
      </c>
      <c r="C2" s="85">
        <v>43525</v>
      </c>
      <c r="D2" s="85">
        <v>43862</v>
      </c>
      <c r="E2" s="85">
        <v>43891</v>
      </c>
      <c r="F2" s="85">
        <v>43525</v>
      </c>
      <c r="G2" s="85">
        <v>43862</v>
      </c>
      <c r="H2" s="85">
        <v>43891</v>
      </c>
      <c r="I2" s="84" t="s">
        <v>308</v>
      </c>
      <c r="J2" s="84" t="s">
        <v>321</v>
      </c>
      <c r="K2" s="84" t="s">
        <v>322</v>
      </c>
      <c r="L2" s="84" t="s">
        <v>311</v>
      </c>
      <c r="M2" s="88" t="s">
        <v>343</v>
      </c>
    </row>
    <row r="3" spans="1:13">
      <c r="A3" s="31">
        <v>1</v>
      </c>
      <c r="B3" s="91" t="s">
        <v>2</v>
      </c>
      <c r="C3" s="90">
        <v>16995</v>
      </c>
      <c r="D3" s="90">
        <v>16878</v>
      </c>
      <c r="E3" s="90">
        <v>16897</v>
      </c>
      <c r="F3" s="90"/>
      <c r="G3" s="90"/>
      <c r="H3" s="90"/>
      <c r="I3" s="92">
        <f t="shared" ref="I3:I34" si="0">E3/$E$92</f>
        <v>8.9750957956161882E-3</v>
      </c>
      <c r="J3" s="92">
        <f t="shared" ref="J3:J66" si="1">(E3-C3)/C3</f>
        <v>-5.7664018829067373E-3</v>
      </c>
      <c r="K3" s="89">
        <f t="shared" ref="K3:K66" si="2">E3-C3</f>
        <v>-98</v>
      </c>
      <c r="L3" s="93">
        <f>K3/$K$92</f>
        <v>-2.6083253486638988E-3</v>
      </c>
      <c r="M3" s="90">
        <f t="shared" ref="M3:M66" si="3">E3-D3</f>
        <v>19</v>
      </c>
    </row>
    <row r="4" spans="1:13">
      <c r="A4" s="31">
        <v>2</v>
      </c>
      <c r="B4" s="91" t="s">
        <v>3</v>
      </c>
      <c r="C4" s="90">
        <v>2643</v>
      </c>
      <c r="D4" s="90">
        <v>2354</v>
      </c>
      <c r="E4" s="90">
        <v>2470</v>
      </c>
      <c r="F4" s="90"/>
      <c r="G4" s="90"/>
      <c r="H4" s="90"/>
      <c r="I4" s="92">
        <f t="shared" si="0"/>
        <v>1.3119776655721126E-3</v>
      </c>
      <c r="J4" s="92">
        <f t="shared" si="1"/>
        <v>-6.545592130155127E-2</v>
      </c>
      <c r="K4" s="89">
        <f t="shared" si="2"/>
        <v>-173</v>
      </c>
      <c r="L4" s="93">
        <f t="shared" ref="L4:L67" si="4">K4/$K$92</f>
        <v>-4.6044927073352494E-3</v>
      </c>
      <c r="M4" s="90">
        <f t="shared" si="3"/>
        <v>116</v>
      </c>
    </row>
    <row r="5" spans="1:13">
      <c r="A5" s="31">
        <v>3</v>
      </c>
      <c r="B5" s="91" t="s">
        <v>4</v>
      </c>
      <c r="C5" s="90">
        <v>1150</v>
      </c>
      <c r="D5" s="90">
        <v>1201</v>
      </c>
      <c r="E5" s="90">
        <v>1207</v>
      </c>
      <c r="F5" s="90"/>
      <c r="G5" s="90"/>
      <c r="H5" s="90"/>
      <c r="I5" s="92">
        <f t="shared" si="0"/>
        <v>6.4111621147592711E-4</v>
      </c>
      <c r="J5" s="92">
        <f t="shared" si="1"/>
        <v>4.9565217391304345E-2</v>
      </c>
      <c r="K5" s="89">
        <f t="shared" si="2"/>
        <v>57</v>
      </c>
      <c r="L5" s="93">
        <f t="shared" si="4"/>
        <v>1.5170871925902268E-3</v>
      </c>
      <c r="M5" s="90">
        <f t="shared" si="3"/>
        <v>6</v>
      </c>
    </row>
    <row r="6" spans="1:13">
      <c r="A6" s="31">
        <v>5</v>
      </c>
      <c r="B6" s="91" t="s">
        <v>5</v>
      </c>
      <c r="C6" s="90">
        <v>430</v>
      </c>
      <c r="D6" s="90">
        <v>428</v>
      </c>
      <c r="E6" s="90">
        <v>427</v>
      </c>
      <c r="F6" s="90"/>
      <c r="G6" s="90"/>
      <c r="H6" s="90"/>
      <c r="I6" s="92">
        <f t="shared" si="0"/>
        <v>2.2680747497947048E-4</v>
      </c>
      <c r="J6" s="92">
        <f t="shared" si="1"/>
        <v>-6.9767441860465115E-3</v>
      </c>
      <c r="K6" s="89">
        <f t="shared" si="2"/>
        <v>-3</v>
      </c>
      <c r="L6" s="93">
        <f t="shared" si="4"/>
        <v>-7.9846694346854042E-5</v>
      </c>
      <c r="M6" s="90">
        <f t="shared" si="3"/>
        <v>-1</v>
      </c>
    </row>
    <row r="7" spans="1:13" ht="15.75" customHeight="1">
      <c r="A7" s="31">
        <v>6</v>
      </c>
      <c r="B7" s="91" t="s">
        <v>6</v>
      </c>
      <c r="C7" s="90">
        <v>32</v>
      </c>
      <c r="D7" s="90">
        <v>36</v>
      </c>
      <c r="E7" s="90">
        <v>36</v>
      </c>
      <c r="F7" s="90"/>
      <c r="G7" s="90"/>
      <c r="H7" s="90"/>
      <c r="I7" s="92">
        <f t="shared" si="0"/>
        <v>1.9121941684451844E-5</v>
      </c>
      <c r="J7" s="92">
        <f t="shared" si="1"/>
        <v>0.125</v>
      </c>
      <c r="K7" s="89">
        <f t="shared" si="2"/>
        <v>4</v>
      </c>
      <c r="L7" s="93">
        <f t="shared" si="4"/>
        <v>1.0646225912913872E-4</v>
      </c>
      <c r="M7" s="90">
        <f t="shared" si="3"/>
        <v>0</v>
      </c>
    </row>
    <row r="8" spans="1:13">
      <c r="A8" s="31">
        <v>7</v>
      </c>
      <c r="B8" s="91" t="s">
        <v>7</v>
      </c>
      <c r="C8" s="90">
        <v>753</v>
      </c>
      <c r="D8" s="90">
        <v>746</v>
      </c>
      <c r="E8" s="90">
        <v>742</v>
      </c>
      <c r="F8" s="90"/>
      <c r="G8" s="90"/>
      <c r="H8" s="90"/>
      <c r="I8" s="92">
        <f t="shared" si="0"/>
        <v>3.941244647184241E-4</v>
      </c>
      <c r="J8" s="92">
        <f t="shared" si="1"/>
        <v>-1.4608233731739707E-2</v>
      </c>
      <c r="K8" s="89">
        <f t="shared" si="2"/>
        <v>-11</v>
      </c>
      <c r="L8" s="93">
        <f t="shared" si="4"/>
        <v>-2.9277121260513146E-4</v>
      </c>
      <c r="M8" s="90">
        <f t="shared" si="3"/>
        <v>-4</v>
      </c>
    </row>
    <row r="9" spans="1:13">
      <c r="A9" s="31">
        <v>8</v>
      </c>
      <c r="B9" s="91" t="s">
        <v>299</v>
      </c>
      <c r="C9" s="90">
        <v>4818</v>
      </c>
      <c r="D9" s="90">
        <v>4740</v>
      </c>
      <c r="E9" s="90">
        <v>4762</v>
      </c>
      <c r="F9" s="90"/>
      <c r="G9" s="90"/>
      <c r="H9" s="90"/>
      <c r="I9" s="92">
        <f t="shared" si="0"/>
        <v>2.5294079528155465E-3</v>
      </c>
      <c r="J9" s="92">
        <f t="shared" si="1"/>
        <v>-1.1623080116230802E-2</v>
      </c>
      <c r="K9" s="89">
        <f t="shared" si="2"/>
        <v>-56</v>
      </c>
      <c r="L9" s="93">
        <f t="shared" si="4"/>
        <v>-1.4904716278079421E-3</v>
      </c>
      <c r="M9" s="90">
        <f t="shared" si="3"/>
        <v>22</v>
      </c>
    </row>
    <row r="10" spans="1:13">
      <c r="A10" s="31">
        <v>9</v>
      </c>
      <c r="B10" s="91" t="s">
        <v>8</v>
      </c>
      <c r="C10" s="90">
        <v>586</v>
      </c>
      <c r="D10" s="90">
        <v>551</v>
      </c>
      <c r="E10" s="90">
        <v>565</v>
      </c>
      <c r="F10" s="90"/>
      <c r="G10" s="90"/>
      <c r="H10" s="90"/>
      <c r="I10" s="92">
        <f t="shared" si="0"/>
        <v>3.0010825143653587E-4</v>
      </c>
      <c r="J10" s="92">
        <f t="shared" si="1"/>
        <v>-3.5836177474402729E-2</v>
      </c>
      <c r="K10" s="89">
        <f t="shared" si="2"/>
        <v>-21</v>
      </c>
      <c r="L10" s="93">
        <f t="shared" si="4"/>
        <v>-5.5892686042797828E-4</v>
      </c>
      <c r="M10" s="90">
        <f t="shared" si="3"/>
        <v>14</v>
      </c>
    </row>
    <row r="11" spans="1:13">
      <c r="A11" s="94">
        <v>10</v>
      </c>
      <c r="B11" s="91" t="s">
        <v>9</v>
      </c>
      <c r="C11" s="89">
        <v>43334</v>
      </c>
      <c r="D11" s="89">
        <v>44901</v>
      </c>
      <c r="E11" s="90">
        <v>44897</v>
      </c>
      <c r="F11" s="90"/>
      <c r="G11" s="90"/>
      <c r="H11" s="90"/>
      <c r="I11" s="92">
        <f t="shared" si="0"/>
        <v>2.3847717105745399E-2</v>
      </c>
      <c r="J11" s="92">
        <f t="shared" si="1"/>
        <v>3.6068675866525131E-2</v>
      </c>
      <c r="K11" s="89">
        <f t="shared" si="2"/>
        <v>1563</v>
      </c>
      <c r="L11" s="93">
        <f t="shared" si="4"/>
        <v>4.1600127754710954E-2</v>
      </c>
      <c r="M11" s="90">
        <f t="shared" si="3"/>
        <v>-4</v>
      </c>
    </row>
    <row r="12" spans="1:13">
      <c r="A12" s="94">
        <v>11</v>
      </c>
      <c r="B12" s="91" t="s">
        <v>10</v>
      </c>
      <c r="C12" s="89">
        <v>666</v>
      </c>
      <c r="D12" s="89">
        <v>681</v>
      </c>
      <c r="E12" s="90">
        <v>687</v>
      </c>
      <c r="F12" s="90"/>
      <c r="G12" s="90"/>
      <c r="H12" s="90"/>
      <c r="I12" s="92">
        <f t="shared" si="0"/>
        <v>3.6491038714495599E-4</v>
      </c>
      <c r="J12" s="92">
        <f t="shared" si="1"/>
        <v>3.1531531531531529E-2</v>
      </c>
      <c r="K12" s="89">
        <f t="shared" si="2"/>
        <v>21</v>
      </c>
      <c r="L12" s="93">
        <f t="shared" si="4"/>
        <v>5.5892686042797828E-4</v>
      </c>
      <c r="M12" s="90">
        <f t="shared" si="3"/>
        <v>6</v>
      </c>
    </row>
    <row r="13" spans="1:13">
      <c r="A13" s="94">
        <v>12</v>
      </c>
      <c r="B13" s="91" t="s">
        <v>11</v>
      </c>
      <c r="C13" s="89">
        <v>74</v>
      </c>
      <c r="D13" s="89">
        <v>76</v>
      </c>
      <c r="E13" s="90">
        <v>79</v>
      </c>
      <c r="F13" s="90"/>
      <c r="G13" s="90"/>
      <c r="H13" s="90"/>
      <c r="I13" s="92">
        <f t="shared" si="0"/>
        <v>4.1962038696435991E-5</v>
      </c>
      <c r="J13" s="92">
        <f t="shared" si="1"/>
        <v>6.7567567567567571E-2</v>
      </c>
      <c r="K13" s="89">
        <f t="shared" si="2"/>
        <v>5</v>
      </c>
      <c r="L13" s="93">
        <f t="shared" si="4"/>
        <v>1.3307782391142341E-4</v>
      </c>
      <c r="M13" s="90">
        <f t="shared" si="3"/>
        <v>3</v>
      </c>
    </row>
    <row r="14" spans="1:13">
      <c r="A14" s="94">
        <v>13</v>
      </c>
      <c r="B14" s="91" t="s">
        <v>12</v>
      </c>
      <c r="C14" s="89">
        <v>16598</v>
      </c>
      <c r="D14" s="89">
        <v>17021</v>
      </c>
      <c r="E14" s="90">
        <v>17048</v>
      </c>
      <c r="F14" s="90"/>
      <c r="G14" s="90"/>
      <c r="H14" s="90"/>
      <c r="I14" s="92">
        <f t="shared" si="0"/>
        <v>9.0553017176815288E-3</v>
      </c>
      <c r="J14" s="92">
        <f t="shared" si="1"/>
        <v>2.7111700204843957E-2</v>
      </c>
      <c r="K14" s="89">
        <f t="shared" si="2"/>
        <v>450</v>
      </c>
      <c r="L14" s="93">
        <f t="shared" si="4"/>
        <v>1.1977004152028107E-2</v>
      </c>
      <c r="M14" s="90">
        <f t="shared" si="3"/>
        <v>27</v>
      </c>
    </row>
    <row r="15" spans="1:13">
      <c r="A15" s="94">
        <v>14</v>
      </c>
      <c r="B15" s="91" t="s">
        <v>13</v>
      </c>
      <c r="C15" s="89">
        <v>33070</v>
      </c>
      <c r="D15" s="89">
        <v>34757</v>
      </c>
      <c r="E15" s="90">
        <v>34931</v>
      </c>
      <c r="F15" s="90"/>
      <c r="G15" s="90"/>
      <c r="H15" s="90"/>
      <c r="I15" s="92">
        <f t="shared" si="0"/>
        <v>1.8554126249432982E-2</v>
      </c>
      <c r="J15" s="92">
        <f t="shared" si="1"/>
        <v>5.627456909585727E-2</v>
      </c>
      <c r="K15" s="89">
        <f t="shared" si="2"/>
        <v>1861</v>
      </c>
      <c r="L15" s="93">
        <f t="shared" si="4"/>
        <v>4.9531566059831791E-2</v>
      </c>
      <c r="M15" s="90">
        <f t="shared" si="3"/>
        <v>174</v>
      </c>
    </row>
    <row r="16" spans="1:13">
      <c r="A16" s="94">
        <v>15</v>
      </c>
      <c r="B16" s="91" t="s">
        <v>14</v>
      </c>
      <c r="C16" s="89">
        <v>6225</v>
      </c>
      <c r="D16" s="89">
        <v>6567</v>
      </c>
      <c r="E16" s="90">
        <v>6597</v>
      </c>
      <c r="F16" s="90"/>
      <c r="G16" s="90"/>
      <c r="H16" s="90"/>
      <c r="I16" s="92">
        <f t="shared" si="0"/>
        <v>3.5040958136758004E-3</v>
      </c>
      <c r="J16" s="92">
        <f t="shared" si="1"/>
        <v>5.9759036144578316E-2</v>
      </c>
      <c r="K16" s="89">
        <f t="shared" si="2"/>
        <v>372</v>
      </c>
      <c r="L16" s="93">
        <f t="shared" si="4"/>
        <v>9.9009900990099011E-3</v>
      </c>
      <c r="M16" s="90">
        <f t="shared" si="3"/>
        <v>30</v>
      </c>
    </row>
    <row r="17" spans="1:13">
      <c r="A17" s="94">
        <v>16</v>
      </c>
      <c r="B17" s="91" t="s">
        <v>15</v>
      </c>
      <c r="C17" s="89">
        <v>10114</v>
      </c>
      <c r="D17" s="89">
        <v>10119</v>
      </c>
      <c r="E17" s="90">
        <v>10107</v>
      </c>
      <c r="F17" s="90"/>
      <c r="G17" s="90"/>
      <c r="H17" s="90"/>
      <c r="I17" s="92">
        <f t="shared" si="0"/>
        <v>5.3684851279098547E-3</v>
      </c>
      <c r="J17" s="92">
        <f t="shared" si="1"/>
        <v>-6.9210994660866124E-4</v>
      </c>
      <c r="K17" s="89">
        <f t="shared" si="2"/>
        <v>-7</v>
      </c>
      <c r="L17" s="93">
        <f t="shared" si="4"/>
        <v>-1.8630895347599276E-4</v>
      </c>
      <c r="M17" s="90">
        <f t="shared" si="3"/>
        <v>-12</v>
      </c>
    </row>
    <row r="18" spans="1:13">
      <c r="A18" s="94">
        <v>17</v>
      </c>
      <c r="B18" s="91" t="s">
        <v>16</v>
      </c>
      <c r="C18" s="89">
        <v>2717</v>
      </c>
      <c r="D18" s="89">
        <v>2894</v>
      </c>
      <c r="E18" s="90">
        <v>2903</v>
      </c>
      <c r="F18" s="90"/>
      <c r="G18" s="90"/>
      <c r="H18" s="90"/>
      <c r="I18" s="92">
        <f t="shared" si="0"/>
        <v>1.541972130832325E-3</v>
      </c>
      <c r="J18" s="92">
        <f t="shared" si="1"/>
        <v>6.8457857931542146E-2</v>
      </c>
      <c r="K18" s="89">
        <f t="shared" si="2"/>
        <v>186</v>
      </c>
      <c r="L18" s="93">
        <f t="shared" si="4"/>
        <v>4.9504950495049506E-3</v>
      </c>
      <c r="M18" s="90">
        <f t="shared" si="3"/>
        <v>9</v>
      </c>
    </row>
    <row r="19" spans="1:13">
      <c r="A19" s="94">
        <v>18</v>
      </c>
      <c r="B19" s="91" t="s">
        <v>17</v>
      </c>
      <c r="C19" s="89">
        <v>7428</v>
      </c>
      <c r="D19" s="89">
        <v>7229</v>
      </c>
      <c r="E19" s="90">
        <v>7266</v>
      </c>
      <c r="F19" s="90"/>
      <c r="G19" s="90"/>
      <c r="H19" s="90"/>
      <c r="I19" s="92">
        <f t="shared" si="0"/>
        <v>3.8594452299785301E-3</v>
      </c>
      <c r="J19" s="92">
        <f t="shared" si="1"/>
        <v>-2.1809369951534735E-2</v>
      </c>
      <c r="K19" s="89">
        <f t="shared" si="2"/>
        <v>-162</v>
      </c>
      <c r="L19" s="93">
        <f t="shared" si="4"/>
        <v>-4.3117214947301181E-3</v>
      </c>
      <c r="M19" s="90">
        <f t="shared" si="3"/>
        <v>37</v>
      </c>
    </row>
    <row r="20" spans="1:13">
      <c r="A20" s="94">
        <v>19</v>
      </c>
      <c r="B20" s="91" t="s">
        <v>18</v>
      </c>
      <c r="C20" s="89">
        <v>252</v>
      </c>
      <c r="D20" s="89">
        <v>247</v>
      </c>
      <c r="E20" s="90">
        <v>250</v>
      </c>
      <c r="F20" s="90"/>
      <c r="G20" s="90"/>
      <c r="H20" s="90"/>
      <c r="I20" s="92">
        <f t="shared" si="0"/>
        <v>1.3279126169758225E-4</v>
      </c>
      <c r="J20" s="92">
        <f t="shared" si="1"/>
        <v>-7.9365079365079361E-3</v>
      </c>
      <c r="K20" s="89">
        <f t="shared" si="2"/>
        <v>-2</v>
      </c>
      <c r="L20" s="93">
        <f t="shared" si="4"/>
        <v>-5.3231129564569359E-5</v>
      </c>
      <c r="M20" s="90">
        <f t="shared" si="3"/>
        <v>3</v>
      </c>
    </row>
    <row r="21" spans="1:13">
      <c r="A21" s="94">
        <v>20</v>
      </c>
      <c r="B21" s="91" t="s">
        <v>19</v>
      </c>
      <c r="C21" s="89">
        <v>4815</v>
      </c>
      <c r="D21" s="89">
        <v>5155</v>
      </c>
      <c r="E21" s="90">
        <v>5202</v>
      </c>
      <c r="F21" s="90"/>
      <c r="G21" s="90"/>
      <c r="H21" s="90"/>
      <c r="I21" s="92">
        <f t="shared" si="0"/>
        <v>2.7631205734032914E-3</v>
      </c>
      <c r="J21" s="92">
        <f t="shared" si="1"/>
        <v>8.0373831775700941E-2</v>
      </c>
      <c r="K21" s="89">
        <f t="shared" si="2"/>
        <v>387</v>
      </c>
      <c r="L21" s="93">
        <f t="shared" si="4"/>
        <v>1.0300223570744171E-2</v>
      </c>
      <c r="M21" s="90">
        <f t="shared" si="3"/>
        <v>47</v>
      </c>
    </row>
    <row r="22" spans="1:13">
      <c r="A22" s="94">
        <v>21</v>
      </c>
      <c r="B22" s="91" t="s">
        <v>20</v>
      </c>
      <c r="C22" s="89">
        <v>457</v>
      </c>
      <c r="D22" s="89">
        <v>541</v>
      </c>
      <c r="E22" s="90">
        <v>555</v>
      </c>
      <c r="F22" s="90"/>
      <c r="G22" s="90"/>
      <c r="H22" s="90"/>
      <c r="I22" s="92">
        <f t="shared" si="0"/>
        <v>2.9479660096863255E-4</v>
      </c>
      <c r="J22" s="92">
        <f t="shared" si="1"/>
        <v>0.21444201312910285</v>
      </c>
      <c r="K22" s="89">
        <f t="shared" si="2"/>
        <v>98</v>
      </c>
      <c r="L22" s="93">
        <f t="shared" si="4"/>
        <v>2.6083253486638988E-3</v>
      </c>
      <c r="M22" s="90">
        <f t="shared" si="3"/>
        <v>14</v>
      </c>
    </row>
    <row r="23" spans="1:13">
      <c r="A23" s="94">
        <v>22</v>
      </c>
      <c r="B23" s="91" t="s">
        <v>21</v>
      </c>
      <c r="C23" s="89">
        <v>13235</v>
      </c>
      <c r="D23" s="89">
        <v>13371</v>
      </c>
      <c r="E23" s="90">
        <v>13375</v>
      </c>
      <c r="F23" s="90"/>
      <c r="G23" s="90"/>
      <c r="H23" s="90"/>
      <c r="I23" s="92">
        <f t="shared" si="0"/>
        <v>7.1043325008206502E-3</v>
      </c>
      <c r="J23" s="92">
        <f t="shared" si="1"/>
        <v>1.0578012844729883E-2</v>
      </c>
      <c r="K23" s="89">
        <f t="shared" si="2"/>
        <v>140</v>
      </c>
      <c r="L23" s="93">
        <f t="shared" si="4"/>
        <v>3.7261790695198552E-3</v>
      </c>
      <c r="M23" s="90">
        <f t="shared" si="3"/>
        <v>4</v>
      </c>
    </row>
    <row r="24" spans="1:13">
      <c r="A24" s="94">
        <v>23</v>
      </c>
      <c r="B24" s="91" t="s">
        <v>22</v>
      </c>
      <c r="C24" s="89">
        <v>13648</v>
      </c>
      <c r="D24" s="89">
        <v>13419</v>
      </c>
      <c r="E24" s="90">
        <v>13458</v>
      </c>
      <c r="F24" s="90"/>
      <c r="G24" s="90"/>
      <c r="H24" s="90"/>
      <c r="I24" s="92">
        <f t="shared" si="0"/>
        <v>7.1484191997042475E-3</v>
      </c>
      <c r="J24" s="92">
        <f t="shared" si="1"/>
        <v>-1.3921453692848768E-2</v>
      </c>
      <c r="K24" s="89">
        <f t="shared" si="2"/>
        <v>-190</v>
      </c>
      <c r="L24" s="93">
        <f t="shared" si="4"/>
        <v>-5.0569573086340896E-3</v>
      </c>
      <c r="M24" s="90">
        <f t="shared" si="3"/>
        <v>39</v>
      </c>
    </row>
    <row r="25" spans="1:13">
      <c r="A25" s="94">
        <v>24</v>
      </c>
      <c r="B25" s="91" t="s">
        <v>23</v>
      </c>
      <c r="C25" s="89">
        <v>6558</v>
      </c>
      <c r="D25" s="89">
        <v>6542</v>
      </c>
      <c r="E25" s="90">
        <v>6546</v>
      </c>
      <c r="F25" s="90"/>
      <c r="G25" s="90"/>
      <c r="H25" s="90"/>
      <c r="I25" s="92">
        <f t="shared" si="0"/>
        <v>3.4770063962894933E-3</v>
      </c>
      <c r="J25" s="92">
        <f t="shared" si="1"/>
        <v>-1.8298261665141812E-3</v>
      </c>
      <c r="K25" s="89">
        <f t="shared" si="2"/>
        <v>-12</v>
      </c>
      <c r="L25" s="93">
        <f t="shared" si="4"/>
        <v>-3.1938677738741617E-4</v>
      </c>
      <c r="M25" s="90">
        <f t="shared" si="3"/>
        <v>4</v>
      </c>
    </row>
    <row r="26" spans="1:13">
      <c r="A26" s="94">
        <v>25</v>
      </c>
      <c r="B26" s="91" t="s">
        <v>24</v>
      </c>
      <c r="C26" s="89">
        <v>34771</v>
      </c>
      <c r="D26" s="89">
        <v>34921</v>
      </c>
      <c r="E26" s="90">
        <v>34959</v>
      </c>
      <c r="F26" s="90"/>
      <c r="G26" s="90"/>
      <c r="H26" s="90"/>
      <c r="I26" s="92">
        <f t="shared" si="0"/>
        <v>1.8568998870743109E-2</v>
      </c>
      <c r="J26" s="92">
        <f t="shared" si="1"/>
        <v>5.4068045210088865E-3</v>
      </c>
      <c r="K26" s="89">
        <f t="shared" si="2"/>
        <v>188</v>
      </c>
      <c r="L26" s="93">
        <f t="shared" si="4"/>
        <v>5.0037261790695196E-3</v>
      </c>
      <c r="M26" s="90">
        <f t="shared" si="3"/>
        <v>38</v>
      </c>
    </row>
    <row r="27" spans="1:13">
      <c r="A27" s="94">
        <v>26</v>
      </c>
      <c r="B27" s="91" t="s">
        <v>25</v>
      </c>
      <c r="C27" s="89">
        <v>1819</v>
      </c>
      <c r="D27" s="89">
        <v>1992</v>
      </c>
      <c r="E27" s="90">
        <v>1991</v>
      </c>
      <c r="F27" s="90"/>
      <c r="G27" s="90"/>
      <c r="H27" s="90"/>
      <c r="I27" s="92">
        <f t="shared" si="0"/>
        <v>1.0575496081595449E-3</v>
      </c>
      <c r="J27" s="92">
        <f t="shared" si="1"/>
        <v>9.4557449147883457E-2</v>
      </c>
      <c r="K27" s="89">
        <f t="shared" si="2"/>
        <v>172</v>
      </c>
      <c r="L27" s="93">
        <f t="shared" si="4"/>
        <v>4.5778771425529653E-3</v>
      </c>
      <c r="M27" s="90">
        <f t="shared" si="3"/>
        <v>-1</v>
      </c>
    </row>
    <row r="28" spans="1:13">
      <c r="A28" s="94">
        <v>27</v>
      </c>
      <c r="B28" s="91" t="s">
        <v>26</v>
      </c>
      <c r="C28" s="89">
        <v>6299</v>
      </c>
      <c r="D28" s="89">
        <v>6529</v>
      </c>
      <c r="E28" s="90">
        <v>6594</v>
      </c>
      <c r="F28" s="90"/>
      <c r="G28" s="90"/>
      <c r="H28" s="90"/>
      <c r="I28" s="92">
        <f t="shared" si="0"/>
        <v>3.5025023185354292E-3</v>
      </c>
      <c r="J28" s="92">
        <f t="shared" si="1"/>
        <v>4.6832830608033019E-2</v>
      </c>
      <c r="K28" s="89">
        <f t="shared" si="2"/>
        <v>295</v>
      </c>
      <c r="L28" s="93">
        <f t="shared" si="4"/>
        <v>7.8515916107739798E-3</v>
      </c>
      <c r="M28" s="90">
        <f t="shared" si="3"/>
        <v>65</v>
      </c>
    </row>
    <row r="29" spans="1:13">
      <c r="A29" s="94">
        <v>28</v>
      </c>
      <c r="B29" s="91" t="s">
        <v>27</v>
      </c>
      <c r="C29" s="89">
        <v>11829</v>
      </c>
      <c r="D29" s="89">
        <v>12497</v>
      </c>
      <c r="E29" s="90">
        <v>12568</v>
      </c>
      <c r="F29" s="90"/>
      <c r="G29" s="90"/>
      <c r="H29" s="90"/>
      <c r="I29" s="92">
        <f t="shared" si="0"/>
        <v>6.6756823080608542E-3</v>
      </c>
      <c r="J29" s="92">
        <f t="shared" si="1"/>
        <v>6.2473581875052836E-2</v>
      </c>
      <c r="K29" s="89">
        <f t="shared" si="2"/>
        <v>739</v>
      </c>
      <c r="L29" s="93">
        <f t="shared" si="4"/>
        <v>1.9668902374108378E-2</v>
      </c>
      <c r="M29" s="90">
        <f t="shared" si="3"/>
        <v>71</v>
      </c>
    </row>
    <row r="30" spans="1:13">
      <c r="A30" s="94">
        <v>29</v>
      </c>
      <c r="B30" s="91" t="s">
        <v>28</v>
      </c>
      <c r="C30" s="89">
        <v>3768</v>
      </c>
      <c r="D30" s="89">
        <v>3968</v>
      </c>
      <c r="E30" s="90">
        <v>3996</v>
      </c>
      <c r="F30" s="90"/>
      <c r="G30" s="90"/>
      <c r="H30" s="90"/>
      <c r="I30" s="92">
        <f t="shared" si="0"/>
        <v>2.1225355269741545E-3</v>
      </c>
      <c r="J30" s="92">
        <f t="shared" si="1"/>
        <v>6.0509554140127389E-2</v>
      </c>
      <c r="K30" s="89">
        <f t="shared" si="2"/>
        <v>228</v>
      </c>
      <c r="L30" s="93">
        <f t="shared" si="4"/>
        <v>6.0683487703609073E-3</v>
      </c>
      <c r="M30" s="90">
        <f t="shared" si="3"/>
        <v>28</v>
      </c>
    </row>
    <row r="31" spans="1:13">
      <c r="A31" s="94">
        <v>30</v>
      </c>
      <c r="B31" s="91" t="s">
        <v>29</v>
      </c>
      <c r="C31" s="89">
        <v>1156</v>
      </c>
      <c r="D31" s="89">
        <v>1241</v>
      </c>
      <c r="E31" s="90">
        <v>1262</v>
      </c>
      <c r="F31" s="90"/>
      <c r="G31" s="90"/>
      <c r="H31" s="90"/>
      <c r="I31" s="92">
        <f t="shared" si="0"/>
        <v>6.7033028904939511E-4</v>
      </c>
      <c r="J31" s="92">
        <f t="shared" si="1"/>
        <v>9.1695501730103809E-2</v>
      </c>
      <c r="K31" s="89">
        <f t="shared" si="2"/>
        <v>106</v>
      </c>
      <c r="L31" s="93">
        <f t="shared" si="4"/>
        <v>2.821249866922176E-3</v>
      </c>
      <c r="M31" s="90">
        <f t="shared" si="3"/>
        <v>21</v>
      </c>
    </row>
    <row r="32" spans="1:13">
      <c r="A32" s="94">
        <v>31</v>
      </c>
      <c r="B32" s="91" t="s">
        <v>30</v>
      </c>
      <c r="C32" s="89">
        <v>21278</v>
      </c>
      <c r="D32" s="89">
        <v>21697</v>
      </c>
      <c r="E32" s="90">
        <v>21746</v>
      </c>
      <c r="F32" s="90"/>
      <c r="G32" s="90"/>
      <c r="H32" s="90"/>
      <c r="I32" s="92">
        <f t="shared" si="0"/>
        <v>1.1550715107502494E-2</v>
      </c>
      <c r="J32" s="92">
        <f t="shared" si="1"/>
        <v>2.1994548359808252E-2</v>
      </c>
      <c r="K32" s="89">
        <f t="shared" si="2"/>
        <v>468</v>
      </c>
      <c r="L32" s="93">
        <f t="shared" si="4"/>
        <v>1.2456084318109231E-2</v>
      </c>
      <c r="M32" s="90">
        <f t="shared" si="3"/>
        <v>49</v>
      </c>
    </row>
    <row r="33" spans="1:13">
      <c r="A33" s="94">
        <v>32</v>
      </c>
      <c r="B33" s="91" t="s">
        <v>31</v>
      </c>
      <c r="C33" s="89">
        <v>6998</v>
      </c>
      <c r="D33" s="89">
        <v>7323</v>
      </c>
      <c r="E33" s="90">
        <v>7377</v>
      </c>
      <c r="F33" s="90"/>
      <c r="G33" s="90"/>
      <c r="H33" s="90"/>
      <c r="I33" s="92">
        <f t="shared" si="0"/>
        <v>3.918404550172257E-3</v>
      </c>
      <c r="J33" s="92">
        <f t="shared" si="1"/>
        <v>5.4158330951700487E-2</v>
      </c>
      <c r="K33" s="89">
        <f t="shared" si="2"/>
        <v>379</v>
      </c>
      <c r="L33" s="93">
        <f t="shared" si="4"/>
        <v>1.0087299052485893E-2</v>
      </c>
      <c r="M33" s="90">
        <f t="shared" si="3"/>
        <v>54</v>
      </c>
    </row>
    <row r="34" spans="1:13">
      <c r="A34" s="94">
        <v>33</v>
      </c>
      <c r="B34" s="91" t="s">
        <v>32</v>
      </c>
      <c r="C34" s="89">
        <v>18746</v>
      </c>
      <c r="D34" s="89">
        <v>18904</v>
      </c>
      <c r="E34" s="90">
        <v>18954</v>
      </c>
      <c r="F34" s="90"/>
      <c r="G34" s="90"/>
      <c r="H34" s="90"/>
      <c r="I34" s="92">
        <f t="shared" si="0"/>
        <v>1.0067702296863896E-2</v>
      </c>
      <c r="J34" s="92">
        <f t="shared" si="1"/>
        <v>1.1095700416088766E-2</v>
      </c>
      <c r="K34" s="89">
        <f t="shared" si="2"/>
        <v>208</v>
      </c>
      <c r="L34" s="93">
        <f t="shared" si="4"/>
        <v>5.536037474715213E-3</v>
      </c>
      <c r="M34" s="90">
        <f t="shared" si="3"/>
        <v>50</v>
      </c>
    </row>
    <row r="35" spans="1:13">
      <c r="A35" s="94">
        <v>35</v>
      </c>
      <c r="B35" s="91" t="s">
        <v>33</v>
      </c>
      <c r="C35" s="90">
        <v>13188</v>
      </c>
      <c r="D35" s="90">
        <v>11283</v>
      </c>
      <c r="E35" s="90">
        <v>11210</v>
      </c>
      <c r="F35" s="90"/>
      <c r="G35" s="90"/>
      <c r="H35" s="90"/>
      <c r="I35" s="92">
        <f t="shared" ref="I35:I66" si="5">E35/$E$92</f>
        <v>5.9543601745195877E-3</v>
      </c>
      <c r="J35" s="92">
        <f t="shared" si="1"/>
        <v>-0.1499848346982105</v>
      </c>
      <c r="K35" s="89">
        <f t="shared" si="2"/>
        <v>-1978</v>
      </c>
      <c r="L35" s="93">
        <f t="shared" si="4"/>
        <v>-5.2645587139359094E-2</v>
      </c>
      <c r="M35" s="90">
        <f t="shared" si="3"/>
        <v>-73</v>
      </c>
    </row>
    <row r="36" spans="1:13">
      <c r="A36" s="94">
        <v>36</v>
      </c>
      <c r="B36" s="91" t="s">
        <v>34</v>
      </c>
      <c r="C36" s="90">
        <v>725</v>
      </c>
      <c r="D36" s="90">
        <v>652</v>
      </c>
      <c r="E36" s="90">
        <v>659</v>
      </c>
      <c r="F36" s="90"/>
      <c r="G36" s="90"/>
      <c r="H36" s="90"/>
      <c r="I36" s="92">
        <f t="shared" si="5"/>
        <v>3.500377658348268E-4</v>
      </c>
      <c r="J36" s="92">
        <f t="shared" si="1"/>
        <v>-9.1034482758620694E-2</v>
      </c>
      <c r="K36" s="89">
        <f t="shared" si="2"/>
        <v>-66</v>
      </c>
      <c r="L36" s="93">
        <f t="shared" si="4"/>
        <v>-1.7566272756307888E-3</v>
      </c>
      <c r="M36" s="90">
        <f t="shared" si="3"/>
        <v>7</v>
      </c>
    </row>
    <row r="37" spans="1:13">
      <c r="A37" s="94">
        <v>37</v>
      </c>
      <c r="B37" s="91" t="s">
        <v>35</v>
      </c>
      <c r="C37" s="90">
        <v>512</v>
      </c>
      <c r="D37" s="90">
        <v>491</v>
      </c>
      <c r="E37" s="90">
        <v>485</v>
      </c>
      <c r="F37" s="90"/>
      <c r="G37" s="90"/>
      <c r="H37" s="90"/>
      <c r="I37" s="92">
        <f t="shared" si="5"/>
        <v>2.5761504769330953E-4</v>
      </c>
      <c r="J37" s="92">
        <f t="shared" si="1"/>
        <v>-5.2734375E-2</v>
      </c>
      <c r="K37" s="89">
        <f t="shared" si="2"/>
        <v>-27</v>
      </c>
      <c r="L37" s="93">
        <f t="shared" si="4"/>
        <v>-7.1862024912168639E-4</v>
      </c>
      <c r="M37" s="90">
        <f t="shared" si="3"/>
        <v>-6</v>
      </c>
    </row>
    <row r="38" spans="1:13">
      <c r="A38" s="94">
        <v>38</v>
      </c>
      <c r="B38" s="91" t="s">
        <v>36</v>
      </c>
      <c r="C38" s="90">
        <v>3775</v>
      </c>
      <c r="D38" s="90">
        <v>3889</v>
      </c>
      <c r="E38" s="90">
        <v>3907</v>
      </c>
      <c r="F38" s="90"/>
      <c r="G38" s="90"/>
      <c r="H38" s="90"/>
      <c r="I38" s="92">
        <f t="shared" si="5"/>
        <v>2.0752618378098151E-3</v>
      </c>
      <c r="J38" s="92">
        <f t="shared" si="1"/>
        <v>3.4966887417218546E-2</v>
      </c>
      <c r="K38" s="89">
        <f t="shared" si="2"/>
        <v>132</v>
      </c>
      <c r="L38" s="93">
        <f t="shared" si="4"/>
        <v>3.5132545512615776E-3</v>
      </c>
      <c r="M38" s="90">
        <f t="shared" si="3"/>
        <v>18</v>
      </c>
    </row>
    <row r="39" spans="1:13">
      <c r="A39" s="94">
        <v>39</v>
      </c>
      <c r="B39" s="91" t="s">
        <v>37</v>
      </c>
      <c r="C39" s="90">
        <v>100</v>
      </c>
      <c r="D39" s="90">
        <v>87</v>
      </c>
      <c r="E39" s="90">
        <v>87</v>
      </c>
      <c r="F39" s="90"/>
      <c r="G39" s="90"/>
      <c r="H39" s="90"/>
      <c r="I39" s="92">
        <f t="shared" si="5"/>
        <v>4.6211359070758622E-5</v>
      </c>
      <c r="J39" s="92">
        <f t="shared" si="1"/>
        <v>-0.13</v>
      </c>
      <c r="K39" s="89">
        <f t="shared" si="2"/>
        <v>-13</v>
      </c>
      <c r="L39" s="93">
        <f t="shared" si="4"/>
        <v>-3.4600234216970082E-4</v>
      </c>
      <c r="M39" s="90">
        <f t="shared" si="3"/>
        <v>0</v>
      </c>
    </row>
    <row r="40" spans="1:13">
      <c r="A40" s="94">
        <v>41</v>
      </c>
      <c r="B40" s="91" t="s">
        <v>38</v>
      </c>
      <c r="C40" s="90">
        <v>100455</v>
      </c>
      <c r="D40" s="90">
        <v>83960</v>
      </c>
      <c r="E40" s="90">
        <v>85973</v>
      </c>
      <c r="F40" s="90"/>
      <c r="G40" s="90"/>
      <c r="H40" s="90"/>
      <c r="I40" s="92">
        <f t="shared" si="5"/>
        <v>4.5665852567704952E-2</v>
      </c>
      <c r="J40" s="92">
        <f t="shared" si="1"/>
        <v>-0.14416405355631876</v>
      </c>
      <c r="K40" s="89">
        <f t="shared" si="2"/>
        <v>-14482</v>
      </c>
      <c r="L40" s="93">
        <f t="shared" si="4"/>
        <v>-0.38544660917704676</v>
      </c>
      <c r="M40" s="90">
        <f t="shared" si="3"/>
        <v>2013</v>
      </c>
    </row>
    <row r="41" spans="1:13">
      <c r="A41" s="94">
        <v>42</v>
      </c>
      <c r="B41" s="91" t="s">
        <v>39</v>
      </c>
      <c r="C41" s="90">
        <v>11930</v>
      </c>
      <c r="D41" s="90">
        <v>10407</v>
      </c>
      <c r="E41" s="90">
        <v>10504</v>
      </c>
      <c r="F41" s="90"/>
      <c r="G41" s="90"/>
      <c r="H41" s="90"/>
      <c r="I41" s="92">
        <f t="shared" si="5"/>
        <v>5.5793576514856155E-3</v>
      </c>
      <c r="J41" s="92">
        <f t="shared" si="1"/>
        <v>-0.11953059513830679</v>
      </c>
      <c r="K41" s="89">
        <f t="shared" si="2"/>
        <v>-1426</v>
      </c>
      <c r="L41" s="93">
        <f t="shared" si="4"/>
        <v>-3.7953795379537955E-2</v>
      </c>
      <c r="M41" s="90">
        <f t="shared" si="3"/>
        <v>97</v>
      </c>
    </row>
    <row r="42" spans="1:13">
      <c r="A42" s="94">
        <v>43</v>
      </c>
      <c r="B42" s="91" t="s">
        <v>40</v>
      </c>
      <c r="C42" s="90">
        <v>53638</v>
      </c>
      <c r="D42" s="90">
        <v>52043</v>
      </c>
      <c r="E42" s="90">
        <v>52113</v>
      </c>
      <c r="F42" s="90"/>
      <c r="G42" s="90"/>
      <c r="H42" s="90"/>
      <c r="I42" s="92">
        <f t="shared" si="5"/>
        <v>2.7680604083384415E-2</v>
      </c>
      <c r="J42" s="92">
        <f t="shared" si="1"/>
        <v>-2.8431335993139191E-2</v>
      </c>
      <c r="K42" s="89">
        <f t="shared" si="2"/>
        <v>-1525</v>
      </c>
      <c r="L42" s="93">
        <f t="shared" si="4"/>
        <v>-4.0588736292984137E-2</v>
      </c>
      <c r="M42" s="90">
        <f t="shared" si="3"/>
        <v>70</v>
      </c>
    </row>
    <row r="43" spans="1:13">
      <c r="A43" s="94">
        <v>45</v>
      </c>
      <c r="B43" s="91" t="s">
        <v>41</v>
      </c>
      <c r="C43" s="90">
        <v>55773</v>
      </c>
      <c r="D43" s="90">
        <v>60000</v>
      </c>
      <c r="E43" s="90">
        <v>60338</v>
      </c>
      <c r="F43" s="90"/>
      <c r="G43" s="90"/>
      <c r="H43" s="90"/>
      <c r="I43" s="92">
        <f t="shared" si="5"/>
        <v>3.2049436593234872E-2</v>
      </c>
      <c r="J43" s="92">
        <f t="shared" si="1"/>
        <v>8.1849640507055385E-2</v>
      </c>
      <c r="K43" s="89">
        <f t="shared" si="2"/>
        <v>4565</v>
      </c>
      <c r="L43" s="93">
        <f t="shared" si="4"/>
        <v>0.12150005323112957</v>
      </c>
      <c r="M43" s="90">
        <f t="shared" si="3"/>
        <v>338</v>
      </c>
    </row>
    <row r="44" spans="1:13">
      <c r="A44" s="94">
        <v>46</v>
      </c>
      <c r="B44" s="91" t="s">
        <v>42</v>
      </c>
      <c r="C44" s="90">
        <v>139926</v>
      </c>
      <c r="D44" s="90">
        <v>144281</v>
      </c>
      <c r="E44" s="90">
        <v>144595</v>
      </c>
      <c r="F44" s="90"/>
      <c r="G44" s="90"/>
      <c r="H44" s="90"/>
      <c r="I44" s="92">
        <f t="shared" si="5"/>
        <v>7.6803809940647616E-2</v>
      </c>
      <c r="J44" s="92">
        <f t="shared" si="1"/>
        <v>3.3367637179652104E-2</v>
      </c>
      <c r="K44" s="89">
        <f t="shared" si="2"/>
        <v>4669</v>
      </c>
      <c r="L44" s="93">
        <f t="shared" si="4"/>
        <v>0.12426807196848717</v>
      </c>
      <c r="M44" s="90">
        <f t="shared" si="3"/>
        <v>314</v>
      </c>
    </row>
    <row r="45" spans="1:13">
      <c r="A45" s="94">
        <v>47</v>
      </c>
      <c r="B45" s="91" t="s">
        <v>43</v>
      </c>
      <c r="C45" s="90">
        <v>319311</v>
      </c>
      <c r="D45" s="90">
        <v>328801</v>
      </c>
      <c r="E45" s="90">
        <v>329001</v>
      </c>
      <c r="F45" s="90"/>
      <c r="G45" s="90"/>
      <c r="H45" s="90"/>
      <c r="I45" s="92">
        <f t="shared" si="5"/>
        <v>0.17475383155906501</v>
      </c>
      <c r="J45" s="92">
        <f t="shared" si="1"/>
        <v>3.0346590001597187E-2</v>
      </c>
      <c r="K45" s="89">
        <f t="shared" si="2"/>
        <v>9690</v>
      </c>
      <c r="L45" s="93">
        <f t="shared" si="4"/>
        <v>0.25790482274033855</v>
      </c>
      <c r="M45" s="90">
        <f t="shared" si="3"/>
        <v>200</v>
      </c>
    </row>
    <row r="46" spans="1:13">
      <c r="A46" s="94">
        <v>49</v>
      </c>
      <c r="B46" s="91" t="s">
        <v>44</v>
      </c>
      <c r="C46" s="90">
        <v>129052</v>
      </c>
      <c r="D46" s="90">
        <v>142136</v>
      </c>
      <c r="E46" s="90">
        <v>142435</v>
      </c>
      <c r="F46" s="90"/>
      <c r="G46" s="90"/>
      <c r="H46" s="90"/>
      <c r="I46" s="92">
        <f t="shared" si="5"/>
        <v>7.5656493439580502E-2</v>
      </c>
      <c r="J46" s="92">
        <f t="shared" si="1"/>
        <v>0.10370238353531909</v>
      </c>
      <c r="K46" s="89">
        <f t="shared" si="2"/>
        <v>13383</v>
      </c>
      <c r="L46" s="93">
        <f t="shared" si="4"/>
        <v>0.35619610348131586</v>
      </c>
      <c r="M46" s="90">
        <f t="shared" si="3"/>
        <v>299</v>
      </c>
    </row>
    <row r="47" spans="1:13">
      <c r="A47" s="94">
        <v>50</v>
      </c>
      <c r="B47" s="91" t="s">
        <v>45</v>
      </c>
      <c r="C47" s="90">
        <v>2589</v>
      </c>
      <c r="D47" s="90">
        <v>2698</v>
      </c>
      <c r="E47" s="90">
        <v>2730</v>
      </c>
      <c r="F47" s="90"/>
      <c r="G47" s="90"/>
      <c r="H47" s="90"/>
      <c r="I47" s="92">
        <f t="shared" si="5"/>
        <v>1.4500805777375981E-3</v>
      </c>
      <c r="J47" s="92">
        <f t="shared" si="1"/>
        <v>5.4461181923522596E-2</v>
      </c>
      <c r="K47" s="89">
        <f t="shared" si="2"/>
        <v>141</v>
      </c>
      <c r="L47" s="93">
        <f t="shared" si="4"/>
        <v>3.7527946343021397E-3</v>
      </c>
      <c r="M47" s="90">
        <f t="shared" si="3"/>
        <v>32</v>
      </c>
    </row>
    <row r="48" spans="1:13">
      <c r="A48" s="94">
        <v>51</v>
      </c>
      <c r="B48" s="91" t="s">
        <v>46</v>
      </c>
      <c r="C48" s="90">
        <v>294</v>
      </c>
      <c r="D48" s="90">
        <v>322</v>
      </c>
      <c r="E48" s="90">
        <v>319</v>
      </c>
      <c r="F48" s="90"/>
      <c r="G48" s="90"/>
      <c r="H48" s="90"/>
      <c r="I48" s="92">
        <f t="shared" si="5"/>
        <v>1.6944164992611495E-4</v>
      </c>
      <c r="J48" s="92">
        <f t="shared" si="1"/>
        <v>8.5034013605442174E-2</v>
      </c>
      <c r="K48" s="89">
        <f t="shared" si="2"/>
        <v>25</v>
      </c>
      <c r="L48" s="93">
        <f t="shared" si="4"/>
        <v>6.6538911955711698E-4</v>
      </c>
      <c r="M48" s="90">
        <f t="shared" si="3"/>
        <v>-3</v>
      </c>
    </row>
    <row r="49" spans="1:13">
      <c r="A49" s="94">
        <v>52</v>
      </c>
      <c r="B49" s="91" t="s">
        <v>47</v>
      </c>
      <c r="C49" s="90">
        <v>18541</v>
      </c>
      <c r="D49" s="90">
        <v>18842</v>
      </c>
      <c r="E49" s="90">
        <v>18779</v>
      </c>
      <c r="F49" s="90"/>
      <c r="G49" s="90"/>
      <c r="H49" s="90"/>
      <c r="I49" s="92">
        <f t="shared" si="5"/>
        <v>9.9747484136755871E-3</v>
      </c>
      <c r="J49" s="92">
        <f t="shared" si="1"/>
        <v>1.2836416590259424E-2</v>
      </c>
      <c r="K49" s="89">
        <f t="shared" si="2"/>
        <v>238</v>
      </c>
      <c r="L49" s="93">
        <f t="shared" si="4"/>
        <v>6.3345044181837536E-3</v>
      </c>
      <c r="M49" s="90">
        <f t="shared" si="3"/>
        <v>-63</v>
      </c>
    </row>
    <row r="50" spans="1:13">
      <c r="A50" s="94">
        <v>53</v>
      </c>
      <c r="B50" s="91" t="s">
        <v>48</v>
      </c>
      <c r="C50" s="90">
        <v>3049</v>
      </c>
      <c r="D50" s="90">
        <v>3334</v>
      </c>
      <c r="E50" s="90">
        <v>3397</v>
      </c>
      <c r="F50" s="90"/>
      <c r="G50" s="90"/>
      <c r="H50" s="90"/>
      <c r="I50" s="92">
        <f t="shared" si="5"/>
        <v>1.8043676639467475E-3</v>
      </c>
      <c r="J50" s="92">
        <f t="shared" si="1"/>
        <v>0.1141357822236799</v>
      </c>
      <c r="K50" s="89">
        <f t="shared" si="2"/>
        <v>348</v>
      </c>
      <c r="L50" s="93">
        <f t="shared" si="4"/>
        <v>9.2622165442350687E-3</v>
      </c>
      <c r="M50" s="90">
        <f t="shared" si="3"/>
        <v>63</v>
      </c>
    </row>
    <row r="51" spans="1:13">
      <c r="A51" s="94">
        <v>55</v>
      </c>
      <c r="B51" s="91" t="s">
        <v>49</v>
      </c>
      <c r="C51" s="90">
        <v>18596</v>
      </c>
      <c r="D51" s="90">
        <v>19485</v>
      </c>
      <c r="E51" s="90">
        <v>19507</v>
      </c>
      <c r="F51" s="90"/>
      <c r="G51" s="90"/>
      <c r="H51" s="90"/>
      <c r="I51" s="92">
        <f t="shared" si="5"/>
        <v>1.0361436567738948E-2</v>
      </c>
      <c r="J51" s="92">
        <f t="shared" si="1"/>
        <v>4.898902989890299E-2</v>
      </c>
      <c r="K51" s="89">
        <f t="shared" si="2"/>
        <v>911</v>
      </c>
      <c r="L51" s="93">
        <f t="shared" si="4"/>
        <v>2.4246779516661345E-2</v>
      </c>
      <c r="M51" s="90">
        <f t="shared" si="3"/>
        <v>22</v>
      </c>
    </row>
    <row r="52" spans="1:13">
      <c r="A52" s="94">
        <v>56</v>
      </c>
      <c r="B52" s="91" t="s">
        <v>50</v>
      </c>
      <c r="C52" s="90">
        <v>120702</v>
      </c>
      <c r="D52" s="90">
        <v>127678</v>
      </c>
      <c r="E52" s="90">
        <v>127003</v>
      </c>
      <c r="F52" s="90"/>
      <c r="G52" s="90"/>
      <c r="H52" s="90"/>
      <c r="I52" s="92">
        <f t="shared" si="5"/>
        <v>6.7459554437512156E-2</v>
      </c>
      <c r="J52" s="92">
        <f t="shared" si="1"/>
        <v>5.2202946098656194E-2</v>
      </c>
      <c r="K52" s="89">
        <f t="shared" si="2"/>
        <v>6301</v>
      </c>
      <c r="L52" s="93">
        <f t="shared" si="4"/>
        <v>0.16770467369317577</v>
      </c>
      <c r="M52" s="90">
        <f t="shared" si="3"/>
        <v>-675</v>
      </c>
    </row>
    <row r="53" spans="1:13">
      <c r="A53" s="94">
        <v>58</v>
      </c>
      <c r="B53" s="91" t="s">
        <v>51</v>
      </c>
      <c r="C53" s="90">
        <v>2674</v>
      </c>
      <c r="D53" s="90">
        <v>2743</v>
      </c>
      <c r="E53" s="90">
        <v>2737</v>
      </c>
      <c r="F53" s="90"/>
      <c r="G53" s="90"/>
      <c r="H53" s="90"/>
      <c r="I53" s="92">
        <f t="shared" si="5"/>
        <v>1.4537987330651304E-3</v>
      </c>
      <c r="J53" s="92">
        <f t="shared" si="1"/>
        <v>2.356020942408377E-2</v>
      </c>
      <c r="K53" s="89">
        <f t="shared" si="2"/>
        <v>63</v>
      </c>
      <c r="L53" s="93">
        <f t="shared" si="4"/>
        <v>1.6767805812839349E-3</v>
      </c>
      <c r="M53" s="90">
        <f t="shared" si="3"/>
        <v>-6</v>
      </c>
    </row>
    <row r="54" spans="1:13">
      <c r="A54" s="94">
        <v>59</v>
      </c>
      <c r="B54" s="91" t="s">
        <v>52</v>
      </c>
      <c r="C54" s="90">
        <v>2130</v>
      </c>
      <c r="D54" s="90">
        <v>2219</v>
      </c>
      <c r="E54" s="90">
        <v>2185</v>
      </c>
      <c r="F54" s="90"/>
      <c r="G54" s="90"/>
      <c r="H54" s="90"/>
      <c r="I54" s="92">
        <f t="shared" si="5"/>
        <v>1.1605956272368687E-3</v>
      </c>
      <c r="J54" s="92">
        <f t="shared" si="1"/>
        <v>2.5821596244131457E-2</v>
      </c>
      <c r="K54" s="89">
        <f t="shared" si="2"/>
        <v>55</v>
      </c>
      <c r="L54" s="93">
        <f t="shared" si="4"/>
        <v>1.4638560630256573E-3</v>
      </c>
      <c r="M54" s="90">
        <f t="shared" si="3"/>
        <v>-34</v>
      </c>
    </row>
    <row r="55" spans="1:13">
      <c r="A55" s="94">
        <v>60</v>
      </c>
      <c r="B55" s="91" t="s">
        <v>53</v>
      </c>
      <c r="C55" s="90">
        <v>743</v>
      </c>
      <c r="D55" s="90">
        <v>715</v>
      </c>
      <c r="E55" s="90">
        <v>713</v>
      </c>
      <c r="F55" s="90"/>
      <c r="G55" s="90"/>
      <c r="H55" s="90"/>
      <c r="I55" s="92">
        <f t="shared" si="5"/>
        <v>3.7872067836150453E-4</v>
      </c>
      <c r="J55" s="92">
        <f t="shared" si="1"/>
        <v>-4.0376850605652756E-2</v>
      </c>
      <c r="K55" s="89">
        <f t="shared" si="2"/>
        <v>-30</v>
      </c>
      <c r="L55" s="93">
        <f t="shared" si="4"/>
        <v>-7.9846694346854044E-4</v>
      </c>
      <c r="M55" s="90">
        <f t="shared" si="3"/>
        <v>-2</v>
      </c>
    </row>
    <row r="56" spans="1:13">
      <c r="A56" s="94">
        <v>61</v>
      </c>
      <c r="B56" s="91" t="s">
        <v>54</v>
      </c>
      <c r="C56" s="90">
        <v>3015</v>
      </c>
      <c r="D56" s="90">
        <v>3031</v>
      </c>
      <c r="E56" s="90">
        <v>3015</v>
      </c>
      <c r="F56" s="90"/>
      <c r="G56" s="90"/>
      <c r="H56" s="90"/>
      <c r="I56" s="92">
        <f t="shared" si="5"/>
        <v>1.6014626160728419E-3</v>
      </c>
      <c r="J56" s="92">
        <f t="shared" si="1"/>
        <v>0</v>
      </c>
      <c r="K56" s="89">
        <f t="shared" si="2"/>
        <v>0</v>
      </c>
      <c r="L56" s="93">
        <f t="shared" si="4"/>
        <v>0</v>
      </c>
      <c r="M56" s="90">
        <f t="shared" si="3"/>
        <v>-16</v>
      </c>
    </row>
    <row r="57" spans="1:13">
      <c r="A57" s="94">
        <v>62</v>
      </c>
      <c r="B57" s="91" t="s">
        <v>55</v>
      </c>
      <c r="C57" s="90">
        <v>9665</v>
      </c>
      <c r="D57" s="90">
        <v>10898</v>
      </c>
      <c r="E57" s="90">
        <v>10983</v>
      </c>
      <c r="F57" s="90"/>
      <c r="G57" s="90"/>
      <c r="H57" s="90"/>
      <c r="I57" s="92">
        <f t="shared" si="5"/>
        <v>5.8337857088981834E-3</v>
      </c>
      <c r="J57" s="92">
        <f t="shared" si="1"/>
        <v>0.1363683393688567</v>
      </c>
      <c r="K57" s="89">
        <f t="shared" si="2"/>
        <v>1318</v>
      </c>
      <c r="L57" s="93">
        <f t="shared" si="4"/>
        <v>3.5079314383051209E-2</v>
      </c>
      <c r="M57" s="90">
        <f t="shared" si="3"/>
        <v>85</v>
      </c>
    </row>
    <row r="58" spans="1:13">
      <c r="A58" s="94">
        <v>63</v>
      </c>
      <c r="B58" s="91" t="s">
        <v>56</v>
      </c>
      <c r="C58" s="90">
        <v>1871</v>
      </c>
      <c r="D58" s="90">
        <v>1937</v>
      </c>
      <c r="E58" s="90">
        <v>1942</v>
      </c>
      <c r="F58" s="90"/>
      <c r="G58" s="90"/>
      <c r="H58" s="90"/>
      <c r="I58" s="92">
        <f t="shared" si="5"/>
        <v>1.0315225208668189E-3</v>
      </c>
      <c r="J58" s="92">
        <f t="shared" si="1"/>
        <v>3.7947621592731157E-2</v>
      </c>
      <c r="K58" s="89">
        <f t="shared" si="2"/>
        <v>71</v>
      </c>
      <c r="L58" s="93">
        <f t="shared" si="4"/>
        <v>1.8897050995422124E-3</v>
      </c>
      <c r="M58" s="90">
        <f t="shared" si="3"/>
        <v>5</v>
      </c>
    </row>
    <row r="59" spans="1:13">
      <c r="A59" s="94">
        <v>64</v>
      </c>
      <c r="B59" s="91" t="s">
        <v>57</v>
      </c>
      <c r="C59" s="90">
        <v>7114</v>
      </c>
      <c r="D59" s="90">
        <v>7038</v>
      </c>
      <c r="E59" s="90">
        <v>7030</v>
      </c>
      <c r="F59" s="90"/>
      <c r="G59" s="90"/>
      <c r="H59" s="90"/>
      <c r="I59" s="92">
        <f t="shared" si="5"/>
        <v>3.7340902789360125E-3</v>
      </c>
      <c r="J59" s="92">
        <f t="shared" si="1"/>
        <v>-1.1807703120607253E-2</v>
      </c>
      <c r="K59" s="89">
        <f t="shared" si="2"/>
        <v>-84</v>
      </c>
      <c r="L59" s="93">
        <f t="shared" si="4"/>
        <v>-2.2357074417119131E-3</v>
      </c>
      <c r="M59" s="90">
        <f t="shared" si="3"/>
        <v>-8</v>
      </c>
    </row>
    <row r="60" spans="1:13">
      <c r="A60" s="94">
        <v>65</v>
      </c>
      <c r="B60" s="91" t="s">
        <v>58</v>
      </c>
      <c r="C60" s="90">
        <v>3605</v>
      </c>
      <c r="D60" s="90">
        <v>3516</v>
      </c>
      <c r="E60" s="90">
        <v>3504</v>
      </c>
      <c r="F60" s="90"/>
      <c r="G60" s="90"/>
      <c r="H60" s="90"/>
      <c r="I60" s="92">
        <f t="shared" si="5"/>
        <v>1.8612023239533127E-3</v>
      </c>
      <c r="J60" s="92">
        <f t="shared" si="1"/>
        <v>-2.8016643550624134E-2</v>
      </c>
      <c r="K60" s="89">
        <f t="shared" si="2"/>
        <v>-101</v>
      </c>
      <c r="L60" s="93">
        <f t="shared" si="4"/>
        <v>-2.6881720430107529E-3</v>
      </c>
      <c r="M60" s="90">
        <f t="shared" si="3"/>
        <v>-12</v>
      </c>
    </row>
    <row r="61" spans="1:13">
      <c r="A61" s="94">
        <v>66</v>
      </c>
      <c r="B61" s="91" t="s">
        <v>59</v>
      </c>
      <c r="C61" s="90">
        <v>12216</v>
      </c>
      <c r="D61" s="90">
        <v>12610</v>
      </c>
      <c r="E61" s="90">
        <v>12649</v>
      </c>
      <c r="F61" s="90"/>
      <c r="G61" s="90"/>
      <c r="H61" s="90"/>
      <c r="I61" s="92">
        <f t="shared" si="5"/>
        <v>6.718706676850871E-3</v>
      </c>
      <c r="J61" s="92">
        <f t="shared" si="1"/>
        <v>3.5445317616240993E-2</v>
      </c>
      <c r="K61" s="89">
        <f t="shared" si="2"/>
        <v>433</v>
      </c>
      <c r="L61" s="93">
        <f t="shared" si="4"/>
        <v>1.1524539550729266E-2</v>
      </c>
      <c r="M61" s="90">
        <f t="shared" si="3"/>
        <v>39</v>
      </c>
    </row>
    <row r="62" spans="1:13">
      <c r="A62" s="94">
        <v>68</v>
      </c>
      <c r="B62" s="91" t="s">
        <v>60</v>
      </c>
      <c r="C62" s="90">
        <v>63366</v>
      </c>
      <c r="D62" s="90">
        <v>68358</v>
      </c>
      <c r="E62" s="90">
        <v>68435</v>
      </c>
      <c r="F62" s="90"/>
      <c r="G62" s="90"/>
      <c r="H62" s="90"/>
      <c r="I62" s="92">
        <f t="shared" si="5"/>
        <v>3.635027997709616E-2</v>
      </c>
      <c r="J62" s="92">
        <f t="shared" si="1"/>
        <v>7.9995581226525267E-2</v>
      </c>
      <c r="K62" s="89">
        <f t="shared" si="2"/>
        <v>5069</v>
      </c>
      <c r="L62" s="93">
        <f t="shared" si="4"/>
        <v>0.13491429788140105</v>
      </c>
      <c r="M62" s="90">
        <f t="shared" si="3"/>
        <v>77</v>
      </c>
    </row>
    <row r="63" spans="1:13">
      <c r="A63" s="94">
        <v>69</v>
      </c>
      <c r="B63" s="91" t="s">
        <v>61</v>
      </c>
      <c r="C63" s="90">
        <v>51519</v>
      </c>
      <c r="D63" s="90">
        <v>52918</v>
      </c>
      <c r="E63" s="90">
        <v>52861</v>
      </c>
      <c r="F63" s="90"/>
      <c r="G63" s="90"/>
      <c r="H63" s="90"/>
      <c r="I63" s="92">
        <f t="shared" si="5"/>
        <v>2.8077915538383579E-2</v>
      </c>
      <c r="J63" s="92">
        <f t="shared" si="1"/>
        <v>2.604864224849085E-2</v>
      </c>
      <c r="K63" s="89">
        <f t="shared" si="2"/>
        <v>1342</v>
      </c>
      <c r="L63" s="93">
        <f t="shared" si="4"/>
        <v>3.5718087937826042E-2</v>
      </c>
      <c r="M63" s="90">
        <f t="shared" si="3"/>
        <v>-57</v>
      </c>
    </row>
    <row r="64" spans="1:13">
      <c r="A64" s="94">
        <v>70</v>
      </c>
      <c r="B64" s="91" t="s">
        <v>62</v>
      </c>
      <c r="C64" s="90">
        <v>19604</v>
      </c>
      <c r="D64" s="90">
        <v>19068</v>
      </c>
      <c r="E64" s="90">
        <v>18941</v>
      </c>
      <c r="F64" s="90"/>
      <c r="G64" s="90"/>
      <c r="H64" s="90"/>
      <c r="I64" s="92">
        <f t="shared" si="5"/>
        <v>1.0060797151255621E-2</v>
      </c>
      <c r="J64" s="92">
        <f t="shared" si="1"/>
        <v>-3.3819628647214856E-2</v>
      </c>
      <c r="K64" s="89">
        <f t="shared" si="2"/>
        <v>-663</v>
      </c>
      <c r="L64" s="93">
        <f t="shared" si="4"/>
        <v>-1.7646119450654744E-2</v>
      </c>
      <c r="M64" s="90">
        <f t="shared" si="3"/>
        <v>-127</v>
      </c>
    </row>
    <row r="65" spans="1:13">
      <c r="A65" s="94">
        <v>71</v>
      </c>
      <c r="B65" s="91" t="s">
        <v>63</v>
      </c>
      <c r="C65" s="90">
        <v>24308</v>
      </c>
      <c r="D65" s="90">
        <v>23748</v>
      </c>
      <c r="E65" s="90">
        <v>23891</v>
      </c>
      <c r="F65" s="90"/>
      <c r="G65" s="90"/>
      <c r="H65" s="90"/>
      <c r="I65" s="92">
        <f t="shared" si="5"/>
        <v>1.2690064132867749E-2</v>
      </c>
      <c r="J65" s="92">
        <f t="shared" si="1"/>
        <v>-1.7154846141188087E-2</v>
      </c>
      <c r="K65" s="89">
        <f t="shared" si="2"/>
        <v>-417</v>
      </c>
      <c r="L65" s="93">
        <f t="shared" si="4"/>
        <v>-1.1098690514212712E-2</v>
      </c>
      <c r="M65" s="90">
        <f t="shared" si="3"/>
        <v>143</v>
      </c>
    </row>
    <row r="66" spans="1:13">
      <c r="A66" s="94">
        <v>72</v>
      </c>
      <c r="B66" s="91" t="s">
        <v>64</v>
      </c>
      <c r="C66" s="90">
        <v>929</v>
      </c>
      <c r="D66" s="90">
        <v>957</v>
      </c>
      <c r="E66" s="90">
        <v>966</v>
      </c>
      <c r="F66" s="90"/>
      <c r="G66" s="90"/>
      <c r="H66" s="90"/>
      <c r="I66" s="92">
        <f t="shared" si="5"/>
        <v>5.1310543519945777E-4</v>
      </c>
      <c r="J66" s="92">
        <f t="shared" si="1"/>
        <v>3.9827771797631861E-2</v>
      </c>
      <c r="K66" s="89">
        <f t="shared" si="2"/>
        <v>37</v>
      </c>
      <c r="L66" s="93">
        <f t="shared" si="4"/>
        <v>9.847758969445332E-4</v>
      </c>
      <c r="M66" s="90">
        <f t="shared" si="3"/>
        <v>9</v>
      </c>
    </row>
    <row r="67" spans="1:13">
      <c r="A67" s="94">
        <v>73</v>
      </c>
      <c r="B67" s="91" t="s">
        <v>65</v>
      </c>
      <c r="C67" s="90">
        <v>7184</v>
      </c>
      <c r="D67" s="90">
        <v>7088</v>
      </c>
      <c r="E67" s="90">
        <v>7083</v>
      </c>
      <c r="F67" s="90"/>
      <c r="G67" s="90"/>
      <c r="H67" s="90"/>
      <c r="I67" s="92">
        <f t="shared" ref="I67:I92" si="6">E67/$E$92</f>
        <v>3.7622420264159001E-3</v>
      </c>
      <c r="J67" s="92">
        <f t="shared" ref="J67:J90" si="7">(E67-C67)/C67</f>
        <v>-1.405902004454343E-2</v>
      </c>
      <c r="K67" s="89">
        <f t="shared" ref="K67:K90" si="8">E67-C67</f>
        <v>-101</v>
      </c>
      <c r="L67" s="93">
        <f t="shared" si="4"/>
        <v>-2.6881720430107529E-3</v>
      </c>
      <c r="M67" s="90">
        <f t="shared" ref="M67:M90" si="9">E67-D67</f>
        <v>-5</v>
      </c>
    </row>
    <row r="68" spans="1:13">
      <c r="A68" s="94">
        <v>74</v>
      </c>
      <c r="B68" s="91" t="s">
        <v>66</v>
      </c>
      <c r="C68" s="90">
        <v>8864</v>
      </c>
      <c r="D68" s="90">
        <v>9041</v>
      </c>
      <c r="E68" s="90">
        <v>9027</v>
      </c>
      <c r="F68" s="90"/>
      <c r="G68" s="90"/>
      <c r="H68" s="90"/>
      <c r="I68" s="92">
        <f t="shared" si="6"/>
        <v>4.7948268773762995E-3</v>
      </c>
      <c r="J68" s="92">
        <f t="shared" si="7"/>
        <v>1.8388989169675091E-2</v>
      </c>
      <c r="K68" s="89">
        <f t="shared" si="8"/>
        <v>163</v>
      </c>
      <c r="L68" s="93">
        <f t="shared" ref="L68:L92" si="10">K68/$K$92</f>
        <v>4.3383370595124031E-3</v>
      </c>
      <c r="M68" s="90">
        <f t="shared" si="9"/>
        <v>-14</v>
      </c>
    </row>
    <row r="69" spans="1:13">
      <c r="A69" s="94">
        <v>75</v>
      </c>
      <c r="B69" s="91" t="s">
        <v>67</v>
      </c>
      <c r="C69" s="90">
        <v>2819</v>
      </c>
      <c r="D69" s="90">
        <v>3012</v>
      </c>
      <c r="E69" s="90">
        <v>3000</v>
      </c>
      <c r="F69" s="90"/>
      <c r="G69" s="90"/>
      <c r="H69" s="90"/>
      <c r="I69" s="92">
        <f t="shared" si="6"/>
        <v>1.5934951403709869E-3</v>
      </c>
      <c r="J69" s="92">
        <f t="shared" si="7"/>
        <v>6.4207165661582119E-2</v>
      </c>
      <c r="K69" s="89">
        <f t="shared" si="8"/>
        <v>181</v>
      </c>
      <c r="L69" s="93">
        <f t="shared" si="10"/>
        <v>4.8174172255935274E-3</v>
      </c>
      <c r="M69" s="90">
        <f t="shared" si="9"/>
        <v>-12</v>
      </c>
    </row>
    <row r="70" spans="1:13">
      <c r="A70" s="94">
        <v>77</v>
      </c>
      <c r="B70" s="91" t="s">
        <v>68</v>
      </c>
      <c r="C70" s="90">
        <v>5659</v>
      </c>
      <c r="D70" s="90">
        <v>5782</v>
      </c>
      <c r="E70" s="90">
        <v>5838</v>
      </c>
      <c r="F70" s="90"/>
      <c r="G70" s="90"/>
      <c r="H70" s="90"/>
      <c r="I70" s="92">
        <f t="shared" si="6"/>
        <v>3.1009415431619406E-3</v>
      </c>
      <c r="J70" s="92">
        <f t="shared" si="7"/>
        <v>3.163103021735289E-2</v>
      </c>
      <c r="K70" s="89">
        <f t="shared" si="8"/>
        <v>179</v>
      </c>
      <c r="L70" s="93">
        <f t="shared" si="10"/>
        <v>4.7641860960289575E-3</v>
      </c>
      <c r="M70" s="90">
        <f t="shared" si="9"/>
        <v>56</v>
      </c>
    </row>
    <row r="71" spans="1:13">
      <c r="A71" s="94">
        <v>78</v>
      </c>
      <c r="B71" s="91" t="s">
        <v>69</v>
      </c>
      <c r="C71" s="90">
        <v>2095</v>
      </c>
      <c r="D71" s="90">
        <v>2219</v>
      </c>
      <c r="E71" s="90">
        <v>2248</v>
      </c>
      <c r="F71" s="90"/>
      <c r="G71" s="90"/>
      <c r="H71" s="90"/>
      <c r="I71" s="92">
        <f t="shared" si="6"/>
        <v>1.1940590251846596E-3</v>
      </c>
      <c r="J71" s="92">
        <f t="shared" si="7"/>
        <v>7.30310262529833E-2</v>
      </c>
      <c r="K71" s="89">
        <f t="shared" si="8"/>
        <v>153</v>
      </c>
      <c r="L71" s="93">
        <f t="shared" si="10"/>
        <v>4.0721814116895559E-3</v>
      </c>
      <c r="M71" s="90">
        <f t="shared" si="9"/>
        <v>29</v>
      </c>
    </row>
    <row r="72" spans="1:13">
      <c r="A72" s="94">
        <v>79</v>
      </c>
      <c r="B72" s="91" t="s">
        <v>70</v>
      </c>
      <c r="C72" s="90">
        <v>8634</v>
      </c>
      <c r="D72" s="90">
        <v>9063</v>
      </c>
      <c r="E72" s="90">
        <v>9043</v>
      </c>
      <c r="F72" s="90"/>
      <c r="G72" s="90"/>
      <c r="H72" s="90"/>
      <c r="I72" s="92">
        <f t="shared" si="6"/>
        <v>4.8033255181249446E-3</v>
      </c>
      <c r="J72" s="92">
        <f t="shared" si="7"/>
        <v>4.7370859393097056E-2</v>
      </c>
      <c r="K72" s="89">
        <f t="shared" si="8"/>
        <v>409</v>
      </c>
      <c r="L72" s="93">
        <f t="shared" si="10"/>
        <v>1.0885765995954434E-2</v>
      </c>
      <c r="M72" s="90">
        <f t="shared" si="9"/>
        <v>-20</v>
      </c>
    </row>
    <row r="73" spans="1:13">
      <c r="A73" s="94">
        <v>80</v>
      </c>
      <c r="B73" s="91" t="s">
        <v>71</v>
      </c>
      <c r="C73" s="90">
        <v>22497</v>
      </c>
      <c r="D73" s="90">
        <v>22481</v>
      </c>
      <c r="E73" s="90">
        <v>22587</v>
      </c>
      <c r="F73" s="90"/>
      <c r="G73" s="90"/>
      <c r="H73" s="90"/>
      <c r="I73" s="92">
        <f t="shared" si="6"/>
        <v>1.199742491185316E-2</v>
      </c>
      <c r="J73" s="92">
        <f t="shared" si="7"/>
        <v>4.0005334044539275E-3</v>
      </c>
      <c r="K73" s="89">
        <f t="shared" si="8"/>
        <v>90</v>
      </c>
      <c r="L73" s="93">
        <f t="shared" si="10"/>
        <v>2.3954008304056212E-3</v>
      </c>
      <c r="M73" s="90">
        <f t="shared" si="9"/>
        <v>106</v>
      </c>
    </row>
    <row r="74" spans="1:13">
      <c r="A74" s="94">
        <v>81</v>
      </c>
      <c r="B74" s="91" t="s">
        <v>72</v>
      </c>
      <c r="C74" s="90">
        <v>47924</v>
      </c>
      <c r="D74" s="90">
        <v>41718</v>
      </c>
      <c r="E74" s="90">
        <v>41780</v>
      </c>
      <c r="F74" s="90"/>
      <c r="G74" s="90"/>
      <c r="H74" s="90"/>
      <c r="I74" s="92">
        <f t="shared" si="6"/>
        <v>2.2192075654899945E-2</v>
      </c>
      <c r="J74" s="92">
        <f t="shared" si="7"/>
        <v>-0.12820298806443536</v>
      </c>
      <c r="K74" s="89">
        <f t="shared" si="8"/>
        <v>-6144</v>
      </c>
      <c r="L74" s="93">
        <f t="shared" si="10"/>
        <v>-0.16352603002235708</v>
      </c>
      <c r="M74" s="90">
        <f t="shared" si="9"/>
        <v>62</v>
      </c>
    </row>
    <row r="75" spans="1:13">
      <c r="A75" s="94">
        <v>82</v>
      </c>
      <c r="B75" s="91" t="s">
        <v>73</v>
      </c>
      <c r="C75" s="90">
        <v>47946</v>
      </c>
      <c r="D75" s="90">
        <v>44908</v>
      </c>
      <c r="E75" s="90">
        <v>44591</v>
      </c>
      <c r="F75" s="90"/>
      <c r="G75" s="90"/>
      <c r="H75" s="90"/>
      <c r="I75" s="92">
        <f t="shared" si="6"/>
        <v>2.3685180601427561E-2</v>
      </c>
      <c r="J75" s="92">
        <f t="shared" si="7"/>
        <v>-6.9974554707379136E-2</v>
      </c>
      <c r="K75" s="89">
        <f t="shared" si="8"/>
        <v>-3355</v>
      </c>
      <c r="L75" s="93">
        <f t="shared" si="10"/>
        <v>-8.9295219844565107E-2</v>
      </c>
      <c r="M75" s="90">
        <f t="shared" si="9"/>
        <v>-317</v>
      </c>
    </row>
    <row r="76" spans="1:13">
      <c r="A76" s="94">
        <v>84</v>
      </c>
      <c r="B76" s="91" t="s">
        <v>74</v>
      </c>
      <c r="C76" s="90">
        <v>4654</v>
      </c>
      <c r="D76" s="90">
        <v>4757</v>
      </c>
      <c r="E76" s="90">
        <v>4849</v>
      </c>
      <c r="F76" s="90"/>
      <c r="G76" s="90"/>
      <c r="H76" s="90"/>
      <c r="I76" s="92">
        <f t="shared" si="6"/>
        <v>2.5756193118863053E-3</v>
      </c>
      <c r="J76" s="92">
        <f t="shared" si="7"/>
        <v>4.189944134078212E-2</v>
      </c>
      <c r="K76" s="89">
        <f t="shared" si="8"/>
        <v>195</v>
      </c>
      <c r="L76" s="93">
        <f t="shared" si="10"/>
        <v>5.1900351325455127E-3</v>
      </c>
      <c r="M76" s="90">
        <f t="shared" si="9"/>
        <v>92</v>
      </c>
    </row>
    <row r="77" spans="1:13">
      <c r="A77" s="94">
        <v>85</v>
      </c>
      <c r="B77" s="91" t="s">
        <v>75</v>
      </c>
      <c r="C77" s="90">
        <v>36980</v>
      </c>
      <c r="D77" s="90">
        <v>38684</v>
      </c>
      <c r="E77" s="90">
        <v>38672</v>
      </c>
      <c r="F77" s="90"/>
      <c r="G77" s="90"/>
      <c r="H77" s="90"/>
      <c r="I77" s="92">
        <f t="shared" si="6"/>
        <v>2.0541214689475604E-2</v>
      </c>
      <c r="J77" s="92">
        <f t="shared" si="7"/>
        <v>4.5754461871281772E-2</v>
      </c>
      <c r="K77" s="89">
        <f t="shared" si="8"/>
        <v>1692</v>
      </c>
      <c r="L77" s="93">
        <f t="shared" si="10"/>
        <v>4.503353561162568E-2</v>
      </c>
      <c r="M77" s="90">
        <f t="shared" si="9"/>
        <v>-12</v>
      </c>
    </row>
    <row r="78" spans="1:13">
      <c r="A78" s="94">
        <v>86</v>
      </c>
      <c r="B78" s="91" t="s">
        <v>76</v>
      </c>
      <c r="C78" s="90">
        <v>27267</v>
      </c>
      <c r="D78" s="90">
        <v>29959</v>
      </c>
      <c r="E78" s="90">
        <v>30241</v>
      </c>
      <c r="F78" s="90"/>
      <c r="G78" s="90"/>
      <c r="H78" s="90"/>
      <c r="I78" s="92">
        <f t="shared" si="6"/>
        <v>1.6062962179986338E-2</v>
      </c>
      <c r="J78" s="92">
        <f t="shared" si="7"/>
        <v>0.10906957127663476</v>
      </c>
      <c r="K78" s="89">
        <f t="shared" si="8"/>
        <v>2974</v>
      </c>
      <c r="L78" s="93">
        <f t="shared" si="10"/>
        <v>7.9154689662514641E-2</v>
      </c>
      <c r="M78" s="90">
        <f t="shared" si="9"/>
        <v>282</v>
      </c>
    </row>
    <row r="79" spans="1:13">
      <c r="A79" s="94">
        <v>87</v>
      </c>
      <c r="B79" s="91" t="s">
        <v>77</v>
      </c>
      <c r="C79" s="90">
        <v>1653</v>
      </c>
      <c r="D79" s="90">
        <v>1644</v>
      </c>
      <c r="E79" s="90">
        <v>1792</v>
      </c>
      <c r="F79" s="90"/>
      <c r="G79" s="90"/>
      <c r="H79" s="90"/>
      <c r="I79" s="92">
        <f t="shared" si="6"/>
        <v>9.5184776384826949E-4</v>
      </c>
      <c r="J79" s="92">
        <f t="shared" si="7"/>
        <v>8.4089534180278286E-2</v>
      </c>
      <c r="K79" s="89">
        <f t="shared" si="8"/>
        <v>139</v>
      </c>
      <c r="L79" s="93">
        <f t="shared" si="10"/>
        <v>3.6995635047375706E-3</v>
      </c>
      <c r="M79" s="90">
        <f t="shared" si="9"/>
        <v>148</v>
      </c>
    </row>
    <row r="80" spans="1:13">
      <c r="A80" s="94">
        <v>88</v>
      </c>
      <c r="B80" s="91" t="s">
        <v>78</v>
      </c>
      <c r="C80" s="90">
        <v>5256</v>
      </c>
      <c r="D80" s="90">
        <v>5430</v>
      </c>
      <c r="E80" s="90">
        <v>5542</v>
      </c>
      <c r="F80" s="90"/>
      <c r="G80" s="90"/>
      <c r="H80" s="90"/>
      <c r="I80" s="92">
        <f t="shared" si="6"/>
        <v>2.9437166893120032E-3</v>
      </c>
      <c r="J80" s="92">
        <f t="shared" si="7"/>
        <v>5.4414003044140027E-2</v>
      </c>
      <c r="K80" s="89">
        <f t="shared" si="8"/>
        <v>286</v>
      </c>
      <c r="L80" s="93">
        <f t="shared" si="10"/>
        <v>7.6120515277334185E-3</v>
      </c>
      <c r="M80" s="90">
        <f t="shared" si="9"/>
        <v>112</v>
      </c>
    </row>
    <row r="81" spans="1:13">
      <c r="A81" s="94">
        <v>90</v>
      </c>
      <c r="B81" s="91" t="s">
        <v>79</v>
      </c>
      <c r="C81" s="90">
        <v>1441</v>
      </c>
      <c r="D81" s="90">
        <v>1467</v>
      </c>
      <c r="E81" s="90">
        <v>1483</v>
      </c>
      <c r="F81" s="90"/>
      <c r="G81" s="90"/>
      <c r="H81" s="90"/>
      <c r="I81" s="92">
        <f t="shared" si="6"/>
        <v>7.8771776439005782E-4</v>
      </c>
      <c r="J81" s="92">
        <f t="shared" si="7"/>
        <v>2.9146426092990979E-2</v>
      </c>
      <c r="K81" s="89">
        <f t="shared" si="8"/>
        <v>42</v>
      </c>
      <c r="L81" s="93">
        <f t="shared" si="10"/>
        <v>1.1178537208559566E-3</v>
      </c>
      <c r="M81" s="90">
        <f t="shared" si="9"/>
        <v>16</v>
      </c>
    </row>
    <row r="82" spans="1:13">
      <c r="A82" s="94">
        <v>91</v>
      </c>
      <c r="B82" s="91" t="s">
        <v>80</v>
      </c>
      <c r="C82" s="90">
        <v>546</v>
      </c>
      <c r="D82" s="90">
        <v>793</v>
      </c>
      <c r="E82" s="90">
        <v>835</v>
      </c>
      <c r="F82" s="90"/>
      <c r="G82" s="90"/>
      <c r="H82" s="90"/>
      <c r="I82" s="92">
        <f t="shared" si="6"/>
        <v>4.4352281406992471E-4</v>
      </c>
      <c r="J82" s="92">
        <f t="shared" si="7"/>
        <v>0.52930402930402931</v>
      </c>
      <c r="K82" s="89">
        <f t="shared" si="8"/>
        <v>289</v>
      </c>
      <c r="L82" s="93">
        <f t="shared" si="10"/>
        <v>7.6918982220802725E-3</v>
      </c>
      <c r="M82" s="90">
        <f t="shared" si="9"/>
        <v>42</v>
      </c>
    </row>
    <row r="83" spans="1:13">
      <c r="A83" s="94">
        <v>92</v>
      </c>
      <c r="B83" s="91" t="s">
        <v>81</v>
      </c>
      <c r="C83" s="90">
        <v>2946</v>
      </c>
      <c r="D83" s="90">
        <v>2729</v>
      </c>
      <c r="E83" s="90">
        <v>2673</v>
      </c>
      <c r="F83" s="90"/>
      <c r="G83" s="90"/>
      <c r="H83" s="90"/>
      <c r="I83" s="92">
        <f t="shared" si="6"/>
        <v>1.4198041700705494E-3</v>
      </c>
      <c r="J83" s="92">
        <f t="shared" si="7"/>
        <v>-9.2668024439918534E-2</v>
      </c>
      <c r="K83" s="89">
        <f t="shared" si="8"/>
        <v>-273</v>
      </c>
      <c r="L83" s="93">
        <f t="shared" si="10"/>
        <v>-7.2660491855637173E-3</v>
      </c>
      <c r="M83" s="90">
        <f t="shared" si="9"/>
        <v>-56</v>
      </c>
    </row>
    <row r="84" spans="1:13">
      <c r="A84" s="94">
        <v>93</v>
      </c>
      <c r="B84" s="91" t="s">
        <v>82</v>
      </c>
      <c r="C84" s="90">
        <v>8736</v>
      </c>
      <c r="D84" s="90">
        <v>9387</v>
      </c>
      <c r="E84" s="90">
        <v>9413</v>
      </c>
      <c r="F84" s="90"/>
      <c r="G84" s="90"/>
      <c r="H84" s="90"/>
      <c r="I84" s="92">
        <f t="shared" si="6"/>
        <v>4.9998565854373666E-3</v>
      </c>
      <c r="J84" s="92">
        <f t="shared" si="7"/>
        <v>7.7495421245421248E-2</v>
      </c>
      <c r="K84" s="89">
        <f t="shared" si="8"/>
        <v>677</v>
      </c>
      <c r="L84" s="93">
        <f t="shared" si="10"/>
        <v>1.8018737357606729E-2</v>
      </c>
      <c r="M84" s="90">
        <f t="shared" si="9"/>
        <v>26</v>
      </c>
    </row>
    <row r="85" spans="1:13">
      <c r="A85" s="94">
        <v>94</v>
      </c>
      <c r="B85" s="91" t="s">
        <v>83</v>
      </c>
      <c r="C85" s="90">
        <v>11223</v>
      </c>
      <c r="D85" s="90">
        <v>12018</v>
      </c>
      <c r="E85" s="90">
        <v>12032</v>
      </c>
      <c r="F85" s="90"/>
      <c r="G85" s="90"/>
      <c r="H85" s="90"/>
      <c r="I85" s="92">
        <f t="shared" si="6"/>
        <v>6.3909778429812386E-3</v>
      </c>
      <c r="J85" s="92">
        <f t="shared" si="7"/>
        <v>7.208411298226855E-2</v>
      </c>
      <c r="K85" s="89">
        <f t="shared" si="8"/>
        <v>809</v>
      </c>
      <c r="L85" s="93">
        <f t="shared" si="10"/>
        <v>2.1531991908868307E-2</v>
      </c>
      <c r="M85" s="90">
        <f t="shared" si="9"/>
        <v>14</v>
      </c>
    </row>
    <row r="86" spans="1:13">
      <c r="A86" s="94">
        <v>95</v>
      </c>
      <c r="B86" s="91" t="s">
        <v>84</v>
      </c>
      <c r="C86" s="90">
        <v>11678</v>
      </c>
      <c r="D86" s="90">
        <v>11864</v>
      </c>
      <c r="E86" s="90">
        <v>11833</v>
      </c>
      <c r="F86" s="90"/>
      <c r="G86" s="90"/>
      <c r="H86" s="90"/>
      <c r="I86" s="92">
        <f t="shared" si="6"/>
        <v>6.2852759986699626E-3</v>
      </c>
      <c r="J86" s="92">
        <f t="shared" si="7"/>
        <v>1.3272820688474053E-2</v>
      </c>
      <c r="K86" s="89">
        <f t="shared" si="8"/>
        <v>155</v>
      </c>
      <c r="L86" s="93">
        <f t="shared" si="10"/>
        <v>4.125412541254125E-3</v>
      </c>
      <c r="M86" s="90">
        <f t="shared" si="9"/>
        <v>-31</v>
      </c>
    </row>
    <row r="87" spans="1:13">
      <c r="A87" s="94">
        <v>96</v>
      </c>
      <c r="B87" s="91" t="s">
        <v>85</v>
      </c>
      <c r="C87" s="90">
        <v>32011</v>
      </c>
      <c r="D87" s="90">
        <v>34079</v>
      </c>
      <c r="E87" s="90">
        <v>34019</v>
      </c>
      <c r="F87" s="90"/>
      <c r="G87" s="90"/>
      <c r="H87" s="90"/>
      <c r="I87" s="92">
        <f t="shared" si="6"/>
        <v>1.80697037267602E-2</v>
      </c>
      <c r="J87" s="92">
        <f t="shared" si="7"/>
        <v>6.2728437099746959E-2</v>
      </c>
      <c r="K87" s="89">
        <f t="shared" si="8"/>
        <v>2008</v>
      </c>
      <c r="L87" s="93">
        <f t="shared" si="10"/>
        <v>5.3444054082827638E-2</v>
      </c>
      <c r="M87" s="90">
        <f t="shared" si="9"/>
        <v>-60</v>
      </c>
    </row>
    <row r="88" spans="1:13">
      <c r="A88" s="94">
        <v>97</v>
      </c>
      <c r="B88" s="91" t="s">
        <v>86</v>
      </c>
      <c r="C88" s="90">
        <v>11151</v>
      </c>
      <c r="D88" s="90">
        <v>7451</v>
      </c>
      <c r="E88" s="90">
        <v>6826</v>
      </c>
      <c r="F88" s="90"/>
      <c r="G88" s="90"/>
      <c r="H88" s="90"/>
      <c r="I88" s="92">
        <f t="shared" si="6"/>
        <v>3.6257326093907857E-3</v>
      </c>
      <c r="J88" s="92">
        <f t="shared" si="7"/>
        <v>-0.38785759124742175</v>
      </c>
      <c r="K88" s="89">
        <f t="shared" si="8"/>
        <v>-4325</v>
      </c>
      <c r="L88" s="93">
        <f t="shared" si="10"/>
        <v>-0.11511231768338125</v>
      </c>
      <c r="M88" s="90">
        <f t="shared" si="9"/>
        <v>-625</v>
      </c>
    </row>
    <row r="89" spans="1:13">
      <c r="A89" s="94">
        <v>98</v>
      </c>
      <c r="B89" s="91" t="s">
        <v>87</v>
      </c>
      <c r="C89" s="90">
        <v>366</v>
      </c>
      <c r="D89" s="90">
        <v>302</v>
      </c>
      <c r="E89" s="90">
        <v>300</v>
      </c>
      <c r="F89" s="90"/>
      <c r="G89" s="90"/>
      <c r="H89" s="90"/>
      <c r="I89" s="92">
        <f t="shared" si="6"/>
        <v>1.593495140370987E-4</v>
      </c>
      <c r="J89" s="92">
        <f t="shared" si="7"/>
        <v>-0.18032786885245902</v>
      </c>
      <c r="K89" s="89">
        <f t="shared" si="8"/>
        <v>-66</v>
      </c>
      <c r="L89" s="93">
        <f t="shared" si="10"/>
        <v>-1.7566272756307888E-3</v>
      </c>
      <c r="M89" s="90">
        <f t="shared" si="9"/>
        <v>-2</v>
      </c>
    </row>
    <row r="90" spans="1:13">
      <c r="A90" s="94">
        <v>99</v>
      </c>
      <c r="B90" s="91" t="s">
        <v>88</v>
      </c>
      <c r="C90" s="90">
        <v>442</v>
      </c>
      <c r="D90" s="90">
        <v>447</v>
      </c>
      <c r="E90" s="90">
        <v>448</v>
      </c>
      <c r="F90" s="90"/>
      <c r="G90" s="90"/>
      <c r="H90" s="90"/>
      <c r="I90" s="92">
        <f t="shared" si="6"/>
        <v>2.3796194096206737E-4</v>
      </c>
      <c r="J90" s="92">
        <f t="shared" si="7"/>
        <v>1.3574660633484163E-2</v>
      </c>
      <c r="K90" s="89">
        <f t="shared" si="8"/>
        <v>6</v>
      </c>
      <c r="L90" s="93">
        <f t="shared" si="10"/>
        <v>1.5969338869370808E-4</v>
      </c>
      <c r="M90" s="90">
        <f t="shared" si="9"/>
        <v>1</v>
      </c>
    </row>
    <row r="91" spans="1:13">
      <c r="A91" s="94"/>
      <c r="B91" s="91" t="s">
        <v>285</v>
      </c>
      <c r="C91" s="90">
        <v>46933</v>
      </c>
      <c r="D91" s="90">
        <v>52060</v>
      </c>
      <c r="E91" s="90">
        <v>53151</v>
      </c>
      <c r="F91" s="90"/>
      <c r="G91" s="90"/>
      <c r="H91" s="90"/>
      <c r="I91" s="92">
        <f>E91/$E$92</f>
        <v>2.8231953401952774E-2</v>
      </c>
      <c r="J91" s="92">
        <f>(E91-C91)/C91</f>
        <v>0.1324867364114802</v>
      </c>
      <c r="K91" s="89">
        <f>E91-C91</f>
        <v>6218</v>
      </c>
      <c r="L91" s="93">
        <f>K91/$K$92</f>
        <v>0.16549558181624613</v>
      </c>
      <c r="M91" s="90">
        <f>E91-D91</f>
        <v>1091</v>
      </c>
    </row>
    <row r="92" spans="1:13" s="101" customFormat="1">
      <c r="A92" s="175" t="s">
        <v>89</v>
      </c>
      <c r="B92" s="175"/>
      <c r="C92" s="56">
        <v>1845082</v>
      </c>
      <c r="D92" s="56">
        <v>1878054</v>
      </c>
      <c r="E92" s="56">
        <v>1882654</v>
      </c>
      <c r="F92" s="56"/>
      <c r="G92" s="56"/>
      <c r="H92" s="56"/>
      <c r="I92" s="92">
        <f t="shared" si="6"/>
        <v>1</v>
      </c>
      <c r="J92" s="92">
        <f>(E92-C92)/C92</f>
        <v>2.0363322605716168E-2</v>
      </c>
      <c r="K92" s="89">
        <f>E92-C92</f>
        <v>37572</v>
      </c>
      <c r="L92" s="93">
        <f t="shared" si="10"/>
        <v>1</v>
      </c>
      <c r="M92" s="89">
        <f>E92-D92</f>
        <v>4600</v>
      </c>
    </row>
    <row r="93" spans="1:13">
      <c r="C93" s="117"/>
      <c r="D93" s="117"/>
      <c r="E93" s="120"/>
      <c r="F93" s="132"/>
      <c r="G93" s="132"/>
      <c r="H93" s="132"/>
    </row>
    <row r="94" spans="1:13">
      <c r="C94" s="118"/>
      <c r="D94" s="116"/>
      <c r="E94" s="119"/>
      <c r="F94" s="119"/>
      <c r="G94" s="119"/>
      <c r="H94" s="119"/>
    </row>
    <row r="95" spans="1:13">
      <c r="C95" s="117"/>
      <c r="D95" s="117"/>
      <c r="E95" s="120"/>
      <c r="F95" s="132"/>
      <c r="G95" s="132"/>
      <c r="H95" s="132"/>
    </row>
    <row r="96" spans="1:13">
      <c r="C96" s="117"/>
      <c r="D96" s="117"/>
      <c r="E96" s="120"/>
      <c r="F96" s="132"/>
      <c r="G96" s="132"/>
      <c r="H96" s="132"/>
    </row>
    <row r="97" spans="3:8">
      <c r="C97" s="117"/>
      <c r="D97" s="118"/>
      <c r="E97" s="118"/>
      <c r="F97" s="132"/>
      <c r="G97" s="132"/>
      <c r="H97" s="132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144"/>
  <sheetViews>
    <sheetView zoomScale="60" zoomScaleNormal="60" workbookViewId="0">
      <pane ySplit="2" topLeftCell="A3" activePane="bottomLeft" state="frozen"/>
      <selection pane="bottomLeft" activeCell="Q9" sqref="Q9"/>
    </sheetView>
  </sheetViews>
  <sheetFormatPr defaultColWidth="9.140625" defaultRowHeight="15"/>
  <cols>
    <col min="1" max="1" width="12.7109375" style="3" bestFit="1" customWidth="1"/>
    <col min="2" max="2" width="16.42578125" style="3" bestFit="1" customWidth="1"/>
    <col min="3" max="8" width="12" style="3" customWidth="1"/>
    <col min="9" max="9" width="19.140625" style="3" customWidth="1"/>
    <col min="10" max="11" width="33.140625" style="3" customWidth="1"/>
    <col min="12" max="12" width="18.42578125" style="3" customWidth="1"/>
    <col min="13" max="13" width="33.140625" style="3" customWidth="1"/>
    <col min="14" max="16384" width="9.140625" style="3"/>
  </cols>
  <sheetData>
    <row r="1" spans="1:13" ht="15.75" thickBot="1">
      <c r="C1" s="176" t="s">
        <v>281</v>
      </c>
      <c r="D1" s="176"/>
      <c r="E1" s="177"/>
      <c r="F1" s="178" t="s">
        <v>280</v>
      </c>
      <c r="G1" s="176"/>
      <c r="H1" s="177"/>
    </row>
    <row r="2" spans="1:13" ht="30">
      <c r="A2" s="85" t="s">
        <v>91</v>
      </c>
      <c r="B2" s="85" t="s">
        <v>174</v>
      </c>
      <c r="C2" s="85">
        <v>43525</v>
      </c>
      <c r="D2" s="85">
        <v>43862</v>
      </c>
      <c r="E2" s="85">
        <v>43891</v>
      </c>
      <c r="F2" s="85">
        <v>43525</v>
      </c>
      <c r="G2" s="85">
        <v>43862</v>
      </c>
      <c r="H2" s="85">
        <v>43891</v>
      </c>
      <c r="I2" s="84" t="s">
        <v>307</v>
      </c>
      <c r="J2" s="84" t="s">
        <v>321</v>
      </c>
      <c r="K2" s="84" t="s">
        <v>322</v>
      </c>
      <c r="L2" s="84" t="s">
        <v>314</v>
      </c>
      <c r="M2" s="88" t="s">
        <v>343</v>
      </c>
    </row>
    <row r="3" spans="1:13">
      <c r="A3" s="35">
        <v>1</v>
      </c>
      <c r="B3" s="95" t="s">
        <v>92</v>
      </c>
      <c r="C3" s="90">
        <v>40570</v>
      </c>
      <c r="D3" s="90">
        <v>41663</v>
      </c>
      <c r="E3" s="90">
        <v>41720</v>
      </c>
      <c r="F3" s="90"/>
      <c r="G3" s="90"/>
      <c r="H3" s="90"/>
      <c r="I3" s="92">
        <f t="shared" ref="I3:I66" si="0">E3/$E$84</f>
        <v>2.2160205752092526E-2</v>
      </c>
      <c r="J3" s="92">
        <f t="shared" ref="J3:J66" si="1">(E3-C3)/C3</f>
        <v>2.8346068523539561E-2</v>
      </c>
      <c r="K3" s="89">
        <f t="shared" ref="K3:K66" si="2">E3-C3</f>
        <v>1150</v>
      </c>
      <c r="L3" s="93">
        <f>K3/$K$84</f>
        <v>3.0607899499627382E-2</v>
      </c>
      <c r="M3" s="90">
        <f t="shared" ref="M3:M66" si="3">E3-D3</f>
        <v>57</v>
      </c>
    </row>
    <row r="4" spans="1:13">
      <c r="A4" s="35">
        <v>2</v>
      </c>
      <c r="B4" s="95" t="s">
        <v>93</v>
      </c>
      <c r="C4" s="90">
        <v>7342</v>
      </c>
      <c r="D4" s="90">
        <v>7753</v>
      </c>
      <c r="E4" s="90">
        <v>7870</v>
      </c>
      <c r="F4" s="90"/>
      <c r="G4" s="90"/>
      <c r="H4" s="90"/>
      <c r="I4" s="92">
        <f t="shared" si="0"/>
        <v>4.1802689182398886E-3</v>
      </c>
      <c r="J4" s="92">
        <f t="shared" si="1"/>
        <v>7.1915009534186863E-2</v>
      </c>
      <c r="K4" s="89">
        <f t="shared" si="2"/>
        <v>528</v>
      </c>
      <c r="L4" s="93">
        <f t="shared" ref="L4:L67" si="4">K4/$K$84</f>
        <v>1.405301820504631E-2</v>
      </c>
      <c r="M4" s="90">
        <f t="shared" si="3"/>
        <v>117</v>
      </c>
    </row>
    <row r="5" spans="1:13">
      <c r="A5" s="35">
        <v>3</v>
      </c>
      <c r="B5" s="95" t="s">
        <v>94</v>
      </c>
      <c r="C5" s="90">
        <v>12960</v>
      </c>
      <c r="D5" s="90">
        <v>12986</v>
      </c>
      <c r="E5" s="90">
        <v>13069</v>
      </c>
      <c r="F5" s="90"/>
      <c r="G5" s="90"/>
      <c r="H5" s="90"/>
      <c r="I5" s="92">
        <f t="shared" si="0"/>
        <v>6.9417959965028097E-3</v>
      </c>
      <c r="J5" s="92">
        <f t="shared" si="1"/>
        <v>8.4104938271604944E-3</v>
      </c>
      <c r="K5" s="89">
        <f t="shared" si="2"/>
        <v>109</v>
      </c>
      <c r="L5" s="93">
        <f t="shared" si="4"/>
        <v>2.9010965612690301E-3</v>
      </c>
      <c r="M5" s="90">
        <f t="shared" si="3"/>
        <v>83</v>
      </c>
    </row>
    <row r="6" spans="1:13">
      <c r="A6" s="35">
        <v>4</v>
      </c>
      <c r="B6" s="95" t="s">
        <v>95</v>
      </c>
      <c r="C6" s="90">
        <v>2762</v>
      </c>
      <c r="D6" s="90">
        <v>2764</v>
      </c>
      <c r="E6" s="90">
        <v>2763</v>
      </c>
      <c r="F6" s="90"/>
      <c r="G6" s="90"/>
      <c r="H6" s="90"/>
      <c r="I6" s="92">
        <f t="shared" si="0"/>
        <v>1.467609024281679E-3</v>
      </c>
      <c r="J6" s="92">
        <f t="shared" si="1"/>
        <v>3.6205648081100649E-4</v>
      </c>
      <c r="K6" s="89">
        <f t="shared" si="2"/>
        <v>1</v>
      </c>
      <c r="L6" s="93">
        <f t="shared" si="4"/>
        <v>2.6615564782284679E-5</v>
      </c>
      <c r="M6" s="90">
        <f t="shared" si="3"/>
        <v>-1</v>
      </c>
    </row>
    <row r="7" spans="1:13">
      <c r="A7" s="35">
        <v>5</v>
      </c>
      <c r="B7" s="95" t="s">
        <v>96</v>
      </c>
      <c r="C7" s="90">
        <v>6090</v>
      </c>
      <c r="D7" s="90">
        <v>6234</v>
      </c>
      <c r="E7" s="90">
        <v>6261</v>
      </c>
      <c r="F7" s="90"/>
      <c r="G7" s="90"/>
      <c r="H7" s="90"/>
      <c r="I7" s="92">
        <f t="shared" si="0"/>
        <v>3.3256243579542497E-3</v>
      </c>
      <c r="J7" s="92">
        <f t="shared" si="1"/>
        <v>2.8078817733990149E-2</v>
      </c>
      <c r="K7" s="89">
        <f t="shared" si="2"/>
        <v>171</v>
      </c>
      <c r="L7" s="93">
        <f t="shared" si="4"/>
        <v>4.5512615777706803E-3</v>
      </c>
      <c r="M7" s="90">
        <f t="shared" si="3"/>
        <v>27</v>
      </c>
    </row>
    <row r="8" spans="1:13">
      <c r="A8" s="35">
        <v>6</v>
      </c>
      <c r="B8" s="95" t="s">
        <v>97</v>
      </c>
      <c r="C8" s="90">
        <v>142653</v>
      </c>
      <c r="D8" s="90">
        <v>143180</v>
      </c>
      <c r="E8" s="90">
        <v>143339</v>
      </c>
      <c r="F8" s="90"/>
      <c r="G8" s="90"/>
      <c r="H8" s="90"/>
      <c r="I8" s="92">
        <f t="shared" si="0"/>
        <v>7.6136666641878958E-2</v>
      </c>
      <c r="J8" s="92">
        <f t="shared" si="1"/>
        <v>4.808871877913538E-3</v>
      </c>
      <c r="K8" s="89">
        <f t="shared" si="2"/>
        <v>686</v>
      </c>
      <c r="L8" s="93">
        <f t="shared" si="4"/>
        <v>1.8258277440647289E-2</v>
      </c>
      <c r="M8" s="90">
        <f t="shared" si="3"/>
        <v>159</v>
      </c>
    </row>
    <row r="9" spans="1:13">
      <c r="A9" s="35">
        <v>7</v>
      </c>
      <c r="B9" s="95" t="s">
        <v>98</v>
      </c>
      <c r="C9" s="90">
        <v>71678</v>
      </c>
      <c r="D9" s="90">
        <v>74202</v>
      </c>
      <c r="E9" s="90">
        <v>74578</v>
      </c>
      <c r="F9" s="90"/>
      <c r="G9" s="90"/>
      <c r="H9" s="90"/>
      <c r="I9" s="92">
        <f t="shared" si="0"/>
        <v>3.9613226859529151E-2</v>
      </c>
      <c r="J9" s="92">
        <f t="shared" si="1"/>
        <v>4.0458718156198552E-2</v>
      </c>
      <c r="K9" s="89">
        <f t="shared" si="2"/>
        <v>2900</v>
      </c>
      <c r="L9" s="93">
        <f t="shared" si="4"/>
        <v>7.7185137868625575E-2</v>
      </c>
      <c r="M9" s="90">
        <f t="shared" si="3"/>
        <v>376</v>
      </c>
    </row>
    <row r="10" spans="1:13">
      <c r="A10" s="35">
        <v>8</v>
      </c>
      <c r="B10" s="95" t="s">
        <v>99</v>
      </c>
      <c r="C10" s="90">
        <v>3857</v>
      </c>
      <c r="D10" s="90">
        <v>3867</v>
      </c>
      <c r="E10" s="90">
        <v>3889</v>
      </c>
      <c r="F10" s="90"/>
      <c r="G10" s="90"/>
      <c r="H10" s="90"/>
      <c r="I10" s="92">
        <f t="shared" si="0"/>
        <v>2.0657008669675895E-3</v>
      </c>
      <c r="J10" s="92">
        <f t="shared" si="1"/>
        <v>8.2966035779102922E-3</v>
      </c>
      <c r="K10" s="89">
        <f t="shared" si="2"/>
        <v>32</v>
      </c>
      <c r="L10" s="93">
        <f t="shared" si="4"/>
        <v>8.5169807303310974E-4</v>
      </c>
      <c r="M10" s="90">
        <f t="shared" si="3"/>
        <v>22</v>
      </c>
    </row>
    <row r="11" spans="1:13">
      <c r="A11" s="35">
        <v>9</v>
      </c>
      <c r="B11" s="95" t="s">
        <v>100</v>
      </c>
      <c r="C11" s="90">
        <v>27101</v>
      </c>
      <c r="D11" s="90">
        <v>27277</v>
      </c>
      <c r="E11" s="90">
        <v>27396</v>
      </c>
      <c r="F11" s="90"/>
      <c r="G11" s="90"/>
      <c r="H11" s="90"/>
      <c r="I11" s="92">
        <f t="shared" si="0"/>
        <v>1.4551797621867852E-2</v>
      </c>
      <c r="J11" s="92">
        <f t="shared" si="1"/>
        <v>1.0885207187926644E-2</v>
      </c>
      <c r="K11" s="89">
        <f t="shared" si="2"/>
        <v>295</v>
      </c>
      <c r="L11" s="93">
        <f t="shared" si="4"/>
        <v>7.8515916107739798E-3</v>
      </c>
      <c r="M11" s="90">
        <f t="shared" si="3"/>
        <v>119</v>
      </c>
    </row>
    <row r="12" spans="1:13">
      <c r="A12" s="35">
        <v>10</v>
      </c>
      <c r="B12" s="95" t="s">
        <v>101</v>
      </c>
      <c r="C12" s="90">
        <v>29291</v>
      </c>
      <c r="D12" s="90">
        <v>29612</v>
      </c>
      <c r="E12" s="90">
        <v>29641</v>
      </c>
      <c r="F12" s="90"/>
      <c r="G12" s="90"/>
      <c r="H12" s="90"/>
      <c r="I12" s="92">
        <f t="shared" si="0"/>
        <v>1.5744263151912141E-2</v>
      </c>
      <c r="J12" s="92">
        <f t="shared" si="1"/>
        <v>1.1949062852070601E-2</v>
      </c>
      <c r="K12" s="89">
        <f t="shared" si="2"/>
        <v>350</v>
      </c>
      <c r="L12" s="93">
        <f t="shared" si="4"/>
        <v>9.3154476737996386E-3</v>
      </c>
      <c r="M12" s="90">
        <f t="shared" si="3"/>
        <v>29</v>
      </c>
    </row>
    <row r="13" spans="1:13">
      <c r="A13" s="35">
        <v>11</v>
      </c>
      <c r="B13" s="95" t="s">
        <v>102</v>
      </c>
      <c r="C13" s="90">
        <v>4624</v>
      </c>
      <c r="D13" s="90">
        <v>4601</v>
      </c>
      <c r="E13" s="90">
        <v>4618</v>
      </c>
      <c r="F13" s="90"/>
      <c r="G13" s="90"/>
      <c r="H13" s="90"/>
      <c r="I13" s="92">
        <f t="shared" si="0"/>
        <v>2.4529201860777391E-3</v>
      </c>
      <c r="J13" s="92">
        <f t="shared" si="1"/>
        <v>-1.2975778546712802E-3</v>
      </c>
      <c r="K13" s="89">
        <f t="shared" si="2"/>
        <v>-6</v>
      </c>
      <c r="L13" s="93">
        <f t="shared" si="4"/>
        <v>-1.5969338869370808E-4</v>
      </c>
      <c r="M13" s="90">
        <f t="shared" si="3"/>
        <v>17</v>
      </c>
    </row>
    <row r="14" spans="1:13">
      <c r="A14" s="35">
        <v>12</v>
      </c>
      <c r="B14" s="95" t="s">
        <v>103</v>
      </c>
      <c r="C14" s="90">
        <v>2553</v>
      </c>
      <c r="D14" s="90">
        <v>2563</v>
      </c>
      <c r="E14" s="90">
        <v>2598</v>
      </c>
      <c r="F14" s="90"/>
      <c r="G14" s="90"/>
      <c r="H14" s="90"/>
      <c r="I14" s="92">
        <f t="shared" si="0"/>
        <v>1.3799667915612747E-3</v>
      </c>
      <c r="J14" s="92">
        <f t="shared" si="1"/>
        <v>1.7626321974148061E-2</v>
      </c>
      <c r="K14" s="89">
        <f t="shared" si="2"/>
        <v>45</v>
      </c>
      <c r="L14" s="93">
        <f t="shared" si="4"/>
        <v>1.1977004152028106E-3</v>
      </c>
      <c r="M14" s="90">
        <f t="shared" si="3"/>
        <v>35</v>
      </c>
    </row>
    <row r="15" spans="1:13">
      <c r="A15" s="35">
        <v>13</v>
      </c>
      <c r="B15" s="95" t="s">
        <v>104</v>
      </c>
      <c r="C15" s="90">
        <v>2647</v>
      </c>
      <c r="D15" s="90">
        <v>2629</v>
      </c>
      <c r="E15" s="90">
        <v>2642</v>
      </c>
      <c r="F15" s="90"/>
      <c r="G15" s="90"/>
      <c r="H15" s="90"/>
      <c r="I15" s="92">
        <f t="shared" si="0"/>
        <v>1.4033380536200492E-3</v>
      </c>
      <c r="J15" s="92">
        <f t="shared" si="1"/>
        <v>-1.8889308651303363E-3</v>
      </c>
      <c r="K15" s="89">
        <f t="shared" si="2"/>
        <v>-5</v>
      </c>
      <c r="L15" s="93">
        <f t="shared" si="4"/>
        <v>-1.3307782391142341E-4</v>
      </c>
      <c r="M15" s="90">
        <f t="shared" si="3"/>
        <v>13</v>
      </c>
    </row>
    <row r="16" spans="1:13">
      <c r="A16" s="35">
        <v>14</v>
      </c>
      <c r="B16" s="95" t="s">
        <v>105</v>
      </c>
      <c r="C16" s="90">
        <v>7088</v>
      </c>
      <c r="D16" s="90">
        <v>6977</v>
      </c>
      <c r="E16" s="90">
        <v>7051</v>
      </c>
      <c r="F16" s="90"/>
      <c r="G16" s="90"/>
      <c r="H16" s="90"/>
      <c r="I16" s="92">
        <f t="shared" si="0"/>
        <v>3.7452447449186094E-3</v>
      </c>
      <c r="J16" s="92">
        <f t="shared" si="1"/>
        <v>-5.220090293453725E-3</v>
      </c>
      <c r="K16" s="89">
        <f t="shared" si="2"/>
        <v>-37</v>
      </c>
      <c r="L16" s="93">
        <f t="shared" si="4"/>
        <v>-9.847758969445332E-4</v>
      </c>
      <c r="M16" s="90">
        <f t="shared" si="3"/>
        <v>74</v>
      </c>
    </row>
    <row r="17" spans="1:13">
      <c r="A17" s="35">
        <v>15</v>
      </c>
      <c r="B17" s="95" t="s">
        <v>106</v>
      </c>
      <c r="C17" s="90">
        <v>5995</v>
      </c>
      <c r="D17" s="90">
        <v>5820</v>
      </c>
      <c r="E17" s="90">
        <v>5819</v>
      </c>
      <c r="F17" s="90"/>
      <c r="G17" s="90"/>
      <c r="H17" s="90"/>
      <c r="I17" s="92">
        <f t="shared" si="0"/>
        <v>3.0908494072729243E-3</v>
      </c>
      <c r="J17" s="92">
        <f t="shared" si="1"/>
        <v>-2.9357798165137616E-2</v>
      </c>
      <c r="K17" s="89">
        <f t="shared" si="2"/>
        <v>-176</v>
      </c>
      <c r="L17" s="93">
        <f t="shared" si="4"/>
        <v>-4.6843394016821034E-3</v>
      </c>
      <c r="M17" s="90">
        <f t="shared" si="3"/>
        <v>-1</v>
      </c>
    </row>
    <row r="18" spans="1:13">
      <c r="A18" s="35">
        <v>16</v>
      </c>
      <c r="B18" s="95" t="s">
        <v>107</v>
      </c>
      <c r="C18" s="90">
        <v>76722</v>
      </c>
      <c r="D18" s="90">
        <v>78145</v>
      </c>
      <c r="E18" s="90">
        <v>77719</v>
      </c>
      <c r="F18" s="90"/>
      <c r="G18" s="90"/>
      <c r="H18" s="90"/>
      <c r="I18" s="92">
        <f t="shared" si="0"/>
        <v>4.1281616271497575E-2</v>
      </c>
      <c r="J18" s="92">
        <f t="shared" si="1"/>
        <v>1.2994968848570163E-2</v>
      </c>
      <c r="K18" s="89">
        <f t="shared" si="2"/>
        <v>997</v>
      </c>
      <c r="L18" s="93">
        <f t="shared" si="4"/>
        <v>2.6535718087937827E-2</v>
      </c>
      <c r="M18" s="90">
        <f t="shared" si="3"/>
        <v>-426</v>
      </c>
    </row>
    <row r="19" spans="1:13">
      <c r="A19" s="35">
        <v>17</v>
      </c>
      <c r="B19" s="95" t="s">
        <v>108</v>
      </c>
      <c r="C19" s="90">
        <v>14059</v>
      </c>
      <c r="D19" s="90">
        <v>14131</v>
      </c>
      <c r="E19" s="90">
        <v>14190</v>
      </c>
      <c r="F19" s="90"/>
      <c r="G19" s="90"/>
      <c r="H19" s="90"/>
      <c r="I19" s="92">
        <f t="shared" si="0"/>
        <v>7.5372320139547684E-3</v>
      </c>
      <c r="J19" s="92">
        <f t="shared" si="1"/>
        <v>9.3178746710292342E-3</v>
      </c>
      <c r="K19" s="89">
        <f t="shared" si="2"/>
        <v>131</v>
      </c>
      <c r="L19" s="93">
        <f t="shared" si="4"/>
        <v>3.486638986479293E-3</v>
      </c>
      <c r="M19" s="90">
        <f t="shared" si="3"/>
        <v>59</v>
      </c>
    </row>
    <row r="20" spans="1:13">
      <c r="A20" s="35">
        <v>18</v>
      </c>
      <c r="B20" s="95" t="s">
        <v>109</v>
      </c>
      <c r="C20" s="90">
        <v>3006</v>
      </c>
      <c r="D20" s="90">
        <v>2948</v>
      </c>
      <c r="E20" s="90">
        <v>2880</v>
      </c>
      <c r="F20" s="90"/>
      <c r="G20" s="90"/>
      <c r="H20" s="90"/>
      <c r="I20" s="92">
        <f t="shared" si="0"/>
        <v>1.5297553347561475E-3</v>
      </c>
      <c r="J20" s="92">
        <f t="shared" si="1"/>
        <v>-4.1916167664670656E-2</v>
      </c>
      <c r="K20" s="89">
        <f t="shared" si="2"/>
        <v>-126</v>
      </c>
      <c r="L20" s="93">
        <f t="shared" si="4"/>
        <v>-3.3535611625678699E-3</v>
      </c>
      <c r="M20" s="90">
        <f t="shared" si="3"/>
        <v>-68</v>
      </c>
    </row>
    <row r="21" spans="1:13">
      <c r="A21" s="35">
        <v>19</v>
      </c>
      <c r="B21" s="95" t="s">
        <v>110</v>
      </c>
      <c r="C21" s="90">
        <v>8513</v>
      </c>
      <c r="D21" s="90">
        <v>8556</v>
      </c>
      <c r="E21" s="90">
        <v>8625</v>
      </c>
      <c r="F21" s="90"/>
      <c r="G21" s="90"/>
      <c r="H21" s="90"/>
      <c r="I21" s="92">
        <f t="shared" si="0"/>
        <v>4.5812985285665873E-3</v>
      </c>
      <c r="J21" s="92">
        <f t="shared" si="1"/>
        <v>1.3156349113121109E-2</v>
      </c>
      <c r="K21" s="89">
        <f t="shared" si="2"/>
        <v>112</v>
      </c>
      <c r="L21" s="93">
        <f t="shared" si="4"/>
        <v>2.9809432556158841E-3</v>
      </c>
      <c r="M21" s="90">
        <f t="shared" si="3"/>
        <v>69</v>
      </c>
    </row>
    <row r="22" spans="1:13">
      <c r="A22" s="35">
        <v>20</v>
      </c>
      <c r="B22" s="95" t="s">
        <v>111</v>
      </c>
      <c r="C22" s="90">
        <v>25239</v>
      </c>
      <c r="D22" s="90">
        <v>25683</v>
      </c>
      <c r="E22" s="90">
        <v>25869</v>
      </c>
      <c r="F22" s="90"/>
      <c r="G22" s="90"/>
      <c r="H22" s="90"/>
      <c r="I22" s="92">
        <f t="shared" si="0"/>
        <v>1.374070859541902E-2</v>
      </c>
      <c r="J22" s="92">
        <f t="shared" si="1"/>
        <v>2.4961369309402116E-2</v>
      </c>
      <c r="K22" s="89">
        <f t="shared" si="2"/>
        <v>630</v>
      </c>
      <c r="L22" s="93">
        <f t="shared" si="4"/>
        <v>1.6767805812839348E-2</v>
      </c>
      <c r="M22" s="90">
        <f t="shared" si="3"/>
        <v>186</v>
      </c>
    </row>
    <row r="23" spans="1:13">
      <c r="A23" s="35">
        <v>21</v>
      </c>
      <c r="B23" s="95" t="s">
        <v>112</v>
      </c>
      <c r="C23" s="90">
        <v>16341</v>
      </c>
      <c r="D23" s="90">
        <v>17034</v>
      </c>
      <c r="E23" s="90">
        <v>17087</v>
      </c>
      <c r="F23" s="90"/>
      <c r="G23" s="90"/>
      <c r="H23" s="90"/>
      <c r="I23" s="92">
        <f t="shared" si="0"/>
        <v>9.0760171545063509E-3</v>
      </c>
      <c r="J23" s="92">
        <f t="shared" si="1"/>
        <v>4.5652040878771186E-2</v>
      </c>
      <c r="K23" s="89">
        <f t="shared" si="2"/>
        <v>746</v>
      </c>
      <c r="L23" s="93">
        <f t="shared" si="4"/>
        <v>1.985521132758437E-2</v>
      </c>
      <c r="M23" s="90">
        <f t="shared" si="3"/>
        <v>53</v>
      </c>
    </row>
    <row r="24" spans="1:13">
      <c r="A24" s="35">
        <v>22</v>
      </c>
      <c r="B24" s="95" t="s">
        <v>113</v>
      </c>
      <c r="C24" s="90">
        <v>9591</v>
      </c>
      <c r="D24" s="90">
        <v>9648</v>
      </c>
      <c r="E24" s="90">
        <v>9679</v>
      </c>
      <c r="F24" s="90"/>
      <c r="G24" s="90"/>
      <c r="H24" s="90"/>
      <c r="I24" s="92">
        <f t="shared" si="0"/>
        <v>5.1411464878835939E-3</v>
      </c>
      <c r="J24" s="92">
        <f t="shared" si="1"/>
        <v>9.1752684808674798E-3</v>
      </c>
      <c r="K24" s="89">
        <f t="shared" si="2"/>
        <v>88</v>
      </c>
      <c r="L24" s="93">
        <f t="shared" si="4"/>
        <v>2.3421697008410517E-3</v>
      </c>
      <c r="M24" s="90">
        <f t="shared" si="3"/>
        <v>31</v>
      </c>
    </row>
    <row r="25" spans="1:13">
      <c r="A25" s="35">
        <v>23</v>
      </c>
      <c r="B25" s="95" t="s">
        <v>114</v>
      </c>
      <c r="C25" s="90">
        <v>8054</v>
      </c>
      <c r="D25" s="90">
        <v>7670</v>
      </c>
      <c r="E25" s="90">
        <v>7855</v>
      </c>
      <c r="F25" s="90"/>
      <c r="G25" s="90"/>
      <c r="H25" s="90"/>
      <c r="I25" s="92">
        <f t="shared" si="0"/>
        <v>4.1723014425380338E-3</v>
      </c>
      <c r="J25" s="92">
        <f t="shared" si="1"/>
        <v>-2.4708219518251799E-2</v>
      </c>
      <c r="K25" s="89">
        <f t="shared" si="2"/>
        <v>-199</v>
      </c>
      <c r="L25" s="93">
        <f t="shared" si="4"/>
        <v>-5.2964973916746518E-3</v>
      </c>
      <c r="M25" s="90">
        <f t="shared" si="3"/>
        <v>185</v>
      </c>
    </row>
    <row r="26" spans="1:13">
      <c r="A26" s="35">
        <v>24</v>
      </c>
      <c r="B26" s="95" t="s">
        <v>115</v>
      </c>
      <c r="C26" s="90">
        <v>3721</v>
      </c>
      <c r="D26" s="90">
        <v>3723</v>
      </c>
      <c r="E26" s="90">
        <v>3837</v>
      </c>
      <c r="F26" s="90"/>
      <c r="G26" s="90"/>
      <c r="H26" s="90"/>
      <c r="I26" s="92">
        <f t="shared" si="0"/>
        <v>2.0380802845344922E-3</v>
      </c>
      <c r="J26" s="92">
        <f t="shared" si="1"/>
        <v>3.1174415479709755E-2</v>
      </c>
      <c r="K26" s="89">
        <f t="shared" si="2"/>
        <v>116</v>
      </c>
      <c r="L26" s="93">
        <f t="shared" si="4"/>
        <v>3.0874055147450227E-3</v>
      </c>
      <c r="M26" s="90">
        <f t="shared" si="3"/>
        <v>114</v>
      </c>
    </row>
    <row r="27" spans="1:13">
      <c r="A27" s="35">
        <v>25</v>
      </c>
      <c r="B27" s="95" t="s">
        <v>116</v>
      </c>
      <c r="C27" s="90">
        <v>10156</v>
      </c>
      <c r="D27" s="90">
        <v>10077</v>
      </c>
      <c r="E27" s="90">
        <v>10099</v>
      </c>
      <c r="F27" s="90"/>
      <c r="G27" s="90"/>
      <c r="H27" s="90"/>
      <c r="I27" s="92">
        <f t="shared" si="0"/>
        <v>5.3642358075355326E-3</v>
      </c>
      <c r="J27" s="92">
        <f t="shared" si="1"/>
        <v>-5.6124458448207955E-3</v>
      </c>
      <c r="K27" s="89">
        <f t="shared" si="2"/>
        <v>-57</v>
      </c>
      <c r="L27" s="93">
        <f t="shared" si="4"/>
        <v>-1.5170871925902268E-3</v>
      </c>
      <c r="M27" s="90">
        <f t="shared" si="3"/>
        <v>22</v>
      </c>
    </row>
    <row r="28" spans="1:13">
      <c r="A28" s="35">
        <v>26</v>
      </c>
      <c r="B28" s="95" t="s">
        <v>117</v>
      </c>
      <c r="C28" s="90">
        <v>20339</v>
      </c>
      <c r="D28" s="90">
        <v>20545</v>
      </c>
      <c r="E28" s="90">
        <v>20522</v>
      </c>
      <c r="F28" s="90"/>
      <c r="G28" s="90"/>
      <c r="H28" s="90"/>
      <c r="I28" s="92">
        <f t="shared" si="0"/>
        <v>1.090056909023113E-2</v>
      </c>
      <c r="J28" s="92">
        <f t="shared" si="1"/>
        <v>8.997492502089581E-3</v>
      </c>
      <c r="K28" s="89">
        <f t="shared" si="2"/>
        <v>183</v>
      </c>
      <c r="L28" s="93">
        <f t="shared" si="4"/>
        <v>4.8706483551580965E-3</v>
      </c>
      <c r="M28" s="90">
        <f t="shared" si="3"/>
        <v>-23</v>
      </c>
    </row>
    <row r="29" spans="1:13">
      <c r="A29" s="35">
        <v>27</v>
      </c>
      <c r="B29" s="95" t="s">
        <v>118</v>
      </c>
      <c r="C29" s="90">
        <v>33214</v>
      </c>
      <c r="D29" s="90">
        <v>33693</v>
      </c>
      <c r="E29" s="90">
        <v>33877</v>
      </c>
      <c r="F29" s="90"/>
      <c r="G29" s="90"/>
      <c r="H29" s="90"/>
      <c r="I29" s="92">
        <f t="shared" si="0"/>
        <v>1.7994278290115975E-2</v>
      </c>
      <c r="J29" s="92">
        <f t="shared" si="1"/>
        <v>1.9961462034082014E-2</v>
      </c>
      <c r="K29" s="89">
        <f t="shared" si="2"/>
        <v>663</v>
      </c>
      <c r="L29" s="93">
        <f t="shared" si="4"/>
        <v>1.7646119450654744E-2</v>
      </c>
      <c r="M29" s="90">
        <f t="shared" si="3"/>
        <v>184</v>
      </c>
    </row>
    <row r="30" spans="1:13">
      <c r="A30" s="35">
        <v>28</v>
      </c>
      <c r="B30" s="95" t="s">
        <v>119</v>
      </c>
      <c r="C30" s="90">
        <v>8916</v>
      </c>
      <c r="D30" s="90">
        <v>9165</v>
      </c>
      <c r="E30" s="90">
        <v>9217</v>
      </c>
      <c r="F30" s="90"/>
      <c r="G30" s="90"/>
      <c r="H30" s="90"/>
      <c r="I30" s="92">
        <f t="shared" si="0"/>
        <v>4.8957482362664622E-3</v>
      </c>
      <c r="J30" s="92">
        <f t="shared" si="1"/>
        <v>3.3759533423059665E-2</v>
      </c>
      <c r="K30" s="89">
        <f t="shared" si="2"/>
        <v>301</v>
      </c>
      <c r="L30" s="93">
        <f t="shared" si="4"/>
        <v>8.0112849994676879E-3</v>
      </c>
      <c r="M30" s="90">
        <f t="shared" si="3"/>
        <v>52</v>
      </c>
    </row>
    <row r="31" spans="1:13">
      <c r="A31" s="35">
        <v>29</v>
      </c>
      <c r="B31" s="95" t="s">
        <v>120</v>
      </c>
      <c r="C31" s="90">
        <v>2152</v>
      </c>
      <c r="D31" s="90">
        <v>2104</v>
      </c>
      <c r="E31" s="90">
        <v>2134</v>
      </c>
      <c r="F31" s="90"/>
      <c r="G31" s="90"/>
      <c r="H31" s="90"/>
      <c r="I31" s="92">
        <f t="shared" si="0"/>
        <v>1.1335062098505621E-3</v>
      </c>
      <c r="J31" s="92">
        <f t="shared" si="1"/>
        <v>-8.3643122676579917E-3</v>
      </c>
      <c r="K31" s="89">
        <f t="shared" si="2"/>
        <v>-18</v>
      </c>
      <c r="L31" s="93">
        <f t="shared" si="4"/>
        <v>-4.7908016608112422E-4</v>
      </c>
      <c r="M31" s="90">
        <f t="shared" si="3"/>
        <v>30</v>
      </c>
    </row>
    <row r="32" spans="1:13">
      <c r="A32" s="35">
        <v>30</v>
      </c>
      <c r="B32" s="95" t="s">
        <v>121</v>
      </c>
      <c r="C32" s="90">
        <v>1358</v>
      </c>
      <c r="D32" s="90">
        <v>1335</v>
      </c>
      <c r="E32" s="90">
        <v>1346</v>
      </c>
      <c r="F32" s="90"/>
      <c r="G32" s="90"/>
      <c r="H32" s="90"/>
      <c r="I32" s="92">
        <f t="shared" si="0"/>
        <v>7.1494815297978279E-4</v>
      </c>
      <c r="J32" s="92">
        <f t="shared" si="1"/>
        <v>-8.836524300441826E-3</v>
      </c>
      <c r="K32" s="89">
        <f t="shared" si="2"/>
        <v>-12</v>
      </c>
      <c r="L32" s="93">
        <f t="shared" si="4"/>
        <v>-3.1938677738741617E-4</v>
      </c>
      <c r="M32" s="90">
        <f t="shared" si="3"/>
        <v>11</v>
      </c>
    </row>
    <row r="33" spans="1:13">
      <c r="A33" s="35">
        <v>31</v>
      </c>
      <c r="B33" s="95" t="s">
        <v>122</v>
      </c>
      <c r="C33" s="90">
        <v>23373</v>
      </c>
      <c r="D33" s="90">
        <v>23999</v>
      </c>
      <c r="E33" s="90">
        <v>24044</v>
      </c>
      <c r="F33" s="90"/>
      <c r="G33" s="90"/>
      <c r="H33" s="90"/>
      <c r="I33" s="92">
        <f t="shared" si="0"/>
        <v>1.277133238502667E-2</v>
      </c>
      <c r="J33" s="92">
        <f t="shared" si="1"/>
        <v>2.8708338681384504E-2</v>
      </c>
      <c r="K33" s="89">
        <f t="shared" si="2"/>
        <v>671</v>
      </c>
      <c r="L33" s="93">
        <f t="shared" si="4"/>
        <v>1.7859043968913021E-2</v>
      </c>
      <c r="M33" s="90">
        <f t="shared" si="3"/>
        <v>45</v>
      </c>
    </row>
    <row r="34" spans="1:13">
      <c r="A34" s="35">
        <v>32</v>
      </c>
      <c r="B34" s="95" t="s">
        <v>123</v>
      </c>
      <c r="C34" s="90">
        <v>9012</v>
      </c>
      <c r="D34" s="90">
        <v>9160</v>
      </c>
      <c r="E34" s="90">
        <v>9188</v>
      </c>
      <c r="F34" s="90"/>
      <c r="G34" s="90"/>
      <c r="H34" s="90"/>
      <c r="I34" s="92">
        <f t="shared" si="0"/>
        <v>4.8803444499095428E-3</v>
      </c>
      <c r="J34" s="92">
        <f t="shared" si="1"/>
        <v>1.9529516200621395E-2</v>
      </c>
      <c r="K34" s="89">
        <f t="shared" si="2"/>
        <v>176</v>
      </c>
      <c r="L34" s="93">
        <f t="shared" si="4"/>
        <v>4.6843394016821034E-3</v>
      </c>
      <c r="M34" s="90">
        <f t="shared" si="3"/>
        <v>28</v>
      </c>
    </row>
    <row r="35" spans="1:13">
      <c r="A35" s="35">
        <v>33</v>
      </c>
      <c r="B35" s="95" t="s">
        <v>124</v>
      </c>
      <c r="C35" s="90">
        <v>37407</v>
      </c>
      <c r="D35" s="90">
        <v>37485</v>
      </c>
      <c r="E35" s="90">
        <v>37511</v>
      </c>
      <c r="F35" s="90"/>
      <c r="G35" s="90"/>
      <c r="H35" s="90"/>
      <c r="I35" s="92">
        <f t="shared" si="0"/>
        <v>1.9924532070152032E-2</v>
      </c>
      <c r="J35" s="92">
        <f t="shared" si="1"/>
        <v>2.7802282995161333E-3</v>
      </c>
      <c r="K35" s="89">
        <f t="shared" si="2"/>
        <v>104</v>
      </c>
      <c r="L35" s="93">
        <f t="shared" si="4"/>
        <v>2.7680187373576065E-3</v>
      </c>
      <c r="M35" s="90">
        <f t="shared" si="3"/>
        <v>26</v>
      </c>
    </row>
    <row r="36" spans="1:13">
      <c r="A36" s="35">
        <v>34</v>
      </c>
      <c r="B36" s="95" t="s">
        <v>125</v>
      </c>
      <c r="C36" s="90">
        <v>524598</v>
      </c>
      <c r="D36" s="90">
        <v>538437</v>
      </c>
      <c r="E36" s="90">
        <v>538956</v>
      </c>
      <c r="F36" s="90"/>
      <c r="G36" s="90"/>
      <c r="H36" s="90"/>
      <c r="I36" s="92">
        <f t="shared" si="0"/>
        <v>0.28627458895792857</v>
      </c>
      <c r="J36" s="92">
        <f t="shared" si="1"/>
        <v>2.7369528667665528E-2</v>
      </c>
      <c r="K36" s="89">
        <f t="shared" si="2"/>
        <v>14358</v>
      </c>
      <c r="L36" s="93">
        <f t="shared" si="4"/>
        <v>0.38214627914404342</v>
      </c>
      <c r="M36" s="90">
        <f t="shared" si="3"/>
        <v>519</v>
      </c>
    </row>
    <row r="37" spans="1:13">
      <c r="A37" s="35">
        <v>35</v>
      </c>
      <c r="B37" s="95" t="s">
        <v>126</v>
      </c>
      <c r="C37" s="90">
        <v>129133</v>
      </c>
      <c r="D37" s="90">
        <v>131075</v>
      </c>
      <c r="E37" s="90">
        <v>131305</v>
      </c>
      <c r="F37" s="90"/>
      <c r="G37" s="90"/>
      <c r="H37" s="90"/>
      <c r="I37" s="92">
        <f t="shared" si="0"/>
        <v>6.9744626468804152E-2</v>
      </c>
      <c r="J37" s="92">
        <f t="shared" si="1"/>
        <v>1.681986788814633E-2</v>
      </c>
      <c r="K37" s="89">
        <f t="shared" si="2"/>
        <v>2172</v>
      </c>
      <c r="L37" s="93">
        <f t="shared" si="4"/>
        <v>5.7809006707122322E-2</v>
      </c>
      <c r="M37" s="90">
        <f t="shared" si="3"/>
        <v>230</v>
      </c>
    </row>
    <row r="38" spans="1:13">
      <c r="A38" s="35">
        <v>36</v>
      </c>
      <c r="B38" s="95" t="s">
        <v>127</v>
      </c>
      <c r="C38" s="90">
        <v>2926</v>
      </c>
      <c r="D38" s="90">
        <v>2838</v>
      </c>
      <c r="E38" s="90">
        <v>2873</v>
      </c>
      <c r="F38" s="90"/>
      <c r="G38" s="90"/>
      <c r="H38" s="90"/>
      <c r="I38" s="92">
        <f t="shared" si="0"/>
        <v>1.526037179428615E-3</v>
      </c>
      <c r="J38" s="92">
        <f t="shared" si="1"/>
        <v>-1.8113465481886533E-2</v>
      </c>
      <c r="K38" s="89">
        <f t="shared" si="2"/>
        <v>-53</v>
      </c>
      <c r="L38" s="93">
        <f t="shared" si="4"/>
        <v>-1.410624933461088E-3</v>
      </c>
      <c r="M38" s="90">
        <f t="shared" si="3"/>
        <v>35</v>
      </c>
    </row>
    <row r="39" spans="1:13">
      <c r="A39" s="35">
        <v>37</v>
      </c>
      <c r="B39" s="95" t="s">
        <v>128</v>
      </c>
      <c r="C39" s="90">
        <v>7546</v>
      </c>
      <c r="D39" s="90">
        <v>7529</v>
      </c>
      <c r="E39" s="90">
        <v>7575</v>
      </c>
      <c r="F39" s="90"/>
      <c r="G39" s="90"/>
      <c r="H39" s="90"/>
      <c r="I39" s="92">
        <f t="shared" si="0"/>
        <v>4.0235752294367419E-3</v>
      </c>
      <c r="J39" s="92">
        <f t="shared" si="1"/>
        <v>3.8430956798303738E-3</v>
      </c>
      <c r="K39" s="89">
        <f t="shared" si="2"/>
        <v>29</v>
      </c>
      <c r="L39" s="93">
        <f t="shared" si="4"/>
        <v>7.7185137868625569E-4</v>
      </c>
      <c r="M39" s="90">
        <f t="shared" si="3"/>
        <v>46</v>
      </c>
    </row>
    <row r="40" spans="1:13">
      <c r="A40" s="35">
        <v>38</v>
      </c>
      <c r="B40" s="95" t="s">
        <v>129</v>
      </c>
      <c r="C40" s="90">
        <v>30992</v>
      </c>
      <c r="D40" s="90">
        <v>31884</v>
      </c>
      <c r="E40" s="90">
        <v>32107</v>
      </c>
      <c r="F40" s="90"/>
      <c r="G40" s="90"/>
      <c r="H40" s="90"/>
      <c r="I40" s="92">
        <f t="shared" si="0"/>
        <v>1.7054116157297093E-2</v>
      </c>
      <c r="J40" s="92">
        <f t="shared" si="1"/>
        <v>3.5977026329375321E-2</v>
      </c>
      <c r="K40" s="89">
        <f t="shared" si="2"/>
        <v>1115</v>
      </c>
      <c r="L40" s="93">
        <f t="shared" si="4"/>
        <v>2.9676354732247417E-2</v>
      </c>
      <c r="M40" s="90">
        <f t="shared" si="3"/>
        <v>223</v>
      </c>
    </row>
    <row r="41" spans="1:13">
      <c r="A41" s="35">
        <v>39</v>
      </c>
      <c r="B41" s="95" t="s">
        <v>130</v>
      </c>
      <c r="C41" s="90">
        <v>8155</v>
      </c>
      <c r="D41" s="90">
        <v>8291</v>
      </c>
      <c r="E41" s="90">
        <v>8290</v>
      </c>
      <c r="F41" s="90"/>
      <c r="G41" s="90"/>
      <c r="H41" s="90"/>
      <c r="I41" s="92">
        <f t="shared" si="0"/>
        <v>4.4033582378918273E-3</v>
      </c>
      <c r="J41" s="92">
        <f t="shared" si="1"/>
        <v>1.6554261189454321E-2</v>
      </c>
      <c r="K41" s="89">
        <f t="shared" si="2"/>
        <v>135</v>
      </c>
      <c r="L41" s="93">
        <f t="shared" si="4"/>
        <v>3.5931012456084316E-3</v>
      </c>
      <c r="M41" s="90">
        <f t="shared" si="3"/>
        <v>-1</v>
      </c>
    </row>
    <row r="42" spans="1:13">
      <c r="A42" s="35">
        <v>40</v>
      </c>
      <c r="B42" s="95" t="s">
        <v>131</v>
      </c>
      <c r="C42" s="90">
        <v>3824</v>
      </c>
      <c r="D42" s="90">
        <v>3721</v>
      </c>
      <c r="E42" s="90">
        <v>3769</v>
      </c>
      <c r="F42" s="90"/>
      <c r="G42" s="90"/>
      <c r="H42" s="90"/>
      <c r="I42" s="92">
        <f t="shared" si="0"/>
        <v>2.0019610613527497E-3</v>
      </c>
      <c r="J42" s="92">
        <f t="shared" si="1"/>
        <v>-1.4382845188284518E-2</v>
      </c>
      <c r="K42" s="89">
        <f t="shared" si="2"/>
        <v>-55</v>
      </c>
      <c r="L42" s="93">
        <f t="shared" si="4"/>
        <v>-1.4638560630256573E-3</v>
      </c>
      <c r="M42" s="90">
        <f t="shared" si="3"/>
        <v>48</v>
      </c>
    </row>
    <row r="43" spans="1:13">
      <c r="A43" s="35">
        <v>41</v>
      </c>
      <c r="B43" s="95" t="s">
        <v>132</v>
      </c>
      <c r="C43" s="90">
        <v>45821</v>
      </c>
      <c r="D43" s="90">
        <v>46311</v>
      </c>
      <c r="E43" s="90">
        <v>46416</v>
      </c>
      <c r="F43" s="90"/>
      <c r="G43" s="90"/>
      <c r="H43" s="90"/>
      <c r="I43" s="92">
        <f t="shared" si="0"/>
        <v>2.4654556811819911E-2</v>
      </c>
      <c r="J43" s="92">
        <f t="shared" si="1"/>
        <v>1.2985312411339779E-2</v>
      </c>
      <c r="K43" s="89">
        <f t="shared" si="2"/>
        <v>595</v>
      </c>
      <c r="L43" s="93">
        <f t="shared" si="4"/>
        <v>1.5836261045459384E-2</v>
      </c>
      <c r="M43" s="90">
        <f t="shared" si="3"/>
        <v>105</v>
      </c>
    </row>
    <row r="44" spans="1:13">
      <c r="A44" s="35">
        <v>42</v>
      </c>
      <c r="B44" s="95" t="s">
        <v>133</v>
      </c>
      <c r="C44" s="90">
        <v>44857</v>
      </c>
      <c r="D44" s="90">
        <v>45655</v>
      </c>
      <c r="E44" s="90">
        <v>45584</v>
      </c>
      <c r="F44" s="90"/>
      <c r="G44" s="90"/>
      <c r="H44" s="90"/>
      <c r="I44" s="92">
        <f t="shared" si="0"/>
        <v>2.4212627492890357E-2</v>
      </c>
      <c r="J44" s="92">
        <f t="shared" si="1"/>
        <v>1.6207057984261097E-2</v>
      </c>
      <c r="K44" s="89">
        <f t="shared" si="2"/>
        <v>727</v>
      </c>
      <c r="L44" s="93">
        <f t="shared" si="4"/>
        <v>1.9349515596720962E-2</v>
      </c>
      <c r="M44" s="90">
        <f t="shared" si="3"/>
        <v>-71</v>
      </c>
    </row>
    <row r="45" spans="1:13">
      <c r="A45" s="35">
        <v>43</v>
      </c>
      <c r="B45" s="95" t="s">
        <v>134</v>
      </c>
      <c r="C45" s="90">
        <v>10426</v>
      </c>
      <c r="D45" s="90">
        <v>10397</v>
      </c>
      <c r="E45" s="90">
        <v>10508</v>
      </c>
      <c r="F45" s="90"/>
      <c r="G45" s="90"/>
      <c r="H45" s="90"/>
      <c r="I45" s="92">
        <f t="shared" si="0"/>
        <v>5.5814823116727766E-3</v>
      </c>
      <c r="J45" s="92">
        <f t="shared" si="1"/>
        <v>7.8649530021101099E-3</v>
      </c>
      <c r="K45" s="89">
        <f t="shared" si="2"/>
        <v>82</v>
      </c>
      <c r="L45" s="93">
        <f t="shared" si="4"/>
        <v>2.1824763121473436E-3</v>
      </c>
      <c r="M45" s="90">
        <f t="shared" si="3"/>
        <v>111</v>
      </c>
    </row>
    <row r="46" spans="1:13">
      <c r="A46" s="35">
        <v>44</v>
      </c>
      <c r="B46" s="95" t="s">
        <v>135</v>
      </c>
      <c r="C46" s="90">
        <v>12398</v>
      </c>
      <c r="D46" s="90">
        <v>12200</v>
      </c>
      <c r="E46" s="90">
        <v>12349</v>
      </c>
      <c r="F46" s="90"/>
      <c r="G46" s="90"/>
      <c r="H46" s="90"/>
      <c r="I46" s="92">
        <f t="shared" si="0"/>
        <v>6.559357162813772E-3</v>
      </c>
      <c r="J46" s="92">
        <f t="shared" si="1"/>
        <v>-3.9522503629617683E-3</v>
      </c>
      <c r="K46" s="89">
        <f t="shared" si="2"/>
        <v>-49</v>
      </c>
      <c r="L46" s="93">
        <f t="shared" si="4"/>
        <v>-1.3041626743319494E-3</v>
      </c>
      <c r="M46" s="90">
        <f t="shared" si="3"/>
        <v>149</v>
      </c>
    </row>
    <row r="47" spans="1:13">
      <c r="A47" s="35">
        <v>45</v>
      </c>
      <c r="B47" s="95" t="s">
        <v>136</v>
      </c>
      <c r="C47" s="90">
        <v>27480</v>
      </c>
      <c r="D47" s="90">
        <v>27479</v>
      </c>
      <c r="E47" s="90">
        <v>27545</v>
      </c>
      <c r="F47" s="90"/>
      <c r="G47" s="90"/>
      <c r="H47" s="90"/>
      <c r="I47" s="92">
        <f t="shared" si="0"/>
        <v>1.4630941213839611E-2</v>
      </c>
      <c r="J47" s="92">
        <f t="shared" si="1"/>
        <v>2.3653566229985446E-3</v>
      </c>
      <c r="K47" s="89">
        <f t="shared" si="2"/>
        <v>65</v>
      </c>
      <c r="L47" s="93">
        <f t="shared" si="4"/>
        <v>1.7300117108485042E-3</v>
      </c>
      <c r="M47" s="90">
        <f t="shared" si="3"/>
        <v>66</v>
      </c>
    </row>
    <row r="48" spans="1:13">
      <c r="A48" s="35">
        <v>46</v>
      </c>
      <c r="B48" s="95" t="s">
        <v>137</v>
      </c>
      <c r="C48" s="90">
        <v>15803</v>
      </c>
      <c r="D48" s="90">
        <v>16146</v>
      </c>
      <c r="E48" s="90">
        <v>16165</v>
      </c>
      <c r="F48" s="90"/>
      <c r="G48" s="90"/>
      <c r="H48" s="90"/>
      <c r="I48" s="92">
        <f t="shared" si="0"/>
        <v>8.5862829813656682E-3</v>
      </c>
      <c r="J48" s="92">
        <f t="shared" si="1"/>
        <v>2.2907042966525345E-2</v>
      </c>
      <c r="K48" s="89">
        <f t="shared" si="2"/>
        <v>362</v>
      </c>
      <c r="L48" s="93">
        <f t="shared" si="4"/>
        <v>9.6348344511870548E-3</v>
      </c>
      <c r="M48" s="90">
        <f t="shared" si="3"/>
        <v>19</v>
      </c>
    </row>
    <row r="49" spans="1:13">
      <c r="A49" s="35">
        <v>47</v>
      </c>
      <c r="B49" s="95" t="s">
        <v>138</v>
      </c>
      <c r="C49" s="90">
        <v>6225</v>
      </c>
      <c r="D49" s="90">
        <v>6882</v>
      </c>
      <c r="E49" s="90">
        <v>6954</v>
      </c>
      <c r="F49" s="90"/>
      <c r="G49" s="90"/>
      <c r="H49" s="90"/>
      <c r="I49" s="92">
        <f t="shared" si="0"/>
        <v>3.6937217353799475E-3</v>
      </c>
      <c r="J49" s="92">
        <f t="shared" si="1"/>
        <v>0.11710843373493976</v>
      </c>
      <c r="K49" s="89">
        <f t="shared" si="2"/>
        <v>729</v>
      </c>
      <c r="L49" s="93">
        <f t="shared" si="4"/>
        <v>1.940274672628553E-2</v>
      </c>
      <c r="M49" s="90">
        <f t="shared" si="3"/>
        <v>72</v>
      </c>
    </row>
    <row r="50" spans="1:13">
      <c r="A50" s="35">
        <v>48</v>
      </c>
      <c r="B50" s="95" t="s">
        <v>139</v>
      </c>
      <c r="C50" s="90">
        <v>35118</v>
      </c>
      <c r="D50" s="90">
        <v>36249</v>
      </c>
      <c r="E50" s="90">
        <v>36507</v>
      </c>
      <c r="F50" s="90"/>
      <c r="G50" s="90"/>
      <c r="H50" s="90"/>
      <c r="I50" s="92">
        <f t="shared" si="0"/>
        <v>1.9391242363174539E-2</v>
      </c>
      <c r="J50" s="92">
        <f t="shared" si="1"/>
        <v>3.9552366307876299E-2</v>
      </c>
      <c r="K50" s="89">
        <f t="shared" si="2"/>
        <v>1389</v>
      </c>
      <c r="L50" s="93">
        <f t="shared" si="4"/>
        <v>3.6969019482593422E-2</v>
      </c>
      <c r="M50" s="90">
        <f t="shared" si="3"/>
        <v>258</v>
      </c>
    </row>
    <row r="51" spans="1:13">
      <c r="A51" s="35">
        <v>49</v>
      </c>
      <c r="B51" s="95" t="s">
        <v>140</v>
      </c>
      <c r="C51" s="90">
        <v>2343</v>
      </c>
      <c r="D51" s="90">
        <v>2289</v>
      </c>
      <c r="E51" s="90">
        <v>2310</v>
      </c>
      <c r="F51" s="90"/>
      <c r="G51" s="90"/>
      <c r="H51" s="90"/>
      <c r="I51" s="92">
        <f t="shared" si="0"/>
        <v>1.22699125808566E-3</v>
      </c>
      <c r="J51" s="92">
        <f t="shared" si="1"/>
        <v>-1.4084507042253521E-2</v>
      </c>
      <c r="K51" s="89">
        <f t="shared" si="2"/>
        <v>-33</v>
      </c>
      <c r="L51" s="93">
        <f t="shared" si="4"/>
        <v>-8.7831363781539439E-4</v>
      </c>
      <c r="M51" s="90">
        <f t="shared" si="3"/>
        <v>21</v>
      </c>
    </row>
    <row r="52" spans="1:13">
      <c r="A52" s="35">
        <v>50</v>
      </c>
      <c r="B52" s="95" t="s">
        <v>141</v>
      </c>
      <c r="C52" s="90">
        <v>6545</v>
      </c>
      <c r="D52" s="90">
        <v>6843</v>
      </c>
      <c r="E52" s="90">
        <v>6916</v>
      </c>
      <c r="F52" s="90"/>
      <c r="G52" s="90"/>
      <c r="H52" s="90"/>
      <c r="I52" s="92">
        <f t="shared" si="0"/>
        <v>3.6735374636019153E-3</v>
      </c>
      <c r="J52" s="92">
        <f t="shared" si="1"/>
        <v>5.6684491978609627E-2</v>
      </c>
      <c r="K52" s="89">
        <f t="shared" si="2"/>
        <v>371</v>
      </c>
      <c r="L52" s="93">
        <f t="shared" si="4"/>
        <v>9.874374534227617E-3</v>
      </c>
      <c r="M52" s="90">
        <f t="shared" si="3"/>
        <v>73</v>
      </c>
    </row>
    <row r="53" spans="1:13">
      <c r="A53" s="35">
        <v>51</v>
      </c>
      <c r="B53" s="95" t="s">
        <v>142</v>
      </c>
      <c r="C53" s="90">
        <v>5929</v>
      </c>
      <c r="D53" s="90">
        <v>6066</v>
      </c>
      <c r="E53" s="90">
        <v>6136</v>
      </c>
      <c r="F53" s="90"/>
      <c r="G53" s="90"/>
      <c r="H53" s="90"/>
      <c r="I53" s="92">
        <f t="shared" si="0"/>
        <v>3.2592287271054586E-3</v>
      </c>
      <c r="J53" s="92">
        <f t="shared" si="1"/>
        <v>3.4913138809242704E-2</v>
      </c>
      <c r="K53" s="89">
        <f t="shared" si="2"/>
        <v>207</v>
      </c>
      <c r="L53" s="93">
        <f t="shared" si="4"/>
        <v>5.5094219099329289E-3</v>
      </c>
      <c r="M53" s="90">
        <f t="shared" si="3"/>
        <v>70</v>
      </c>
    </row>
    <row r="54" spans="1:13">
      <c r="A54" s="35">
        <v>52</v>
      </c>
      <c r="B54" s="95" t="s">
        <v>143</v>
      </c>
      <c r="C54" s="90">
        <v>13182</v>
      </c>
      <c r="D54" s="90">
        <v>13270</v>
      </c>
      <c r="E54" s="90">
        <v>13312</v>
      </c>
      <c r="F54" s="90"/>
      <c r="G54" s="90"/>
      <c r="H54" s="90"/>
      <c r="I54" s="92">
        <f t="shared" si="0"/>
        <v>7.0708691028728591E-3</v>
      </c>
      <c r="J54" s="92">
        <f t="shared" si="1"/>
        <v>9.8619329388560158E-3</v>
      </c>
      <c r="K54" s="89">
        <f t="shared" si="2"/>
        <v>130</v>
      </c>
      <c r="L54" s="93">
        <f t="shared" si="4"/>
        <v>3.4600234216970085E-3</v>
      </c>
      <c r="M54" s="90">
        <f t="shared" si="3"/>
        <v>42</v>
      </c>
    </row>
    <row r="55" spans="1:13">
      <c r="A55" s="35">
        <v>53</v>
      </c>
      <c r="B55" s="95" t="s">
        <v>144</v>
      </c>
      <c r="C55" s="90">
        <v>7348</v>
      </c>
      <c r="D55" s="90">
        <v>7631</v>
      </c>
      <c r="E55" s="90">
        <v>7646</v>
      </c>
      <c r="F55" s="90"/>
      <c r="G55" s="90"/>
      <c r="H55" s="90"/>
      <c r="I55" s="92">
        <f t="shared" si="0"/>
        <v>4.0612879477588551E-3</v>
      </c>
      <c r="J55" s="92">
        <f t="shared" si="1"/>
        <v>4.0555253130103427E-2</v>
      </c>
      <c r="K55" s="89">
        <f t="shared" si="2"/>
        <v>298</v>
      </c>
      <c r="L55" s="93">
        <f t="shared" si="4"/>
        <v>7.9314383051208338E-3</v>
      </c>
      <c r="M55" s="90">
        <f t="shared" si="3"/>
        <v>15</v>
      </c>
    </row>
    <row r="56" spans="1:13">
      <c r="A56" s="35">
        <v>54</v>
      </c>
      <c r="B56" s="95" t="s">
        <v>145</v>
      </c>
      <c r="C56" s="90">
        <v>22039</v>
      </c>
      <c r="D56" s="90">
        <v>22749</v>
      </c>
      <c r="E56" s="90">
        <v>22779</v>
      </c>
      <c r="F56" s="90"/>
      <c r="G56" s="90"/>
      <c r="H56" s="90"/>
      <c r="I56" s="92">
        <f t="shared" si="0"/>
        <v>1.2099408600836904E-2</v>
      </c>
      <c r="J56" s="92">
        <f t="shared" si="1"/>
        <v>3.3576841054494308E-2</v>
      </c>
      <c r="K56" s="89">
        <f t="shared" si="2"/>
        <v>740</v>
      </c>
      <c r="L56" s="93">
        <f t="shared" si="4"/>
        <v>1.9695517938890662E-2</v>
      </c>
      <c r="M56" s="90">
        <f t="shared" si="3"/>
        <v>30</v>
      </c>
    </row>
    <row r="57" spans="1:13">
      <c r="A57" s="35">
        <v>55</v>
      </c>
      <c r="B57" s="95" t="s">
        <v>146</v>
      </c>
      <c r="C57" s="90">
        <v>25661</v>
      </c>
      <c r="D57" s="90">
        <v>25934</v>
      </c>
      <c r="E57" s="90">
        <v>26013</v>
      </c>
      <c r="F57" s="90"/>
      <c r="G57" s="90"/>
      <c r="H57" s="90"/>
      <c r="I57" s="92">
        <f t="shared" si="0"/>
        <v>1.3817196362156827E-2</v>
      </c>
      <c r="J57" s="92">
        <f t="shared" si="1"/>
        <v>1.3717314212228673E-2</v>
      </c>
      <c r="K57" s="89">
        <f t="shared" si="2"/>
        <v>352</v>
      </c>
      <c r="L57" s="93">
        <f t="shared" si="4"/>
        <v>9.3686788033642068E-3</v>
      </c>
      <c r="M57" s="90">
        <f t="shared" si="3"/>
        <v>79</v>
      </c>
    </row>
    <row r="58" spans="1:13">
      <c r="A58" s="35">
        <v>56</v>
      </c>
      <c r="B58" s="95" t="s">
        <v>147</v>
      </c>
      <c r="C58" s="90">
        <v>2392</v>
      </c>
      <c r="D58" s="90">
        <v>2402</v>
      </c>
      <c r="E58" s="90">
        <v>2426</v>
      </c>
      <c r="F58" s="90"/>
      <c r="G58" s="90"/>
      <c r="H58" s="90"/>
      <c r="I58" s="92">
        <f t="shared" si="0"/>
        <v>1.2886064035133381E-3</v>
      </c>
      <c r="J58" s="92">
        <f t="shared" si="1"/>
        <v>1.4214046822742474E-2</v>
      </c>
      <c r="K58" s="89">
        <f t="shared" si="2"/>
        <v>34</v>
      </c>
      <c r="L58" s="93">
        <f t="shared" si="4"/>
        <v>9.0492920259767915E-4</v>
      </c>
      <c r="M58" s="90">
        <f t="shared" si="3"/>
        <v>24</v>
      </c>
    </row>
    <row r="59" spans="1:13">
      <c r="A59" s="35">
        <v>57</v>
      </c>
      <c r="B59" s="95" t="s">
        <v>148</v>
      </c>
      <c r="C59" s="90">
        <v>4127</v>
      </c>
      <c r="D59" s="90">
        <v>4065</v>
      </c>
      <c r="E59" s="90">
        <v>4074</v>
      </c>
      <c r="F59" s="90"/>
      <c r="G59" s="90"/>
      <c r="H59" s="90"/>
      <c r="I59" s="92">
        <f t="shared" si="0"/>
        <v>2.1639664006238004E-3</v>
      </c>
      <c r="J59" s="92">
        <f t="shared" si="1"/>
        <v>-1.2842258299006542E-2</v>
      </c>
      <c r="K59" s="89">
        <f t="shared" si="2"/>
        <v>-53</v>
      </c>
      <c r="L59" s="93">
        <f t="shared" si="4"/>
        <v>-1.410624933461088E-3</v>
      </c>
      <c r="M59" s="90">
        <f t="shared" si="3"/>
        <v>9</v>
      </c>
    </row>
    <row r="60" spans="1:13">
      <c r="A60" s="35">
        <v>58</v>
      </c>
      <c r="B60" s="95" t="s">
        <v>149</v>
      </c>
      <c r="C60" s="90">
        <v>9708</v>
      </c>
      <c r="D60" s="90">
        <v>9667</v>
      </c>
      <c r="E60" s="90">
        <v>9718</v>
      </c>
      <c r="F60" s="90"/>
      <c r="G60" s="90"/>
      <c r="H60" s="90"/>
      <c r="I60" s="92">
        <f t="shared" si="0"/>
        <v>5.1618619247084168E-3</v>
      </c>
      <c r="J60" s="92">
        <f t="shared" si="1"/>
        <v>1.0300782859497322E-3</v>
      </c>
      <c r="K60" s="89">
        <f t="shared" si="2"/>
        <v>10</v>
      </c>
      <c r="L60" s="93">
        <f t="shared" si="4"/>
        <v>2.6615564782284681E-4</v>
      </c>
      <c r="M60" s="90">
        <f t="shared" si="3"/>
        <v>51</v>
      </c>
    </row>
    <row r="61" spans="1:13">
      <c r="A61" s="35">
        <v>59</v>
      </c>
      <c r="B61" s="95" t="s">
        <v>150</v>
      </c>
      <c r="C61" s="90">
        <v>23832</v>
      </c>
      <c r="D61" s="90">
        <v>23899</v>
      </c>
      <c r="E61" s="90">
        <v>24044</v>
      </c>
      <c r="F61" s="90"/>
      <c r="G61" s="90"/>
      <c r="H61" s="90"/>
      <c r="I61" s="92">
        <f t="shared" si="0"/>
        <v>1.277133238502667E-2</v>
      </c>
      <c r="J61" s="92">
        <f t="shared" si="1"/>
        <v>8.8956025511916746E-3</v>
      </c>
      <c r="K61" s="89">
        <f t="shared" si="2"/>
        <v>212</v>
      </c>
      <c r="L61" s="93">
        <f t="shared" si="4"/>
        <v>5.6424997338443521E-3</v>
      </c>
      <c r="M61" s="90">
        <f t="shared" si="3"/>
        <v>145</v>
      </c>
    </row>
    <row r="62" spans="1:13">
      <c r="A62" s="35">
        <v>60</v>
      </c>
      <c r="B62" s="95" t="s">
        <v>151</v>
      </c>
      <c r="C62" s="90">
        <v>8596</v>
      </c>
      <c r="D62" s="90">
        <v>8732</v>
      </c>
      <c r="E62" s="90">
        <v>8765</v>
      </c>
      <c r="F62" s="90"/>
      <c r="G62" s="90"/>
      <c r="H62" s="90"/>
      <c r="I62" s="92">
        <f t="shared" si="0"/>
        <v>4.6556616351172333E-3</v>
      </c>
      <c r="J62" s="92">
        <f t="shared" si="1"/>
        <v>1.9660307119590506E-2</v>
      </c>
      <c r="K62" s="89">
        <f t="shared" si="2"/>
        <v>169</v>
      </c>
      <c r="L62" s="93">
        <f t="shared" si="4"/>
        <v>4.4980304482061112E-3</v>
      </c>
      <c r="M62" s="90">
        <f t="shared" si="3"/>
        <v>33</v>
      </c>
    </row>
    <row r="63" spans="1:13">
      <c r="A63" s="35">
        <v>61</v>
      </c>
      <c r="B63" s="95" t="s">
        <v>152</v>
      </c>
      <c r="C63" s="90">
        <v>19256</v>
      </c>
      <c r="D63" s="90">
        <v>19421</v>
      </c>
      <c r="E63" s="90">
        <v>19333</v>
      </c>
      <c r="F63" s="90"/>
      <c r="G63" s="90"/>
      <c r="H63" s="90"/>
      <c r="I63" s="92">
        <f t="shared" si="0"/>
        <v>1.0269013849597429E-2</v>
      </c>
      <c r="J63" s="92">
        <f t="shared" si="1"/>
        <v>3.9987536352305772E-3</v>
      </c>
      <c r="K63" s="89">
        <f t="shared" si="2"/>
        <v>77</v>
      </c>
      <c r="L63" s="93">
        <f t="shared" si="4"/>
        <v>2.0493984882359205E-3</v>
      </c>
      <c r="M63" s="90">
        <f t="shared" si="3"/>
        <v>-88</v>
      </c>
    </row>
    <row r="64" spans="1:13">
      <c r="A64" s="35">
        <v>62</v>
      </c>
      <c r="B64" s="95" t="s">
        <v>153</v>
      </c>
      <c r="C64" s="90">
        <v>1244</v>
      </c>
      <c r="D64" s="90">
        <v>1285</v>
      </c>
      <c r="E64" s="90">
        <v>1290</v>
      </c>
      <c r="F64" s="90"/>
      <c r="G64" s="90"/>
      <c r="H64" s="90"/>
      <c r="I64" s="92">
        <f t="shared" si="0"/>
        <v>6.8520291035952441E-4</v>
      </c>
      <c r="J64" s="92">
        <f t="shared" si="1"/>
        <v>3.6977491961414789E-2</v>
      </c>
      <c r="K64" s="89">
        <f t="shared" si="2"/>
        <v>46</v>
      </c>
      <c r="L64" s="93">
        <f t="shared" si="4"/>
        <v>1.2243159799850954E-3</v>
      </c>
      <c r="M64" s="90">
        <f t="shared" si="3"/>
        <v>5</v>
      </c>
    </row>
    <row r="65" spans="1:13">
      <c r="A65" s="35">
        <v>63</v>
      </c>
      <c r="B65" s="95" t="s">
        <v>154</v>
      </c>
      <c r="C65" s="90">
        <v>13535</v>
      </c>
      <c r="D65" s="90">
        <v>13833</v>
      </c>
      <c r="E65" s="90">
        <v>13919</v>
      </c>
      <c r="F65" s="90"/>
      <c r="G65" s="90"/>
      <c r="H65" s="90"/>
      <c r="I65" s="92">
        <f t="shared" si="0"/>
        <v>7.3932862862745889E-3</v>
      </c>
      <c r="J65" s="92">
        <f t="shared" si="1"/>
        <v>2.8370890284447729E-2</v>
      </c>
      <c r="K65" s="89">
        <f t="shared" si="2"/>
        <v>384</v>
      </c>
      <c r="L65" s="93">
        <f t="shared" si="4"/>
        <v>1.0220376876397317E-2</v>
      </c>
      <c r="M65" s="90">
        <f t="shared" si="3"/>
        <v>86</v>
      </c>
    </row>
    <row r="66" spans="1:13">
      <c r="A66" s="35">
        <v>64</v>
      </c>
      <c r="B66" s="95" t="s">
        <v>155</v>
      </c>
      <c r="C66" s="90">
        <v>9058</v>
      </c>
      <c r="D66" s="90">
        <v>9327</v>
      </c>
      <c r="E66" s="90">
        <v>9376</v>
      </c>
      <c r="F66" s="90"/>
      <c r="G66" s="90"/>
      <c r="H66" s="90"/>
      <c r="I66" s="92">
        <f t="shared" si="0"/>
        <v>4.9802034787061241E-3</v>
      </c>
      <c r="J66" s="92">
        <f t="shared" si="1"/>
        <v>3.51070876573195E-2</v>
      </c>
      <c r="K66" s="89">
        <f t="shared" si="2"/>
        <v>318</v>
      </c>
      <c r="L66" s="93">
        <f t="shared" si="4"/>
        <v>8.4637496007665281E-3</v>
      </c>
      <c r="M66" s="90">
        <f t="shared" si="3"/>
        <v>49</v>
      </c>
    </row>
    <row r="67" spans="1:13">
      <c r="A67" s="35">
        <v>65</v>
      </c>
      <c r="B67" s="95" t="s">
        <v>156</v>
      </c>
      <c r="C67" s="90">
        <v>9048</v>
      </c>
      <c r="D67" s="90">
        <v>9337</v>
      </c>
      <c r="E67" s="90">
        <v>9350</v>
      </c>
      <c r="F67" s="90"/>
      <c r="G67" s="90"/>
      <c r="H67" s="90"/>
      <c r="I67" s="92">
        <f t="shared" ref="I67:I84" si="5">E67/$E$84</f>
        <v>4.9663931874895763E-3</v>
      </c>
      <c r="J67" s="92">
        <f t="shared" ref="J67:J84" si="6">(E67-C67)/C67</f>
        <v>3.3377541998231654E-2</v>
      </c>
      <c r="K67" s="89">
        <f t="shared" ref="K67:K84" si="7">E67-C67</f>
        <v>302</v>
      </c>
      <c r="L67" s="93">
        <f t="shared" si="4"/>
        <v>8.0379005642499737E-3</v>
      </c>
      <c r="M67" s="90">
        <f t="shared" ref="M67:M84" si="8">E67-D67</f>
        <v>13</v>
      </c>
    </row>
    <row r="68" spans="1:13">
      <c r="A68" s="35">
        <v>66</v>
      </c>
      <c r="B68" s="95" t="s">
        <v>157</v>
      </c>
      <c r="C68" s="90">
        <v>5749</v>
      </c>
      <c r="D68" s="90">
        <v>5835</v>
      </c>
      <c r="E68" s="90">
        <v>5873</v>
      </c>
      <c r="F68" s="90"/>
      <c r="G68" s="90"/>
      <c r="H68" s="90"/>
      <c r="I68" s="92">
        <f t="shared" si="5"/>
        <v>3.1195323197996021E-3</v>
      </c>
      <c r="J68" s="92">
        <f t="shared" si="6"/>
        <v>2.1568968516263699E-2</v>
      </c>
      <c r="K68" s="89">
        <f t="shared" si="7"/>
        <v>124</v>
      </c>
      <c r="L68" s="93">
        <f t="shared" ref="L68:L84" si="9">K68/$K$84</f>
        <v>3.3003300330033004E-3</v>
      </c>
      <c r="M68" s="90">
        <f t="shared" si="8"/>
        <v>38</v>
      </c>
    </row>
    <row r="69" spans="1:13">
      <c r="A69" s="35">
        <v>67</v>
      </c>
      <c r="B69" s="95" t="s">
        <v>158</v>
      </c>
      <c r="C69" s="90">
        <v>10999</v>
      </c>
      <c r="D69" s="90">
        <v>11060</v>
      </c>
      <c r="E69" s="90">
        <v>11076</v>
      </c>
      <c r="F69" s="90"/>
      <c r="G69" s="90"/>
      <c r="H69" s="90"/>
      <c r="I69" s="92">
        <f t="shared" si="5"/>
        <v>5.8831840582496834E-3</v>
      </c>
      <c r="J69" s="92">
        <f t="shared" si="6"/>
        <v>7.0006364214928634E-3</v>
      </c>
      <c r="K69" s="89">
        <f t="shared" si="7"/>
        <v>77</v>
      </c>
      <c r="L69" s="93">
        <f t="shared" si="9"/>
        <v>2.0493984882359205E-3</v>
      </c>
      <c r="M69" s="90">
        <f t="shared" si="8"/>
        <v>16</v>
      </c>
    </row>
    <row r="70" spans="1:13">
      <c r="A70" s="35">
        <v>68</v>
      </c>
      <c r="B70" s="95" t="s">
        <v>159</v>
      </c>
      <c r="C70" s="90">
        <v>7218</v>
      </c>
      <c r="D70" s="90">
        <v>7371</v>
      </c>
      <c r="E70" s="90">
        <v>7409</v>
      </c>
      <c r="F70" s="90"/>
      <c r="G70" s="90"/>
      <c r="H70" s="90"/>
      <c r="I70" s="92">
        <f t="shared" si="5"/>
        <v>3.9354018316695473E-3</v>
      </c>
      <c r="J70" s="92">
        <f t="shared" si="6"/>
        <v>2.6461623718481573E-2</v>
      </c>
      <c r="K70" s="89">
        <f t="shared" si="7"/>
        <v>191</v>
      </c>
      <c r="L70" s="93">
        <f t="shared" si="9"/>
        <v>5.0835728734163737E-3</v>
      </c>
      <c r="M70" s="90">
        <f t="shared" si="8"/>
        <v>38</v>
      </c>
    </row>
    <row r="71" spans="1:13">
      <c r="A71" s="35">
        <v>69</v>
      </c>
      <c r="B71" s="95" t="s">
        <v>160</v>
      </c>
      <c r="C71" s="90">
        <v>1189</v>
      </c>
      <c r="D71" s="90">
        <v>1171</v>
      </c>
      <c r="E71" s="90">
        <v>1202</v>
      </c>
      <c r="F71" s="90"/>
      <c r="G71" s="90"/>
      <c r="H71" s="90"/>
      <c r="I71" s="92">
        <f t="shared" si="5"/>
        <v>6.3846038624197545E-4</v>
      </c>
      <c r="J71" s="92">
        <f t="shared" si="6"/>
        <v>1.0933557611438183E-2</v>
      </c>
      <c r="K71" s="89">
        <f t="shared" si="7"/>
        <v>13</v>
      </c>
      <c r="L71" s="93">
        <f t="shared" si="9"/>
        <v>3.4600234216970082E-4</v>
      </c>
      <c r="M71" s="90">
        <f t="shared" si="8"/>
        <v>31</v>
      </c>
    </row>
    <row r="72" spans="1:13">
      <c r="A72" s="35">
        <v>70</v>
      </c>
      <c r="B72" s="95" t="s">
        <v>161</v>
      </c>
      <c r="C72" s="90">
        <v>4452</v>
      </c>
      <c r="D72" s="90">
        <v>4535</v>
      </c>
      <c r="E72" s="90">
        <v>4597</v>
      </c>
      <c r="F72" s="90"/>
      <c r="G72" s="90"/>
      <c r="H72" s="90"/>
      <c r="I72" s="92">
        <f t="shared" si="5"/>
        <v>2.4417657200951422E-3</v>
      </c>
      <c r="J72" s="92">
        <f t="shared" si="6"/>
        <v>3.2569631626235399E-2</v>
      </c>
      <c r="K72" s="89">
        <f t="shared" si="7"/>
        <v>145</v>
      </c>
      <c r="L72" s="93">
        <f t="shared" si="9"/>
        <v>3.8592568934312788E-3</v>
      </c>
      <c r="M72" s="90">
        <f t="shared" si="8"/>
        <v>62</v>
      </c>
    </row>
    <row r="73" spans="1:13">
      <c r="A73" s="35">
        <v>71</v>
      </c>
      <c r="B73" s="95" t="s">
        <v>162</v>
      </c>
      <c r="C73" s="90">
        <v>4628</v>
      </c>
      <c r="D73" s="90">
        <v>4643</v>
      </c>
      <c r="E73" s="90">
        <v>4677</v>
      </c>
      <c r="F73" s="90"/>
      <c r="G73" s="90"/>
      <c r="H73" s="90"/>
      <c r="I73" s="92">
        <f t="shared" si="5"/>
        <v>2.4842589238383687E-3</v>
      </c>
      <c r="J73" s="92">
        <f t="shared" si="6"/>
        <v>1.0587726879861712E-2</v>
      </c>
      <c r="K73" s="89">
        <f t="shared" si="7"/>
        <v>49</v>
      </c>
      <c r="L73" s="93">
        <f t="shared" si="9"/>
        <v>1.3041626743319494E-3</v>
      </c>
      <c r="M73" s="90">
        <f t="shared" si="8"/>
        <v>34</v>
      </c>
    </row>
    <row r="74" spans="1:13">
      <c r="A74" s="35">
        <v>72</v>
      </c>
      <c r="B74" s="95" t="s">
        <v>163</v>
      </c>
      <c r="C74" s="90">
        <v>4691</v>
      </c>
      <c r="D74" s="90">
        <v>5156</v>
      </c>
      <c r="E74" s="90">
        <v>5200</v>
      </c>
      <c r="F74" s="90"/>
      <c r="G74" s="90"/>
      <c r="H74" s="90"/>
      <c r="I74" s="92">
        <f t="shared" si="5"/>
        <v>2.7620582433097104E-3</v>
      </c>
      <c r="J74" s="92">
        <f t="shared" si="6"/>
        <v>0.10850564911532722</v>
      </c>
      <c r="K74" s="89">
        <f t="shared" si="7"/>
        <v>509</v>
      </c>
      <c r="L74" s="93">
        <f t="shared" si="9"/>
        <v>1.3547322474182902E-2</v>
      </c>
      <c r="M74" s="90">
        <f t="shared" si="8"/>
        <v>44</v>
      </c>
    </row>
    <row r="75" spans="1:13">
      <c r="A75" s="35">
        <v>73</v>
      </c>
      <c r="B75" s="95" t="s">
        <v>164</v>
      </c>
      <c r="C75" s="90">
        <v>2797</v>
      </c>
      <c r="D75" s="90">
        <v>2950</v>
      </c>
      <c r="E75" s="90">
        <v>2970</v>
      </c>
      <c r="F75" s="90"/>
      <c r="G75" s="90"/>
      <c r="H75" s="90"/>
      <c r="I75" s="92">
        <f t="shared" si="5"/>
        <v>1.5775601889672771E-3</v>
      </c>
      <c r="J75" s="92">
        <f t="shared" si="6"/>
        <v>6.1851984268859489E-2</v>
      </c>
      <c r="K75" s="89">
        <f t="shared" si="7"/>
        <v>173</v>
      </c>
      <c r="L75" s="93">
        <f t="shared" si="9"/>
        <v>4.6044927073352494E-3</v>
      </c>
      <c r="M75" s="90">
        <f t="shared" si="8"/>
        <v>20</v>
      </c>
    </row>
    <row r="76" spans="1:13">
      <c r="A76" s="35">
        <v>74</v>
      </c>
      <c r="B76" s="95" t="s">
        <v>165</v>
      </c>
      <c r="C76" s="90">
        <v>4054</v>
      </c>
      <c r="D76" s="90">
        <v>4133</v>
      </c>
      <c r="E76" s="90">
        <v>4150</v>
      </c>
      <c r="F76" s="90"/>
      <c r="G76" s="90"/>
      <c r="H76" s="90"/>
      <c r="I76" s="92">
        <f t="shared" si="5"/>
        <v>2.2043349441798654E-3</v>
      </c>
      <c r="J76" s="92">
        <f t="shared" si="6"/>
        <v>2.3680315737543166E-2</v>
      </c>
      <c r="K76" s="89">
        <f t="shared" si="7"/>
        <v>96</v>
      </c>
      <c r="L76" s="93">
        <f t="shared" si="9"/>
        <v>2.5550942190993293E-3</v>
      </c>
      <c r="M76" s="90">
        <f t="shared" si="8"/>
        <v>17</v>
      </c>
    </row>
    <row r="77" spans="1:13">
      <c r="A77" s="35">
        <v>75</v>
      </c>
      <c r="B77" s="95" t="s">
        <v>166</v>
      </c>
      <c r="C77" s="90">
        <v>1230</v>
      </c>
      <c r="D77" s="90">
        <v>1232</v>
      </c>
      <c r="E77" s="90">
        <v>1232</v>
      </c>
      <c r="F77" s="90"/>
      <c r="G77" s="90"/>
      <c r="H77" s="90"/>
      <c r="I77" s="92">
        <f t="shared" si="5"/>
        <v>6.5439533764568528E-4</v>
      </c>
      <c r="J77" s="92">
        <f t="shared" si="6"/>
        <v>1.6260162601626016E-3</v>
      </c>
      <c r="K77" s="89">
        <f t="shared" si="7"/>
        <v>2</v>
      </c>
      <c r="L77" s="93">
        <f t="shared" si="9"/>
        <v>5.3231129564569359E-5</v>
      </c>
      <c r="M77" s="90">
        <f t="shared" si="8"/>
        <v>0</v>
      </c>
    </row>
    <row r="78" spans="1:13">
      <c r="A78" s="35">
        <v>76</v>
      </c>
      <c r="B78" s="95" t="s">
        <v>167</v>
      </c>
      <c r="C78" s="90">
        <v>2075</v>
      </c>
      <c r="D78" s="90">
        <v>2126</v>
      </c>
      <c r="E78" s="90">
        <v>2158</v>
      </c>
      <c r="F78" s="90"/>
      <c r="G78" s="90"/>
      <c r="H78" s="90"/>
      <c r="I78" s="92">
        <f t="shared" si="5"/>
        <v>1.14625417097353E-3</v>
      </c>
      <c r="J78" s="92">
        <f t="shared" si="6"/>
        <v>0.04</v>
      </c>
      <c r="K78" s="89">
        <f t="shared" si="7"/>
        <v>83</v>
      </c>
      <c r="L78" s="93">
        <f t="shared" si="9"/>
        <v>2.2090918769296286E-3</v>
      </c>
      <c r="M78" s="90">
        <f t="shared" si="8"/>
        <v>32</v>
      </c>
    </row>
    <row r="79" spans="1:13">
      <c r="A79" s="35">
        <v>77</v>
      </c>
      <c r="B79" s="95" t="s">
        <v>168</v>
      </c>
      <c r="C79" s="90">
        <v>6947</v>
      </c>
      <c r="D79" s="90">
        <v>7055</v>
      </c>
      <c r="E79" s="90">
        <v>7080</v>
      </c>
      <c r="F79" s="90"/>
      <c r="G79" s="90"/>
      <c r="H79" s="90"/>
      <c r="I79" s="92">
        <f t="shared" si="5"/>
        <v>3.7606485312755293E-3</v>
      </c>
      <c r="J79" s="92">
        <f t="shared" si="6"/>
        <v>1.9144954656686339E-2</v>
      </c>
      <c r="K79" s="89">
        <f t="shared" si="7"/>
        <v>133</v>
      </c>
      <c r="L79" s="93">
        <f t="shared" si="9"/>
        <v>3.5398701160438625E-3</v>
      </c>
      <c r="M79" s="90">
        <f t="shared" si="8"/>
        <v>25</v>
      </c>
    </row>
    <row r="80" spans="1:13">
      <c r="A80" s="35">
        <v>78</v>
      </c>
      <c r="B80" s="95" t="s">
        <v>169</v>
      </c>
      <c r="C80" s="90">
        <v>5026</v>
      </c>
      <c r="D80" s="90">
        <v>5027</v>
      </c>
      <c r="E80" s="90">
        <v>5024</v>
      </c>
      <c r="F80" s="90"/>
      <c r="G80" s="90"/>
      <c r="H80" s="90"/>
      <c r="I80" s="92">
        <f t="shared" si="5"/>
        <v>2.6685731950746128E-3</v>
      </c>
      <c r="J80" s="92">
        <f t="shared" si="6"/>
        <v>-3.9793076004775168E-4</v>
      </c>
      <c r="K80" s="89">
        <f t="shared" si="7"/>
        <v>-2</v>
      </c>
      <c r="L80" s="93">
        <f t="shared" si="9"/>
        <v>-5.3231129564569359E-5</v>
      </c>
      <c r="M80" s="90">
        <f t="shared" si="8"/>
        <v>-3</v>
      </c>
    </row>
    <row r="81" spans="1:13">
      <c r="A81" s="35">
        <v>79</v>
      </c>
      <c r="B81" s="95" t="s">
        <v>170</v>
      </c>
      <c r="C81" s="90">
        <v>1653</v>
      </c>
      <c r="D81" s="90">
        <v>1690</v>
      </c>
      <c r="E81" s="90">
        <v>1699</v>
      </c>
      <c r="F81" s="90"/>
      <c r="G81" s="90"/>
      <c r="H81" s="90"/>
      <c r="I81" s="92">
        <f t="shared" si="5"/>
        <v>9.0244941449676888E-4</v>
      </c>
      <c r="J81" s="92">
        <f t="shared" si="6"/>
        <v>2.7828191167574106E-2</v>
      </c>
      <c r="K81" s="89">
        <f t="shared" si="7"/>
        <v>46</v>
      </c>
      <c r="L81" s="93">
        <f t="shared" si="9"/>
        <v>1.2243159799850954E-3</v>
      </c>
      <c r="M81" s="90">
        <f t="shared" si="8"/>
        <v>9</v>
      </c>
    </row>
    <row r="82" spans="1:13">
      <c r="A82" s="35">
        <v>80</v>
      </c>
      <c r="B82" s="95" t="s">
        <v>171</v>
      </c>
      <c r="C82" s="90">
        <v>6872</v>
      </c>
      <c r="D82" s="90">
        <v>6952</v>
      </c>
      <c r="E82" s="90">
        <v>6968</v>
      </c>
      <c r="F82" s="90"/>
      <c r="G82" s="90"/>
      <c r="H82" s="90"/>
      <c r="I82" s="92">
        <f t="shared" si="5"/>
        <v>3.7011580460350121E-3</v>
      </c>
      <c r="J82" s="92">
        <f t="shared" si="6"/>
        <v>1.3969732246798603E-2</v>
      </c>
      <c r="K82" s="89">
        <f t="shared" si="7"/>
        <v>96</v>
      </c>
      <c r="L82" s="93">
        <f t="shared" si="9"/>
        <v>2.5550942190993293E-3</v>
      </c>
      <c r="M82" s="90">
        <f t="shared" si="8"/>
        <v>16</v>
      </c>
    </row>
    <row r="83" spans="1:13">
      <c r="A83" s="35">
        <v>81</v>
      </c>
      <c r="B83" s="95" t="s">
        <v>172</v>
      </c>
      <c r="C83" s="90">
        <v>7973</v>
      </c>
      <c r="D83" s="90">
        <v>8045</v>
      </c>
      <c r="E83" s="90">
        <v>8096</v>
      </c>
      <c r="F83" s="90"/>
      <c r="G83" s="90"/>
      <c r="H83" s="90"/>
      <c r="I83" s="92">
        <f t="shared" si="5"/>
        <v>4.3003122188145036E-3</v>
      </c>
      <c r="J83" s="92">
        <f t="shared" si="6"/>
        <v>1.5427066348927631E-2</v>
      </c>
      <c r="K83" s="89">
        <f t="shared" si="7"/>
        <v>123</v>
      </c>
      <c r="L83" s="93">
        <f t="shared" si="9"/>
        <v>3.2737144682210158E-3</v>
      </c>
      <c r="M83" s="90">
        <f t="shared" si="8"/>
        <v>51</v>
      </c>
    </row>
    <row r="84" spans="1:13" s="101" customFormat="1">
      <c r="A84" s="180" t="s">
        <v>173</v>
      </c>
      <c r="B84" s="180"/>
      <c r="C84" s="58">
        <v>1845082</v>
      </c>
      <c r="D84" s="58">
        <v>1878054</v>
      </c>
      <c r="E84" s="58">
        <v>1882654</v>
      </c>
      <c r="F84" s="58"/>
      <c r="G84" s="58"/>
      <c r="H84" s="58"/>
      <c r="I84" s="92">
        <f t="shared" si="5"/>
        <v>1</v>
      </c>
      <c r="J84" s="92">
        <f t="shared" si="6"/>
        <v>2.0363322605716168E-2</v>
      </c>
      <c r="K84" s="89">
        <f t="shared" si="7"/>
        <v>37572</v>
      </c>
      <c r="L84" s="93">
        <f t="shared" si="9"/>
        <v>1</v>
      </c>
      <c r="M84" s="89">
        <f t="shared" si="8"/>
        <v>4600</v>
      </c>
    </row>
    <row r="85" spans="1:13">
      <c r="C85" s="129"/>
      <c r="D85" s="129"/>
      <c r="E85" s="130"/>
      <c r="F85" s="132"/>
      <c r="G85" s="132"/>
      <c r="H85" s="132"/>
      <c r="I85" s="50"/>
      <c r="L85" s="9"/>
    </row>
    <row r="86" spans="1:13">
      <c r="C86" s="118"/>
      <c r="D86" s="118"/>
      <c r="E86" s="118"/>
      <c r="F86" s="118"/>
      <c r="G86" s="118"/>
      <c r="H86" s="118"/>
      <c r="L86" s="9"/>
    </row>
    <row r="87" spans="1:13">
      <c r="C87" s="129"/>
      <c r="D87" s="129"/>
      <c r="E87" s="130"/>
      <c r="F87" s="132"/>
      <c r="G87" s="132"/>
      <c r="H87" s="132"/>
      <c r="L87" s="9"/>
    </row>
    <row r="88" spans="1:13">
      <c r="C88" s="129"/>
      <c r="D88" s="129"/>
      <c r="E88" s="130"/>
      <c r="F88" s="132"/>
      <c r="G88" s="132"/>
      <c r="H88" s="132"/>
      <c r="L88" s="9"/>
    </row>
    <row r="89" spans="1:13">
      <c r="C89" s="129"/>
      <c r="D89" s="129"/>
      <c r="E89" s="130"/>
      <c r="F89" s="132"/>
      <c r="G89" s="132"/>
      <c r="H89" s="132"/>
      <c r="L89" s="9"/>
    </row>
    <row r="90" spans="1:13">
      <c r="C90" s="129"/>
      <c r="D90" s="129"/>
      <c r="E90" s="130"/>
      <c r="F90" s="132"/>
      <c r="G90" s="132"/>
      <c r="H90" s="132"/>
      <c r="L90" s="9"/>
    </row>
    <row r="91" spans="1:13">
      <c r="C91" s="129"/>
      <c r="D91" s="129"/>
      <c r="E91" s="130"/>
      <c r="F91" s="132"/>
      <c r="G91" s="132"/>
      <c r="H91" s="132"/>
    </row>
    <row r="92" spans="1:13">
      <c r="C92" s="129"/>
      <c r="D92" s="129"/>
      <c r="E92" s="130"/>
      <c r="F92" s="132"/>
      <c r="G92" s="132"/>
      <c r="H92" s="132"/>
    </row>
    <row r="93" spans="1:13">
      <c r="C93" s="129"/>
      <c r="D93" s="129"/>
      <c r="E93" s="130"/>
      <c r="F93" s="132"/>
      <c r="G93" s="132"/>
      <c r="H93" s="132"/>
    </row>
    <row r="94" spans="1:13">
      <c r="C94" s="129"/>
      <c r="D94" s="129"/>
      <c r="E94" s="130"/>
      <c r="F94" s="132"/>
      <c r="G94" s="132"/>
      <c r="H94" s="132"/>
    </row>
    <row r="95" spans="1:13">
      <c r="C95" s="129"/>
      <c r="D95" s="129"/>
      <c r="E95" s="130"/>
      <c r="F95" s="132"/>
      <c r="G95" s="132"/>
      <c r="H95" s="132"/>
    </row>
    <row r="96" spans="1:13">
      <c r="C96" s="129"/>
      <c r="D96" s="129"/>
      <c r="E96" s="130"/>
      <c r="F96" s="132"/>
      <c r="G96" s="132"/>
      <c r="H96" s="132"/>
    </row>
    <row r="97" spans="3:9">
      <c r="C97" s="129"/>
      <c r="D97" s="129"/>
      <c r="E97" s="130"/>
      <c r="F97" s="132"/>
      <c r="G97" s="132"/>
      <c r="H97" s="132"/>
    </row>
    <row r="98" spans="3:9">
      <c r="C98" s="129"/>
      <c r="D98" s="129"/>
      <c r="E98" s="130"/>
      <c r="F98" s="132"/>
      <c r="G98" s="132"/>
      <c r="H98" s="132"/>
    </row>
    <row r="99" spans="3:9">
      <c r="C99" s="129"/>
      <c r="D99" s="129"/>
      <c r="E99" s="130"/>
      <c r="F99" s="132"/>
      <c r="G99" s="132"/>
      <c r="H99" s="132"/>
    </row>
    <row r="100" spans="3:9">
      <c r="C100" s="129"/>
      <c r="D100" s="129"/>
      <c r="E100" s="130"/>
      <c r="F100" s="132"/>
      <c r="G100" s="132"/>
      <c r="H100" s="132"/>
    </row>
    <row r="101" spans="3:9">
      <c r="C101" s="129"/>
      <c r="D101" s="129"/>
      <c r="E101" s="130"/>
      <c r="F101" s="132"/>
      <c r="G101" s="132"/>
      <c r="H101" s="132"/>
    </row>
    <row r="102" spans="3:9">
      <c r="C102" s="129"/>
      <c r="D102" s="129"/>
      <c r="E102" s="130"/>
      <c r="F102" s="132"/>
      <c r="G102" s="132"/>
      <c r="H102" s="132"/>
      <c r="I102" s="8"/>
    </row>
    <row r="103" spans="3:9">
      <c r="C103" s="129"/>
      <c r="D103" s="129"/>
      <c r="E103" s="130"/>
      <c r="F103" s="132"/>
      <c r="G103" s="132"/>
      <c r="H103" s="132"/>
    </row>
    <row r="104" spans="3:9">
      <c r="C104" s="129"/>
      <c r="D104" s="129"/>
      <c r="E104" s="130"/>
      <c r="F104" s="132"/>
      <c r="G104" s="132"/>
      <c r="H104" s="132"/>
    </row>
    <row r="105" spans="3:9">
      <c r="C105" s="129"/>
      <c r="D105" s="129"/>
      <c r="E105" s="130"/>
      <c r="F105" s="132"/>
      <c r="G105" s="132"/>
      <c r="H105" s="132"/>
    </row>
    <row r="106" spans="3:9">
      <c r="C106" s="129"/>
      <c r="D106" s="129"/>
      <c r="E106" s="130"/>
      <c r="F106" s="132"/>
      <c r="G106" s="132"/>
      <c r="H106" s="132"/>
    </row>
    <row r="107" spans="3:9">
      <c r="C107" s="129"/>
      <c r="D107" s="129"/>
      <c r="E107" s="130"/>
      <c r="F107" s="132"/>
      <c r="G107" s="132"/>
      <c r="H107" s="132"/>
    </row>
    <row r="108" spans="3:9">
      <c r="C108" s="129"/>
      <c r="D108" s="129"/>
      <c r="E108" s="130"/>
      <c r="F108" s="132"/>
      <c r="G108" s="132"/>
      <c r="H108" s="132"/>
    </row>
    <row r="109" spans="3:9">
      <c r="C109" s="129"/>
      <c r="D109" s="129"/>
      <c r="E109" s="130"/>
      <c r="F109" s="132"/>
      <c r="G109" s="132"/>
      <c r="H109" s="132"/>
    </row>
    <row r="110" spans="3:9">
      <c r="C110" s="129"/>
      <c r="D110" s="129"/>
      <c r="E110" s="130"/>
      <c r="F110" s="132"/>
      <c r="G110" s="132"/>
      <c r="H110" s="132"/>
    </row>
    <row r="111" spans="3:9">
      <c r="C111" s="129"/>
      <c r="D111" s="129"/>
      <c r="E111" s="130"/>
      <c r="F111" s="132"/>
      <c r="G111" s="132"/>
      <c r="H111" s="132"/>
    </row>
    <row r="112" spans="3:9">
      <c r="C112" s="129"/>
      <c r="D112" s="129"/>
      <c r="E112" s="130"/>
      <c r="F112" s="132"/>
      <c r="G112" s="132"/>
      <c r="H112" s="132"/>
    </row>
    <row r="113" spans="3:8">
      <c r="C113" s="129"/>
      <c r="D113" s="129"/>
      <c r="E113" s="130"/>
      <c r="F113" s="132"/>
      <c r="G113" s="132"/>
      <c r="H113" s="132"/>
    </row>
    <row r="114" spans="3:8">
      <c r="C114" s="129"/>
      <c r="D114" s="129"/>
      <c r="E114" s="130"/>
      <c r="F114" s="132"/>
      <c r="G114" s="132"/>
      <c r="H114" s="132"/>
    </row>
    <row r="115" spans="3:8">
      <c r="C115" s="129"/>
      <c r="D115" s="129"/>
      <c r="E115" s="130"/>
      <c r="F115" s="132"/>
      <c r="G115" s="132"/>
      <c r="H115" s="132"/>
    </row>
    <row r="116" spans="3:8">
      <c r="C116" s="129"/>
      <c r="D116" s="129"/>
      <c r="E116" s="130"/>
      <c r="F116" s="132"/>
      <c r="G116" s="132"/>
      <c r="H116" s="132"/>
    </row>
    <row r="117" spans="3:8">
      <c r="C117" s="129"/>
      <c r="D117" s="129"/>
      <c r="E117" s="130"/>
      <c r="F117" s="132"/>
      <c r="G117" s="132"/>
      <c r="H117" s="132"/>
    </row>
    <row r="118" spans="3:8">
      <c r="C118" s="129"/>
      <c r="D118" s="129"/>
      <c r="E118" s="130"/>
      <c r="F118" s="132"/>
      <c r="G118" s="132"/>
      <c r="H118" s="132"/>
    </row>
    <row r="119" spans="3:8">
      <c r="C119" s="129"/>
      <c r="D119" s="129"/>
      <c r="E119" s="130"/>
      <c r="F119" s="132"/>
      <c r="G119" s="132"/>
      <c r="H119" s="132"/>
    </row>
    <row r="120" spans="3:8">
      <c r="C120" s="129"/>
      <c r="D120" s="129"/>
      <c r="E120" s="130"/>
      <c r="F120" s="132"/>
      <c r="G120" s="132"/>
      <c r="H120" s="132"/>
    </row>
    <row r="121" spans="3:8">
      <c r="C121" s="129"/>
      <c r="D121" s="129"/>
      <c r="E121" s="130"/>
      <c r="F121" s="132"/>
      <c r="G121" s="132"/>
      <c r="H121" s="132"/>
    </row>
    <row r="122" spans="3:8">
      <c r="C122" s="129"/>
      <c r="D122" s="129"/>
      <c r="E122" s="130"/>
      <c r="F122" s="132"/>
      <c r="G122" s="132"/>
      <c r="H122" s="132"/>
    </row>
    <row r="123" spans="3:8">
      <c r="C123" s="129"/>
      <c r="D123" s="129"/>
      <c r="E123" s="130"/>
      <c r="F123" s="132"/>
      <c r="G123" s="132"/>
      <c r="H123" s="132"/>
    </row>
    <row r="124" spans="3:8">
      <c r="C124" s="129"/>
      <c r="D124" s="129"/>
      <c r="E124" s="130"/>
      <c r="F124" s="132"/>
      <c r="G124" s="132"/>
      <c r="H124" s="132"/>
    </row>
    <row r="125" spans="3:8">
      <c r="C125" s="129"/>
      <c r="D125" s="129"/>
      <c r="E125" s="130"/>
      <c r="F125" s="132"/>
      <c r="G125" s="132"/>
      <c r="H125" s="132"/>
    </row>
    <row r="126" spans="3:8">
      <c r="C126" s="129"/>
      <c r="D126" s="129"/>
      <c r="E126" s="130"/>
      <c r="F126" s="132"/>
      <c r="G126" s="132"/>
      <c r="H126" s="132"/>
    </row>
    <row r="127" spans="3:8">
      <c r="C127" s="129"/>
      <c r="D127" s="129"/>
      <c r="E127" s="130"/>
      <c r="F127" s="132"/>
      <c r="G127" s="132"/>
      <c r="H127" s="132"/>
    </row>
    <row r="128" spans="3:8">
      <c r="C128" s="129"/>
      <c r="D128" s="129"/>
      <c r="E128" s="130"/>
      <c r="F128" s="132"/>
      <c r="G128" s="132"/>
      <c r="H128" s="132"/>
    </row>
    <row r="129" spans="3:8">
      <c r="C129" s="129"/>
      <c r="D129" s="129"/>
      <c r="E129" s="130"/>
      <c r="F129" s="132"/>
      <c r="G129" s="132"/>
      <c r="H129" s="132"/>
    </row>
    <row r="130" spans="3:8">
      <c r="C130" s="129"/>
      <c r="D130" s="129"/>
      <c r="E130" s="130"/>
      <c r="F130" s="132"/>
      <c r="G130" s="132"/>
      <c r="H130" s="132"/>
    </row>
    <row r="131" spans="3:8">
      <c r="C131" s="129"/>
      <c r="D131" s="129"/>
      <c r="E131" s="130"/>
      <c r="F131" s="132"/>
      <c r="G131" s="132"/>
      <c r="H131" s="132"/>
    </row>
    <row r="132" spans="3:8">
      <c r="C132" s="129"/>
      <c r="D132" s="129"/>
      <c r="E132" s="130"/>
      <c r="F132" s="132"/>
      <c r="G132" s="132"/>
      <c r="H132" s="132"/>
    </row>
    <row r="133" spans="3:8">
      <c r="C133" s="129"/>
      <c r="D133" s="129"/>
      <c r="E133" s="130"/>
      <c r="F133" s="132"/>
      <c r="G133" s="132"/>
      <c r="H133" s="132"/>
    </row>
    <row r="134" spans="3:8">
      <c r="C134" s="129"/>
      <c r="D134" s="129"/>
      <c r="E134" s="130"/>
      <c r="F134" s="132"/>
      <c r="G134" s="132"/>
      <c r="H134" s="132"/>
    </row>
    <row r="135" spans="3:8">
      <c r="C135" s="129"/>
      <c r="D135" s="129"/>
      <c r="E135" s="130"/>
      <c r="F135" s="132"/>
      <c r="G135" s="132"/>
      <c r="H135" s="132"/>
    </row>
    <row r="136" spans="3:8">
      <c r="C136" s="129"/>
      <c r="D136" s="129"/>
      <c r="E136" s="130"/>
      <c r="F136" s="132"/>
      <c r="G136" s="132"/>
      <c r="H136" s="132"/>
    </row>
    <row r="137" spans="3:8">
      <c r="C137" s="129"/>
      <c r="D137" s="129"/>
      <c r="E137" s="130"/>
      <c r="F137" s="132"/>
      <c r="G137" s="132"/>
      <c r="H137" s="132"/>
    </row>
    <row r="138" spans="3:8">
      <c r="C138" s="129"/>
      <c r="D138" s="129"/>
      <c r="E138" s="130"/>
      <c r="F138" s="132"/>
      <c r="G138" s="132"/>
      <c r="H138" s="132"/>
    </row>
    <row r="139" spans="3:8">
      <c r="C139" s="129"/>
      <c r="D139" s="129"/>
      <c r="E139" s="130"/>
      <c r="F139" s="132"/>
      <c r="G139" s="132"/>
      <c r="H139" s="132"/>
    </row>
    <row r="140" spans="3:8">
      <c r="C140" s="129"/>
      <c r="D140" s="129"/>
      <c r="E140" s="130"/>
      <c r="F140" s="132"/>
      <c r="G140" s="132"/>
      <c r="H140" s="132"/>
    </row>
    <row r="141" spans="3:8">
      <c r="C141" s="129"/>
      <c r="D141" s="129"/>
      <c r="E141" s="130"/>
      <c r="F141" s="132"/>
      <c r="G141" s="132"/>
      <c r="H141" s="132"/>
    </row>
    <row r="142" spans="3:8">
      <c r="C142" s="129"/>
      <c r="D142" s="129"/>
      <c r="E142" s="130"/>
      <c r="F142" s="132"/>
      <c r="G142" s="132"/>
      <c r="H142" s="132"/>
    </row>
    <row r="143" spans="3:8">
      <c r="C143" s="129"/>
      <c r="D143" s="129"/>
      <c r="E143" s="130"/>
      <c r="F143" s="132"/>
      <c r="G143" s="132"/>
      <c r="H143" s="132"/>
    </row>
    <row r="144" spans="3:8">
      <c r="C144" s="11"/>
      <c r="D144" s="11"/>
      <c r="E144" s="11"/>
      <c r="F144" s="11"/>
      <c r="G144" s="11"/>
      <c r="H144" s="11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97"/>
  <sheetViews>
    <sheetView zoomScale="60" zoomScaleNormal="60" workbookViewId="0">
      <pane ySplit="2" topLeftCell="A62" activePane="bottomLeft" state="frozen"/>
      <selection activeCell="W1" sqref="W1"/>
      <selection pane="bottomLeft" activeCell="AB11" sqref="AB11"/>
    </sheetView>
  </sheetViews>
  <sheetFormatPr defaultColWidth="9.140625" defaultRowHeight="15"/>
  <cols>
    <col min="1" max="1" width="13.7109375" style="3" bestFit="1" customWidth="1"/>
    <col min="2" max="2" width="34.42578125" style="3" bestFit="1" customWidth="1"/>
    <col min="3" max="8" width="12" style="3" customWidth="1"/>
    <col min="9" max="9" width="33.140625" style="3" customWidth="1"/>
    <col min="10" max="10" width="28.42578125" style="3" customWidth="1"/>
    <col min="11" max="11" width="28.28515625" style="3" customWidth="1"/>
    <col min="12" max="12" width="20.28515625" style="3" customWidth="1"/>
    <col min="13" max="13" width="32.42578125" style="3" customWidth="1"/>
    <col min="14" max="16384" width="9.140625" style="3"/>
  </cols>
  <sheetData>
    <row r="1" spans="1:13" ht="15.75" thickBot="1">
      <c r="A1" s="3" t="s">
        <v>1</v>
      </c>
      <c r="C1" s="176" t="s">
        <v>281</v>
      </c>
      <c r="D1" s="176"/>
      <c r="E1" s="177"/>
      <c r="F1" s="178" t="s">
        <v>280</v>
      </c>
      <c r="G1" s="176"/>
      <c r="H1" s="177"/>
    </row>
    <row r="2" spans="1:13" ht="30">
      <c r="A2" s="87" t="s">
        <v>1</v>
      </c>
      <c r="B2" s="86" t="s">
        <v>90</v>
      </c>
      <c r="C2" s="85">
        <v>43525</v>
      </c>
      <c r="D2" s="85">
        <v>43862</v>
      </c>
      <c r="E2" s="85">
        <v>43891</v>
      </c>
      <c r="F2" s="85">
        <v>43525</v>
      </c>
      <c r="G2" s="85">
        <v>43862</v>
      </c>
      <c r="H2" s="85">
        <v>43891</v>
      </c>
      <c r="I2" s="84" t="s">
        <v>323</v>
      </c>
      <c r="J2" s="84" t="s">
        <v>309</v>
      </c>
      <c r="K2" s="84" t="s">
        <v>310</v>
      </c>
      <c r="L2" s="84" t="s">
        <v>311</v>
      </c>
      <c r="M2" s="88" t="s">
        <v>312</v>
      </c>
    </row>
    <row r="3" spans="1:13">
      <c r="A3" s="31">
        <v>1</v>
      </c>
      <c r="B3" s="91" t="s">
        <v>2</v>
      </c>
      <c r="C3" s="90">
        <v>32922</v>
      </c>
      <c r="D3" s="90">
        <v>32604</v>
      </c>
      <c r="E3" s="90">
        <v>33639</v>
      </c>
      <c r="F3" s="90"/>
      <c r="G3" s="90"/>
      <c r="H3" s="90"/>
      <c r="I3" s="92">
        <f t="shared" ref="I3:I66" si="0">E3/$E$92</f>
        <v>7.536911575776668E-3</v>
      </c>
      <c r="J3" s="92">
        <f t="shared" ref="J3:J66" si="1">(E3-C3)/C3</f>
        <v>2.1778749772188809E-2</v>
      </c>
      <c r="K3" s="89">
        <f t="shared" ref="K3:K66" si="2">E3-C3</f>
        <v>717</v>
      </c>
      <c r="L3" s="93">
        <f>K3/$K$92</f>
        <v>5.1360295697769377E-3</v>
      </c>
      <c r="M3" s="90">
        <f t="shared" ref="M3:M66" si="3">E3-D3</f>
        <v>1035</v>
      </c>
    </row>
    <row r="4" spans="1:13">
      <c r="A4" s="31">
        <v>2</v>
      </c>
      <c r="B4" s="91" t="s">
        <v>3</v>
      </c>
      <c r="C4" s="90">
        <v>6985</v>
      </c>
      <c r="D4" s="90">
        <v>2872</v>
      </c>
      <c r="E4" s="90">
        <v>3370</v>
      </c>
      <c r="F4" s="90"/>
      <c r="G4" s="90"/>
      <c r="H4" s="90"/>
      <c r="I4" s="92">
        <f t="shared" si="0"/>
        <v>7.5505787955549718E-4</v>
      </c>
      <c r="J4" s="92">
        <f t="shared" si="1"/>
        <v>-0.51753758052970655</v>
      </c>
      <c r="K4" s="89">
        <f t="shared" si="2"/>
        <v>-3615</v>
      </c>
      <c r="L4" s="93">
        <f t="shared" ref="L4:L67" si="4">K4/$K$92</f>
        <v>-2.5895044483603386E-2</v>
      </c>
      <c r="M4" s="90">
        <f t="shared" si="3"/>
        <v>498</v>
      </c>
    </row>
    <row r="5" spans="1:13">
      <c r="A5" s="31">
        <v>3</v>
      </c>
      <c r="B5" s="91" t="s">
        <v>4</v>
      </c>
      <c r="C5" s="90">
        <v>1310</v>
      </c>
      <c r="D5" s="90">
        <v>1357</v>
      </c>
      <c r="E5" s="90">
        <v>1378</v>
      </c>
      <c r="F5" s="90"/>
      <c r="G5" s="90"/>
      <c r="H5" s="90"/>
      <c r="I5" s="92">
        <f t="shared" si="0"/>
        <v>3.0874473531972558E-4</v>
      </c>
      <c r="J5" s="92">
        <f t="shared" si="1"/>
        <v>5.1908396946564885E-2</v>
      </c>
      <c r="K5" s="89">
        <f t="shared" si="2"/>
        <v>68</v>
      </c>
      <c r="L5" s="93">
        <f t="shared" si="4"/>
        <v>4.8709903869572068E-4</v>
      </c>
      <c r="M5" s="90">
        <f t="shared" si="3"/>
        <v>21</v>
      </c>
    </row>
    <row r="6" spans="1:13">
      <c r="A6" s="31">
        <v>5</v>
      </c>
      <c r="B6" s="91" t="s">
        <v>5</v>
      </c>
      <c r="C6" s="90">
        <v>552</v>
      </c>
      <c r="D6" s="90">
        <v>556</v>
      </c>
      <c r="E6" s="90">
        <v>565</v>
      </c>
      <c r="F6" s="90"/>
      <c r="G6" s="90"/>
      <c r="H6" s="90"/>
      <c r="I6" s="92">
        <f t="shared" si="0"/>
        <v>1.265898225367525E-4</v>
      </c>
      <c r="J6" s="92">
        <f t="shared" si="1"/>
        <v>2.355072463768116E-2</v>
      </c>
      <c r="K6" s="89">
        <f t="shared" si="2"/>
        <v>13</v>
      </c>
      <c r="L6" s="93">
        <f t="shared" si="4"/>
        <v>9.3121875044770128E-5</v>
      </c>
      <c r="M6" s="90">
        <f t="shared" si="3"/>
        <v>9</v>
      </c>
    </row>
    <row r="7" spans="1:13">
      <c r="A7" s="31">
        <v>6</v>
      </c>
      <c r="B7" s="91" t="s">
        <v>6</v>
      </c>
      <c r="C7" s="90">
        <v>107</v>
      </c>
      <c r="D7" s="90">
        <v>95</v>
      </c>
      <c r="E7" s="90">
        <v>93</v>
      </c>
      <c r="F7" s="90"/>
      <c r="G7" s="90"/>
      <c r="H7" s="90"/>
      <c r="I7" s="92">
        <f t="shared" si="0"/>
        <v>2.0836908842332713E-5</v>
      </c>
      <c r="J7" s="92">
        <f t="shared" si="1"/>
        <v>-0.13084112149532709</v>
      </c>
      <c r="K7" s="89">
        <f t="shared" si="2"/>
        <v>-14</v>
      </c>
      <c r="L7" s="93">
        <f t="shared" si="4"/>
        <v>-1.0028509620206015E-4</v>
      </c>
      <c r="M7" s="90">
        <f t="shared" si="3"/>
        <v>-2</v>
      </c>
    </row>
    <row r="8" spans="1:13">
      <c r="A8" s="31">
        <v>7</v>
      </c>
      <c r="B8" s="91" t="s">
        <v>7</v>
      </c>
      <c r="C8" s="90">
        <v>1265</v>
      </c>
      <c r="D8" s="90">
        <v>1264</v>
      </c>
      <c r="E8" s="90">
        <v>1281</v>
      </c>
      <c r="F8" s="90"/>
      <c r="G8" s="90"/>
      <c r="H8" s="90"/>
      <c r="I8" s="92">
        <f t="shared" si="0"/>
        <v>2.8701161534438931E-4</v>
      </c>
      <c r="J8" s="92">
        <f t="shared" si="1"/>
        <v>1.2648221343873518E-2</v>
      </c>
      <c r="K8" s="89">
        <f t="shared" si="2"/>
        <v>16</v>
      </c>
      <c r="L8" s="93">
        <f t="shared" si="4"/>
        <v>1.1461153851664017E-4</v>
      </c>
      <c r="M8" s="90">
        <f t="shared" si="3"/>
        <v>17</v>
      </c>
    </row>
    <row r="9" spans="1:13">
      <c r="A9" s="31">
        <v>8</v>
      </c>
      <c r="B9" s="91" t="s">
        <v>300</v>
      </c>
      <c r="C9" s="90">
        <v>3649</v>
      </c>
      <c r="D9" s="90">
        <v>3680</v>
      </c>
      <c r="E9" s="90">
        <v>3808</v>
      </c>
      <c r="F9" s="90"/>
      <c r="G9" s="90"/>
      <c r="H9" s="90"/>
      <c r="I9" s="92">
        <f t="shared" si="0"/>
        <v>8.5319299861938674E-4</v>
      </c>
      <c r="J9" s="92">
        <f t="shared" si="1"/>
        <v>4.3573581803233764E-2</v>
      </c>
      <c r="K9" s="89">
        <f t="shared" si="2"/>
        <v>159</v>
      </c>
      <c r="L9" s="93">
        <f t="shared" si="4"/>
        <v>1.1389521640091116E-3</v>
      </c>
      <c r="M9" s="90">
        <f t="shared" si="3"/>
        <v>128</v>
      </c>
    </row>
    <row r="10" spans="1:13">
      <c r="A10" s="31">
        <v>9</v>
      </c>
      <c r="B10" s="91" t="s">
        <v>8</v>
      </c>
      <c r="C10" s="90">
        <v>564</v>
      </c>
      <c r="D10" s="90">
        <v>555</v>
      </c>
      <c r="E10" s="90">
        <v>553</v>
      </c>
      <c r="F10" s="90"/>
      <c r="G10" s="90"/>
      <c r="H10" s="90"/>
      <c r="I10" s="92">
        <f t="shared" si="0"/>
        <v>1.2390118913774184E-4</v>
      </c>
      <c r="J10" s="92">
        <f t="shared" si="1"/>
        <v>-1.9503546099290781E-2</v>
      </c>
      <c r="K10" s="89">
        <f t="shared" si="2"/>
        <v>-11</v>
      </c>
      <c r="L10" s="93">
        <f t="shared" si="4"/>
        <v>-7.8795432730190107E-5</v>
      </c>
      <c r="M10" s="90">
        <f t="shared" si="3"/>
        <v>-2</v>
      </c>
    </row>
    <row r="11" spans="1:13">
      <c r="A11" s="94">
        <v>10</v>
      </c>
      <c r="B11" s="91" t="s">
        <v>9</v>
      </c>
      <c r="C11" s="89">
        <v>136498</v>
      </c>
      <c r="D11" s="89">
        <v>149223</v>
      </c>
      <c r="E11" s="89">
        <v>148437</v>
      </c>
      <c r="F11" s="89"/>
      <c r="G11" s="89"/>
      <c r="H11" s="89"/>
      <c r="I11" s="92">
        <f t="shared" si="0"/>
        <v>3.3257722987412267E-2</v>
      </c>
      <c r="J11" s="92">
        <f t="shared" si="1"/>
        <v>8.7466483025392311E-2</v>
      </c>
      <c r="K11" s="89">
        <f t="shared" si="2"/>
        <v>11939</v>
      </c>
      <c r="L11" s="93">
        <f t="shared" si="4"/>
        <v>8.5521697396885435E-2</v>
      </c>
      <c r="M11" s="90">
        <f t="shared" si="3"/>
        <v>-786</v>
      </c>
    </row>
    <row r="12" spans="1:13">
      <c r="A12" s="94">
        <v>11</v>
      </c>
      <c r="B12" s="91" t="s">
        <v>10</v>
      </c>
      <c r="C12" s="89">
        <v>2628</v>
      </c>
      <c r="D12" s="89">
        <v>2695</v>
      </c>
      <c r="E12" s="89">
        <v>2825</v>
      </c>
      <c r="F12" s="89"/>
      <c r="G12" s="89"/>
      <c r="H12" s="89"/>
      <c r="I12" s="92">
        <f t="shared" si="0"/>
        <v>6.3294911268376244E-4</v>
      </c>
      <c r="J12" s="92">
        <f t="shared" si="1"/>
        <v>7.4961948249619478E-2</v>
      </c>
      <c r="K12" s="89">
        <f t="shared" si="2"/>
        <v>197</v>
      </c>
      <c r="L12" s="93">
        <f t="shared" si="4"/>
        <v>1.4111545679861321E-3</v>
      </c>
      <c r="M12" s="90">
        <f t="shared" si="3"/>
        <v>130</v>
      </c>
    </row>
    <row r="13" spans="1:13">
      <c r="A13" s="94">
        <v>12</v>
      </c>
      <c r="B13" s="91" t="s">
        <v>11</v>
      </c>
      <c r="C13" s="89">
        <v>1648</v>
      </c>
      <c r="D13" s="89">
        <v>1412</v>
      </c>
      <c r="E13" s="89">
        <v>1603</v>
      </c>
      <c r="F13" s="89"/>
      <c r="G13" s="89"/>
      <c r="H13" s="89"/>
      <c r="I13" s="92">
        <f t="shared" si="0"/>
        <v>3.5915661155117565E-4</v>
      </c>
      <c r="J13" s="92">
        <f t="shared" si="1"/>
        <v>-2.7305825242718445E-2</v>
      </c>
      <c r="K13" s="89">
        <f t="shared" si="2"/>
        <v>-45</v>
      </c>
      <c r="L13" s="93">
        <f t="shared" si="4"/>
        <v>-3.2234495207805047E-4</v>
      </c>
      <c r="M13" s="90">
        <f t="shared" si="3"/>
        <v>191</v>
      </c>
    </row>
    <row r="14" spans="1:13">
      <c r="A14" s="94">
        <v>13</v>
      </c>
      <c r="B14" s="91" t="s">
        <v>12</v>
      </c>
      <c r="C14" s="89">
        <v>114850</v>
      </c>
      <c r="D14" s="89">
        <v>117798</v>
      </c>
      <c r="E14" s="89">
        <v>118422</v>
      </c>
      <c r="F14" s="89"/>
      <c r="G14" s="89"/>
      <c r="H14" s="89"/>
      <c r="I14" s="92">
        <f t="shared" si="0"/>
        <v>2.6532778698136823E-2</v>
      </c>
      <c r="J14" s="92">
        <f t="shared" si="1"/>
        <v>3.110143665650849E-2</v>
      </c>
      <c r="K14" s="89">
        <f t="shared" si="2"/>
        <v>3572</v>
      </c>
      <c r="L14" s="93">
        <f t="shared" si="4"/>
        <v>2.5587025973839918E-2</v>
      </c>
      <c r="M14" s="90">
        <f t="shared" si="3"/>
        <v>624</v>
      </c>
    </row>
    <row r="15" spans="1:13">
      <c r="A15" s="94">
        <v>14</v>
      </c>
      <c r="B15" s="91" t="s">
        <v>13</v>
      </c>
      <c r="C15" s="89">
        <v>274430</v>
      </c>
      <c r="D15" s="89">
        <v>302979</v>
      </c>
      <c r="E15" s="89">
        <v>303758</v>
      </c>
      <c r="F15" s="89"/>
      <c r="G15" s="89"/>
      <c r="H15" s="89"/>
      <c r="I15" s="92">
        <f t="shared" si="0"/>
        <v>6.8057825334723654E-2</v>
      </c>
      <c r="J15" s="92">
        <f t="shared" si="1"/>
        <v>0.10686878256750355</v>
      </c>
      <c r="K15" s="89">
        <f t="shared" si="2"/>
        <v>29328</v>
      </c>
      <c r="L15" s="93">
        <f t="shared" si="4"/>
        <v>0.21008295010100142</v>
      </c>
      <c r="M15" s="90">
        <f t="shared" si="3"/>
        <v>779</v>
      </c>
    </row>
    <row r="16" spans="1:13">
      <c r="A16" s="94">
        <v>15</v>
      </c>
      <c r="B16" s="91" t="s">
        <v>14</v>
      </c>
      <c r="C16" s="89">
        <v>14243</v>
      </c>
      <c r="D16" s="89">
        <v>15720</v>
      </c>
      <c r="E16" s="89">
        <v>15841</v>
      </c>
      <c r="F16" s="89"/>
      <c r="G16" s="89"/>
      <c r="H16" s="89"/>
      <c r="I16" s="92">
        <f t="shared" si="0"/>
        <v>3.5492201394773386E-3</v>
      </c>
      <c r="J16" s="92">
        <f t="shared" si="1"/>
        <v>0.11219546443867162</v>
      </c>
      <c r="K16" s="89">
        <f t="shared" si="2"/>
        <v>1598</v>
      </c>
      <c r="L16" s="93">
        <f t="shared" si="4"/>
        <v>1.1446827409349436E-2</v>
      </c>
      <c r="M16" s="90">
        <f t="shared" si="3"/>
        <v>121</v>
      </c>
    </row>
    <row r="17" spans="1:13">
      <c r="A17" s="94">
        <v>16</v>
      </c>
      <c r="B17" s="91" t="s">
        <v>15</v>
      </c>
      <c r="C17" s="89">
        <v>7870</v>
      </c>
      <c r="D17" s="89">
        <v>8088</v>
      </c>
      <c r="E17" s="89">
        <v>8151</v>
      </c>
      <c r="F17" s="89"/>
      <c r="G17" s="89"/>
      <c r="H17" s="89"/>
      <c r="I17" s="92">
        <f t="shared" si="0"/>
        <v>1.8262542362779994E-3</v>
      </c>
      <c r="J17" s="92">
        <f t="shared" si="1"/>
        <v>3.570520965692503E-2</v>
      </c>
      <c r="K17" s="89">
        <f t="shared" si="2"/>
        <v>281</v>
      </c>
      <c r="L17" s="93">
        <f t="shared" si="4"/>
        <v>2.012865145198493E-3</v>
      </c>
      <c r="M17" s="90">
        <f t="shared" si="3"/>
        <v>63</v>
      </c>
    </row>
    <row r="18" spans="1:13">
      <c r="A18" s="94">
        <v>17</v>
      </c>
      <c r="B18" s="91" t="s">
        <v>16</v>
      </c>
      <c r="C18" s="89">
        <v>10566</v>
      </c>
      <c r="D18" s="89">
        <v>11477</v>
      </c>
      <c r="E18" s="89">
        <v>11511</v>
      </c>
      <c r="F18" s="89"/>
      <c r="G18" s="89"/>
      <c r="H18" s="89"/>
      <c r="I18" s="92">
        <f t="shared" si="0"/>
        <v>2.5790715880009878E-3</v>
      </c>
      <c r="J18" s="92">
        <f t="shared" si="1"/>
        <v>8.9437819420783646E-2</v>
      </c>
      <c r="K18" s="89">
        <f t="shared" si="2"/>
        <v>945</v>
      </c>
      <c r="L18" s="93">
        <f t="shared" si="4"/>
        <v>6.7692439936390594E-3</v>
      </c>
      <c r="M18" s="90">
        <f t="shared" si="3"/>
        <v>34</v>
      </c>
    </row>
    <row r="19" spans="1:13">
      <c r="A19" s="94">
        <v>18</v>
      </c>
      <c r="B19" s="91" t="s">
        <v>17</v>
      </c>
      <c r="C19" s="89">
        <v>11521</v>
      </c>
      <c r="D19" s="89">
        <v>11228</v>
      </c>
      <c r="E19" s="89">
        <v>11399</v>
      </c>
      <c r="F19" s="89"/>
      <c r="G19" s="89"/>
      <c r="H19" s="89"/>
      <c r="I19" s="92">
        <f t="shared" si="0"/>
        <v>2.553977676276888E-3</v>
      </c>
      <c r="J19" s="92">
        <f t="shared" si="1"/>
        <v>-1.0589358562624772E-2</v>
      </c>
      <c r="K19" s="89">
        <f t="shared" si="2"/>
        <v>-122</v>
      </c>
      <c r="L19" s="93">
        <f t="shared" si="4"/>
        <v>-8.7391298118938128E-4</v>
      </c>
      <c r="M19" s="90">
        <f t="shared" si="3"/>
        <v>171</v>
      </c>
    </row>
    <row r="20" spans="1:13">
      <c r="A20" s="94">
        <v>19</v>
      </c>
      <c r="B20" s="91" t="s">
        <v>18</v>
      </c>
      <c r="C20" s="89">
        <v>1047</v>
      </c>
      <c r="D20" s="89">
        <v>1105</v>
      </c>
      <c r="E20" s="89">
        <v>1128</v>
      </c>
      <c r="F20" s="89"/>
      <c r="G20" s="89"/>
      <c r="H20" s="89"/>
      <c r="I20" s="92">
        <f t="shared" si="0"/>
        <v>2.5273153950700322E-4</v>
      </c>
      <c r="J20" s="92">
        <f t="shared" si="1"/>
        <v>7.7363896848137534E-2</v>
      </c>
      <c r="K20" s="89">
        <f t="shared" si="2"/>
        <v>81</v>
      </c>
      <c r="L20" s="93">
        <f t="shared" si="4"/>
        <v>5.8022091374049082E-4</v>
      </c>
      <c r="M20" s="90">
        <f t="shared" si="3"/>
        <v>23</v>
      </c>
    </row>
    <row r="21" spans="1:13">
      <c r="A21" s="94">
        <v>20</v>
      </c>
      <c r="B21" s="91" t="s">
        <v>19</v>
      </c>
      <c r="C21" s="89">
        <v>18887</v>
      </c>
      <c r="D21" s="89">
        <v>20996</v>
      </c>
      <c r="E21" s="89">
        <v>21335</v>
      </c>
      <c r="F21" s="89"/>
      <c r="G21" s="89"/>
      <c r="H21" s="89"/>
      <c r="I21" s="92">
        <f t="shared" si="0"/>
        <v>4.7801661306577248E-3</v>
      </c>
      <c r="J21" s="92">
        <f t="shared" si="1"/>
        <v>0.12961296129612962</v>
      </c>
      <c r="K21" s="89">
        <f t="shared" si="2"/>
        <v>2448</v>
      </c>
      <c r="L21" s="93">
        <f t="shared" si="4"/>
        <v>1.7535565393045946E-2</v>
      </c>
      <c r="M21" s="90">
        <f t="shared" si="3"/>
        <v>339</v>
      </c>
    </row>
    <row r="22" spans="1:13">
      <c r="A22" s="94">
        <v>21</v>
      </c>
      <c r="B22" s="91" t="s">
        <v>20</v>
      </c>
      <c r="C22" s="89">
        <v>9713</v>
      </c>
      <c r="D22" s="89">
        <v>10778</v>
      </c>
      <c r="E22" s="89">
        <v>10949</v>
      </c>
      <c r="F22" s="89"/>
      <c r="G22" s="89"/>
      <c r="H22" s="89"/>
      <c r="I22" s="92">
        <f t="shared" si="0"/>
        <v>2.453153923813988E-3</v>
      </c>
      <c r="J22" s="92">
        <f t="shared" si="1"/>
        <v>0.12725213631215895</v>
      </c>
      <c r="K22" s="89">
        <f t="shared" si="2"/>
        <v>1236</v>
      </c>
      <c r="L22" s="93">
        <f t="shared" si="4"/>
        <v>8.8537413504104524E-3</v>
      </c>
      <c r="M22" s="90">
        <f t="shared" si="3"/>
        <v>171</v>
      </c>
    </row>
    <row r="23" spans="1:13">
      <c r="A23" s="94">
        <v>22</v>
      </c>
      <c r="B23" s="91" t="s">
        <v>21</v>
      </c>
      <c r="C23" s="89">
        <v>43078</v>
      </c>
      <c r="D23" s="89">
        <v>44026</v>
      </c>
      <c r="E23" s="89">
        <v>44124</v>
      </c>
      <c r="F23" s="89"/>
      <c r="G23" s="89"/>
      <c r="H23" s="89"/>
      <c r="I23" s="92">
        <f t="shared" si="0"/>
        <v>9.8861050081622426E-3</v>
      </c>
      <c r="J23" s="92">
        <f t="shared" si="1"/>
        <v>2.4281535818747389E-2</v>
      </c>
      <c r="K23" s="89">
        <f t="shared" si="2"/>
        <v>1046</v>
      </c>
      <c r="L23" s="93">
        <f t="shared" si="4"/>
        <v>7.4927293305253511E-3</v>
      </c>
      <c r="M23" s="90">
        <f t="shared" si="3"/>
        <v>98</v>
      </c>
    </row>
    <row r="24" spans="1:13">
      <c r="A24" s="94">
        <v>23</v>
      </c>
      <c r="B24" s="91" t="s">
        <v>22</v>
      </c>
      <c r="C24" s="89">
        <v>26960</v>
      </c>
      <c r="D24" s="89">
        <v>26955</v>
      </c>
      <c r="E24" s="89">
        <v>27470</v>
      </c>
      <c r="F24" s="89"/>
      <c r="G24" s="89"/>
      <c r="H24" s="89"/>
      <c r="I24" s="92">
        <f t="shared" si="0"/>
        <v>6.1547299559019308E-3</v>
      </c>
      <c r="J24" s="92">
        <f t="shared" si="1"/>
        <v>1.8916913946587538E-2</v>
      </c>
      <c r="K24" s="89">
        <f t="shared" si="2"/>
        <v>510</v>
      </c>
      <c r="L24" s="93">
        <f t="shared" si="4"/>
        <v>3.6532427902179051E-3</v>
      </c>
      <c r="M24" s="90">
        <f t="shared" si="3"/>
        <v>515</v>
      </c>
    </row>
    <row r="25" spans="1:13">
      <c r="A25" s="94">
        <v>24</v>
      </c>
      <c r="B25" s="91" t="s">
        <v>23</v>
      </c>
      <c r="C25" s="89">
        <v>11698</v>
      </c>
      <c r="D25" s="89">
        <v>12124</v>
      </c>
      <c r="E25" s="89">
        <v>12375</v>
      </c>
      <c r="F25" s="89"/>
      <c r="G25" s="89"/>
      <c r="H25" s="89"/>
      <c r="I25" s="92">
        <f t="shared" si="0"/>
        <v>2.7726531927297561E-3</v>
      </c>
      <c r="J25" s="92">
        <f t="shared" si="1"/>
        <v>5.7873140707813304E-2</v>
      </c>
      <c r="K25" s="89">
        <f t="shared" si="2"/>
        <v>677</v>
      </c>
      <c r="L25" s="93">
        <f t="shared" si="4"/>
        <v>4.8495007234853373E-3</v>
      </c>
      <c r="M25" s="90">
        <f t="shared" si="3"/>
        <v>251</v>
      </c>
    </row>
    <row r="26" spans="1:13">
      <c r="A26" s="94">
        <v>25</v>
      </c>
      <c r="B26" s="91" t="s">
        <v>24</v>
      </c>
      <c r="C26" s="89">
        <v>54376</v>
      </c>
      <c r="D26" s="89">
        <v>55816</v>
      </c>
      <c r="E26" s="89">
        <v>55580</v>
      </c>
      <c r="F26" s="89"/>
      <c r="G26" s="89"/>
      <c r="H26" s="89"/>
      <c r="I26" s="92">
        <f t="shared" si="0"/>
        <v>1.2452853693084432E-2</v>
      </c>
      <c r="J26" s="92">
        <f t="shared" si="1"/>
        <v>2.2142121524201853E-2</v>
      </c>
      <c r="K26" s="89">
        <f t="shared" si="2"/>
        <v>1204</v>
      </c>
      <c r="L26" s="93">
        <f t="shared" si="4"/>
        <v>8.6245182733771728E-3</v>
      </c>
      <c r="M26" s="90">
        <f t="shared" si="3"/>
        <v>-236</v>
      </c>
    </row>
    <row r="27" spans="1:13">
      <c r="A27" s="94">
        <v>26</v>
      </c>
      <c r="B27" s="91" t="s">
        <v>25</v>
      </c>
      <c r="C27" s="89">
        <v>11631</v>
      </c>
      <c r="D27" s="89">
        <v>12580</v>
      </c>
      <c r="E27" s="89">
        <v>12650</v>
      </c>
      <c r="F27" s="89"/>
      <c r="G27" s="89"/>
      <c r="H27" s="89"/>
      <c r="I27" s="92">
        <f t="shared" si="0"/>
        <v>2.8342677081237507E-3</v>
      </c>
      <c r="J27" s="92">
        <f t="shared" si="1"/>
        <v>8.7610695554982368E-2</v>
      </c>
      <c r="K27" s="89">
        <f t="shared" si="2"/>
        <v>1019</v>
      </c>
      <c r="L27" s="93">
        <f t="shared" si="4"/>
        <v>7.2993223592785206E-3</v>
      </c>
      <c r="M27" s="90">
        <f t="shared" si="3"/>
        <v>70</v>
      </c>
    </row>
    <row r="28" spans="1:13">
      <c r="A28" s="94">
        <v>27</v>
      </c>
      <c r="B28" s="91" t="s">
        <v>26</v>
      </c>
      <c r="C28" s="89">
        <v>32401</v>
      </c>
      <c r="D28" s="89">
        <v>34038</v>
      </c>
      <c r="E28" s="89">
        <v>34375</v>
      </c>
      <c r="F28" s="89"/>
      <c r="G28" s="89"/>
      <c r="H28" s="89"/>
      <c r="I28" s="92">
        <f t="shared" si="0"/>
        <v>7.7018144242493227E-3</v>
      </c>
      <c r="J28" s="92">
        <f t="shared" si="1"/>
        <v>6.0924045554149563E-2</v>
      </c>
      <c r="K28" s="89">
        <f t="shared" si="2"/>
        <v>1974</v>
      </c>
      <c r="L28" s="93">
        <f t="shared" si="4"/>
        <v>1.414019856449048E-2</v>
      </c>
      <c r="M28" s="90">
        <f t="shared" si="3"/>
        <v>337</v>
      </c>
    </row>
    <row r="29" spans="1:13">
      <c r="A29" s="94">
        <v>28</v>
      </c>
      <c r="B29" s="91" t="s">
        <v>27</v>
      </c>
      <c r="C29" s="89">
        <v>22240</v>
      </c>
      <c r="D29" s="89">
        <v>23107</v>
      </c>
      <c r="E29" s="89">
        <v>23182</v>
      </c>
      <c r="F29" s="89"/>
      <c r="G29" s="89"/>
      <c r="H29" s="89"/>
      <c r="I29" s="92">
        <f t="shared" si="0"/>
        <v>5.1939916213221173E-3</v>
      </c>
      <c r="J29" s="92">
        <f t="shared" si="1"/>
        <v>4.2356115107913671E-2</v>
      </c>
      <c r="K29" s="89">
        <f t="shared" si="2"/>
        <v>942</v>
      </c>
      <c r="L29" s="93">
        <f t="shared" si="4"/>
        <v>6.7477543301671895E-3</v>
      </c>
      <c r="M29" s="90">
        <f t="shared" si="3"/>
        <v>75</v>
      </c>
    </row>
    <row r="30" spans="1:13">
      <c r="A30" s="94">
        <v>29</v>
      </c>
      <c r="B30" s="91" t="s">
        <v>28</v>
      </c>
      <c r="C30" s="89">
        <v>33506</v>
      </c>
      <c r="D30" s="89">
        <v>34692</v>
      </c>
      <c r="E30" s="89">
        <v>35226</v>
      </c>
      <c r="F30" s="89"/>
      <c r="G30" s="89"/>
      <c r="H30" s="89"/>
      <c r="I30" s="92">
        <f t="shared" si="0"/>
        <v>7.8924833427958287E-3</v>
      </c>
      <c r="J30" s="92">
        <f t="shared" si="1"/>
        <v>5.1334089416820869E-2</v>
      </c>
      <c r="K30" s="89">
        <f t="shared" si="2"/>
        <v>1720</v>
      </c>
      <c r="L30" s="93">
        <f t="shared" si="4"/>
        <v>1.2320740390538817E-2</v>
      </c>
      <c r="M30" s="90">
        <f t="shared" si="3"/>
        <v>534</v>
      </c>
    </row>
    <row r="31" spans="1:13">
      <c r="A31" s="94">
        <v>30</v>
      </c>
      <c r="B31" s="91" t="s">
        <v>29</v>
      </c>
      <c r="C31" s="89">
        <v>4332</v>
      </c>
      <c r="D31" s="89">
        <v>5066</v>
      </c>
      <c r="E31" s="89">
        <v>5096</v>
      </c>
      <c r="F31" s="89"/>
      <c r="G31" s="89"/>
      <c r="H31" s="89"/>
      <c r="I31" s="92">
        <f t="shared" si="0"/>
        <v>1.1417729834465322E-3</v>
      </c>
      <c r="J31" s="92">
        <f t="shared" si="1"/>
        <v>0.17636195752539244</v>
      </c>
      <c r="K31" s="89">
        <f t="shared" si="2"/>
        <v>764</v>
      </c>
      <c r="L31" s="93">
        <f t="shared" si="4"/>
        <v>5.4727009641695676E-3</v>
      </c>
      <c r="M31" s="90">
        <f t="shared" si="3"/>
        <v>30</v>
      </c>
    </row>
    <row r="32" spans="1:13">
      <c r="A32" s="94">
        <v>31</v>
      </c>
      <c r="B32" s="91" t="s">
        <v>30</v>
      </c>
      <c r="C32" s="89">
        <v>21377</v>
      </c>
      <c r="D32" s="89">
        <v>22911</v>
      </c>
      <c r="E32" s="89">
        <v>23316</v>
      </c>
      <c r="F32" s="89"/>
      <c r="G32" s="89"/>
      <c r="H32" s="89"/>
      <c r="I32" s="92">
        <f t="shared" si="0"/>
        <v>5.2240146942777368E-3</v>
      </c>
      <c r="J32" s="92">
        <f t="shared" si="1"/>
        <v>9.0704963278289752E-2</v>
      </c>
      <c r="K32" s="89">
        <f t="shared" si="2"/>
        <v>1939</v>
      </c>
      <c r="L32" s="93">
        <f t="shared" si="4"/>
        <v>1.388948582398533E-2</v>
      </c>
      <c r="M32" s="90">
        <f t="shared" si="3"/>
        <v>405</v>
      </c>
    </row>
    <row r="33" spans="1:13">
      <c r="A33" s="94">
        <v>32</v>
      </c>
      <c r="B33" s="91" t="s">
        <v>31</v>
      </c>
      <c r="C33" s="89">
        <v>18704</v>
      </c>
      <c r="D33" s="89">
        <v>20733</v>
      </c>
      <c r="E33" s="89">
        <v>20970</v>
      </c>
      <c r="F33" s="89"/>
      <c r="G33" s="89"/>
      <c r="H33" s="89"/>
      <c r="I33" s="92">
        <f t="shared" si="0"/>
        <v>4.6983868647711502E-3</v>
      </c>
      <c r="J33" s="92">
        <f t="shared" si="1"/>
        <v>0.12115055603079555</v>
      </c>
      <c r="K33" s="89">
        <f t="shared" si="2"/>
        <v>2266</v>
      </c>
      <c r="L33" s="93">
        <f t="shared" si="4"/>
        <v>1.6231859142419165E-2</v>
      </c>
      <c r="M33" s="90">
        <f t="shared" si="3"/>
        <v>237</v>
      </c>
    </row>
    <row r="34" spans="1:13">
      <c r="A34" s="94">
        <v>33</v>
      </c>
      <c r="B34" s="91" t="s">
        <v>32</v>
      </c>
      <c r="C34" s="89">
        <v>17763</v>
      </c>
      <c r="D34" s="89">
        <v>18473</v>
      </c>
      <c r="E34" s="89">
        <v>18577</v>
      </c>
      <c r="F34" s="89"/>
      <c r="G34" s="89"/>
      <c r="H34" s="89"/>
      <c r="I34" s="92">
        <f t="shared" si="0"/>
        <v>4.1622285544517723E-3</v>
      </c>
      <c r="J34" s="92">
        <f t="shared" si="1"/>
        <v>4.5825592523785395E-2</v>
      </c>
      <c r="K34" s="89">
        <f t="shared" si="2"/>
        <v>814</v>
      </c>
      <c r="L34" s="93">
        <f t="shared" si="4"/>
        <v>5.8308620220340682E-3</v>
      </c>
      <c r="M34" s="90">
        <f t="shared" si="3"/>
        <v>104</v>
      </c>
    </row>
    <row r="35" spans="1:13">
      <c r="A35" s="94">
        <v>35</v>
      </c>
      <c r="B35" s="91" t="s">
        <v>33</v>
      </c>
      <c r="C35" s="89">
        <v>8800</v>
      </c>
      <c r="D35" s="89">
        <v>9085</v>
      </c>
      <c r="E35" s="89">
        <v>9220</v>
      </c>
      <c r="F35" s="89"/>
      <c r="G35" s="89"/>
      <c r="H35" s="89"/>
      <c r="I35" s="92">
        <f t="shared" si="0"/>
        <v>2.0657666615732E-3</v>
      </c>
      <c r="J35" s="92">
        <f t="shared" si="1"/>
        <v>4.7727272727272729E-2</v>
      </c>
      <c r="K35" s="89">
        <f t="shared" si="2"/>
        <v>420</v>
      </c>
      <c r="L35" s="93">
        <f t="shared" si="4"/>
        <v>3.0085528860618041E-3</v>
      </c>
      <c r="M35" s="90">
        <f t="shared" si="3"/>
        <v>135</v>
      </c>
    </row>
    <row r="36" spans="1:13">
      <c r="A36" s="94">
        <v>36</v>
      </c>
      <c r="B36" s="91" t="s">
        <v>34</v>
      </c>
      <c r="C36" s="89">
        <v>1325</v>
      </c>
      <c r="D36" s="89">
        <v>1100</v>
      </c>
      <c r="E36" s="89">
        <v>1141</v>
      </c>
      <c r="F36" s="89"/>
      <c r="G36" s="89"/>
      <c r="H36" s="89"/>
      <c r="I36" s="92">
        <f t="shared" si="0"/>
        <v>2.5564422568926477E-4</v>
      </c>
      <c r="J36" s="92">
        <f t="shared" si="1"/>
        <v>-0.13886792452830188</v>
      </c>
      <c r="K36" s="89">
        <f t="shared" si="2"/>
        <v>-184</v>
      </c>
      <c r="L36" s="93">
        <f t="shared" si="4"/>
        <v>-1.3180326929413619E-3</v>
      </c>
      <c r="M36" s="90">
        <f t="shared" si="3"/>
        <v>41</v>
      </c>
    </row>
    <row r="37" spans="1:13">
      <c r="A37" s="94">
        <v>37</v>
      </c>
      <c r="B37" s="91" t="s">
        <v>35</v>
      </c>
      <c r="C37" s="89">
        <v>876</v>
      </c>
      <c r="D37" s="89">
        <v>944</v>
      </c>
      <c r="E37" s="89">
        <v>951</v>
      </c>
      <c r="F37" s="89"/>
      <c r="G37" s="89"/>
      <c r="H37" s="89"/>
      <c r="I37" s="92">
        <f t="shared" si="0"/>
        <v>2.1307419687159579E-4</v>
      </c>
      <c r="J37" s="92">
        <f t="shared" si="1"/>
        <v>8.5616438356164379E-2</v>
      </c>
      <c r="K37" s="89">
        <f t="shared" si="2"/>
        <v>75</v>
      </c>
      <c r="L37" s="93">
        <f t="shared" si="4"/>
        <v>5.3724158679675077E-4</v>
      </c>
      <c r="M37" s="90">
        <f t="shared" si="3"/>
        <v>7</v>
      </c>
    </row>
    <row r="38" spans="1:13">
      <c r="A38" s="94">
        <v>38</v>
      </c>
      <c r="B38" s="91" t="s">
        <v>36</v>
      </c>
      <c r="C38" s="89">
        <v>8217</v>
      </c>
      <c r="D38" s="89">
        <v>7685</v>
      </c>
      <c r="E38" s="89">
        <v>7730</v>
      </c>
      <c r="F38" s="89"/>
      <c r="G38" s="89"/>
      <c r="H38" s="89"/>
      <c r="I38" s="92">
        <f t="shared" si="0"/>
        <v>1.7319280145293749E-3</v>
      </c>
      <c r="J38" s="92">
        <f t="shared" si="1"/>
        <v>-5.9267372520384567E-2</v>
      </c>
      <c r="K38" s="89">
        <f t="shared" si="2"/>
        <v>-487</v>
      </c>
      <c r="L38" s="93">
        <f t="shared" si="4"/>
        <v>-3.488488703600235E-3</v>
      </c>
      <c r="M38" s="90">
        <f t="shared" si="3"/>
        <v>45</v>
      </c>
    </row>
    <row r="39" spans="1:13">
      <c r="A39" s="94">
        <v>39</v>
      </c>
      <c r="B39" s="91" t="s">
        <v>37</v>
      </c>
      <c r="C39" s="89">
        <v>227</v>
      </c>
      <c r="D39" s="89">
        <v>159</v>
      </c>
      <c r="E39" s="89">
        <v>155</v>
      </c>
      <c r="F39" s="89"/>
      <c r="G39" s="89"/>
      <c r="H39" s="89"/>
      <c r="I39" s="92">
        <f t="shared" si="0"/>
        <v>3.4728181403887853E-5</v>
      </c>
      <c r="J39" s="92">
        <f t="shared" si="1"/>
        <v>-0.31718061674008813</v>
      </c>
      <c r="K39" s="89">
        <f t="shared" si="2"/>
        <v>-72</v>
      </c>
      <c r="L39" s="93">
        <f t="shared" si="4"/>
        <v>-5.1575192332488069E-4</v>
      </c>
      <c r="M39" s="90">
        <f t="shared" si="3"/>
        <v>-4</v>
      </c>
    </row>
    <row r="40" spans="1:13">
      <c r="A40" s="94">
        <v>41</v>
      </c>
      <c r="B40" s="91" t="s">
        <v>38</v>
      </c>
      <c r="C40" s="89">
        <v>44376</v>
      </c>
      <c r="D40" s="89">
        <v>41245</v>
      </c>
      <c r="E40" s="89">
        <v>42061</v>
      </c>
      <c r="F40" s="89"/>
      <c r="G40" s="89"/>
      <c r="H40" s="89"/>
      <c r="I40" s="92">
        <f t="shared" si="0"/>
        <v>9.4238841163156589E-3</v>
      </c>
      <c r="J40" s="92">
        <f t="shared" si="1"/>
        <v>-5.2167838471245717E-2</v>
      </c>
      <c r="K40" s="89">
        <f t="shared" si="2"/>
        <v>-2315</v>
      </c>
      <c r="L40" s="93">
        <f t="shared" si="4"/>
        <v>-1.6582856979126374E-2</v>
      </c>
      <c r="M40" s="90">
        <f t="shared" si="3"/>
        <v>816</v>
      </c>
    </row>
    <row r="41" spans="1:13">
      <c r="A41" s="94">
        <v>42</v>
      </c>
      <c r="B41" s="91" t="s">
        <v>39</v>
      </c>
      <c r="C41" s="89">
        <v>21699</v>
      </c>
      <c r="D41" s="89">
        <v>15698</v>
      </c>
      <c r="E41" s="89">
        <v>15904</v>
      </c>
      <c r="F41" s="89"/>
      <c r="G41" s="89"/>
      <c r="H41" s="89"/>
      <c r="I41" s="92">
        <f t="shared" si="0"/>
        <v>3.5633354648221447E-3</v>
      </c>
      <c r="J41" s="92">
        <f t="shared" si="1"/>
        <v>-0.26706299829485231</v>
      </c>
      <c r="K41" s="89">
        <f t="shared" si="2"/>
        <v>-5795</v>
      </c>
      <c r="L41" s="93">
        <f t="shared" si="4"/>
        <v>-4.1510866606495611E-2</v>
      </c>
      <c r="M41" s="90">
        <f t="shared" si="3"/>
        <v>206</v>
      </c>
    </row>
    <row r="42" spans="1:13">
      <c r="A42" s="94">
        <v>43</v>
      </c>
      <c r="B42" s="91" t="s">
        <v>40</v>
      </c>
      <c r="C42" s="89">
        <v>35096</v>
      </c>
      <c r="D42" s="89">
        <v>32809</v>
      </c>
      <c r="E42" s="89">
        <v>32997</v>
      </c>
      <c r="F42" s="89"/>
      <c r="G42" s="89"/>
      <c r="H42" s="89"/>
      <c r="I42" s="92">
        <f t="shared" si="0"/>
        <v>7.3930696889295969E-3</v>
      </c>
      <c r="J42" s="92">
        <f t="shared" si="1"/>
        <v>-5.9807385457032139E-2</v>
      </c>
      <c r="K42" s="89">
        <f t="shared" si="2"/>
        <v>-2099</v>
      </c>
      <c r="L42" s="93">
        <f t="shared" si="4"/>
        <v>-1.5035601209151732E-2</v>
      </c>
      <c r="M42" s="90">
        <f t="shared" si="3"/>
        <v>188</v>
      </c>
    </row>
    <row r="43" spans="1:13">
      <c r="A43" s="94">
        <v>45</v>
      </c>
      <c r="B43" s="91" t="s">
        <v>41</v>
      </c>
      <c r="C43" s="89">
        <v>36155</v>
      </c>
      <c r="D43" s="89">
        <v>38493</v>
      </c>
      <c r="E43" s="89">
        <v>38785</v>
      </c>
      <c r="F43" s="89"/>
      <c r="G43" s="89"/>
      <c r="H43" s="89"/>
      <c r="I43" s="92">
        <f t="shared" si="0"/>
        <v>8.6898871983857439E-3</v>
      </c>
      <c r="J43" s="92">
        <f t="shared" si="1"/>
        <v>7.2742359286405753E-2</v>
      </c>
      <c r="K43" s="89">
        <f t="shared" si="2"/>
        <v>2630</v>
      </c>
      <c r="L43" s="93">
        <f t="shared" si="4"/>
        <v>1.8839271643672727E-2</v>
      </c>
      <c r="M43" s="90">
        <f t="shared" si="3"/>
        <v>292</v>
      </c>
    </row>
    <row r="44" spans="1:13">
      <c r="A44" s="94">
        <v>46</v>
      </c>
      <c r="B44" s="91" t="s">
        <v>42</v>
      </c>
      <c r="C44" s="89">
        <v>203771</v>
      </c>
      <c r="D44" s="89">
        <v>213403</v>
      </c>
      <c r="E44" s="89">
        <v>212680</v>
      </c>
      <c r="F44" s="89"/>
      <c r="G44" s="89"/>
      <c r="H44" s="89"/>
      <c r="I44" s="92">
        <f t="shared" si="0"/>
        <v>4.7651545941799156E-2</v>
      </c>
      <c r="J44" s="92">
        <f t="shared" si="1"/>
        <v>4.3720647197098707E-2</v>
      </c>
      <c r="K44" s="89">
        <f t="shared" si="2"/>
        <v>8909</v>
      </c>
      <c r="L44" s="93">
        <f t="shared" si="4"/>
        <v>6.3817137290296699E-2</v>
      </c>
      <c r="M44" s="90">
        <f t="shared" si="3"/>
        <v>-723</v>
      </c>
    </row>
    <row r="45" spans="1:13">
      <c r="A45" s="94">
        <v>47</v>
      </c>
      <c r="B45" s="91" t="s">
        <v>43</v>
      </c>
      <c r="C45" s="89">
        <v>508481</v>
      </c>
      <c r="D45" s="89">
        <v>534356</v>
      </c>
      <c r="E45" s="89">
        <v>536250</v>
      </c>
      <c r="F45" s="89"/>
      <c r="G45" s="89"/>
      <c r="H45" s="89"/>
      <c r="I45" s="92">
        <f t="shared" si="0"/>
        <v>0.12014830501828942</v>
      </c>
      <c r="J45" s="92">
        <f t="shared" si="1"/>
        <v>5.461167673915053E-2</v>
      </c>
      <c r="K45" s="89">
        <f t="shared" si="2"/>
        <v>27769</v>
      </c>
      <c r="L45" s="93">
        <f t="shared" si="4"/>
        <v>0.19891548831678629</v>
      </c>
      <c r="M45" s="90">
        <f t="shared" si="3"/>
        <v>1894</v>
      </c>
    </row>
    <row r="46" spans="1:13">
      <c r="A46" s="94">
        <v>49</v>
      </c>
      <c r="B46" s="91" t="s">
        <v>44</v>
      </c>
      <c r="C46" s="89">
        <v>56138</v>
      </c>
      <c r="D46" s="89">
        <v>60077</v>
      </c>
      <c r="E46" s="89">
        <v>59594</v>
      </c>
      <c r="F46" s="89"/>
      <c r="G46" s="89"/>
      <c r="H46" s="89"/>
      <c r="I46" s="92">
        <f t="shared" si="0"/>
        <v>1.3352201565053502E-2</v>
      </c>
      <c r="J46" s="92">
        <f t="shared" si="1"/>
        <v>6.1562577932950939E-2</v>
      </c>
      <c r="K46" s="89">
        <f t="shared" si="2"/>
        <v>3456</v>
      </c>
      <c r="L46" s="93">
        <f t="shared" si="4"/>
        <v>2.4756092319594275E-2</v>
      </c>
      <c r="M46" s="90">
        <f t="shared" si="3"/>
        <v>-483</v>
      </c>
    </row>
    <row r="47" spans="1:13">
      <c r="A47" s="94">
        <v>50</v>
      </c>
      <c r="B47" s="91" t="s">
        <v>45</v>
      </c>
      <c r="C47" s="89">
        <v>1228</v>
      </c>
      <c r="D47" s="89">
        <v>1325</v>
      </c>
      <c r="E47" s="89">
        <v>1334</v>
      </c>
      <c r="F47" s="89"/>
      <c r="G47" s="89"/>
      <c r="H47" s="89"/>
      <c r="I47" s="92">
        <f t="shared" si="0"/>
        <v>2.9888641285668644E-4</v>
      </c>
      <c r="J47" s="92">
        <f t="shared" si="1"/>
        <v>8.6319218241042342E-2</v>
      </c>
      <c r="K47" s="89">
        <f t="shared" si="2"/>
        <v>106</v>
      </c>
      <c r="L47" s="93">
        <f t="shared" si="4"/>
        <v>7.5930144267274111E-4</v>
      </c>
      <c r="M47" s="90">
        <f t="shared" si="3"/>
        <v>9</v>
      </c>
    </row>
    <row r="48" spans="1:13">
      <c r="A48" s="94">
        <v>51</v>
      </c>
      <c r="B48" s="91" t="s">
        <v>46</v>
      </c>
      <c r="C48" s="89">
        <v>13319</v>
      </c>
      <c r="D48" s="89">
        <v>13396</v>
      </c>
      <c r="E48" s="89">
        <v>12947</v>
      </c>
      <c r="F48" s="89"/>
      <c r="G48" s="89"/>
      <c r="H48" s="89"/>
      <c r="I48" s="92">
        <f t="shared" si="0"/>
        <v>2.9008113847492647E-3</v>
      </c>
      <c r="J48" s="92">
        <f t="shared" si="1"/>
        <v>-2.7930024776634883E-2</v>
      </c>
      <c r="K48" s="89">
        <f t="shared" si="2"/>
        <v>-372</v>
      </c>
      <c r="L48" s="93">
        <f t="shared" si="4"/>
        <v>-2.6647182705118837E-3</v>
      </c>
      <c r="M48" s="90">
        <f t="shared" si="3"/>
        <v>-449</v>
      </c>
    </row>
    <row r="49" spans="1:13">
      <c r="A49" s="94">
        <v>52</v>
      </c>
      <c r="B49" s="91" t="s">
        <v>47</v>
      </c>
      <c r="C49" s="89">
        <v>48131</v>
      </c>
      <c r="D49" s="89">
        <v>50555</v>
      </c>
      <c r="E49" s="89">
        <v>51304</v>
      </c>
      <c r="F49" s="89"/>
      <c r="G49" s="89"/>
      <c r="H49" s="89"/>
      <c r="I49" s="92">
        <f t="shared" si="0"/>
        <v>1.1494803991903628E-2</v>
      </c>
      <c r="J49" s="92">
        <f t="shared" si="1"/>
        <v>6.5924248405393612E-2</v>
      </c>
      <c r="K49" s="89">
        <f t="shared" si="2"/>
        <v>3173</v>
      </c>
      <c r="L49" s="93">
        <f t="shared" si="4"/>
        <v>2.2728900732081201E-2</v>
      </c>
      <c r="M49" s="90">
        <f t="shared" si="3"/>
        <v>749</v>
      </c>
    </row>
    <row r="50" spans="1:13">
      <c r="A50" s="94">
        <v>53</v>
      </c>
      <c r="B50" s="91" t="s">
        <v>48</v>
      </c>
      <c r="C50" s="89">
        <v>10638</v>
      </c>
      <c r="D50" s="89">
        <v>11427</v>
      </c>
      <c r="E50" s="89">
        <v>11340</v>
      </c>
      <c r="F50" s="89"/>
      <c r="G50" s="89"/>
      <c r="H50" s="89"/>
      <c r="I50" s="92">
        <f t="shared" si="0"/>
        <v>2.5407585620650856E-3</v>
      </c>
      <c r="J50" s="92">
        <f t="shared" si="1"/>
        <v>6.5989847715736044E-2</v>
      </c>
      <c r="K50" s="89">
        <f t="shared" si="2"/>
        <v>702</v>
      </c>
      <c r="L50" s="93">
        <f t="shared" si="4"/>
        <v>5.0285812524175875E-3</v>
      </c>
      <c r="M50" s="90">
        <f t="shared" si="3"/>
        <v>-87</v>
      </c>
    </row>
    <row r="51" spans="1:13">
      <c r="A51" s="94">
        <v>55</v>
      </c>
      <c r="B51" s="91" t="s">
        <v>49</v>
      </c>
      <c r="C51" s="89">
        <v>93586</v>
      </c>
      <c r="D51" s="89">
        <v>83331</v>
      </c>
      <c r="E51" s="89">
        <v>86141</v>
      </c>
      <c r="F51" s="89"/>
      <c r="G51" s="89"/>
      <c r="H51" s="89"/>
      <c r="I51" s="92">
        <f t="shared" si="0"/>
        <v>1.9300130802014863E-2</v>
      </c>
      <c r="J51" s="92">
        <f t="shared" si="1"/>
        <v>-7.9552497168379879E-2</v>
      </c>
      <c r="K51" s="89">
        <f t="shared" si="2"/>
        <v>-7445</v>
      </c>
      <c r="L51" s="93">
        <f t="shared" si="4"/>
        <v>-5.3330181516024124E-2</v>
      </c>
      <c r="M51" s="90">
        <f t="shared" si="3"/>
        <v>2810</v>
      </c>
    </row>
    <row r="52" spans="1:13">
      <c r="A52" s="94">
        <v>56</v>
      </c>
      <c r="B52" s="91" t="s">
        <v>50</v>
      </c>
      <c r="C52" s="89">
        <v>214453</v>
      </c>
      <c r="D52" s="89">
        <v>232678</v>
      </c>
      <c r="E52" s="89">
        <v>227873</v>
      </c>
      <c r="F52" s="89"/>
      <c r="G52" s="89"/>
      <c r="H52" s="89"/>
      <c r="I52" s="92">
        <f t="shared" si="0"/>
        <v>5.1055579877729913E-2</v>
      </c>
      <c r="J52" s="92">
        <f t="shared" si="1"/>
        <v>6.2577814253006486E-2</v>
      </c>
      <c r="K52" s="89">
        <f t="shared" si="2"/>
        <v>13420</v>
      </c>
      <c r="L52" s="93">
        <f t="shared" si="4"/>
        <v>9.613042793083193E-2</v>
      </c>
      <c r="M52" s="90">
        <f t="shared" si="3"/>
        <v>-4805</v>
      </c>
    </row>
    <row r="53" spans="1:13">
      <c r="A53" s="94">
        <v>58</v>
      </c>
      <c r="B53" s="91" t="s">
        <v>51</v>
      </c>
      <c r="C53" s="89">
        <v>8710</v>
      </c>
      <c r="D53" s="89">
        <v>8896</v>
      </c>
      <c r="E53" s="89">
        <v>8851</v>
      </c>
      <c r="F53" s="89"/>
      <c r="G53" s="89"/>
      <c r="H53" s="89"/>
      <c r="I53" s="92">
        <f t="shared" si="0"/>
        <v>1.9830911845536217E-3</v>
      </c>
      <c r="J53" s="92">
        <f t="shared" si="1"/>
        <v>1.6188289322617681E-2</v>
      </c>
      <c r="K53" s="89">
        <f t="shared" si="2"/>
        <v>141</v>
      </c>
      <c r="L53" s="93">
        <f t="shared" si="4"/>
        <v>1.0100141831778915E-3</v>
      </c>
      <c r="M53" s="90">
        <f t="shared" si="3"/>
        <v>-45</v>
      </c>
    </row>
    <row r="54" spans="1:13">
      <c r="A54" s="94">
        <v>59</v>
      </c>
      <c r="B54" s="91" t="s">
        <v>52</v>
      </c>
      <c r="C54" s="89">
        <v>6569</v>
      </c>
      <c r="D54" s="89">
        <v>7534</v>
      </c>
      <c r="E54" s="89">
        <v>7310</v>
      </c>
      <c r="F54" s="89"/>
      <c r="G54" s="89"/>
      <c r="H54" s="89"/>
      <c r="I54" s="92">
        <f t="shared" si="0"/>
        <v>1.6378258455640013E-3</v>
      </c>
      <c r="J54" s="92">
        <f t="shared" si="1"/>
        <v>0.11280255746688994</v>
      </c>
      <c r="K54" s="89">
        <f t="shared" si="2"/>
        <v>741</v>
      </c>
      <c r="L54" s="93">
        <f t="shared" si="4"/>
        <v>5.3079468775518975E-3</v>
      </c>
      <c r="M54" s="90">
        <f t="shared" si="3"/>
        <v>-224</v>
      </c>
    </row>
    <row r="55" spans="1:13">
      <c r="A55" s="94">
        <v>60</v>
      </c>
      <c r="B55" s="91" t="s">
        <v>53</v>
      </c>
      <c r="C55" s="89">
        <v>2992</v>
      </c>
      <c r="D55" s="89">
        <v>2978</v>
      </c>
      <c r="E55" s="89">
        <v>3035</v>
      </c>
      <c r="F55" s="89"/>
      <c r="G55" s="89"/>
      <c r="H55" s="89"/>
      <c r="I55" s="92">
        <f t="shared" si="0"/>
        <v>6.8000019716644923E-4</v>
      </c>
      <c r="J55" s="92">
        <f t="shared" si="1"/>
        <v>1.4371657754010695E-2</v>
      </c>
      <c r="K55" s="89">
        <f t="shared" si="2"/>
        <v>43</v>
      </c>
      <c r="L55" s="93">
        <f t="shared" si="4"/>
        <v>3.0801850976347044E-4</v>
      </c>
      <c r="M55" s="90">
        <f t="shared" si="3"/>
        <v>57</v>
      </c>
    </row>
    <row r="56" spans="1:13">
      <c r="A56" s="94">
        <v>61</v>
      </c>
      <c r="B56" s="91" t="s">
        <v>54</v>
      </c>
      <c r="C56" s="89">
        <v>8027</v>
      </c>
      <c r="D56" s="89">
        <v>8626</v>
      </c>
      <c r="E56" s="89">
        <v>8400</v>
      </c>
      <c r="F56" s="89"/>
      <c r="G56" s="89"/>
      <c r="H56" s="89"/>
      <c r="I56" s="92">
        <f t="shared" si="0"/>
        <v>1.8820433793074708E-3</v>
      </c>
      <c r="J56" s="92">
        <f t="shared" si="1"/>
        <v>4.6468169926498069E-2</v>
      </c>
      <c r="K56" s="89">
        <f t="shared" si="2"/>
        <v>373</v>
      </c>
      <c r="L56" s="93">
        <f t="shared" si="4"/>
        <v>2.6718814916691738E-3</v>
      </c>
      <c r="M56" s="90">
        <f t="shared" si="3"/>
        <v>-226</v>
      </c>
    </row>
    <row r="57" spans="1:13">
      <c r="A57" s="94">
        <v>62</v>
      </c>
      <c r="B57" s="91" t="s">
        <v>55</v>
      </c>
      <c r="C57" s="89">
        <v>28604</v>
      </c>
      <c r="D57" s="89">
        <v>34206</v>
      </c>
      <c r="E57" s="89">
        <v>34274</v>
      </c>
      <c r="F57" s="89"/>
      <c r="G57" s="89"/>
      <c r="H57" s="89"/>
      <c r="I57" s="92">
        <f t="shared" si="0"/>
        <v>7.6791850931409826E-3</v>
      </c>
      <c r="J57" s="92">
        <f t="shared" si="1"/>
        <v>0.19822402461194238</v>
      </c>
      <c r="K57" s="89">
        <f t="shared" si="2"/>
        <v>5670</v>
      </c>
      <c r="L57" s="93">
        <f t="shared" si="4"/>
        <v>4.061546396183436E-2</v>
      </c>
      <c r="M57" s="90">
        <f t="shared" si="3"/>
        <v>68</v>
      </c>
    </row>
    <row r="58" spans="1:13">
      <c r="A58" s="94">
        <v>63</v>
      </c>
      <c r="B58" s="91" t="s">
        <v>56</v>
      </c>
      <c r="C58" s="89">
        <v>23853</v>
      </c>
      <c r="D58" s="89">
        <v>24008</v>
      </c>
      <c r="E58" s="89">
        <v>24143</v>
      </c>
      <c r="F58" s="89"/>
      <c r="G58" s="89"/>
      <c r="H58" s="89"/>
      <c r="I58" s="92">
        <f t="shared" si="0"/>
        <v>5.4093063460262224E-3</v>
      </c>
      <c r="J58" s="92">
        <f t="shared" si="1"/>
        <v>1.2157799857460277E-2</v>
      </c>
      <c r="K58" s="89">
        <f t="shared" si="2"/>
        <v>290</v>
      </c>
      <c r="L58" s="93">
        <f t="shared" si="4"/>
        <v>2.077334135614103E-3</v>
      </c>
      <c r="M58" s="90">
        <f t="shared" si="3"/>
        <v>135</v>
      </c>
    </row>
    <row r="59" spans="1:13">
      <c r="A59" s="94">
        <v>64</v>
      </c>
      <c r="B59" s="91" t="s">
        <v>57</v>
      </c>
      <c r="C59" s="89">
        <v>37772</v>
      </c>
      <c r="D59" s="89">
        <v>38134</v>
      </c>
      <c r="E59" s="89">
        <v>38118</v>
      </c>
      <c r="F59" s="89"/>
      <c r="G59" s="89"/>
      <c r="H59" s="89"/>
      <c r="I59" s="92">
        <f t="shared" si="0"/>
        <v>8.5404439919574016E-3</v>
      </c>
      <c r="J59" s="92">
        <f t="shared" si="1"/>
        <v>9.1602245049242827E-3</v>
      </c>
      <c r="K59" s="89">
        <f t="shared" si="2"/>
        <v>346</v>
      </c>
      <c r="L59" s="93">
        <f t="shared" si="4"/>
        <v>2.4784745204223437E-3</v>
      </c>
      <c r="M59" s="90">
        <f t="shared" si="3"/>
        <v>-16</v>
      </c>
    </row>
    <row r="60" spans="1:13">
      <c r="A60" s="94">
        <v>65</v>
      </c>
      <c r="B60" s="91" t="s">
        <v>58</v>
      </c>
      <c r="C60" s="89">
        <v>12561</v>
      </c>
      <c r="D60" s="89">
        <v>12564</v>
      </c>
      <c r="E60" s="89">
        <v>12583</v>
      </c>
      <c r="F60" s="89"/>
      <c r="G60" s="89"/>
      <c r="H60" s="89"/>
      <c r="I60" s="92">
        <f t="shared" si="0"/>
        <v>2.819256171645941E-3</v>
      </c>
      <c r="J60" s="92">
        <f t="shared" si="1"/>
        <v>1.7514529098001752E-3</v>
      </c>
      <c r="K60" s="89">
        <f t="shared" si="2"/>
        <v>22</v>
      </c>
      <c r="L60" s="93">
        <f t="shared" si="4"/>
        <v>1.5759086546038021E-4</v>
      </c>
      <c r="M60" s="90">
        <f t="shared" si="3"/>
        <v>19</v>
      </c>
    </row>
    <row r="61" spans="1:13">
      <c r="A61" s="94">
        <v>66</v>
      </c>
      <c r="B61" s="91" t="s">
        <v>59</v>
      </c>
      <c r="C61" s="89">
        <v>24977</v>
      </c>
      <c r="D61" s="89">
        <v>25740</v>
      </c>
      <c r="E61" s="89">
        <v>25744</v>
      </c>
      <c r="F61" s="89"/>
      <c r="G61" s="89"/>
      <c r="H61" s="89"/>
      <c r="I61" s="92">
        <f t="shared" si="0"/>
        <v>5.768014852010896E-3</v>
      </c>
      <c r="J61" s="92">
        <f t="shared" si="1"/>
        <v>3.0708251591464147E-2</v>
      </c>
      <c r="K61" s="89">
        <f t="shared" si="2"/>
        <v>767</v>
      </c>
      <c r="L61" s="93">
        <f t="shared" si="4"/>
        <v>5.4941906276414374E-3</v>
      </c>
      <c r="M61" s="90">
        <f t="shared" si="3"/>
        <v>4</v>
      </c>
    </row>
    <row r="62" spans="1:13">
      <c r="A62" s="94">
        <v>68</v>
      </c>
      <c r="B62" s="91" t="s">
        <v>60</v>
      </c>
      <c r="C62" s="89">
        <v>33113</v>
      </c>
      <c r="D62" s="89">
        <v>37633</v>
      </c>
      <c r="E62" s="89">
        <v>37842</v>
      </c>
      <c r="F62" s="89"/>
      <c r="G62" s="89"/>
      <c r="H62" s="89"/>
      <c r="I62" s="92">
        <f t="shared" si="0"/>
        <v>8.4786054237801552E-3</v>
      </c>
      <c r="J62" s="92">
        <f t="shared" si="1"/>
        <v>0.14281400054359314</v>
      </c>
      <c r="K62" s="89">
        <f t="shared" si="2"/>
        <v>4729</v>
      </c>
      <c r="L62" s="93">
        <f t="shared" si="4"/>
        <v>3.3874872852824457E-2</v>
      </c>
      <c r="M62" s="90">
        <f t="shared" si="3"/>
        <v>209</v>
      </c>
    </row>
    <row r="63" spans="1:13">
      <c r="A63" s="94">
        <v>69</v>
      </c>
      <c r="B63" s="91" t="s">
        <v>61</v>
      </c>
      <c r="C63" s="89">
        <v>83665</v>
      </c>
      <c r="D63" s="89">
        <v>88232</v>
      </c>
      <c r="E63" s="89">
        <v>87890</v>
      </c>
      <c r="F63" s="89"/>
      <c r="G63" s="89"/>
      <c r="H63" s="89"/>
      <c r="I63" s="92">
        <f t="shared" si="0"/>
        <v>1.9691999119920669E-2</v>
      </c>
      <c r="J63" s="92">
        <f t="shared" si="1"/>
        <v>5.0499013924580172E-2</v>
      </c>
      <c r="K63" s="89">
        <f t="shared" si="2"/>
        <v>4225</v>
      </c>
      <c r="L63" s="93">
        <f t="shared" si="4"/>
        <v>3.0264609389550293E-2</v>
      </c>
      <c r="M63" s="90">
        <f t="shared" si="3"/>
        <v>-342</v>
      </c>
    </row>
    <row r="64" spans="1:13">
      <c r="A64" s="94">
        <v>70</v>
      </c>
      <c r="B64" s="91" t="s">
        <v>62</v>
      </c>
      <c r="C64" s="89">
        <v>84696</v>
      </c>
      <c r="D64" s="89">
        <v>85725</v>
      </c>
      <c r="E64" s="89">
        <v>84585</v>
      </c>
      <c r="F64" s="89"/>
      <c r="G64" s="89"/>
      <c r="H64" s="89"/>
      <c r="I64" s="92">
        <f t="shared" si="0"/>
        <v>1.8951504671276476E-2</v>
      </c>
      <c r="J64" s="92">
        <f t="shared" si="1"/>
        <v>-1.3105695664494192E-3</v>
      </c>
      <c r="K64" s="89">
        <f t="shared" si="2"/>
        <v>-111</v>
      </c>
      <c r="L64" s="93">
        <f t="shared" si="4"/>
        <v>-7.9511754845919117E-4</v>
      </c>
      <c r="M64" s="90">
        <f t="shared" si="3"/>
        <v>-1140</v>
      </c>
    </row>
    <row r="65" spans="1:13">
      <c r="A65" s="94">
        <v>71</v>
      </c>
      <c r="B65" s="91" t="s">
        <v>63</v>
      </c>
      <c r="C65" s="89">
        <v>47481</v>
      </c>
      <c r="D65" s="89">
        <v>45066</v>
      </c>
      <c r="E65" s="89">
        <v>45084</v>
      </c>
      <c r="F65" s="89"/>
      <c r="G65" s="89"/>
      <c r="H65" s="89"/>
      <c r="I65" s="92">
        <f t="shared" si="0"/>
        <v>1.0101195680083096E-2</v>
      </c>
      <c r="J65" s="92">
        <f t="shared" si="1"/>
        <v>-5.0483351235230935E-2</v>
      </c>
      <c r="K65" s="89">
        <f t="shared" si="2"/>
        <v>-2397</v>
      </c>
      <c r="L65" s="93">
        <f t="shared" si="4"/>
        <v>-1.7170241114024154E-2</v>
      </c>
      <c r="M65" s="90">
        <f t="shared" si="3"/>
        <v>18</v>
      </c>
    </row>
    <row r="66" spans="1:13">
      <c r="A66" s="94">
        <v>72</v>
      </c>
      <c r="B66" s="91" t="s">
        <v>64</v>
      </c>
      <c r="C66" s="89">
        <v>4585</v>
      </c>
      <c r="D66" s="89">
        <v>4661</v>
      </c>
      <c r="E66" s="89">
        <v>4889</v>
      </c>
      <c r="F66" s="89"/>
      <c r="G66" s="89"/>
      <c r="H66" s="89"/>
      <c r="I66" s="92">
        <f t="shared" si="0"/>
        <v>1.0953940573135981E-3</v>
      </c>
      <c r="J66" s="92">
        <f t="shared" si="1"/>
        <v>6.6303162486368597E-2</v>
      </c>
      <c r="K66" s="89">
        <f t="shared" si="2"/>
        <v>304</v>
      </c>
      <c r="L66" s="93">
        <f t="shared" si="4"/>
        <v>2.177619231816163E-3</v>
      </c>
      <c r="M66" s="90">
        <f t="shared" si="3"/>
        <v>228</v>
      </c>
    </row>
    <row r="67" spans="1:13">
      <c r="A67" s="94">
        <v>73</v>
      </c>
      <c r="B67" s="91" t="s">
        <v>65</v>
      </c>
      <c r="C67" s="89">
        <v>24405</v>
      </c>
      <c r="D67" s="89">
        <v>24156</v>
      </c>
      <c r="E67" s="89">
        <v>23469</v>
      </c>
      <c r="F67" s="89"/>
      <c r="G67" s="89"/>
      <c r="H67" s="89"/>
      <c r="I67" s="92">
        <f t="shared" ref="I67:I92" si="5">E67/$E$92</f>
        <v>5.2582947701151229E-3</v>
      </c>
      <c r="J67" s="92">
        <f t="shared" ref="J67:J92" si="6">(E67-C67)/C67</f>
        <v>-3.835279655808236E-2</v>
      </c>
      <c r="K67" s="89">
        <f t="shared" ref="K67:K92" si="7">E67-C67</f>
        <v>-936</v>
      </c>
      <c r="L67" s="93">
        <f t="shared" si="4"/>
        <v>-6.7047750032234498E-3</v>
      </c>
      <c r="M67" s="90">
        <f t="shared" ref="M67:M92" si="8">E67-D67</f>
        <v>-687</v>
      </c>
    </row>
    <row r="68" spans="1:13">
      <c r="A68" s="94">
        <v>74</v>
      </c>
      <c r="B68" s="91" t="s">
        <v>66</v>
      </c>
      <c r="C68" s="89">
        <v>16694</v>
      </c>
      <c r="D68" s="89">
        <v>16953</v>
      </c>
      <c r="E68" s="89">
        <v>16894</v>
      </c>
      <c r="F68" s="89"/>
      <c r="G68" s="89"/>
      <c r="H68" s="89"/>
      <c r="I68" s="92">
        <f t="shared" si="5"/>
        <v>3.7851477202405252E-3</v>
      </c>
      <c r="J68" s="92">
        <f t="shared" si="6"/>
        <v>1.1980352222355337E-2</v>
      </c>
      <c r="K68" s="89">
        <f t="shared" si="7"/>
        <v>200</v>
      </c>
      <c r="L68" s="93">
        <f t="shared" ref="L68:L92" si="9">K68/$K$92</f>
        <v>1.4326442314580021E-3</v>
      </c>
      <c r="M68" s="90">
        <f t="shared" si="8"/>
        <v>-59</v>
      </c>
    </row>
    <row r="69" spans="1:13">
      <c r="A69" s="94">
        <v>75</v>
      </c>
      <c r="B69" s="91" t="s">
        <v>67</v>
      </c>
      <c r="C69" s="89">
        <v>3156</v>
      </c>
      <c r="D69" s="89">
        <v>3516</v>
      </c>
      <c r="E69" s="89">
        <v>3501</v>
      </c>
      <c r="F69" s="89"/>
      <c r="G69" s="89"/>
      <c r="H69" s="89"/>
      <c r="I69" s="92">
        <f t="shared" si="5"/>
        <v>7.8440879416136373E-4</v>
      </c>
      <c r="J69" s="92">
        <f t="shared" si="6"/>
        <v>0.10931558935361217</v>
      </c>
      <c r="K69" s="89">
        <f t="shared" si="7"/>
        <v>345</v>
      </c>
      <c r="L69" s="93">
        <f t="shared" si="9"/>
        <v>2.4713112992650536E-3</v>
      </c>
      <c r="M69" s="90">
        <f t="shared" si="8"/>
        <v>-15</v>
      </c>
    </row>
    <row r="70" spans="1:13">
      <c r="A70" s="94">
        <v>77</v>
      </c>
      <c r="B70" s="91" t="s">
        <v>68</v>
      </c>
      <c r="C70" s="89">
        <v>6217</v>
      </c>
      <c r="D70" s="89">
        <v>6412</v>
      </c>
      <c r="E70" s="89">
        <v>6528</v>
      </c>
      <c r="F70" s="89"/>
      <c r="G70" s="89"/>
      <c r="H70" s="89"/>
      <c r="I70" s="92">
        <f t="shared" si="5"/>
        <v>1.4626165690618058E-3</v>
      </c>
      <c r="J70" s="92">
        <f t="shared" si="6"/>
        <v>5.0024127392633101E-2</v>
      </c>
      <c r="K70" s="89">
        <f t="shared" si="7"/>
        <v>311</v>
      </c>
      <c r="L70" s="93">
        <f t="shared" si="9"/>
        <v>2.2277617799171933E-3</v>
      </c>
      <c r="M70" s="90">
        <f t="shared" si="8"/>
        <v>116</v>
      </c>
    </row>
    <row r="71" spans="1:13">
      <c r="A71" s="94">
        <v>78</v>
      </c>
      <c r="B71" s="91" t="s">
        <v>69</v>
      </c>
      <c r="C71" s="89">
        <v>17810</v>
      </c>
      <c r="D71" s="89">
        <v>22614</v>
      </c>
      <c r="E71" s="89">
        <v>22578</v>
      </c>
      <c r="F71" s="89"/>
      <c r="G71" s="89"/>
      <c r="H71" s="89"/>
      <c r="I71" s="92">
        <f t="shared" si="5"/>
        <v>5.0586637402385802E-3</v>
      </c>
      <c r="J71" s="92">
        <f t="shared" si="6"/>
        <v>0.26771476698483998</v>
      </c>
      <c r="K71" s="89">
        <f t="shared" si="7"/>
        <v>4768</v>
      </c>
      <c r="L71" s="93">
        <f t="shared" si="9"/>
        <v>3.4154238477958766E-2</v>
      </c>
      <c r="M71" s="90">
        <f t="shared" si="8"/>
        <v>-36</v>
      </c>
    </row>
    <row r="72" spans="1:13">
      <c r="A72" s="94">
        <v>79</v>
      </c>
      <c r="B72" s="91" t="s">
        <v>70</v>
      </c>
      <c r="C72" s="89">
        <v>18760</v>
      </c>
      <c r="D72" s="89">
        <v>19443</v>
      </c>
      <c r="E72" s="89">
        <v>19186</v>
      </c>
      <c r="F72" s="89"/>
      <c r="G72" s="89"/>
      <c r="H72" s="89"/>
      <c r="I72" s="92">
        <f t="shared" si="5"/>
        <v>4.2986766994515639E-3</v>
      </c>
      <c r="J72" s="92">
        <f t="shared" si="6"/>
        <v>2.2707889125799574E-2</v>
      </c>
      <c r="K72" s="89">
        <f t="shared" si="7"/>
        <v>426</v>
      </c>
      <c r="L72" s="93">
        <f t="shared" si="9"/>
        <v>3.0515322130055442E-3</v>
      </c>
      <c r="M72" s="90">
        <f t="shared" si="8"/>
        <v>-257</v>
      </c>
    </row>
    <row r="73" spans="1:13">
      <c r="A73" s="94">
        <v>80</v>
      </c>
      <c r="B73" s="91" t="s">
        <v>71</v>
      </c>
      <c r="C73" s="89">
        <v>42295</v>
      </c>
      <c r="D73" s="89">
        <v>45515</v>
      </c>
      <c r="E73" s="89">
        <v>43993</v>
      </c>
      <c r="F73" s="89"/>
      <c r="G73" s="89"/>
      <c r="H73" s="89"/>
      <c r="I73" s="92">
        <f t="shared" si="5"/>
        <v>9.8567540935563767E-3</v>
      </c>
      <c r="J73" s="92">
        <f t="shared" si="6"/>
        <v>4.014658943137487E-2</v>
      </c>
      <c r="K73" s="89">
        <f t="shared" si="7"/>
        <v>1698</v>
      </c>
      <c r="L73" s="93">
        <f t="shared" si="9"/>
        <v>1.2163149525078437E-2</v>
      </c>
      <c r="M73" s="90">
        <f t="shared" si="8"/>
        <v>-1522</v>
      </c>
    </row>
    <row r="74" spans="1:13">
      <c r="A74" s="94">
        <v>81</v>
      </c>
      <c r="B74" s="91" t="s">
        <v>72</v>
      </c>
      <c r="C74" s="89">
        <v>300253</v>
      </c>
      <c r="D74" s="89">
        <v>234869</v>
      </c>
      <c r="E74" s="89">
        <v>236529</v>
      </c>
      <c r="F74" s="89"/>
      <c r="G74" s="89"/>
      <c r="H74" s="89"/>
      <c r="I74" s="92">
        <f t="shared" si="5"/>
        <v>5.2994980769549616E-2</v>
      </c>
      <c r="J74" s="92">
        <f t="shared" si="6"/>
        <v>-0.21223434903231608</v>
      </c>
      <c r="K74" s="89">
        <f t="shared" si="7"/>
        <v>-63724</v>
      </c>
      <c r="L74" s="93">
        <f t="shared" si="9"/>
        <v>-0.4564691050271486</v>
      </c>
      <c r="M74" s="90">
        <f t="shared" si="8"/>
        <v>1660</v>
      </c>
    </row>
    <row r="75" spans="1:13">
      <c r="A75" s="94">
        <v>82</v>
      </c>
      <c r="B75" s="91" t="s">
        <v>73</v>
      </c>
      <c r="C75" s="89">
        <v>198282</v>
      </c>
      <c r="D75" s="89">
        <v>198010</v>
      </c>
      <c r="E75" s="89">
        <v>197283</v>
      </c>
      <c r="F75" s="89"/>
      <c r="G75" s="89"/>
      <c r="H75" s="89"/>
      <c r="I75" s="92">
        <f t="shared" si="5"/>
        <v>4.4201805238085208E-2</v>
      </c>
      <c r="J75" s="92">
        <f t="shared" si="6"/>
        <v>-5.0382788150210309E-3</v>
      </c>
      <c r="K75" s="89">
        <f t="shared" si="7"/>
        <v>-999</v>
      </c>
      <c r="L75" s="93">
        <f t="shared" si="9"/>
        <v>-7.1560579361327203E-3</v>
      </c>
      <c r="M75" s="90">
        <f t="shared" si="8"/>
        <v>-727</v>
      </c>
    </row>
    <row r="76" spans="1:13">
      <c r="A76" s="94">
        <v>84</v>
      </c>
      <c r="B76" s="91" t="s">
        <v>74</v>
      </c>
      <c r="C76" s="89">
        <v>49502</v>
      </c>
      <c r="D76" s="89">
        <v>51685</v>
      </c>
      <c r="E76" s="89">
        <v>52605</v>
      </c>
      <c r="F76" s="89"/>
      <c r="G76" s="89"/>
      <c r="H76" s="89"/>
      <c r="I76" s="92">
        <f t="shared" si="5"/>
        <v>1.1786296662913035E-2</v>
      </c>
      <c r="J76" s="92">
        <f t="shared" si="6"/>
        <v>6.2684335986424797E-2</v>
      </c>
      <c r="K76" s="89">
        <f t="shared" si="7"/>
        <v>3103</v>
      </c>
      <c r="L76" s="93">
        <f t="shared" si="9"/>
        <v>2.22274752510709E-2</v>
      </c>
      <c r="M76" s="90">
        <f t="shared" si="8"/>
        <v>920</v>
      </c>
    </row>
    <row r="77" spans="1:13">
      <c r="A77" s="94">
        <v>85</v>
      </c>
      <c r="B77" s="91" t="s">
        <v>75</v>
      </c>
      <c r="C77" s="89">
        <v>414088</v>
      </c>
      <c r="D77" s="89">
        <v>424341</v>
      </c>
      <c r="E77" s="89">
        <v>421830</v>
      </c>
      <c r="F77" s="89"/>
      <c r="G77" s="89"/>
      <c r="H77" s="89"/>
      <c r="I77" s="92">
        <f t="shared" si="5"/>
        <v>9.4512185558722664E-2</v>
      </c>
      <c r="J77" s="92">
        <f t="shared" si="6"/>
        <v>1.8696508954618343E-2</v>
      </c>
      <c r="K77" s="89">
        <f t="shared" si="7"/>
        <v>7742</v>
      </c>
      <c r="L77" s="93">
        <f t="shared" si="9"/>
        <v>5.545765819973926E-2</v>
      </c>
      <c r="M77" s="90">
        <f t="shared" si="8"/>
        <v>-2511</v>
      </c>
    </row>
    <row r="78" spans="1:13">
      <c r="A78" s="94">
        <v>86</v>
      </c>
      <c r="B78" s="91" t="s">
        <v>76</v>
      </c>
      <c r="C78" s="89">
        <v>330233</v>
      </c>
      <c r="D78" s="89">
        <v>372949</v>
      </c>
      <c r="E78" s="89">
        <v>385027</v>
      </c>
      <c r="F78" s="89"/>
      <c r="G78" s="89"/>
      <c r="H78" s="89"/>
      <c r="I78" s="92">
        <f t="shared" si="5"/>
        <v>8.6266370976740184E-2</v>
      </c>
      <c r="J78" s="92">
        <f t="shared" si="6"/>
        <v>0.16592527094506002</v>
      </c>
      <c r="K78" s="89">
        <f t="shared" si="7"/>
        <v>54794</v>
      </c>
      <c r="L78" s="93">
        <f t="shared" si="9"/>
        <v>0.39250154009254884</v>
      </c>
      <c r="M78" s="90">
        <f t="shared" si="8"/>
        <v>12078</v>
      </c>
    </row>
    <row r="79" spans="1:13">
      <c r="A79" s="94">
        <v>87</v>
      </c>
      <c r="B79" s="91" t="s">
        <v>77</v>
      </c>
      <c r="C79" s="90">
        <v>23326</v>
      </c>
      <c r="D79" s="90">
        <v>24082</v>
      </c>
      <c r="E79" s="90">
        <v>24643</v>
      </c>
      <c r="F79" s="90"/>
      <c r="G79" s="90"/>
      <c r="H79" s="90"/>
      <c r="I79" s="92">
        <f t="shared" si="5"/>
        <v>5.5213327376516666E-3</v>
      </c>
      <c r="J79" s="92">
        <f t="shared" si="6"/>
        <v>5.6460601903455372E-2</v>
      </c>
      <c r="K79" s="89">
        <f t="shared" si="7"/>
        <v>1317</v>
      </c>
      <c r="L79" s="93">
        <f t="shared" si="9"/>
        <v>9.433962264150943E-3</v>
      </c>
      <c r="M79" s="90">
        <f t="shared" si="8"/>
        <v>561</v>
      </c>
    </row>
    <row r="80" spans="1:13">
      <c r="A80" s="94">
        <v>88</v>
      </c>
      <c r="B80" s="91" t="s">
        <v>78</v>
      </c>
      <c r="C80" s="90">
        <v>39835</v>
      </c>
      <c r="D80" s="90">
        <v>43654</v>
      </c>
      <c r="E80" s="90">
        <v>43569</v>
      </c>
      <c r="F80" s="90"/>
      <c r="G80" s="90"/>
      <c r="H80" s="90"/>
      <c r="I80" s="92">
        <f t="shared" si="5"/>
        <v>9.7617557134579997E-3</v>
      </c>
      <c r="J80" s="92">
        <f t="shared" si="6"/>
        <v>9.3736663737918918E-2</v>
      </c>
      <c r="K80" s="89">
        <f t="shared" si="7"/>
        <v>3734</v>
      </c>
      <c r="L80" s="93">
        <f t="shared" si="9"/>
        <v>2.6747467801320899E-2</v>
      </c>
      <c r="M80" s="90">
        <f t="shared" si="8"/>
        <v>-85</v>
      </c>
    </row>
    <row r="81" spans="1:13">
      <c r="A81" s="94">
        <v>90</v>
      </c>
      <c r="B81" s="91" t="s">
        <v>79</v>
      </c>
      <c r="C81" s="90">
        <v>4756</v>
      </c>
      <c r="D81" s="90">
        <v>5218</v>
      </c>
      <c r="E81" s="90">
        <v>5143</v>
      </c>
      <c r="F81" s="90"/>
      <c r="G81" s="90"/>
      <c r="H81" s="90"/>
      <c r="I81" s="92">
        <f t="shared" si="5"/>
        <v>1.152303464259324E-3</v>
      </c>
      <c r="J81" s="92">
        <f t="shared" si="6"/>
        <v>8.1370899915895717E-2</v>
      </c>
      <c r="K81" s="89">
        <f t="shared" si="7"/>
        <v>387</v>
      </c>
      <c r="L81" s="93">
        <f t="shared" si="9"/>
        <v>2.7721665878712339E-3</v>
      </c>
      <c r="M81" s="90">
        <f t="shared" si="8"/>
        <v>-75</v>
      </c>
    </row>
    <row r="82" spans="1:13">
      <c r="A82" s="94">
        <v>91</v>
      </c>
      <c r="B82" s="91" t="s">
        <v>80</v>
      </c>
      <c r="C82" s="90">
        <v>1692</v>
      </c>
      <c r="D82" s="90">
        <v>1455</v>
      </c>
      <c r="E82" s="90">
        <v>1500</v>
      </c>
      <c r="F82" s="90"/>
      <c r="G82" s="90"/>
      <c r="H82" s="90"/>
      <c r="I82" s="92">
        <f t="shared" si="5"/>
        <v>3.3607917487633404E-4</v>
      </c>
      <c r="J82" s="92">
        <f t="shared" si="6"/>
        <v>-0.11347517730496454</v>
      </c>
      <c r="K82" s="89">
        <f t="shared" si="7"/>
        <v>-192</v>
      </c>
      <c r="L82" s="93">
        <f t="shared" si="9"/>
        <v>-1.375338462199682E-3</v>
      </c>
      <c r="M82" s="90">
        <f t="shared" si="8"/>
        <v>45</v>
      </c>
    </row>
    <row r="83" spans="1:13">
      <c r="A83" s="94">
        <v>92</v>
      </c>
      <c r="B83" s="91" t="s">
        <v>81</v>
      </c>
      <c r="C83" s="90">
        <v>1822</v>
      </c>
      <c r="D83" s="90">
        <v>1719</v>
      </c>
      <c r="E83" s="90">
        <v>1698</v>
      </c>
      <c r="F83" s="90"/>
      <c r="G83" s="90"/>
      <c r="H83" s="90"/>
      <c r="I83" s="92">
        <f t="shared" si="5"/>
        <v>3.8044162596001014E-4</v>
      </c>
      <c r="J83" s="92">
        <f t="shared" si="6"/>
        <v>-6.8057080131723374E-2</v>
      </c>
      <c r="K83" s="89">
        <f t="shared" si="7"/>
        <v>-124</v>
      </c>
      <c r="L83" s="93">
        <f t="shared" si="9"/>
        <v>-8.8823942350396126E-4</v>
      </c>
      <c r="M83" s="90">
        <f t="shared" si="8"/>
        <v>-21</v>
      </c>
    </row>
    <row r="84" spans="1:13">
      <c r="A84" s="94">
        <v>93</v>
      </c>
      <c r="B84" s="91" t="s">
        <v>82</v>
      </c>
      <c r="C84" s="90">
        <v>17103</v>
      </c>
      <c r="D84" s="90">
        <v>18057</v>
      </c>
      <c r="E84" s="90">
        <v>17873</v>
      </c>
      <c r="F84" s="90"/>
      <c r="G84" s="90"/>
      <c r="H84" s="90"/>
      <c r="I84" s="92">
        <f t="shared" si="5"/>
        <v>4.004495395043146E-3</v>
      </c>
      <c r="J84" s="92">
        <f t="shared" si="6"/>
        <v>4.5021341285154649E-2</v>
      </c>
      <c r="K84" s="89">
        <f t="shared" si="7"/>
        <v>770</v>
      </c>
      <c r="L84" s="93">
        <f t="shared" si="9"/>
        <v>5.5156802911133082E-3</v>
      </c>
      <c r="M84" s="90">
        <f t="shared" si="8"/>
        <v>-184</v>
      </c>
    </row>
    <row r="85" spans="1:13">
      <c r="A85" s="94">
        <v>94</v>
      </c>
      <c r="B85" s="91" t="s">
        <v>83</v>
      </c>
      <c r="C85" s="90">
        <v>26119</v>
      </c>
      <c r="D85" s="90">
        <v>25526</v>
      </c>
      <c r="E85" s="90">
        <v>25450</v>
      </c>
      <c r="F85" s="90"/>
      <c r="G85" s="90"/>
      <c r="H85" s="90"/>
      <c r="I85" s="92">
        <f t="shared" si="5"/>
        <v>5.7021433337351348E-3</v>
      </c>
      <c r="J85" s="92">
        <f t="shared" si="6"/>
        <v>-2.5613538037444008E-2</v>
      </c>
      <c r="K85" s="89">
        <f t="shared" si="7"/>
        <v>-669</v>
      </c>
      <c r="L85" s="93">
        <f t="shared" si="9"/>
        <v>-4.7921949542270165E-3</v>
      </c>
      <c r="M85" s="90">
        <f t="shared" si="8"/>
        <v>-76</v>
      </c>
    </row>
    <row r="86" spans="1:13">
      <c r="A86" s="94">
        <v>95</v>
      </c>
      <c r="B86" s="91" t="s">
        <v>84</v>
      </c>
      <c r="C86" s="90">
        <v>12273</v>
      </c>
      <c r="D86" s="90">
        <v>12046</v>
      </c>
      <c r="E86" s="90">
        <v>12069</v>
      </c>
      <c r="F86" s="90"/>
      <c r="G86" s="90"/>
      <c r="H86" s="90"/>
      <c r="I86" s="92">
        <f t="shared" si="5"/>
        <v>2.7040930410549839E-3</v>
      </c>
      <c r="J86" s="92">
        <f t="shared" si="6"/>
        <v>-1.6621852847714495E-2</v>
      </c>
      <c r="K86" s="89">
        <f t="shared" si="7"/>
        <v>-204</v>
      </c>
      <c r="L86" s="93">
        <f t="shared" si="9"/>
        <v>-1.4612971160871621E-3</v>
      </c>
      <c r="M86" s="90">
        <f t="shared" si="8"/>
        <v>23</v>
      </c>
    </row>
    <row r="87" spans="1:13">
      <c r="A87" s="94">
        <v>96</v>
      </c>
      <c r="B87" s="91" t="s">
        <v>85</v>
      </c>
      <c r="C87" s="90">
        <v>51448</v>
      </c>
      <c r="D87" s="90">
        <v>56583</v>
      </c>
      <c r="E87" s="90">
        <v>56240</v>
      </c>
      <c r="F87" s="90"/>
      <c r="G87" s="90"/>
      <c r="H87" s="90"/>
      <c r="I87" s="92">
        <f t="shared" si="5"/>
        <v>1.2600728530030018E-2</v>
      </c>
      <c r="J87" s="92">
        <f t="shared" si="6"/>
        <v>9.3142590576893169E-2</v>
      </c>
      <c r="K87" s="89">
        <f t="shared" si="7"/>
        <v>4792</v>
      </c>
      <c r="L87" s="93">
        <f t="shared" si="9"/>
        <v>3.4326155785733732E-2</v>
      </c>
      <c r="M87" s="90">
        <f t="shared" si="8"/>
        <v>-343</v>
      </c>
    </row>
    <row r="88" spans="1:13">
      <c r="A88" s="94">
        <v>97</v>
      </c>
      <c r="B88" s="91" t="s">
        <v>86</v>
      </c>
      <c r="C88" s="90">
        <v>11195</v>
      </c>
      <c r="D88" s="90">
        <v>7468</v>
      </c>
      <c r="E88" s="90">
        <v>6817</v>
      </c>
      <c r="F88" s="90"/>
      <c r="G88" s="90"/>
      <c r="H88" s="90"/>
      <c r="I88" s="92">
        <f t="shared" si="5"/>
        <v>1.5273678234213129E-3</v>
      </c>
      <c r="J88" s="92">
        <f t="shared" si="6"/>
        <v>-0.39106744082179545</v>
      </c>
      <c r="K88" s="89">
        <f t="shared" si="7"/>
        <v>-4378</v>
      </c>
      <c r="L88" s="93">
        <f t="shared" si="9"/>
        <v>-3.1360582226615662E-2</v>
      </c>
      <c r="M88" s="90">
        <f t="shared" si="8"/>
        <v>-651</v>
      </c>
    </row>
    <row r="89" spans="1:13">
      <c r="A89" s="94">
        <v>98</v>
      </c>
      <c r="B89" s="91" t="s">
        <v>87</v>
      </c>
      <c r="C89" s="90">
        <v>674</v>
      </c>
      <c r="D89" s="90">
        <v>194</v>
      </c>
      <c r="E89" s="90">
        <v>197</v>
      </c>
      <c r="F89" s="90"/>
      <c r="G89" s="90"/>
      <c r="H89" s="90"/>
      <c r="I89" s="92">
        <f t="shared" si="5"/>
        <v>4.4138398300425211E-5</v>
      </c>
      <c r="J89" s="92">
        <f t="shared" si="6"/>
        <v>-0.70771513353115723</v>
      </c>
      <c r="K89" s="89">
        <f t="shared" si="7"/>
        <v>-477</v>
      </c>
      <c r="L89" s="93">
        <f t="shared" si="9"/>
        <v>-3.4168564920273349E-3</v>
      </c>
      <c r="M89" s="90">
        <f t="shared" si="8"/>
        <v>3</v>
      </c>
    </row>
    <row r="90" spans="1:13">
      <c r="A90" s="94">
        <v>99</v>
      </c>
      <c r="B90" s="91" t="s">
        <v>88</v>
      </c>
      <c r="C90" s="90">
        <v>1901</v>
      </c>
      <c r="D90" s="90">
        <v>2082</v>
      </c>
      <c r="E90" s="90">
        <v>1988</v>
      </c>
      <c r="F90" s="90"/>
      <c r="G90" s="90"/>
      <c r="H90" s="90"/>
      <c r="I90" s="92">
        <f t="shared" si="5"/>
        <v>4.4541693310276809E-4</v>
      </c>
      <c r="J90" s="92">
        <f t="shared" si="6"/>
        <v>4.5765386638611259E-2</v>
      </c>
      <c r="K90" s="89">
        <f t="shared" si="7"/>
        <v>87</v>
      </c>
      <c r="L90" s="93">
        <f t="shared" si="9"/>
        <v>6.2320024068423087E-4</v>
      </c>
      <c r="M90" s="90">
        <f t="shared" si="8"/>
        <v>-94</v>
      </c>
    </row>
    <row r="91" spans="1:13">
      <c r="A91" s="94"/>
      <c r="B91" s="91" t="s">
        <v>285</v>
      </c>
      <c r="C91" s="90">
        <v>46351</v>
      </c>
      <c r="D91" s="90">
        <v>51361</v>
      </c>
      <c r="E91" s="90">
        <v>52482</v>
      </c>
      <c r="F91" s="90"/>
      <c r="G91" s="90"/>
      <c r="H91" s="90"/>
      <c r="I91" s="92">
        <f>E91/$E$92</f>
        <v>1.1758738170573177E-2</v>
      </c>
      <c r="J91" s="92">
        <f>(E91-C91)/C91</f>
        <v>0.1322733058617937</v>
      </c>
      <c r="K91" s="89">
        <f>E91-C91</f>
        <v>6131</v>
      </c>
      <c r="L91" s="93">
        <f>K91/$K$92</f>
        <v>4.391770891534505E-2</v>
      </c>
      <c r="M91" s="90">
        <f>E91-D91</f>
        <v>1121</v>
      </c>
    </row>
    <row r="92" spans="1:13" s="101" customFormat="1">
      <c r="A92" s="175" t="s">
        <v>89</v>
      </c>
      <c r="B92" s="175"/>
      <c r="C92" s="56">
        <v>4323632</v>
      </c>
      <c r="D92" s="56">
        <v>4448680</v>
      </c>
      <c r="E92" s="56">
        <v>4463234</v>
      </c>
      <c r="F92" s="56"/>
      <c r="G92" s="56"/>
      <c r="H92" s="56"/>
      <c r="I92" s="92">
        <f t="shared" si="5"/>
        <v>1</v>
      </c>
      <c r="J92" s="92">
        <f t="shared" si="6"/>
        <v>3.2288131829905968E-2</v>
      </c>
      <c r="K92" s="89">
        <f t="shared" si="7"/>
        <v>139602</v>
      </c>
      <c r="L92" s="93">
        <f t="shared" si="9"/>
        <v>1</v>
      </c>
      <c r="M92" s="89">
        <f t="shared" si="8"/>
        <v>14554</v>
      </c>
    </row>
    <row r="93" spans="1:13" s="5" customFormat="1">
      <c r="C93" s="131"/>
      <c r="D93" s="130"/>
      <c r="E93" s="132"/>
      <c r="F93" s="155"/>
      <c r="G93" s="155"/>
      <c r="H93" s="155"/>
      <c r="K93" s="12"/>
      <c r="L93" s="12"/>
    </row>
    <row r="94" spans="1:13">
      <c r="C94" s="131"/>
      <c r="D94" s="130"/>
      <c r="E94" s="132"/>
      <c r="F94" s="132"/>
      <c r="G94" s="132"/>
      <c r="H94" s="132"/>
      <c r="I94" s="8"/>
    </row>
    <row r="95" spans="1:13">
      <c r="E95" s="132"/>
      <c r="F95" s="132"/>
      <c r="H95" s="132"/>
    </row>
    <row r="97" spans="5:8">
      <c r="E97" s="132"/>
      <c r="G97" s="150"/>
      <c r="H97" s="150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30"/>
  <sheetViews>
    <sheetView zoomScale="60" zoomScaleNormal="60" workbookViewId="0">
      <pane ySplit="2" topLeftCell="A3" activePane="bottomLeft" state="frozen"/>
      <selection pane="bottomLeft" activeCell="T7" sqref="T7"/>
    </sheetView>
  </sheetViews>
  <sheetFormatPr defaultColWidth="8.85546875" defaultRowHeight="15"/>
  <cols>
    <col min="1" max="1" width="13.7109375" style="3" bestFit="1" customWidth="1"/>
    <col min="2" max="2" width="34.42578125" style="3" bestFit="1" customWidth="1"/>
    <col min="3" max="5" width="12" style="3" bestFit="1" customWidth="1"/>
    <col min="6" max="8" width="12" style="3" customWidth="1"/>
    <col min="9" max="9" width="22.5703125" style="3" customWidth="1"/>
    <col min="10" max="10" width="28.42578125" style="3" customWidth="1"/>
    <col min="11" max="11" width="26.7109375" style="3" customWidth="1"/>
    <col min="12" max="12" width="20.28515625" style="3" customWidth="1"/>
    <col min="13" max="13" width="29" style="3" customWidth="1"/>
    <col min="14" max="16384" width="8.85546875" style="3"/>
  </cols>
  <sheetData>
    <row r="1" spans="1:13" ht="15.75" thickBot="1">
      <c r="C1" s="176" t="s">
        <v>281</v>
      </c>
      <c r="D1" s="176"/>
      <c r="E1" s="177"/>
      <c r="F1" s="178" t="s">
        <v>280</v>
      </c>
      <c r="G1" s="176"/>
      <c r="H1" s="177"/>
    </row>
    <row r="2" spans="1:13" ht="45">
      <c r="A2" s="87" t="s">
        <v>1</v>
      </c>
      <c r="B2" s="86" t="s">
        <v>90</v>
      </c>
      <c r="C2" s="85">
        <v>43525</v>
      </c>
      <c r="D2" s="85">
        <v>43862</v>
      </c>
      <c r="E2" s="85">
        <v>43891</v>
      </c>
      <c r="F2" s="85">
        <v>43525</v>
      </c>
      <c r="G2" s="85">
        <v>43862</v>
      </c>
      <c r="H2" s="85">
        <v>43891</v>
      </c>
      <c r="I2" s="84" t="s">
        <v>323</v>
      </c>
      <c r="J2" s="84" t="s">
        <v>309</v>
      </c>
      <c r="K2" s="84" t="s">
        <v>310</v>
      </c>
      <c r="L2" s="84" t="s">
        <v>311</v>
      </c>
      <c r="M2" s="88" t="s">
        <v>312</v>
      </c>
    </row>
    <row r="3" spans="1:13">
      <c r="A3" s="94">
        <v>10</v>
      </c>
      <c r="B3" s="91" t="s">
        <v>9</v>
      </c>
      <c r="C3" s="89">
        <v>136498</v>
      </c>
      <c r="D3" s="89">
        <v>149223</v>
      </c>
      <c r="E3" s="89">
        <v>148437</v>
      </c>
      <c r="F3" s="89"/>
      <c r="G3" s="89"/>
      <c r="H3" s="89"/>
      <c r="I3" s="92">
        <f t="shared" ref="I3:I27" si="0">E3/$E$27</f>
        <v>0.15329649901889911</v>
      </c>
      <c r="J3" s="92">
        <f t="shared" ref="J3:J27" si="1">(E3-C3)/C3</f>
        <v>8.7466483025392311E-2</v>
      </c>
      <c r="K3" s="89">
        <f t="shared" ref="K3:K27" si="2">E3-C3</f>
        <v>11939</v>
      </c>
      <c r="L3" s="93">
        <f t="shared" ref="L3:L27" si="3">K3/$K$27</f>
        <v>0.17998582907451796</v>
      </c>
      <c r="M3" s="90">
        <f t="shared" ref="M3:M27" si="4">E3-D3</f>
        <v>-786</v>
      </c>
    </row>
    <row r="4" spans="1:13">
      <c r="A4" s="94">
        <v>11</v>
      </c>
      <c r="B4" s="91" t="s">
        <v>10</v>
      </c>
      <c r="C4" s="89">
        <v>2628</v>
      </c>
      <c r="D4" s="89">
        <v>2695</v>
      </c>
      <c r="E4" s="89">
        <v>2825</v>
      </c>
      <c r="F4" s="89"/>
      <c r="G4" s="89"/>
      <c r="H4" s="89"/>
      <c r="I4" s="92">
        <f t="shared" si="0"/>
        <v>2.9174842507487348E-3</v>
      </c>
      <c r="J4" s="92">
        <f t="shared" si="1"/>
        <v>7.4961948249619478E-2</v>
      </c>
      <c r="K4" s="89">
        <f t="shared" si="2"/>
        <v>197</v>
      </c>
      <c r="L4" s="93">
        <f t="shared" si="3"/>
        <v>2.9698641701717092E-3</v>
      </c>
      <c r="M4" s="90">
        <f t="shared" si="4"/>
        <v>130</v>
      </c>
    </row>
    <row r="5" spans="1:13">
      <c r="A5" s="94">
        <v>12</v>
      </c>
      <c r="B5" s="91" t="s">
        <v>11</v>
      </c>
      <c r="C5" s="89">
        <v>1648</v>
      </c>
      <c r="D5" s="89">
        <v>1412</v>
      </c>
      <c r="E5" s="89">
        <v>1603</v>
      </c>
      <c r="F5" s="89"/>
      <c r="G5" s="89"/>
      <c r="H5" s="89"/>
      <c r="I5" s="92">
        <f t="shared" si="0"/>
        <v>1.6554786739646804E-3</v>
      </c>
      <c r="J5" s="92">
        <f t="shared" si="1"/>
        <v>-2.7305825242718445E-2</v>
      </c>
      <c r="K5" s="89">
        <f t="shared" si="2"/>
        <v>-45</v>
      </c>
      <c r="L5" s="93">
        <f t="shared" si="3"/>
        <v>-6.7839536882094886E-4</v>
      </c>
      <c r="M5" s="90">
        <f t="shared" si="4"/>
        <v>191</v>
      </c>
    </row>
    <row r="6" spans="1:13">
      <c r="A6" s="94">
        <v>13</v>
      </c>
      <c r="B6" s="91" t="s">
        <v>12</v>
      </c>
      <c r="C6" s="89">
        <v>114850</v>
      </c>
      <c r="D6" s="89">
        <v>117798</v>
      </c>
      <c r="E6" s="89">
        <v>118422</v>
      </c>
      <c r="F6" s="89"/>
      <c r="G6" s="89"/>
      <c r="H6" s="89"/>
      <c r="I6" s="92">
        <f t="shared" si="0"/>
        <v>0.12229887431581121</v>
      </c>
      <c r="J6" s="92">
        <f t="shared" si="1"/>
        <v>3.110143665650849E-2</v>
      </c>
      <c r="K6" s="89">
        <f t="shared" si="2"/>
        <v>3572</v>
      </c>
      <c r="L6" s="93">
        <f t="shared" si="3"/>
        <v>5.3849516831742876E-2</v>
      </c>
      <c r="M6" s="90">
        <f t="shared" si="4"/>
        <v>624</v>
      </c>
    </row>
    <row r="7" spans="1:13">
      <c r="A7" s="94">
        <v>14</v>
      </c>
      <c r="B7" s="91" t="s">
        <v>13</v>
      </c>
      <c r="C7" s="89">
        <v>274430</v>
      </c>
      <c r="D7" s="89">
        <v>302979</v>
      </c>
      <c r="E7" s="89">
        <v>303758</v>
      </c>
      <c r="F7" s="89"/>
      <c r="G7" s="89"/>
      <c r="H7" s="89"/>
      <c r="I7" s="92">
        <f t="shared" si="0"/>
        <v>0.31370236496953424</v>
      </c>
      <c r="J7" s="92">
        <f t="shared" si="1"/>
        <v>0.10686878256750355</v>
      </c>
      <c r="K7" s="89">
        <f t="shared" si="2"/>
        <v>29328</v>
      </c>
      <c r="L7" s="93">
        <f t="shared" si="3"/>
        <v>0.44213287503957305</v>
      </c>
      <c r="M7" s="90">
        <f t="shared" si="4"/>
        <v>779</v>
      </c>
    </row>
    <row r="8" spans="1:13">
      <c r="A8" s="94">
        <v>15</v>
      </c>
      <c r="B8" s="91" t="s">
        <v>14</v>
      </c>
      <c r="C8" s="89">
        <v>14243</v>
      </c>
      <c r="D8" s="89">
        <v>15720</v>
      </c>
      <c r="E8" s="89">
        <v>15841</v>
      </c>
      <c r="F8" s="89"/>
      <c r="G8" s="89"/>
      <c r="H8" s="89"/>
      <c r="I8" s="92">
        <f t="shared" si="0"/>
        <v>1.6359599297738305E-2</v>
      </c>
      <c r="J8" s="92">
        <f t="shared" si="1"/>
        <v>0.11219546443867162</v>
      </c>
      <c r="K8" s="89">
        <f t="shared" si="2"/>
        <v>1598</v>
      </c>
      <c r="L8" s="93">
        <f t="shared" si="3"/>
        <v>2.4090573319463918E-2</v>
      </c>
      <c r="M8" s="90">
        <f t="shared" si="4"/>
        <v>121</v>
      </c>
    </row>
    <row r="9" spans="1:13">
      <c r="A9" s="94">
        <v>16</v>
      </c>
      <c r="B9" s="91" t="s">
        <v>15</v>
      </c>
      <c r="C9" s="89">
        <v>7870</v>
      </c>
      <c r="D9" s="89">
        <v>8088</v>
      </c>
      <c r="E9" s="89">
        <v>8151</v>
      </c>
      <c r="F9" s="89"/>
      <c r="G9" s="89"/>
      <c r="H9" s="89"/>
      <c r="I9" s="92">
        <f t="shared" si="0"/>
        <v>8.4178457089744921E-3</v>
      </c>
      <c r="J9" s="92">
        <f t="shared" si="1"/>
        <v>3.570520965692503E-2</v>
      </c>
      <c r="K9" s="89">
        <f t="shared" si="2"/>
        <v>281</v>
      </c>
      <c r="L9" s="93">
        <f t="shared" si="3"/>
        <v>4.2362021919708139E-3</v>
      </c>
      <c r="M9" s="90">
        <f t="shared" si="4"/>
        <v>63</v>
      </c>
    </row>
    <row r="10" spans="1:13">
      <c r="A10" s="94">
        <v>17</v>
      </c>
      <c r="B10" s="91" t="s">
        <v>16</v>
      </c>
      <c r="C10" s="89">
        <v>10566</v>
      </c>
      <c r="D10" s="89">
        <v>11477</v>
      </c>
      <c r="E10" s="89">
        <v>11511</v>
      </c>
      <c r="F10" s="89"/>
      <c r="G10" s="89"/>
      <c r="H10" s="89"/>
      <c r="I10" s="92">
        <f t="shared" si="0"/>
        <v>1.1887844676236704E-2</v>
      </c>
      <c r="J10" s="92">
        <f t="shared" si="1"/>
        <v>8.9437819420783646E-2</v>
      </c>
      <c r="K10" s="89">
        <f t="shared" si="2"/>
        <v>945</v>
      </c>
      <c r="L10" s="93">
        <f t="shared" si="3"/>
        <v>1.4246302745239926E-2</v>
      </c>
      <c r="M10" s="90">
        <f t="shared" si="4"/>
        <v>34</v>
      </c>
    </row>
    <row r="11" spans="1:13">
      <c r="A11" s="94">
        <v>18</v>
      </c>
      <c r="B11" s="91" t="s">
        <v>17</v>
      </c>
      <c r="C11" s="89">
        <v>11521</v>
      </c>
      <c r="D11" s="89">
        <v>11228</v>
      </c>
      <c r="E11" s="89">
        <v>11399</v>
      </c>
      <c r="F11" s="89"/>
      <c r="G11" s="89"/>
      <c r="H11" s="89"/>
      <c r="I11" s="92">
        <f t="shared" si="0"/>
        <v>1.177217804399463E-2</v>
      </c>
      <c r="J11" s="92">
        <f t="shared" si="1"/>
        <v>-1.0589358562624772E-2</v>
      </c>
      <c r="K11" s="89">
        <f t="shared" si="2"/>
        <v>-122</v>
      </c>
      <c r="L11" s="93">
        <f t="shared" si="3"/>
        <v>-1.8392052221367946E-3</v>
      </c>
      <c r="M11" s="90">
        <f t="shared" si="4"/>
        <v>171</v>
      </c>
    </row>
    <row r="12" spans="1:13">
      <c r="A12" s="94">
        <v>19</v>
      </c>
      <c r="B12" s="91" t="s">
        <v>18</v>
      </c>
      <c r="C12" s="89">
        <v>1047</v>
      </c>
      <c r="D12" s="89">
        <v>1105</v>
      </c>
      <c r="E12" s="89">
        <v>1128</v>
      </c>
      <c r="F12" s="89"/>
      <c r="G12" s="89"/>
      <c r="H12" s="89"/>
      <c r="I12" s="92">
        <f t="shared" si="0"/>
        <v>1.1649282247237426E-3</v>
      </c>
      <c r="J12" s="92">
        <f t="shared" si="1"/>
        <v>7.7363896848137534E-2</v>
      </c>
      <c r="K12" s="89">
        <f t="shared" si="2"/>
        <v>81</v>
      </c>
      <c r="L12" s="93">
        <f t="shared" si="3"/>
        <v>1.221111663877708E-3</v>
      </c>
      <c r="M12" s="90">
        <f t="shared" si="4"/>
        <v>23</v>
      </c>
    </row>
    <row r="13" spans="1:13">
      <c r="A13" s="94">
        <v>20</v>
      </c>
      <c r="B13" s="91" t="s">
        <v>19</v>
      </c>
      <c r="C13" s="89">
        <v>18887</v>
      </c>
      <c r="D13" s="89">
        <v>20996</v>
      </c>
      <c r="E13" s="89">
        <v>21335</v>
      </c>
      <c r="F13" s="89"/>
      <c r="G13" s="89"/>
      <c r="H13" s="89"/>
      <c r="I13" s="92">
        <f t="shared" si="0"/>
        <v>2.2033460704327171E-2</v>
      </c>
      <c r="J13" s="92">
        <f t="shared" si="1"/>
        <v>0.12961296129612962</v>
      </c>
      <c r="K13" s="89">
        <f t="shared" si="2"/>
        <v>2448</v>
      </c>
      <c r="L13" s="93">
        <f t="shared" si="3"/>
        <v>3.690470806385962E-2</v>
      </c>
      <c r="M13" s="90">
        <f t="shared" si="4"/>
        <v>339</v>
      </c>
    </row>
    <row r="14" spans="1:13">
      <c r="A14" s="94">
        <v>21</v>
      </c>
      <c r="B14" s="91" t="s">
        <v>20</v>
      </c>
      <c r="C14" s="89">
        <v>9713</v>
      </c>
      <c r="D14" s="89">
        <v>10778</v>
      </c>
      <c r="E14" s="89">
        <v>10949</v>
      </c>
      <c r="F14" s="89"/>
      <c r="G14" s="89"/>
      <c r="H14" s="89"/>
      <c r="I14" s="92">
        <f t="shared" si="0"/>
        <v>1.1307446039450584E-2</v>
      </c>
      <c r="J14" s="92">
        <f t="shared" si="1"/>
        <v>0.12725213631215895</v>
      </c>
      <c r="K14" s="89">
        <f t="shared" si="2"/>
        <v>1236</v>
      </c>
      <c r="L14" s="93">
        <f t="shared" si="3"/>
        <v>1.8633259463615395E-2</v>
      </c>
      <c r="M14" s="90">
        <f t="shared" si="4"/>
        <v>171</v>
      </c>
    </row>
    <row r="15" spans="1:13">
      <c r="A15" s="94">
        <v>22</v>
      </c>
      <c r="B15" s="91" t="s">
        <v>21</v>
      </c>
      <c r="C15" s="89">
        <v>43078</v>
      </c>
      <c r="D15" s="89">
        <v>44026</v>
      </c>
      <c r="E15" s="89">
        <v>44124</v>
      </c>
      <c r="F15" s="89"/>
      <c r="G15" s="89"/>
      <c r="H15" s="89"/>
      <c r="I15" s="92">
        <f t="shared" si="0"/>
        <v>4.5568522152225552E-2</v>
      </c>
      <c r="J15" s="92">
        <f t="shared" si="1"/>
        <v>2.4281535818747389E-2</v>
      </c>
      <c r="K15" s="89">
        <f t="shared" si="2"/>
        <v>1046</v>
      </c>
      <c r="L15" s="93">
        <f t="shared" si="3"/>
        <v>1.5768923461926945E-2</v>
      </c>
      <c r="M15" s="90">
        <f t="shared" si="4"/>
        <v>98</v>
      </c>
    </row>
    <row r="16" spans="1:13">
      <c r="A16" s="94">
        <v>23</v>
      </c>
      <c r="B16" s="91" t="s">
        <v>22</v>
      </c>
      <c r="C16" s="89">
        <v>26960</v>
      </c>
      <c r="D16" s="89">
        <v>26955</v>
      </c>
      <c r="E16" s="89">
        <v>27470</v>
      </c>
      <c r="F16" s="89"/>
      <c r="G16" s="89"/>
      <c r="H16" s="89"/>
      <c r="I16" s="92">
        <f t="shared" si="0"/>
        <v>2.8369307032944335E-2</v>
      </c>
      <c r="J16" s="92">
        <f t="shared" si="1"/>
        <v>1.8916913946587538E-2</v>
      </c>
      <c r="K16" s="89">
        <f t="shared" si="2"/>
        <v>510</v>
      </c>
      <c r="L16" s="93">
        <f t="shared" si="3"/>
        <v>7.68848084663742E-3</v>
      </c>
      <c r="M16" s="90">
        <f t="shared" si="4"/>
        <v>515</v>
      </c>
    </row>
    <row r="17" spans="1:13">
      <c r="A17" s="94">
        <v>24</v>
      </c>
      <c r="B17" s="91" t="s">
        <v>23</v>
      </c>
      <c r="C17" s="89">
        <v>11698</v>
      </c>
      <c r="D17" s="89">
        <v>12124</v>
      </c>
      <c r="E17" s="89">
        <v>12375</v>
      </c>
      <c r="F17" s="89"/>
      <c r="G17" s="89"/>
      <c r="H17" s="89"/>
      <c r="I17" s="92">
        <f t="shared" si="0"/>
        <v>1.2780130124961273E-2</v>
      </c>
      <c r="J17" s="92">
        <f t="shared" si="1"/>
        <v>5.7873140707813304E-2</v>
      </c>
      <c r="K17" s="89">
        <f t="shared" si="2"/>
        <v>677</v>
      </c>
      <c r="L17" s="93">
        <f t="shared" si="3"/>
        <v>1.0206081437595164E-2</v>
      </c>
      <c r="M17" s="90">
        <f t="shared" si="4"/>
        <v>251</v>
      </c>
    </row>
    <row r="18" spans="1:13">
      <c r="A18" s="94">
        <v>25</v>
      </c>
      <c r="B18" s="91" t="s">
        <v>24</v>
      </c>
      <c r="C18" s="89">
        <v>54376</v>
      </c>
      <c r="D18" s="89">
        <v>55816</v>
      </c>
      <c r="E18" s="89">
        <v>55580</v>
      </c>
      <c r="F18" s="89"/>
      <c r="G18" s="89"/>
      <c r="H18" s="89"/>
      <c r="I18" s="92">
        <f t="shared" si="0"/>
        <v>5.739956625012909E-2</v>
      </c>
      <c r="J18" s="92">
        <f t="shared" si="1"/>
        <v>2.2142121524201853E-2</v>
      </c>
      <c r="K18" s="89">
        <f t="shared" si="2"/>
        <v>1204</v>
      </c>
      <c r="L18" s="93">
        <f t="shared" si="3"/>
        <v>1.8150844979120499E-2</v>
      </c>
      <c r="M18" s="90">
        <f t="shared" si="4"/>
        <v>-236</v>
      </c>
    </row>
    <row r="19" spans="1:13">
      <c r="A19" s="94">
        <v>26</v>
      </c>
      <c r="B19" s="91" t="s">
        <v>25</v>
      </c>
      <c r="C19" s="89">
        <v>11631</v>
      </c>
      <c r="D19" s="89">
        <v>12580</v>
      </c>
      <c r="E19" s="89">
        <v>12650</v>
      </c>
      <c r="F19" s="89"/>
      <c r="G19" s="89"/>
      <c r="H19" s="89"/>
      <c r="I19" s="92">
        <f t="shared" si="0"/>
        <v>1.3064133016627079E-2</v>
      </c>
      <c r="J19" s="92">
        <f t="shared" si="1"/>
        <v>8.7610695554982368E-2</v>
      </c>
      <c r="K19" s="89">
        <f t="shared" si="2"/>
        <v>1019</v>
      </c>
      <c r="L19" s="93">
        <f t="shared" si="3"/>
        <v>1.5361886240634375E-2</v>
      </c>
      <c r="M19" s="90">
        <f t="shared" si="4"/>
        <v>70</v>
      </c>
    </row>
    <row r="20" spans="1:13">
      <c r="A20" s="94">
        <v>27</v>
      </c>
      <c r="B20" s="91" t="s">
        <v>26</v>
      </c>
      <c r="C20" s="89">
        <v>32401</v>
      </c>
      <c r="D20" s="89">
        <v>34038</v>
      </c>
      <c r="E20" s="89">
        <v>34375</v>
      </c>
      <c r="F20" s="89"/>
      <c r="G20" s="89"/>
      <c r="H20" s="89"/>
      <c r="I20" s="92">
        <f t="shared" si="0"/>
        <v>3.5500361458225757E-2</v>
      </c>
      <c r="J20" s="92">
        <f t="shared" si="1"/>
        <v>6.0924045554149563E-2</v>
      </c>
      <c r="K20" s="89">
        <f t="shared" si="2"/>
        <v>1974</v>
      </c>
      <c r="L20" s="93">
        <f t="shared" si="3"/>
        <v>2.9758943512278955E-2</v>
      </c>
      <c r="M20" s="90">
        <f t="shared" si="4"/>
        <v>337</v>
      </c>
    </row>
    <row r="21" spans="1:13">
      <c r="A21" s="94">
        <v>28</v>
      </c>
      <c r="B21" s="91" t="s">
        <v>27</v>
      </c>
      <c r="C21" s="89">
        <v>22240</v>
      </c>
      <c r="D21" s="89">
        <v>23107</v>
      </c>
      <c r="E21" s="89">
        <v>23182</v>
      </c>
      <c r="F21" s="89"/>
      <c r="G21" s="89"/>
      <c r="H21" s="89"/>
      <c r="I21" s="92">
        <f t="shared" si="0"/>
        <v>2.3940927398533512E-2</v>
      </c>
      <c r="J21" s="92">
        <f t="shared" si="1"/>
        <v>4.2356115107913671E-2</v>
      </c>
      <c r="K21" s="89">
        <f t="shared" si="2"/>
        <v>942</v>
      </c>
      <c r="L21" s="93">
        <f t="shared" si="3"/>
        <v>1.420107638731853E-2</v>
      </c>
      <c r="M21" s="90">
        <f t="shared" si="4"/>
        <v>75</v>
      </c>
    </row>
    <row r="22" spans="1:13">
      <c r="A22" s="94">
        <v>29</v>
      </c>
      <c r="B22" s="91" t="s">
        <v>28</v>
      </c>
      <c r="C22" s="89">
        <v>33506</v>
      </c>
      <c r="D22" s="89">
        <v>34692</v>
      </c>
      <c r="E22" s="89">
        <v>35226</v>
      </c>
      <c r="F22" s="89"/>
      <c r="G22" s="89"/>
      <c r="H22" s="89"/>
      <c r="I22" s="92">
        <f t="shared" si="0"/>
        <v>3.6379221315707942E-2</v>
      </c>
      <c r="J22" s="92">
        <f t="shared" si="1"/>
        <v>5.1334089416820869E-2</v>
      </c>
      <c r="K22" s="89">
        <f t="shared" si="2"/>
        <v>1720</v>
      </c>
      <c r="L22" s="93">
        <f t="shared" si="3"/>
        <v>2.5929778541600713E-2</v>
      </c>
      <c r="M22" s="90">
        <f t="shared" si="4"/>
        <v>534</v>
      </c>
    </row>
    <row r="23" spans="1:13">
      <c r="A23" s="94">
        <v>30</v>
      </c>
      <c r="B23" s="91" t="s">
        <v>29</v>
      </c>
      <c r="C23" s="89">
        <v>4332</v>
      </c>
      <c r="D23" s="89">
        <v>5066</v>
      </c>
      <c r="E23" s="89">
        <v>5096</v>
      </c>
      <c r="F23" s="89"/>
      <c r="G23" s="89"/>
      <c r="H23" s="89"/>
      <c r="I23" s="92">
        <f t="shared" si="0"/>
        <v>5.2628317670143547E-3</v>
      </c>
      <c r="J23" s="92">
        <f t="shared" si="1"/>
        <v>0.17636195752539244</v>
      </c>
      <c r="K23" s="89">
        <f t="shared" si="2"/>
        <v>764</v>
      </c>
      <c r="L23" s="93">
        <f t="shared" si="3"/>
        <v>1.1517645817315665E-2</v>
      </c>
      <c r="M23" s="90">
        <f t="shared" si="4"/>
        <v>30</v>
      </c>
    </row>
    <row r="24" spans="1:13">
      <c r="A24" s="94">
        <v>31</v>
      </c>
      <c r="B24" s="91" t="s">
        <v>30</v>
      </c>
      <c r="C24" s="89">
        <v>21377</v>
      </c>
      <c r="D24" s="89">
        <v>22911</v>
      </c>
      <c r="E24" s="89">
        <v>23316</v>
      </c>
      <c r="F24" s="89"/>
      <c r="G24" s="89"/>
      <c r="H24" s="89"/>
      <c r="I24" s="92">
        <f t="shared" si="0"/>
        <v>2.4079314262108849E-2</v>
      </c>
      <c r="J24" s="92">
        <f t="shared" si="1"/>
        <v>9.0704963278289752E-2</v>
      </c>
      <c r="K24" s="89">
        <f t="shared" si="2"/>
        <v>1939</v>
      </c>
      <c r="L24" s="93">
        <f t="shared" si="3"/>
        <v>2.9231302669862663E-2</v>
      </c>
      <c r="M24" s="90">
        <f t="shared" si="4"/>
        <v>405</v>
      </c>
    </row>
    <row r="25" spans="1:13">
      <c r="A25" s="94">
        <v>32</v>
      </c>
      <c r="B25" s="91" t="s">
        <v>31</v>
      </c>
      <c r="C25" s="89">
        <v>18704</v>
      </c>
      <c r="D25" s="89">
        <v>20733</v>
      </c>
      <c r="E25" s="89">
        <v>20970</v>
      </c>
      <c r="F25" s="89"/>
      <c r="G25" s="89"/>
      <c r="H25" s="89"/>
      <c r="I25" s="92">
        <f t="shared" si="0"/>
        <v>2.1656511411752555E-2</v>
      </c>
      <c r="J25" s="92">
        <f t="shared" si="1"/>
        <v>0.12115055603079555</v>
      </c>
      <c r="K25" s="89">
        <f t="shared" si="2"/>
        <v>2266</v>
      </c>
      <c r="L25" s="93">
        <f t="shared" si="3"/>
        <v>3.4160975683294889E-2</v>
      </c>
      <c r="M25" s="90">
        <f t="shared" si="4"/>
        <v>237</v>
      </c>
    </row>
    <row r="26" spans="1:13">
      <c r="A26" s="94">
        <v>33</v>
      </c>
      <c r="B26" s="91" t="s">
        <v>32</v>
      </c>
      <c r="C26" s="89">
        <v>17763</v>
      </c>
      <c r="D26" s="89">
        <v>18473</v>
      </c>
      <c r="E26" s="89">
        <v>18577</v>
      </c>
      <c r="F26" s="89"/>
      <c r="G26" s="89"/>
      <c r="H26" s="89"/>
      <c r="I26" s="92">
        <f t="shared" si="0"/>
        <v>1.9185169885366105E-2</v>
      </c>
      <c r="J26" s="92">
        <f t="shared" si="1"/>
        <v>4.5825592523785395E-2</v>
      </c>
      <c r="K26" s="89">
        <f t="shared" si="2"/>
        <v>814</v>
      </c>
      <c r="L26" s="93">
        <f t="shared" si="3"/>
        <v>1.2271418449338942E-2</v>
      </c>
      <c r="M26" s="90">
        <f t="shared" si="4"/>
        <v>104</v>
      </c>
    </row>
    <row r="27" spans="1:13" s="101" customFormat="1" ht="14.45" customHeight="1">
      <c r="A27" s="175" t="s">
        <v>89</v>
      </c>
      <c r="B27" s="175"/>
      <c r="C27" s="56">
        <v>901967</v>
      </c>
      <c r="D27" s="56">
        <v>964020</v>
      </c>
      <c r="E27" s="56">
        <v>968300</v>
      </c>
      <c r="F27" s="56"/>
      <c r="G27" s="56"/>
      <c r="H27" s="56"/>
      <c r="I27" s="92">
        <f t="shared" si="0"/>
        <v>1</v>
      </c>
      <c r="J27" s="92">
        <f t="shared" si="1"/>
        <v>7.3542601891200016E-2</v>
      </c>
      <c r="K27" s="89">
        <f t="shared" si="2"/>
        <v>66333</v>
      </c>
      <c r="L27" s="93">
        <f t="shared" si="3"/>
        <v>1</v>
      </c>
      <c r="M27" s="89">
        <f t="shared" si="4"/>
        <v>4280</v>
      </c>
    </row>
    <row r="29" spans="1:13">
      <c r="E29" s="132"/>
      <c r="F29" s="132"/>
    </row>
    <row r="30" spans="1:13">
      <c r="E30" s="132"/>
      <c r="F30" s="132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85"/>
  <sheetViews>
    <sheetView topLeftCell="A47" zoomScale="60" zoomScaleNormal="60" workbookViewId="0">
      <selection activeCell="Q24" sqref="Q24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2.5703125" style="3" customWidth="1"/>
    <col min="9" max="9" width="19.28515625" style="3" customWidth="1"/>
    <col min="10" max="10" width="18.140625" style="3" customWidth="1"/>
    <col min="11" max="11" width="30.42578125" style="3" customWidth="1"/>
    <col min="12" max="12" width="27.42578125" style="3" customWidth="1"/>
    <col min="13" max="13" width="22.28515625" style="3" customWidth="1"/>
    <col min="14" max="14" width="33.5703125" style="3" customWidth="1"/>
    <col min="15" max="15" width="9.140625" style="3" customWidth="1"/>
    <col min="16" max="22" width="9.140625" style="3"/>
    <col min="23" max="23" width="9.140625" style="3" customWidth="1"/>
    <col min="24" max="24" width="9.140625" style="3"/>
    <col min="25" max="25" width="9.140625" style="3" customWidth="1"/>
    <col min="26" max="27" width="9.140625" style="3"/>
    <col min="28" max="28" width="14.5703125" style="3" customWidth="1"/>
    <col min="29" max="16384" width="9.140625" style="3"/>
  </cols>
  <sheetData>
    <row r="1" spans="1:14" ht="15.75" thickBot="1">
      <c r="C1" s="176" t="s">
        <v>281</v>
      </c>
      <c r="D1" s="176"/>
      <c r="E1" s="177"/>
      <c r="F1" s="178" t="s">
        <v>280</v>
      </c>
      <c r="G1" s="176"/>
      <c r="H1" s="177"/>
    </row>
    <row r="2" spans="1:14" ht="60">
      <c r="A2" s="85" t="s">
        <v>91</v>
      </c>
      <c r="B2" s="85" t="s">
        <v>174</v>
      </c>
      <c r="C2" s="85">
        <v>43525</v>
      </c>
      <c r="D2" s="85">
        <v>43862</v>
      </c>
      <c r="E2" s="85">
        <v>43891</v>
      </c>
      <c r="F2" s="85">
        <v>43525</v>
      </c>
      <c r="G2" s="85">
        <v>43862</v>
      </c>
      <c r="H2" s="85">
        <v>43891</v>
      </c>
      <c r="I2" s="84" t="s">
        <v>324</v>
      </c>
      <c r="J2" s="84" t="s">
        <v>307</v>
      </c>
      <c r="K2" s="84" t="s">
        <v>325</v>
      </c>
      <c r="L2" s="84" t="s">
        <v>326</v>
      </c>
      <c r="M2" s="84" t="s">
        <v>314</v>
      </c>
      <c r="N2" s="88" t="s">
        <v>342</v>
      </c>
    </row>
    <row r="3" spans="1:14">
      <c r="A3" s="67">
        <v>1</v>
      </c>
      <c r="B3" s="81" t="s">
        <v>92</v>
      </c>
      <c r="C3" s="68">
        <v>84777</v>
      </c>
      <c r="D3" s="68">
        <v>86407</v>
      </c>
      <c r="E3" s="68">
        <v>86266</v>
      </c>
      <c r="F3" s="68"/>
      <c r="G3" s="68"/>
      <c r="H3" s="68"/>
      <c r="I3" s="82"/>
      <c r="J3" s="92">
        <f t="shared" ref="J3:J66" si="0">E3/$E$84</f>
        <v>1.9328137399921223E-2</v>
      </c>
      <c r="K3" s="92">
        <f t="shared" ref="K3:K66" si="1">(E3-C3)/C3</f>
        <v>1.7563726010592494E-2</v>
      </c>
      <c r="L3" s="89">
        <f t="shared" ref="L3:L66" si="2">E3-C3</f>
        <v>1489</v>
      </c>
      <c r="M3" s="93">
        <f>L3/$L$84</f>
        <v>1.0666036303204824E-2</v>
      </c>
      <c r="N3" s="90">
        <f t="shared" ref="N3:N66" si="3">E3-D3</f>
        <v>-141</v>
      </c>
    </row>
    <row r="4" spans="1:14">
      <c r="A4" s="67">
        <v>2</v>
      </c>
      <c r="B4" s="81" t="s">
        <v>93</v>
      </c>
      <c r="C4" s="68">
        <v>12548</v>
      </c>
      <c r="D4" s="68">
        <v>14168</v>
      </c>
      <c r="E4" s="68">
        <v>14271</v>
      </c>
      <c r="F4" s="68"/>
      <c r="G4" s="68"/>
      <c r="H4" s="68"/>
      <c r="I4" s="82"/>
      <c r="J4" s="92">
        <f t="shared" si="0"/>
        <v>3.1974572697734422E-3</v>
      </c>
      <c r="K4" s="92">
        <f t="shared" si="1"/>
        <v>0.13731271915843163</v>
      </c>
      <c r="L4" s="89">
        <f t="shared" si="2"/>
        <v>1723</v>
      </c>
      <c r="M4" s="93">
        <f t="shared" ref="M4:M67" si="4">L4/$L$84</f>
        <v>1.2342230054010687E-2</v>
      </c>
      <c r="N4" s="90">
        <f t="shared" si="3"/>
        <v>103</v>
      </c>
    </row>
    <row r="5" spans="1:14">
      <c r="A5" s="67">
        <v>3</v>
      </c>
      <c r="B5" s="81" t="s">
        <v>94</v>
      </c>
      <c r="C5" s="68">
        <v>22765</v>
      </c>
      <c r="D5" s="68">
        <v>23852</v>
      </c>
      <c r="E5" s="68">
        <v>24014</v>
      </c>
      <c r="F5" s="68"/>
      <c r="G5" s="68"/>
      <c r="H5" s="68"/>
      <c r="I5" s="82"/>
      <c r="J5" s="92">
        <f t="shared" si="0"/>
        <v>5.3804035369868575E-3</v>
      </c>
      <c r="K5" s="92">
        <f t="shared" si="1"/>
        <v>5.4864924225785199E-2</v>
      </c>
      <c r="L5" s="89">
        <f t="shared" si="2"/>
        <v>1249</v>
      </c>
      <c r="M5" s="93">
        <f t="shared" si="4"/>
        <v>8.9468632254552233E-3</v>
      </c>
      <c r="N5" s="90">
        <f t="shared" si="3"/>
        <v>162</v>
      </c>
    </row>
    <row r="6" spans="1:14">
      <c r="A6" s="67">
        <v>4</v>
      </c>
      <c r="B6" s="81" t="s">
        <v>95</v>
      </c>
      <c r="C6" s="68">
        <v>8537</v>
      </c>
      <c r="D6" s="68">
        <v>8335</v>
      </c>
      <c r="E6" s="68">
        <v>8480</v>
      </c>
      <c r="F6" s="68"/>
      <c r="G6" s="68"/>
      <c r="H6" s="68"/>
      <c r="I6" s="82"/>
      <c r="J6" s="92">
        <f t="shared" si="0"/>
        <v>1.899967601967542E-3</v>
      </c>
      <c r="K6" s="92">
        <f t="shared" si="1"/>
        <v>-6.6768185545273513E-3</v>
      </c>
      <c r="L6" s="89">
        <f t="shared" si="2"/>
        <v>-57</v>
      </c>
      <c r="M6" s="93">
        <f t="shared" si="4"/>
        <v>-4.0830360596553057E-4</v>
      </c>
      <c r="N6" s="90">
        <f t="shared" si="3"/>
        <v>145</v>
      </c>
    </row>
    <row r="7" spans="1:14">
      <c r="A7" s="67">
        <v>5</v>
      </c>
      <c r="B7" s="81" t="s">
        <v>96</v>
      </c>
      <c r="C7" s="68">
        <v>11854</v>
      </c>
      <c r="D7" s="68">
        <v>11552</v>
      </c>
      <c r="E7" s="68">
        <v>11616</v>
      </c>
      <c r="F7" s="68"/>
      <c r="G7" s="68"/>
      <c r="H7" s="68"/>
      <c r="I7" s="82"/>
      <c r="J7" s="92">
        <f t="shared" si="0"/>
        <v>2.6025971302423311E-3</v>
      </c>
      <c r="K7" s="92">
        <f t="shared" si="1"/>
        <v>-2.0077610933018391E-2</v>
      </c>
      <c r="L7" s="89">
        <f t="shared" si="2"/>
        <v>-238</v>
      </c>
      <c r="M7" s="93">
        <f t="shared" si="4"/>
        <v>-1.7048466354350224E-3</v>
      </c>
      <c r="N7" s="90">
        <f t="shared" si="3"/>
        <v>64</v>
      </c>
    </row>
    <row r="8" spans="1:14">
      <c r="A8" s="67">
        <v>6</v>
      </c>
      <c r="B8" s="81" t="s">
        <v>97</v>
      </c>
      <c r="C8" s="68">
        <v>352078</v>
      </c>
      <c r="D8" s="68">
        <v>362005</v>
      </c>
      <c r="E8" s="68">
        <v>361742</v>
      </c>
      <c r="F8" s="68"/>
      <c r="G8" s="68"/>
      <c r="H8" s="68"/>
      <c r="I8" s="82"/>
      <c r="J8" s="92">
        <f t="shared" si="0"/>
        <v>8.1049301918743225E-2</v>
      </c>
      <c r="K8" s="92">
        <f t="shared" si="1"/>
        <v>2.7448463124648517E-2</v>
      </c>
      <c r="L8" s="89">
        <f t="shared" si="2"/>
        <v>9664</v>
      </c>
      <c r="M8" s="93">
        <f t="shared" si="4"/>
        <v>6.9225369264050665E-2</v>
      </c>
      <c r="N8" s="90">
        <f t="shared" si="3"/>
        <v>-263</v>
      </c>
    </row>
    <row r="9" spans="1:14">
      <c r="A9" s="67">
        <v>7</v>
      </c>
      <c r="B9" s="81" t="s">
        <v>98</v>
      </c>
      <c r="C9" s="68">
        <v>174649</v>
      </c>
      <c r="D9" s="68">
        <v>170796</v>
      </c>
      <c r="E9" s="68">
        <v>174355</v>
      </c>
      <c r="F9" s="68"/>
      <c r="G9" s="68"/>
      <c r="H9" s="68"/>
      <c r="I9" s="82"/>
      <c r="J9" s="92">
        <f t="shared" si="0"/>
        <v>3.9064723023708815E-2</v>
      </c>
      <c r="K9" s="92">
        <f t="shared" si="1"/>
        <v>-1.6833763720376298E-3</v>
      </c>
      <c r="L9" s="89">
        <f t="shared" si="2"/>
        <v>-294</v>
      </c>
      <c r="M9" s="93">
        <f t="shared" si="4"/>
        <v>-2.1059870202432629E-3</v>
      </c>
      <c r="N9" s="90">
        <f t="shared" si="3"/>
        <v>3559</v>
      </c>
    </row>
    <row r="10" spans="1:14">
      <c r="A10" s="67">
        <v>8</v>
      </c>
      <c r="B10" s="81" t="s">
        <v>99</v>
      </c>
      <c r="C10" s="68">
        <v>6707</v>
      </c>
      <c r="D10" s="68">
        <v>6074</v>
      </c>
      <c r="E10" s="68">
        <v>6105</v>
      </c>
      <c r="F10" s="68"/>
      <c r="G10" s="68"/>
      <c r="H10" s="68"/>
      <c r="I10" s="82"/>
      <c r="J10" s="92">
        <f t="shared" si="0"/>
        <v>1.3678422417466797E-3</v>
      </c>
      <c r="K10" s="92">
        <f t="shared" si="1"/>
        <v>-8.9756970329506483E-2</v>
      </c>
      <c r="L10" s="89">
        <f t="shared" si="2"/>
        <v>-602</v>
      </c>
      <c r="M10" s="93">
        <f t="shared" si="4"/>
        <v>-4.3122591366885864E-3</v>
      </c>
      <c r="N10" s="90">
        <f t="shared" si="3"/>
        <v>31</v>
      </c>
    </row>
    <row r="11" spans="1:14">
      <c r="A11" s="67">
        <v>9</v>
      </c>
      <c r="B11" s="81" t="s">
        <v>100</v>
      </c>
      <c r="C11" s="68">
        <v>49545</v>
      </c>
      <c r="D11" s="68">
        <v>49242</v>
      </c>
      <c r="E11" s="68">
        <v>49366</v>
      </c>
      <c r="F11" s="68"/>
      <c r="G11" s="68"/>
      <c r="H11" s="68"/>
      <c r="I11" s="82"/>
      <c r="J11" s="92">
        <f t="shared" si="0"/>
        <v>1.1060589697963405E-2</v>
      </c>
      <c r="K11" s="92">
        <f t="shared" si="1"/>
        <v>-3.6128771823594713E-3</v>
      </c>
      <c r="L11" s="89">
        <f t="shared" si="2"/>
        <v>-179</v>
      </c>
      <c r="M11" s="93">
        <f t="shared" si="4"/>
        <v>-1.2822165871549118E-3</v>
      </c>
      <c r="N11" s="90">
        <f t="shared" si="3"/>
        <v>124</v>
      </c>
    </row>
    <row r="12" spans="1:14">
      <c r="A12" s="67">
        <v>10</v>
      </c>
      <c r="B12" s="81" t="s">
        <v>101</v>
      </c>
      <c r="C12" s="68">
        <v>52393</v>
      </c>
      <c r="D12" s="68">
        <v>55851</v>
      </c>
      <c r="E12" s="68">
        <v>56122</v>
      </c>
      <c r="F12" s="68"/>
      <c r="G12" s="68"/>
      <c r="H12" s="68"/>
      <c r="I12" s="82"/>
      <c r="J12" s="92">
        <f t="shared" si="0"/>
        <v>1.2574290301606414E-2</v>
      </c>
      <c r="K12" s="92">
        <f t="shared" si="1"/>
        <v>7.1173630065085036E-2</v>
      </c>
      <c r="L12" s="89">
        <f t="shared" si="2"/>
        <v>3729</v>
      </c>
      <c r="M12" s="93">
        <f t="shared" si="4"/>
        <v>2.6711651695534449E-2</v>
      </c>
      <c r="N12" s="90">
        <f t="shared" si="3"/>
        <v>271</v>
      </c>
    </row>
    <row r="13" spans="1:14">
      <c r="A13" s="67">
        <v>11</v>
      </c>
      <c r="B13" s="81" t="s">
        <v>102</v>
      </c>
      <c r="C13" s="68">
        <v>12180</v>
      </c>
      <c r="D13" s="68">
        <v>11764</v>
      </c>
      <c r="E13" s="68">
        <v>11891</v>
      </c>
      <c r="F13" s="68"/>
      <c r="G13" s="68"/>
      <c r="H13" s="68"/>
      <c r="I13" s="82"/>
      <c r="J13" s="92">
        <f t="shared" si="0"/>
        <v>2.6642116456363257E-3</v>
      </c>
      <c r="K13" s="92">
        <f t="shared" si="1"/>
        <v>-2.3727422003284072E-2</v>
      </c>
      <c r="L13" s="89">
        <f t="shared" si="2"/>
        <v>-289</v>
      </c>
      <c r="M13" s="93">
        <f t="shared" si="4"/>
        <v>-2.0701709144568129E-3</v>
      </c>
      <c r="N13" s="90">
        <f t="shared" si="3"/>
        <v>127</v>
      </c>
    </row>
    <row r="14" spans="1:14">
      <c r="A14" s="67">
        <v>12</v>
      </c>
      <c r="B14" s="81" t="s">
        <v>103</v>
      </c>
      <c r="C14" s="68">
        <v>6959</v>
      </c>
      <c r="D14" s="68">
        <v>6251</v>
      </c>
      <c r="E14" s="68">
        <v>6341</v>
      </c>
      <c r="F14" s="68"/>
      <c r="G14" s="68"/>
      <c r="H14" s="68"/>
      <c r="I14" s="82"/>
      <c r="J14" s="92">
        <f t="shared" si="0"/>
        <v>1.4207186985938896E-3</v>
      </c>
      <c r="K14" s="92">
        <f t="shared" si="1"/>
        <v>-8.8805862911337838E-2</v>
      </c>
      <c r="L14" s="89">
        <f t="shared" si="2"/>
        <v>-618</v>
      </c>
      <c r="M14" s="93">
        <f t="shared" si="4"/>
        <v>-4.4268706752052262E-3</v>
      </c>
      <c r="N14" s="90">
        <f t="shared" si="3"/>
        <v>90</v>
      </c>
    </row>
    <row r="15" spans="1:14">
      <c r="A15" s="67">
        <v>13</v>
      </c>
      <c r="B15" s="81" t="s">
        <v>104</v>
      </c>
      <c r="C15" s="68">
        <v>7171</v>
      </c>
      <c r="D15" s="68">
        <v>6562</v>
      </c>
      <c r="E15" s="68">
        <v>6788</v>
      </c>
      <c r="F15" s="68"/>
      <c r="G15" s="68"/>
      <c r="H15" s="68"/>
      <c r="I15" s="82"/>
      <c r="J15" s="92">
        <f t="shared" si="0"/>
        <v>1.5208702927070371E-3</v>
      </c>
      <c r="K15" s="92">
        <f t="shared" si="1"/>
        <v>-5.340956630874355E-2</v>
      </c>
      <c r="L15" s="89">
        <f t="shared" si="2"/>
        <v>-383</v>
      </c>
      <c r="M15" s="93">
        <f t="shared" si="4"/>
        <v>-2.7435137032420739E-3</v>
      </c>
      <c r="N15" s="90">
        <f t="shared" si="3"/>
        <v>226</v>
      </c>
    </row>
    <row r="16" spans="1:14">
      <c r="A16" s="67">
        <v>14</v>
      </c>
      <c r="B16" s="81" t="s">
        <v>105</v>
      </c>
      <c r="C16" s="68">
        <v>20029</v>
      </c>
      <c r="D16" s="68">
        <v>20110</v>
      </c>
      <c r="E16" s="68">
        <v>20370</v>
      </c>
      <c r="F16" s="68"/>
      <c r="G16" s="68"/>
      <c r="H16" s="68"/>
      <c r="I16" s="82"/>
      <c r="J16" s="92">
        <f t="shared" si="0"/>
        <v>4.5639551948206169E-3</v>
      </c>
      <c r="K16" s="92">
        <f t="shared" si="1"/>
        <v>1.7025313295721205E-2</v>
      </c>
      <c r="L16" s="89">
        <f t="shared" si="2"/>
        <v>341</v>
      </c>
      <c r="M16" s="93">
        <f t="shared" si="4"/>
        <v>2.4426584146358937E-3</v>
      </c>
      <c r="N16" s="90">
        <f t="shared" si="3"/>
        <v>260</v>
      </c>
    </row>
    <row r="17" spans="1:14">
      <c r="A17" s="67">
        <v>15</v>
      </c>
      <c r="B17" s="81" t="s">
        <v>106</v>
      </c>
      <c r="C17" s="68">
        <v>9529</v>
      </c>
      <c r="D17" s="68">
        <v>9003</v>
      </c>
      <c r="E17" s="68">
        <v>9071</v>
      </c>
      <c r="F17" s="68"/>
      <c r="G17" s="68"/>
      <c r="H17" s="68"/>
      <c r="I17" s="82"/>
      <c r="J17" s="92">
        <f t="shared" si="0"/>
        <v>2.0323827968688176E-3</v>
      </c>
      <c r="K17" s="92">
        <f t="shared" si="1"/>
        <v>-4.8063805226151744E-2</v>
      </c>
      <c r="L17" s="89">
        <f t="shared" si="2"/>
        <v>-458</v>
      </c>
      <c r="M17" s="93">
        <f t="shared" si="4"/>
        <v>-3.2807552900388248E-3</v>
      </c>
      <c r="N17" s="90">
        <f t="shared" si="3"/>
        <v>68</v>
      </c>
    </row>
    <row r="18" spans="1:14">
      <c r="A18" s="67">
        <v>16</v>
      </c>
      <c r="B18" s="81" t="s">
        <v>107</v>
      </c>
      <c r="C18" s="68">
        <v>218444</v>
      </c>
      <c r="D18" s="68">
        <v>227271</v>
      </c>
      <c r="E18" s="68">
        <v>226000</v>
      </c>
      <c r="F18" s="68"/>
      <c r="G18" s="68"/>
      <c r="H18" s="68"/>
      <c r="I18" s="82"/>
      <c r="J18" s="92">
        <f t="shared" si="0"/>
        <v>5.0635929014701E-2</v>
      </c>
      <c r="K18" s="92">
        <f t="shared" si="1"/>
        <v>3.4590100895423997E-2</v>
      </c>
      <c r="L18" s="89">
        <f t="shared" si="2"/>
        <v>7556</v>
      </c>
      <c r="M18" s="93">
        <f t="shared" si="4"/>
        <v>5.4125299064483316E-2</v>
      </c>
      <c r="N18" s="90">
        <f t="shared" si="3"/>
        <v>-1271</v>
      </c>
    </row>
    <row r="19" spans="1:14">
      <c r="A19" s="67">
        <v>17</v>
      </c>
      <c r="B19" s="81" t="s">
        <v>108</v>
      </c>
      <c r="C19" s="68">
        <v>25124</v>
      </c>
      <c r="D19" s="68">
        <v>25477</v>
      </c>
      <c r="E19" s="68">
        <v>25772</v>
      </c>
      <c r="F19" s="68"/>
      <c r="G19" s="68"/>
      <c r="H19" s="68"/>
      <c r="I19" s="82"/>
      <c r="J19" s="92">
        <f t="shared" si="0"/>
        <v>5.7742883299419208E-3</v>
      </c>
      <c r="K19" s="92">
        <f t="shared" si="1"/>
        <v>2.5792071326221938E-2</v>
      </c>
      <c r="L19" s="89">
        <f t="shared" si="2"/>
        <v>648</v>
      </c>
      <c r="M19" s="93">
        <f t="shared" si="4"/>
        <v>4.6417673099239266E-3</v>
      </c>
      <c r="N19" s="90">
        <f t="shared" si="3"/>
        <v>295</v>
      </c>
    </row>
    <row r="20" spans="1:14">
      <c r="A20" s="67">
        <v>18</v>
      </c>
      <c r="B20" s="81" t="s">
        <v>109</v>
      </c>
      <c r="C20" s="68">
        <v>7757</v>
      </c>
      <c r="D20" s="68">
        <v>7487</v>
      </c>
      <c r="E20" s="68">
        <v>7444</v>
      </c>
      <c r="F20" s="68"/>
      <c r="G20" s="68"/>
      <c r="H20" s="68"/>
      <c r="I20" s="82"/>
      <c r="J20" s="92">
        <f t="shared" si="0"/>
        <v>1.6678489185196206E-3</v>
      </c>
      <c r="K20" s="92">
        <f t="shared" si="1"/>
        <v>-4.0350651024880752E-2</v>
      </c>
      <c r="L20" s="89">
        <f t="shared" si="2"/>
        <v>-313</v>
      </c>
      <c r="M20" s="93">
        <f t="shared" si="4"/>
        <v>-2.2420882222317731E-3</v>
      </c>
      <c r="N20" s="90">
        <f t="shared" si="3"/>
        <v>-43</v>
      </c>
    </row>
    <row r="21" spans="1:14">
      <c r="A21" s="67">
        <v>19</v>
      </c>
      <c r="B21" s="81" t="s">
        <v>110</v>
      </c>
      <c r="C21" s="68">
        <v>16992</v>
      </c>
      <c r="D21" s="68">
        <v>17172</v>
      </c>
      <c r="E21" s="68">
        <v>17528</v>
      </c>
      <c r="F21" s="68"/>
      <c r="G21" s="68"/>
      <c r="H21" s="68"/>
      <c r="I21" s="82"/>
      <c r="J21" s="92">
        <f t="shared" si="0"/>
        <v>3.9271971848215889E-3</v>
      </c>
      <c r="K21" s="92">
        <f t="shared" si="1"/>
        <v>3.154425612052731E-2</v>
      </c>
      <c r="L21" s="89">
        <f t="shared" si="2"/>
        <v>536</v>
      </c>
      <c r="M21" s="93">
        <f t="shared" si="4"/>
        <v>3.8394865403074455E-3</v>
      </c>
      <c r="N21" s="90">
        <f t="shared" si="3"/>
        <v>356</v>
      </c>
    </row>
    <row r="22" spans="1:14">
      <c r="A22" s="67">
        <v>20</v>
      </c>
      <c r="B22" s="81" t="s">
        <v>111</v>
      </c>
      <c r="C22" s="68">
        <v>67462</v>
      </c>
      <c r="D22" s="68">
        <v>69527</v>
      </c>
      <c r="E22" s="68">
        <v>69611</v>
      </c>
      <c r="F22" s="68"/>
      <c r="G22" s="68"/>
      <c r="H22" s="68"/>
      <c r="I22" s="82"/>
      <c r="J22" s="92">
        <f t="shared" si="0"/>
        <v>1.5596538294877661E-2</v>
      </c>
      <c r="K22" s="92">
        <f t="shared" si="1"/>
        <v>3.1854970205448994E-2</v>
      </c>
      <c r="L22" s="89">
        <f t="shared" si="2"/>
        <v>2149</v>
      </c>
      <c r="M22" s="93">
        <f t="shared" si="4"/>
        <v>1.5393762267016232E-2</v>
      </c>
      <c r="N22" s="90">
        <f t="shared" si="3"/>
        <v>84</v>
      </c>
    </row>
    <row r="23" spans="1:14">
      <c r="A23" s="67">
        <v>21</v>
      </c>
      <c r="B23" s="81" t="s">
        <v>112</v>
      </c>
      <c r="C23" s="68">
        <v>34549</v>
      </c>
      <c r="D23" s="68">
        <v>36953</v>
      </c>
      <c r="E23" s="68">
        <v>37169</v>
      </c>
      <c r="F23" s="68"/>
      <c r="G23" s="68"/>
      <c r="H23" s="68"/>
      <c r="I23" s="82"/>
      <c r="J23" s="92">
        <f t="shared" si="0"/>
        <v>8.3278179006523075E-3</v>
      </c>
      <c r="K23" s="92">
        <f t="shared" si="1"/>
        <v>7.5834322266925241E-2</v>
      </c>
      <c r="L23" s="89">
        <f t="shared" si="2"/>
        <v>2620</v>
      </c>
      <c r="M23" s="93">
        <f t="shared" si="4"/>
        <v>1.8767639432099827E-2</v>
      </c>
      <c r="N23" s="90">
        <f t="shared" si="3"/>
        <v>216</v>
      </c>
    </row>
    <row r="24" spans="1:14">
      <c r="A24" s="67">
        <v>22</v>
      </c>
      <c r="B24" s="81" t="s">
        <v>113</v>
      </c>
      <c r="C24" s="68">
        <v>24074</v>
      </c>
      <c r="D24" s="68">
        <v>23799</v>
      </c>
      <c r="E24" s="68">
        <v>23687</v>
      </c>
      <c r="F24" s="68"/>
      <c r="G24" s="68"/>
      <c r="H24" s="68"/>
      <c r="I24" s="82"/>
      <c r="J24" s="92">
        <f t="shared" si="0"/>
        <v>5.3071382768638169E-3</v>
      </c>
      <c r="K24" s="92">
        <f t="shared" si="1"/>
        <v>-1.6075434078258701E-2</v>
      </c>
      <c r="L24" s="89">
        <f t="shared" si="2"/>
        <v>-387</v>
      </c>
      <c r="M24" s="93">
        <f t="shared" si="4"/>
        <v>-2.7721665878712339E-3</v>
      </c>
      <c r="N24" s="90">
        <f t="shared" si="3"/>
        <v>-112</v>
      </c>
    </row>
    <row r="25" spans="1:14">
      <c r="A25" s="67">
        <v>23</v>
      </c>
      <c r="B25" s="81" t="s">
        <v>114</v>
      </c>
      <c r="C25" s="68">
        <v>16804</v>
      </c>
      <c r="D25" s="68">
        <v>15606</v>
      </c>
      <c r="E25" s="68">
        <v>16165</v>
      </c>
      <c r="F25" s="68"/>
      <c r="G25" s="68"/>
      <c r="H25" s="68"/>
      <c r="I25" s="82"/>
      <c r="J25" s="92">
        <f t="shared" si="0"/>
        <v>3.6218132412506269E-3</v>
      </c>
      <c r="K25" s="92">
        <f t="shared" si="1"/>
        <v>-3.8026660318971672E-2</v>
      </c>
      <c r="L25" s="89">
        <f t="shared" si="2"/>
        <v>-639</v>
      </c>
      <c r="M25" s="93">
        <f t="shared" si="4"/>
        <v>-4.5772983195083161E-3</v>
      </c>
      <c r="N25" s="90">
        <f t="shared" si="3"/>
        <v>559</v>
      </c>
    </row>
    <row r="26" spans="1:14">
      <c r="A26" s="67">
        <v>24</v>
      </c>
      <c r="B26" s="81" t="s">
        <v>115</v>
      </c>
      <c r="C26" s="68">
        <v>8107</v>
      </c>
      <c r="D26" s="68">
        <v>7419</v>
      </c>
      <c r="E26" s="68">
        <v>7590</v>
      </c>
      <c r="F26" s="68"/>
      <c r="G26" s="68"/>
      <c r="H26" s="68"/>
      <c r="I26" s="82"/>
      <c r="J26" s="92">
        <f t="shared" si="0"/>
        <v>1.7005606248742505E-3</v>
      </c>
      <c r="K26" s="92">
        <f t="shared" si="1"/>
        <v>-6.3772048846675713E-2</v>
      </c>
      <c r="L26" s="89">
        <f t="shared" si="2"/>
        <v>-517</v>
      </c>
      <c r="M26" s="93">
        <f t="shared" si="4"/>
        <v>-3.7033853383189354E-3</v>
      </c>
      <c r="N26" s="90">
        <f t="shared" si="3"/>
        <v>171</v>
      </c>
    </row>
    <row r="27" spans="1:14">
      <c r="A27" s="67">
        <v>25</v>
      </c>
      <c r="B27" s="81" t="s">
        <v>116</v>
      </c>
      <c r="C27" s="68">
        <v>20696</v>
      </c>
      <c r="D27" s="68">
        <v>19400</v>
      </c>
      <c r="E27" s="68">
        <v>20065</v>
      </c>
      <c r="F27" s="68"/>
      <c r="G27" s="68"/>
      <c r="H27" s="68"/>
      <c r="I27" s="82"/>
      <c r="J27" s="92">
        <f t="shared" si="0"/>
        <v>4.4956190959290956E-3</v>
      </c>
      <c r="K27" s="92">
        <f t="shared" si="1"/>
        <v>-3.0488983378430614E-2</v>
      </c>
      <c r="L27" s="89">
        <f t="shared" si="2"/>
        <v>-631</v>
      </c>
      <c r="M27" s="93">
        <f t="shared" si="4"/>
        <v>-4.5199925502499962E-3</v>
      </c>
      <c r="N27" s="90">
        <f t="shared" si="3"/>
        <v>665</v>
      </c>
    </row>
    <row r="28" spans="1:14">
      <c r="A28" s="67">
        <v>26</v>
      </c>
      <c r="B28" s="81" t="s">
        <v>117</v>
      </c>
      <c r="C28" s="68">
        <v>53745</v>
      </c>
      <c r="D28" s="68">
        <v>54315</v>
      </c>
      <c r="E28" s="68">
        <v>54156</v>
      </c>
      <c r="F28" s="68"/>
      <c r="G28" s="68"/>
      <c r="H28" s="68"/>
      <c r="I28" s="82"/>
      <c r="J28" s="92">
        <f t="shared" si="0"/>
        <v>1.2133802529735165E-2</v>
      </c>
      <c r="K28" s="92">
        <f t="shared" si="1"/>
        <v>7.6472229974881385E-3</v>
      </c>
      <c r="L28" s="89">
        <f t="shared" si="2"/>
        <v>411</v>
      </c>
      <c r="M28" s="93">
        <f t="shared" si="4"/>
        <v>2.944083895646194E-3</v>
      </c>
      <c r="N28" s="90">
        <f t="shared" si="3"/>
        <v>-159</v>
      </c>
    </row>
    <row r="29" spans="1:14">
      <c r="A29" s="67">
        <v>27</v>
      </c>
      <c r="B29" s="81" t="s">
        <v>118</v>
      </c>
      <c r="C29" s="68">
        <v>58764</v>
      </c>
      <c r="D29" s="68">
        <v>62972</v>
      </c>
      <c r="E29" s="68">
        <v>63015</v>
      </c>
      <c r="F29" s="68"/>
      <c r="G29" s="68"/>
      <c r="H29" s="68"/>
      <c r="I29" s="82"/>
      <c r="J29" s="92">
        <f t="shared" si="0"/>
        <v>1.4118686136554794E-2</v>
      </c>
      <c r="K29" s="92">
        <f t="shared" si="1"/>
        <v>7.2340208290790284E-2</v>
      </c>
      <c r="L29" s="89">
        <f t="shared" si="2"/>
        <v>4251</v>
      </c>
      <c r="M29" s="93">
        <f t="shared" si="4"/>
        <v>3.0450853139639834E-2</v>
      </c>
      <c r="N29" s="90">
        <f t="shared" si="3"/>
        <v>43</v>
      </c>
    </row>
    <row r="30" spans="1:14">
      <c r="A30" s="67">
        <v>28</v>
      </c>
      <c r="B30" s="81" t="s">
        <v>119</v>
      </c>
      <c r="C30" s="68">
        <v>19006</v>
      </c>
      <c r="D30" s="68">
        <v>18990</v>
      </c>
      <c r="E30" s="68">
        <v>18895</v>
      </c>
      <c r="F30" s="68"/>
      <c r="G30" s="68"/>
      <c r="H30" s="68"/>
      <c r="I30" s="82"/>
      <c r="J30" s="92">
        <f t="shared" si="0"/>
        <v>4.2334773395255546E-3</v>
      </c>
      <c r="K30" s="92">
        <f t="shared" si="1"/>
        <v>-5.8402609702199303E-3</v>
      </c>
      <c r="L30" s="89">
        <f t="shared" si="2"/>
        <v>-111</v>
      </c>
      <c r="M30" s="93">
        <f t="shared" si="4"/>
        <v>-7.9511754845919117E-4</v>
      </c>
      <c r="N30" s="90">
        <f t="shared" si="3"/>
        <v>-95</v>
      </c>
    </row>
    <row r="31" spans="1:14">
      <c r="A31" s="67">
        <v>29</v>
      </c>
      <c r="B31" s="81" t="s">
        <v>120</v>
      </c>
      <c r="C31" s="68">
        <v>4313</v>
      </c>
      <c r="D31" s="68">
        <v>3883</v>
      </c>
      <c r="E31" s="68">
        <v>3992</v>
      </c>
      <c r="F31" s="68"/>
      <c r="G31" s="68"/>
      <c r="H31" s="68"/>
      <c r="I31" s="82"/>
      <c r="J31" s="92">
        <f t="shared" si="0"/>
        <v>8.9441871073755042E-4</v>
      </c>
      <c r="K31" s="92">
        <f t="shared" si="1"/>
        <v>-7.4426153489450503E-2</v>
      </c>
      <c r="L31" s="89">
        <f t="shared" si="2"/>
        <v>-321</v>
      </c>
      <c r="M31" s="93">
        <f t="shared" si="4"/>
        <v>-2.2993939914900934E-3</v>
      </c>
      <c r="N31" s="90">
        <f t="shared" si="3"/>
        <v>109</v>
      </c>
    </row>
    <row r="32" spans="1:14">
      <c r="A32" s="67">
        <v>30</v>
      </c>
      <c r="B32" s="81" t="s">
        <v>121</v>
      </c>
      <c r="C32" s="68">
        <v>5369</v>
      </c>
      <c r="D32" s="68">
        <v>5189</v>
      </c>
      <c r="E32" s="68">
        <v>5213</v>
      </c>
      <c r="F32" s="68"/>
      <c r="G32" s="68"/>
      <c r="H32" s="68"/>
      <c r="I32" s="82"/>
      <c r="J32" s="92">
        <f t="shared" si="0"/>
        <v>1.1679871590868863E-3</v>
      </c>
      <c r="K32" s="92">
        <f t="shared" si="1"/>
        <v>-2.9055690072639227E-2</v>
      </c>
      <c r="L32" s="89">
        <f t="shared" si="2"/>
        <v>-156</v>
      </c>
      <c r="M32" s="93">
        <f t="shared" si="4"/>
        <v>-1.1174625005372415E-3</v>
      </c>
      <c r="N32" s="90">
        <f t="shared" si="3"/>
        <v>24</v>
      </c>
    </row>
    <row r="33" spans="1:14">
      <c r="A33" s="67">
        <v>31</v>
      </c>
      <c r="B33" s="81" t="s">
        <v>122</v>
      </c>
      <c r="C33" s="68">
        <v>43976</v>
      </c>
      <c r="D33" s="68">
        <v>45304</v>
      </c>
      <c r="E33" s="68">
        <v>45649</v>
      </c>
      <c r="F33" s="68"/>
      <c r="G33" s="68"/>
      <c r="H33" s="68"/>
      <c r="I33" s="82"/>
      <c r="J33" s="92">
        <f t="shared" si="0"/>
        <v>1.022778550261985E-2</v>
      </c>
      <c r="K33" s="92">
        <f t="shared" si="1"/>
        <v>3.8043478260869568E-2</v>
      </c>
      <c r="L33" s="89">
        <f t="shared" si="2"/>
        <v>1673</v>
      </c>
      <c r="M33" s="93">
        <f t="shared" si="4"/>
        <v>1.1984068996146187E-2</v>
      </c>
      <c r="N33" s="90">
        <f t="shared" si="3"/>
        <v>345</v>
      </c>
    </row>
    <row r="34" spans="1:14">
      <c r="A34" s="67">
        <v>32</v>
      </c>
      <c r="B34" s="81" t="s">
        <v>123</v>
      </c>
      <c r="C34" s="68">
        <v>18335</v>
      </c>
      <c r="D34" s="68">
        <v>18763</v>
      </c>
      <c r="E34" s="68">
        <v>18895</v>
      </c>
      <c r="F34" s="68"/>
      <c r="G34" s="68"/>
      <c r="H34" s="68"/>
      <c r="I34" s="82"/>
      <c r="J34" s="92">
        <f t="shared" si="0"/>
        <v>4.2334773395255546E-3</v>
      </c>
      <c r="K34" s="92">
        <f t="shared" si="1"/>
        <v>3.0542677938369241E-2</v>
      </c>
      <c r="L34" s="89">
        <f t="shared" si="2"/>
        <v>560</v>
      </c>
      <c r="M34" s="93">
        <f t="shared" si="4"/>
        <v>4.0114038480824057E-3</v>
      </c>
      <c r="N34" s="90">
        <f t="shared" si="3"/>
        <v>132</v>
      </c>
    </row>
    <row r="35" spans="1:14">
      <c r="A35" s="67">
        <v>33</v>
      </c>
      <c r="B35" s="81" t="s">
        <v>124</v>
      </c>
      <c r="C35" s="68">
        <v>67374</v>
      </c>
      <c r="D35" s="68">
        <v>71587</v>
      </c>
      <c r="E35" s="68">
        <v>71541</v>
      </c>
      <c r="F35" s="68"/>
      <c r="G35" s="68"/>
      <c r="H35" s="68"/>
      <c r="I35" s="82"/>
      <c r="J35" s="92">
        <f t="shared" si="0"/>
        <v>1.6028960166551878E-2</v>
      </c>
      <c r="K35" s="92">
        <f t="shared" si="1"/>
        <v>6.184878439754208E-2</v>
      </c>
      <c r="L35" s="89">
        <f t="shared" si="2"/>
        <v>4167</v>
      </c>
      <c r="M35" s="93">
        <f t="shared" si="4"/>
        <v>2.9849142562427471E-2</v>
      </c>
      <c r="N35" s="90">
        <f t="shared" si="3"/>
        <v>-46</v>
      </c>
    </row>
    <row r="36" spans="1:14">
      <c r="A36" s="67">
        <v>34</v>
      </c>
      <c r="B36" s="81" t="s">
        <v>125</v>
      </c>
      <c r="C36" s="68">
        <v>1356331</v>
      </c>
      <c r="D36" s="68">
        <v>1418200</v>
      </c>
      <c r="E36" s="68">
        <v>1418634</v>
      </c>
      <c r="F36" s="68"/>
      <c r="G36" s="68"/>
      <c r="H36" s="68"/>
      <c r="I36" s="82"/>
      <c r="J36" s="92">
        <f t="shared" si="0"/>
        <v>0.31784889611434219</v>
      </c>
      <c r="K36" s="92">
        <f t="shared" si="1"/>
        <v>4.5934952456295697E-2</v>
      </c>
      <c r="L36" s="89">
        <f t="shared" si="2"/>
        <v>62303</v>
      </c>
      <c r="M36" s="93">
        <f t="shared" si="4"/>
        <v>0.44629016776263952</v>
      </c>
      <c r="N36" s="90">
        <f t="shared" si="3"/>
        <v>434</v>
      </c>
    </row>
    <row r="37" spans="1:14">
      <c r="A37" s="67">
        <v>35</v>
      </c>
      <c r="B37" s="81" t="s">
        <v>126</v>
      </c>
      <c r="C37" s="68">
        <v>301420</v>
      </c>
      <c r="D37" s="68">
        <v>311369</v>
      </c>
      <c r="E37" s="68">
        <v>312453</v>
      </c>
      <c r="F37" s="68"/>
      <c r="G37" s="68"/>
      <c r="H37" s="68"/>
      <c r="I37" s="82"/>
      <c r="J37" s="92">
        <f t="shared" si="0"/>
        <v>7.0005964285090136E-2</v>
      </c>
      <c r="K37" s="92">
        <f t="shared" si="1"/>
        <v>3.6603410523521993E-2</v>
      </c>
      <c r="L37" s="89">
        <f t="shared" si="2"/>
        <v>11033</v>
      </c>
      <c r="M37" s="93">
        <f t="shared" si="4"/>
        <v>7.9031819028380676E-2</v>
      </c>
      <c r="N37" s="90">
        <f t="shared" si="3"/>
        <v>1084</v>
      </c>
    </row>
    <row r="38" spans="1:14">
      <c r="A38" s="67">
        <v>36</v>
      </c>
      <c r="B38" s="81" t="s">
        <v>127</v>
      </c>
      <c r="C38" s="68">
        <v>7559</v>
      </c>
      <c r="D38" s="68">
        <v>7015</v>
      </c>
      <c r="E38" s="68">
        <v>7157</v>
      </c>
      <c r="F38" s="68"/>
      <c r="G38" s="68"/>
      <c r="H38" s="68"/>
      <c r="I38" s="82"/>
      <c r="J38" s="92">
        <f t="shared" si="0"/>
        <v>1.6035457697266152E-3</v>
      </c>
      <c r="K38" s="92">
        <f t="shared" si="1"/>
        <v>-5.3181637782775501E-2</v>
      </c>
      <c r="L38" s="89">
        <f t="shared" si="2"/>
        <v>-402</v>
      </c>
      <c r="M38" s="93">
        <f t="shared" si="4"/>
        <v>-2.879614905230584E-3</v>
      </c>
      <c r="N38" s="90">
        <f t="shared" si="3"/>
        <v>142</v>
      </c>
    </row>
    <row r="39" spans="1:14">
      <c r="A39" s="67">
        <v>37</v>
      </c>
      <c r="B39" s="81" t="s">
        <v>128</v>
      </c>
      <c r="C39" s="68">
        <v>14675</v>
      </c>
      <c r="D39" s="68">
        <v>14523</v>
      </c>
      <c r="E39" s="68">
        <v>14780</v>
      </c>
      <c r="F39" s="68"/>
      <c r="G39" s="68"/>
      <c r="H39" s="68"/>
      <c r="I39" s="82"/>
      <c r="J39" s="92">
        <f t="shared" si="0"/>
        <v>3.3115001364481451E-3</v>
      </c>
      <c r="K39" s="92">
        <f t="shared" si="1"/>
        <v>7.1550255536626918E-3</v>
      </c>
      <c r="L39" s="89">
        <f t="shared" si="2"/>
        <v>105</v>
      </c>
      <c r="M39" s="93">
        <f t="shared" si="4"/>
        <v>7.5213822151545102E-4</v>
      </c>
      <c r="N39" s="90">
        <f t="shared" si="3"/>
        <v>257</v>
      </c>
    </row>
    <row r="40" spans="1:14">
      <c r="A40" s="67">
        <v>38</v>
      </c>
      <c r="B40" s="81" t="s">
        <v>129</v>
      </c>
      <c r="C40" s="68">
        <v>50480</v>
      </c>
      <c r="D40" s="68">
        <v>52819</v>
      </c>
      <c r="E40" s="68">
        <v>53158</v>
      </c>
      <c r="F40" s="68"/>
      <c r="G40" s="68"/>
      <c r="H40" s="68"/>
      <c r="I40" s="82"/>
      <c r="J40" s="92">
        <f t="shared" si="0"/>
        <v>1.1910197852050778E-2</v>
      </c>
      <c r="K40" s="92">
        <f t="shared" si="1"/>
        <v>5.3050713153724248E-2</v>
      </c>
      <c r="L40" s="89">
        <f t="shared" si="2"/>
        <v>2678</v>
      </c>
      <c r="M40" s="93">
        <f t="shared" si="4"/>
        <v>1.9183106259222649E-2</v>
      </c>
      <c r="N40" s="90">
        <f t="shared" si="3"/>
        <v>339</v>
      </c>
    </row>
    <row r="41" spans="1:14">
      <c r="A41" s="67">
        <v>39</v>
      </c>
      <c r="B41" s="81" t="s">
        <v>130</v>
      </c>
      <c r="C41" s="68">
        <v>23518</v>
      </c>
      <c r="D41" s="68">
        <v>24293</v>
      </c>
      <c r="E41" s="68">
        <v>24167</v>
      </c>
      <c r="F41" s="68"/>
      <c r="G41" s="68"/>
      <c r="H41" s="68"/>
      <c r="I41" s="82"/>
      <c r="J41" s="92">
        <f t="shared" si="0"/>
        <v>5.4146836128242436E-3</v>
      </c>
      <c r="K41" s="92">
        <f t="shared" si="1"/>
        <v>2.7595884003741813E-2</v>
      </c>
      <c r="L41" s="89">
        <f t="shared" si="2"/>
        <v>649</v>
      </c>
      <c r="M41" s="93">
        <f t="shared" si="4"/>
        <v>4.6489305310812162E-3</v>
      </c>
      <c r="N41" s="90">
        <f t="shared" si="3"/>
        <v>-126</v>
      </c>
    </row>
    <row r="42" spans="1:14">
      <c r="A42" s="67">
        <v>40</v>
      </c>
      <c r="B42" s="81" t="s">
        <v>131</v>
      </c>
      <c r="C42" s="68">
        <v>5992</v>
      </c>
      <c r="D42" s="68">
        <v>5512</v>
      </c>
      <c r="E42" s="68">
        <v>5624</v>
      </c>
      <c r="F42" s="68"/>
      <c r="G42" s="68"/>
      <c r="H42" s="68"/>
      <c r="I42" s="82"/>
      <c r="J42" s="92">
        <f t="shared" si="0"/>
        <v>1.2600728530030019E-3</v>
      </c>
      <c r="K42" s="92">
        <f t="shared" si="1"/>
        <v>-6.1415220293724967E-2</v>
      </c>
      <c r="L42" s="89">
        <f t="shared" si="2"/>
        <v>-368</v>
      </c>
      <c r="M42" s="93">
        <f t="shared" si="4"/>
        <v>-2.6360653858827237E-3</v>
      </c>
      <c r="N42" s="90">
        <f t="shared" si="3"/>
        <v>112</v>
      </c>
    </row>
    <row r="43" spans="1:14">
      <c r="A43" s="67">
        <v>41</v>
      </c>
      <c r="B43" s="81" t="s">
        <v>132</v>
      </c>
      <c r="C43" s="68">
        <v>132241</v>
      </c>
      <c r="D43" s="68">
        <v>138753</v>
      </c>
      <c r="E43" s="68">
        <v>139839</v>
      </c>
      <c r="F43" s="68"/>
      <c r="G43" s="68"/>
      <c r="H43" s="68"/>
      <c r="I43" s="82"/>
      <c r="J43" s="92">
        <f t="shared" si="0"/>
        <v>3.1331317157021123E-2</v>
      </c>
      <c r="K43" s="92">
        <f t="shared" si="1"/>
        <v>5.7455705870342787E-2</v>
      </c>
      <c r="L43" s="89">
        <f t="shared" si="2"/>
        <v>7598</v>
      </c>
      <c r="M43" s="93">
        <f t="shared" si="4"/>
        <v>5.44261543530895E-2</v>
      </c>
      <c r="N43" s="90">
        <f t="shared" si="3"/>
        <v>1086</v>
      </c>
    </row>
    <row r="44" spans="1:14">
      <c r="A44" s="67">
        <v>42</v>
      </c>
      <c r="B44" s="81" t="s">
        <v>133</v>
      </c>
      <c r="C44" s="68">
        <v>65032</v>
      </c>
      <c r="D44" s="68">
        <v>68440</v>
      </c>
      <c r="E44" s="68">
        <v>68611</v>
      </c>
      <c r="F44" s="68"/>
      <c r="G44" s="68"/>
      <c r="H44" s="68"/>
      <c r="I44" s="82"/>
      <c r="J44" s="92">
        <f t="shared" si="0"/>
        <v>1.537248551162677E-2</v>
      </c>
      <c r="K44" s="92">
        <f t="shared" si="1"/>
        <v>5.5034444581129292E-2</v>
      </c>
      <c r="L44" s="89">
        <f t="shared" si="2"/>
        <v>3579</v>
      </c>
      <c r="M44" s="93">
        <f t="shared" si="4"/>
        <v>2.5637168521940947E-2</v>
      </c>
      <c r="N44" s="90">
        <f t="shared" si="3"/>
        <v>171</v>
      </c>
    </row>
    <row r="45" spans="1:14">
      <c r="A45" s="67">
        <v>43</v>
      </c>
      <c r="B45" s="81" t="s">
        <v>134</v>
      </c>
      <c r="C45" s="68">
        <v>21393</v>
      </c>
      <c r="D45" s="68">
        <v>22067</v>
      </c>
      <c r="E45" s="68">
        <v>22339</v>
      </c>
      <c r="F45" s="68"/>
      <c r="G45" s="68"/>
      <c r="H45" s="68"/>
      <c r="I45" s="82"/>
      <c r="J45" s="92">
        <f t="shared" si="0"/>
        <v>5.0051151250416178E-3</v>
      </c>
      <c r="K45" s="92">
        <f t="shared" si="1"/>
        <v>4.4220071986163699E-2</v>
      </c>
      <c r="L45" s="89">
        <f t="shared" si="2"/>
        <v>946</v>
      </c>
      <c r="M45" s="93">
        <f t="shared" si="4"/>
        <v>6.7764072147963499E-3</v>
      </c>
      <c r="N45" s="90">
        <f t="shared" si="3"/>
        <v>272</v>
      </c>
    </row>
    <row r="46" spans="1:14">
      <c r="A46" s="67">
        <v>44</v>
      </c>
      <c r="B46" s="81" t="s">
        <v>135</v>
      </c>
      <c r="C46" s="68">
        <v>24841</v>
      </c>
      <c r="D46" s="68">
        <v>24549</v>
      </c>
      <c r="E46" s="68">
        <v>24265</v>
      </c>
      <c r="F46" s="68"/>
      <c r="G46" s="68"/>
      <c r="H46" s="68"/>
      <c r="I46" s="82"/>
      <c r="J46" s="92">
        <f t="shared" si="0"/>
        <v>5.436640785582831E-3</v>
      </c>
      <c r="K46" s="92">
        <f t="shared" si="1"/>
        <v>-2.3187472323980517E-2</v>
      </c>
      <c r="L46" s="89">
        <f t="shared" si="2"/>
        <v>-576</v>
      </c>
      <c r="M46" s="93">
        <f t="shared" si="4"/>
        <v>-4.1260153865990455E-3</v>
      </c>
      <c r="N46" s="90">
        <f t="shared" si="3"/>
        <v>-284</v>
      </c>
    </row>
    <row r="47" spans="1:14">
      <c r="A47" s="67">
        <v>45</v>
      </c>
      <c r="B47" s="81" t="s">
        <v>136</v>
      </c>
      <c r="C47" s="68">
        <v>69038</v>
      </c>
      <c r="D47" s="68">
        <v>72518</v>
      </c>
      <c r="E47" s="68">
        <v>71760</v>
      </c>
      <c r="F47" s="68"/>
      <c r="G47" s="68"/>
      <c r="H47" s="68"/>
      <c r="I47" s="82"/>
      <c r="J47" s="92">
        <f t="shared" si="0"/>
        <v>1.6078027726083823E-2</v>
      </c>
      <c r="K47" s="92">
        <f t="shared" si="1"/>
        <v>3.9427561632724005E-2</v>
      </c>
      <c r="L47" s="89">
        <f t="shared" si="2"/>
        <v>2722</v>
      </c>
      <c r="M47" s="93">
        <f t="shared" si="4"/>
        <v>1.9498287990143408E-2</v>
      </c>
      <c r="N47" s="90">
        <f t="shared" si="3"/>
        <v>-758</v>
      </c>
    </row>
    <row r="48" spans="1:14">
      <c r="A48" s="67">
        <v>46</v>
      </c>
      <c r="B48" s="81" t="s">
        <v>137</v>
      </c>
      <c r="C48" s="68">
        <v>28484</v>
      </c>
      <c r="D48" s="68">
        <v>28979</v>
      </c>
      <c r="E48" s="68">
        <v>29141</v>
      </c>
      <c r="F48" s="68"/>
      <c r="G48" s="68"/>
      <c r="H48" s="68"/>
      <c r="I48" s="82"/>
      <c r="J48" s="92">
        <f t="shared" si="0"/>
        <v>6.5291221567141677E-3</v>
      </c>
      <c r="K48" s="92">
        <f t="shared" si="1"/>
        <v>2.3065580676871224E-2</v>
      </c>
      <c r="L48" s="89">
        <f t="shared" si="2"/>
        <v>657</v>
      </c>
      <c r="M48" s="93">
        <f t="shared" si="4"/>
        <v>4.706236300339537E-3</v>
      </c>
      <c r="N48" s="90">
        <f t="shared" si="3"/>
        <v>162</v>
      </c>
    </row>
    <row r="49" spans="1:14">
      <c r="A49" s="67">
        <v>47</v>
      </c>
      <c r="B49" s="81" t="s">
        <v>138</v>
      </c>
      <c r="C49" s="68">
        <v>16049</v>
      </c>
      <c r="D49" s="68">
        <v>16677</v>
      </c>
      <c r="E49" s="68">
        <v>16868</v>
      </c>
      <c r="F49" s="68"/>
      <c r="G49" s="68"/>
      <c r="H49" s="68"/>
      <c r="I49" s="82"/>
      <c r="J49" s="92">
        <f t="shared" si="0"/>
        <v>3.7793223478760022E-3</v>
      </c>
      <c r="K49" s="92">
        <f t="shared" si="1"/>
        <v>5.1031216898249111E-2</v>
      </c>
      <c r="L49" s="89">
        <f t="shared" si="2"/>
        <v>819</v>
      </c>
      <c r="M49" s="93">
        <f t="shared" si="4"/>
        <v>5.8666781278205182E-3</v>
      </c>
      <c r="N49" s="90">
        <f t="shared" si="3"/>
        <v>191</v>
      </c>
    </row>
    <row r="50" spans="1:14">
      <c r="A50" s="67">
        <v>48</v>
      </c>
      <c r="B50" s="81" t="s">
        <v>139</v>
      </c>
      <c r="C50" s="68">
        <v>56165</v>
      </c>
      <c r="D50" s="68">
        <v>54560</v>
      </c>
      <c r="E50" s="68">
        <v>55776</v>
      </c>
      <c r="F50" s="68"/>
      <c r="G50" s="68"/>
      <c r="H50" s="68"/>
      <c r="I50" s="82"/>
      <c r="J50" s="92">
        <f t="shared" si="0"/>
        <v>1.2496768038601606E-2</v>
      </c>
      <c r="K50" s="92">
        <f t="shared" si="1"/>
        <v>-6.9260215436659838E-3</v>
      </c>
      <c r="L50" s="89">
        <f t="shared" si="2"/>
        <v>-389</v>
      </c>
      <c r="M50" s="93">
        <f t="shared" si="4"/>
        <v>-2.786493030185814E-3</v>
      </c>
      <c r="N50" s="90">
        <f t="shared" si="3"/>
        <v>1216</v>
      </c>
    </row>
    <row r="51" spans="1:14">
      <c r="A51" s="67">
        <v>49</v>
      </c>
      <c r="B51" s="81" t="s">
        <v>140</v>
      </c>
      <c r="C51" s="68">
        <v>7245</v>
      </c>
      <c r="D51" s="68">
        <v>7349</v>
      </c>
      <c r="E51" s="68">
        <v>7486</v>
      </c>
      <c r="F51" s="68"/>
      <c r="G51" s="68"/>
      <c r="H51" s="68"/>
      <c r="I51" s="82"/>
      <c r="J51" s="92">
        <f t="shared" si="0"/>
        <v>1.6772591354161578E-3</v>
      </c>
      <c r="K51" s="92">
        <f t="shared" si="1"/>
        <v>3.3264320220841963E-2</v>
      </c>
      <c r="L51" s="89">
        <f t="shared" si="2"/>
        <v>241</v>
      </c>
      <c r="M51" s="93">
        <f t="shared" si="4"/>
        <v>1.7263362989068925E-3</v>
      </c>
      <c r="N51" s="90">
        <f t="shared" si="3"/>
        <v>137</v>
      </c>
    </row>
    <row r="52" spans="1:14">
      <c r="A52" s="67">
        <v>50</v>
      </c>
      <c r="B52" s="81" t="s">
        <v>141</v>
      </c>
      <c r="C52" s="68">
        <v>11283</v>
      </c>
      <c r="D52" s="68">
        <v>11547</v>
      </c>
      <c r="E52" s="68">
        <v>11668</v>
      </c>
      <c r="F52" s="68"/>
      <c r="G52" s="68"/>
      <c r="H52" s="68"/>
      <c r="I52" s="82"/>
      <c r="J52" s="92">
        <f t="shared" si="0"/>
        <v>2.6142478749713771E-3</v>
      </c>
      <c r="K52" s="92">
        <f t="shared" si="1"/>
        <v>3.4122130639014446E-2</v>
      </c>
      <c r="L52" s="89">
        <f t="shared" si="2"/>
        <v>385</v>
      </c>
      <c r="M52" s="93">
        <f t="shared" si="4"/>
        <v>2.7578401455566541E-3</v>
      </c>
      <c r="N52" s="90">
        <f t="shared" si="3"/>
        <v>121</v>
      </c>
    </row>
    <row r="53" spans="1:14">
      <c r="A53" s="67">
        <v>51</v>
      </c>
      <c r="B53" s="81" t="s">
        <v>142</v>
      </c>
      <c r="C53" s="68">
        <v>9474</v>
      </c>
      <c r="D53" s="68">
        <v>9576</v>
      </c>
      <c r="E53" s="68">
        <v>9504</v>
      </c>
      <c r="F53" s="68"/>
      <c r="G53" s="68"/>
      <c r="H53" s="68"/>
      <c r="I53" s="82"/>
      <c r="J53" s="92">
        <f t="shared" si="0"/>
        <v>2.1293976520164524E-3</v>
      </c>
      <c r="K53" s="92">
        <f t="shared" si="1"/>
        <v>3.1665611146295125E-3</v>
      </c>
      <c r="L53" s="89">
        <f t="shared" si="2"/>
        <v>30</v>
      </c>
      <c r="M53" s="93">
        <f t="shared" si="4"/>
        <v>2.148966347187003E-4</v>
      </c>
      <c r="N53" s="90">
        <f t="shared" si="3"/>
        <v>-72</v>
      </c>
    </row>
    <row r="54" spans="1:14">
      <c r="A54" s="67">
        <v>52</v>
      </c>
      <c r="B54" s="81" t="s">
        <v>143</v>
      </c>
      <c r="C54" s="68">
        <v>31513</v>
      </c>
      <c r="D54" s="68">
        <v>31635</v>
      </c>
      <c r="E54" s="68">
        <v>31551</v>
      </c>
      <c r="F54" s="68"/>
      <c r="G54" s="68"/>
      <c r="H54" s="68"/>
      <c r="I54" s="82"/>
      <c r="J54" s="92">
        <f t="shared" si="0"/>
        <v>7.0690893643488104E-3</v>
      </c>
      <c r="K54" s="92">
        <f t="shared" si="1"/>
        <v>1.2058515533271983E-3</v>
      </c>
      <c r="L54" s="89">
        <f t="shared" si="2"/>
        <v>38</v>
      </c>
      <c r="M54" s="93">
        <f t="shared" si="4"/>
        <v>2.7220240397702038E-4</v>
      </c>
      <c r="N54" s="90">
        <f t="shared" si="3"/>
        <v>-84</v>
      </c>
    </row>
    <row r="55" spans="1:14">
      <c r="A55" s="67">
        <v>53</v>
      </c>
      <c r="B55" s="81" t="s">
        <v>144</v>
      </c>
      <c r="C55" s="68">
        <v>14065</v>
      </c>
      <c r="D55" s="68">
        <v>13241</v>
      </c>
      <c r="E55" s="68">
        <v>13428</v>
      </c>
      <c r="F55" s="68"/>
      <c r="G55" s="68"/>
      <c r="H55" s="68"/>
      <c r="I55" s="82"/>
      <c r="J55" s="92">
        <f t="shared" si="0"/>
        <v>3.0085807734929427E-3</v>
      </c>
      <c r="K55" s="92">
        <f t="shared" si="1"/>
        <v>-4.5289726270885178E-2</v>
      </c>
      <c r="L55" s="89">
        <f t="shared" si="2"/>
        <v>-637</v>
      </c>
      <c r="M55" s="93">
        <f t="shared" si="4"/>
        <v>-4.5629718771937368E-3</v>
      </c>
      <c r="N55" s="90">
        <f t="shared" si="3"/>
        <v>187</v>
      </c>
    </row>
    <row r="56" spans="1:14">
      <c r="A56" s="67">
        <v>54</v>
      </c>
      <c r="B56" s="81" t="s">
        <v>145</v>
      </c>
      <c r="C56" s="68">
        <v>52410</v>
      </c>
      <c r="D56" s="68">
        <v>54311</v>
      </c>
      <c r="E56" s="68">
        <v>54402</v>
      </c>
      <c r="F56" s="68"/>
      <c r="G56" s="68"/>
      <c r="H56" s="68"/>
      <c r="I56" s="82"/>
      <c r="J56" s="92">
        <f t="shared" si="0"/>
        <v>1.2188919514414883E-2</v>
      </c>
      <c r="K56" s="92">
        <f t="shared" si="1"/>
        <v>3.8008013737836292E-2</v>
      </c>
      <c r="L56" s="89">
        <f t="shared" si="2"/>
        <v>1992</v>
      </c>
      <c r="M56" s="93">
        <f t="shared" si="4"/>
        <v>1.4269136545321701E-2</v>
      </c>
      <c r="N56" s="90">
        <f t="shared" si="3"/>
        <v>91</v>
      </c>
    </row>
    <row r="57" spans="1:14">
      <c r="A57" s="67">
        <v>55</v>
      </c>
      <c r="B57" s="81" t="s">
        <v>146</v>
      </c>
      <c r="C57" s="68">
        <v>54219</v>
      </c>
      <c r="D57" s="68">
        <v>57158</v>
      </c>
      <c r="E57" s="68">
        <v>57570</v>
      </c>
      <c r="F57" s="68"/>
      <c r="G57" s="68"/>
      <c r="H57" s="68"/>
      <c r="I57" s="82"/>
      <c r="J57" s="92">
        <f t="shared" si="0"/>
        <v>1.2898718731753701E-2</v>
      </c>
      <c r="K57" s="92">
        <f t="shared" si="1"/>
        <v>6.1804902340507943E-2</v>
      </c>
      <c r="L57" s="89">
        <f t="shared" si="2"/>
        <v>3351</v>
      </c>
      <c r="M57" s="93">
        <f t="shared" si="4"/>
        <v>2.4003954098078824E-2</v>
      </c>
      <c r="N57" s="90">
        <f t="shared" si="3"/>
        <v>412</v>
      </c>
    </row>
    <row r="58" spans="1:14">
      <c r="A58" s="67">
        <v>56</v>
      </c>
      <c r="B58" s="81" t="s">
        <v>147</v>
      </c>
      <c r="C58" s="68">
        <v>5454</v>
      </c>
      <c r="D58" s="68">
        <v>5366</v>
      </c>
      <c r="E58" s="68">
        <v>5501</v>
      </c>
      <c r="F58" s="68"/>
      <c r="G58" s="68"/>
      <c r="H58" s="68"/>
      <c r="I58" s="82"/>
      <c r="J58" s="92">
        <f t="shared" si="0"/>
        <v>1.2325143606631425E-3</v>
      </c>
      <c r="K58" s="92">
        <f t="shared" si="1"/>
        <v>8.6175284195086181E-3</v>
      </c>
      <c r="L58" s="89">
        <f t="shared" si="2"/>
        <v>47</v>
      </c>
      <c r="M58" s="93">
        <f t="shared" si="4"/>
        <v>3.3667139439263045E-4</v>
      </c>
      <c r="N58" s="90">
        <f t="shared" si="3"/>
        <v>135</v>
      </c>
    </row>
    <row r="59" spans="1:14">
      <c r="A59" s="67">
        <v>57</v>
      </c>
      <c r="B59" s="81" t="s">
        <v>148</v>
      </c>
      <c r="C59" s="68">
        <v>8706</v>
      </c>
      <c r="D59" s="68">
        <v>7913</v>
      </c>
      <c r="E59" s="68">
        <v>8213</v>
      </c>
      <c r="F59" s="68"/>
      <c r="G59" s="68"/>
      <c r="H59" s="68"/>
      <c r="I59" s="82"/>
      <c r="J59" s="92">
        <f t="shared" si="0"/>
        <v>1.8401455088395545E-3</v>
      </c>
      <c r="K59" s="92">
        <f t="shared" si="1"/>
        <v>-5.6627613140362971E-2</v>
      </c>
      <c r="L59" s="89">
        <f t="shared" si="2"/>
        <v>-493</v>
      </c>
      <c r="M59" s="93">
        <f t="shared" si="4"/>
        <v>-3.5314680305439752E-3</v>
      </c>
      <c r="N59" s="90">
        <f t="shared" si="3"/>
        <v>300</v>
      </c>
    </row>
    <row r="60" spans="1:14">
      <c r="A60" s="67">
        <v>58</v>
      </c>
      <c r="B60" s="81" t="s">
        <v>149</v>
      </c>
      <c r="C60" s="68">
        <v>18411</v>
      </c>
      <c r="D60" s="68">
        <v>17782</v>
      </c>
      <c r="E60" s="68">
        <v>18082</v>
      </c>
      <c r="F60" s="68"/>
      <c r="G60" s="68"/>
      <c r="H60" s="68"/>
      <c r="I60" s="82"/>
      <c r="J60" s="92">
        <f t="shared" si="0"/>
        <v>4.0513224267425818E-3</v>
      </c>
      <c r="K60" s="92">
        <f t="shared" si="1"/>
        <v>-1.7869751778827873E-2</v>
      </c>
      <c r="L60" s="89">
        <f t="shared" si="2"/>
        <v>-329</v>
      </c>
      <c r="M60" s="93">
        <f t="shared" si="4"/>
        <v>-2.3566997607484133E-3</v>
      </c>
      <c r="N60" s="90">
        <f t="shared" si="3"/>
        <v>300</v>
      </c>
    </row>
    <row r="61" spans="1:14">
      <c r="A61" s="67">
        <v>59</v>
      </c>
      <c r="B61" s="81" t="s">
        <v>150</v>
      </c>
      <c r="C61" s="68">
        <v>84061</v>
      </c>
      <c r="D61" s="68">
        <v>87160</v>
      </c>
      <c r="E61" s="68">
        <v>87754</v>
      </c>
      <c r="F61" s="68"/>
      <c r="G61" s="68"/>
      <c r="H61" s="68"/>
      <c r="I61" s="82"/>
      <c r="J61" s="92">
        <f t="shared" si="0"/>
        <v>1.9661527941398547E-2</v>
      </c>
      <c r="K61" s="92">
        <f t="shared" si="1"/>
        <v>4.3932382436563923E-2</v>
      </c>
      <c r="L61" s="89">
        <f t="shared" si="2"/>
        <v>3693</v>
      </c>
      <c r="M61" s="93">
        <f t="shared" si="4"/>
        <v>2.6453775733872007E-2</v>
      </c>
      <c r="N61" s="90">
        <f t="shared" si="3"/>
        <v>594</v>
      </c>
    </row>
    <row r="62" spans="1:14">
      <c r="A62" s="67">
        <v>60</v>
      </c>
      <c r="B62" s="81" t="s">
        <v>151</v>
      </c>
      <c r="C62" s="68">
        <v>17566</v>
      </c>
      <c r="D62" s="68">
        <v>17986</v>
      </c>
      <c r="E62" s="68">
        <v>18269</v>
      </c>
      <c r="F62" s="68"/>
      <c r="G62" s="68"/>
      <c r="H62" s="68"/>
      <c r="I62" s="82"/>
      <c r="J62" s="92">
        <f t="shared" si="0"/>
        <v>4.0932202972104982E-3</v>
      </c>
      <c r="K62" s="92">
        <f t="shared" si="1"/>
        <v>4.002049413639986E-2</v>
      </c>
      <c r="L62" s="89">
        <f t="shared" si="2"/>
        <v>703</v>
      </c>
      <c r="M62" s="93">
        <f t="shared" si="4"/>
        <v>5.0357444735748772E-3</v>
      </c>
      <c r="N62" s="90">
        <f t="shared" si="3"/>
        <v>283</v>
      </c>
    </row>
    <row r="63" spans="1:14">
      <c r="A63" s="67">
        <v>61</v>
      </c>
      <c r="B63" s="81" t="s">
        <v>152</v>
      </c>
      <c r="C63" s="68">
        <v>36256</v>
      </c>
      <c r="D63" s="68">
        <v>35336</v>
      </c>
      <c r="E63" s="68">
        <v>35358</v>
      </c>
      <c r="F63" s="68"/>
      <c r="G63" s="68"/>
      <c r="H63" s="68"/>
      <c r="I63" s="82"/>
      <c r="J63" s="92">
        <f t="shared" si="0"/>
        <v>7.9220583101849464E-3</v>
      </c>
      <c r="K63" s="92">
        <f t="shared" si="1"/>
        <v>-2.4768314210061784E-2</v>
      </c>
      <c r="L63" s="89">
        <f t="shared" si="2"/>
        <v>-898</v>
      </c>
      <c r="M63" s="93">
        <f t="shared" si="4"/>
        <v>-6.4325725992464295E-3</v>
      </c>
      <c r="N63" s="90">
        <f t="shared" si="3"/>
        <v>22</v>
      </c>
    </row>
    <row r="64" spans="1:14">
      <c r="A64" s="67">
        <v>62</v>
      </c>
      <c r="B64" s="81" t="s">
        <v>153</v>
      </c>
      <c r="C64" s="68">
        <v>3032</v>
      </c>
      <c r="D64" s="68">
        <v>2573</v>
      </c>
      <c r="E64" s="68">
        <v>2549</v>
      </c>
      <c r="F64" s="68"/>
      <c r="G64" s="68"/>
      <c r="H64" s="68"/>
      <c r="I64" s="82"/>
      <c r="J64" s="92">
        <f t="shared" si="0"/>
        <v>5.7111054450651702E-4</v>
      </c>
      <c r="K64" s="92">
        <f t="shared" si="1"/>
        <v>-0.15930079155672824</v>
      </c>
      <c r="L64" s="89">
        <f t="shared" si="2"/>
        <v>-483</v>
      </c>
      <c r="M64" s="93">
        <f t="shared" si="4"/>
        <v>-3.4598358189710751E-3</v>
      </c>
      <c r="N64" s="90">
        <f t="shared" si="3"/>
        <v>-24</v>
      </c>
    </row>
    <row r="65" spans="1:14">
      <c r="A65" s="67">
        <v>63</v>
      </c>
      <c r="B65" s="81" t="s">
        <v>154</v>
      </c>
      <c r="C65" s="68">
        <v>32510</v>
      </c>
      <c r="D65" s="68">
        <v>35281</v>
      </c>
      <c r="E65" s="68">
        <v>35867</v>
      </c>
      <c r="F65" s="68"/>
      <c r="G65" s="68"/>
      <c r="H65" s="68"/>
      <c r="I65" s="82"/>
      <c r="J65" s="92">
        <f t="shared" si="0"/>
        <v>8.0361011768596488E-3</v>
      </c>
      <c r="K65" s="92">
        <f t="shared" si="1"/>
        <v>0.10326053521993232</v>
      </c>
      <c r="L65" s="89">
        <f t="shared" si="2"/>
        <v>3357</v>
      </c>
      <c r="M65" s="93">
        <f t="shared" si="4"/>
        <v>2.4046933425022565E-2</v>
      </c>
      <c r="N65" s="90">
        <f t="shared" si="3"/>
        <v>586</v>
      </c>
    </row>
    <row r="66" spans="1:14">
      <c r="A66" s="67">
        <v>64</v>
      </c>
      <c r="B66" s="81" t="s">
        <v>155</v>
      </c>
      <c r="C66" s="68">
        <v>19953</v>
      </c>
      <c r="D66" s="68">
        <v>20485</v>
      </c>
      <c r="E66" s="68">
        <v>20601</v>
      </c>
      <c r="F66" s="68"/>
      <c r="G66" s="68"/>
      <c r="H66" s="68"/>
      <c r="I66" s="82"/>
      <c r="J66" s="92">
        <f t="shared" si="0"/>
        <v>4.6157113877515719E-3</v>
      </c>
      <c r="K66" s="92">
        <f t="shared" si="1"/>
        <v>3.2476319350473612E-2</v>
      </c>
      <c r="L66" s="89">
        <f t="shared" si="2"/>
        <v>648</v>
      </c>
      <c r="M66" s="93">
        <f t="shared" si="4"/>
        <v>4.6417673099239266E-3</v>
      </c>
      <c r="N66" s="90">
        <f t="shared" si="3"/>
        <v>116</v>
      </c>
    </row>
    <row r="67" spans="1:14">
      <c r="A67" s="67">
        <v>65</v>
      </c>
      <c r="B67" s="81" t="s">
        <v>156</v>
      </c>
      <c r="C67" s="68">
        <v>20905</v>
      </c>
      <c r="D67" s="68">
        <v>22004</v>
      </c>
      <c r="E67" s="68">
        <v>22219</v>
      </c>
      <c r="F67" s="68"/>
      <c r="G67" s="68"/>
      <c r="H67" s="68"/>
      <c r="I67" s="82"/>
      <c r="J67" s="92">
        <f t="shared" ref="J67:J84" si="5">E67/$E$84</f>
        <v>4.9782287910515111E-3</v>
      </c>
      <c r="K67" s="92">
        <f t="shared" ref="K67:K84" si="6">(E67-C67)/C67</f>
        <v>6.2855776130112409E-2</v>
      </c>
      <c r="L67" s="89">
        <f t="shared" ref="L67:L84" si="7">E67-C67</f>
        <v>1314</v>
      </c>
      <c r="M67" s="93">
        <f t="shared" si="4"/>
        <v>9.412472600679074E-3</v>
      </c>
      <c r="N67" s="90">
        <f t="shared" ref="N67:N84" si="8">E67-D67</f>
        <v>215</v>
      </c>
    </row>
    <row r="68" spans="1:14">
      <c r="A68" s="67">
        <v>66</v>
      </c>
      <c r="B68" s="81" t="s">
        <v>157</v>
      </c>
      <c r="C68" s="68">
        <v>10586</v>
      </c>
      <c r="D68" s="68">
        <v>9947</v>
      </c>
      <c r="E68" s="68">
        <v>9975</v>
      </c>
      <c r="F68" s="68"/>
      <c r="G68" s="68"/>
      <c r="H68" s="68"/>
      <c r="I68" s="82"/>
      <c r="J68" s="92">
        <f t="shared" si="5"/>
        <v>2.2349265129276217E-3</v>
      </c>
      <c r="K68" s="92">
        <f t="shared" si="6"/>
        <v>-5.7717740411864726E-2</v>
      </c>
      <c r="L68" s="89">
        <f t="shared" si="7"/>
        <v>-611</v>
      </c>
      <c r="M68" s="93">
        <f t="shared" ref="M68:M84" si="9">L68/$L$84</f>
        <v>-4.376728127104196E-3</v>
      </c>
      <c r="N68" s="90">
        <f t="shared" si="8"/>
        <v>28</v>
      </c>
    </row>
    <row r="69" spans="1:14">
      <c r="A69" s="67">
        <v>67</v>
      </c>
      <c r="B69" s="81" t="s">
        <v>158</v>
      </c>
      <c r="C69" s="68">
        <v>22558</v>
      </c>
      <c r="D69" s="68">
        <v>22457</v>
      </c>
      <c r="E69" s="68">
        <v>22563</v>
      </c>
      <c r="F69" s="68"/>
      <c r="G69" s="68"/>
      <c r="H69" s="68"/>
      <c r="I69" s="82"/>
      <c r="J69" s="92">
        <f t="shared" si="5"/>
        <v>5.0553029484898173E-3</v>
      </c>
      <c r="K69" s="92">
        <f t="shared" si="6"/>
        <v>2.2165085557230251E-4</v>
      </c>
      <c r="L69" s="89">
        <f t="shared" si="7"/>
        <v>5</v>
      </c>
      <c r="M69" s="93">
        <f t="shared" si="9"/>
        <v>3.5816105786450052E-5</v>
      </c>
      <c r="N69" s="90">
        <f t="shared" si="8"/>
        <v>106</v>
      </c>
    </row>
    <row r="70" spans="1:14">
      <c r="A70" s="67">
        <v>68</v>
      </c>
      <c r="B70" s="81" t="s">
        <v>159</v>
      </c>
      <c r="C70" s="68">
        <v>11891</v>
      </c>
      <c r="D70" s="68">
        <v>11842</v>
      </c>
      <c r="E70" s="68">
        <v>11746</v>
      </c>
      <c r="F70" s="68"/>
      <c r="G70" s="68"/>
      <c r="H70" s="68"/>
      <c r="I70" s="82"/>
      <c r="J70" s="92">
        <f t="shared" si="5"/>
        <v>2.6317239920649466E-3</v>
      </c>
      <c r="K70" s="92">
        <f t="shared" si="6"/>
        <v>-1.2194096375409974E-2</v>
      </c>
      <c r="L70" s="89">
        <f t="shared" si="7"/>
        <v>-145</v>
      </c>
      <c r="M70" s="93">
        <f t="shared" si="9"/>
        <v>-1.0386670678070515E-3</v>
      </c>
      <c r="N70" s="90">
        <f t="shared" si="8"/>
        <v>-96</v>
      </c>
    </row>
    <row r="71" spans="1:14">
      <c r="A71" s="67">
        <v>69</v>
      </c>
      <c r="B71" s="81" t="s">
        <v>160</v>
      </c>
      <c r="C71" s="68">
        <v>2369</v>
      </c>
      <c r="D71" s="68">
        <v>2275</v>
      </c>
      <c r="E71" s="68">
        <v>2312</v>
      </c>
      <c r="F71" s="68"/>
      <c r="G71" s="68"/>
      <c r="H71" s="68"/>
      <c r="I71" s="82"/>
      <c r="J71" s="92">
        <f t="shared" si="5"/>
        <v>5.1801003487605621E-4</v>
      </c>
      <c r="K71" s="92">
        <f t="shared" si="6"/>
        <v>-2.4060785141409878E-2</v>
      </c>
      <c r="L71" s="89">
        <f t="shared" si="7"/>
        <v>-57</v>
      </c>
      <c r="M71" s="93">
        <f t="shared" si="9"/>
        <v>-4.0830360596553057E-4</v>
      </c>
      <c r="N71" s="90">
        <f t="shared" si="8"/>
        <v>37</v>
      </c>
    </row>
    <row r="72" spans="1:14">
      <c r="A72" s="67">
        <v>70</v>
      </c>
      <c r="B72" s="81" t="s">
        <v>161</v>
      </c>
      <c r="C72" s="68">
        <v>13087</v>
      </c>
      <c r="D72" s="68">
        <v>13512</v>
      </c>
      <c r="E72" s="68">
        <v>13440</v>
      </c>
      <c r="F72" s="68"/>
      <c r="G72" s="68"/>
      <c r="H72" s="68"/>
      <c r="I72" s="82"/>
      <c r="J72" s="92">
        <f t="shared" si="5"/>
        <v>3.0112694068919533E-3</v>
      </c>
      <c r="K72" s="92">
        <f t="shared" si="6"/>
        <v>2.6973332314510583E-2</v>
      </c>
      <c r="L72" s="89">
        <f t="shared" si="7"/>
        <v>353</v>
      </c>
      <c r="M72" s="93">
        <f t="shared" si="9"/>
        <v>2.5286170685233735E-3</v>
      </c>
      <c r="N72" s="90">
        <f t="shared" si="8"/>
        <v>-72</v>
      </c>
    </row>
    <row r="73" spans="1:14">
      <c r="A73" s="67">
        <v>71</v>
      </c>
      <c r="B73" s="81" t="s">
        <v>162</v>
      </c>
      <c r="C73" s="68">
        <v>8915</v>
      </c>
      <c r="D73" s="68">
        <v>8385</v>
      </c>
      <c r="E73" s="68">
        <v>8533</v>
      </c>
      <c r="F73" s="68"/>
      <c r="G73" s="68"/>
      <c r="H73" s="68"/>
      <c r="I73" s="82"/>
      <c r="J73" s="92">
        <f t="shared" si="5"/>
        <v>1.9118423994798392E-3</v>
      </c>
      <c r="K73" s="92">
        <f t="shared" si="6"/>
        <v>-4.2849130678631518E-2</v>
      </c>
      <c r="L73" s="89">
        <f t="shared" si="7"/>
        <v>-382</v>
      </c>
      <c r="M73" s="93">
        <f t="shared" si="9"/>
        <v>-2.7363504820847838E-3</v>
      </c>
      <c r="N73" s="90">
        <f t="shared" si="8"/>
        <v>148</v>
      </c>
    </row>
    <row r="74" spans="1:14">
      <c r="A74" s="67">
        <v>72</v>
      </c>
      <c r="B74" s="81" t="s">
        <v>163</v>
      </c>
      <c r="C74" s="68">
        <v>16066</v>
      </c>
      <c r="D74" s="68">
        <v>17383</v>
      </c>
      <c r="E74" s="68">
        <v>17570</v>
      </c>
      <c r="F74" s="68"/>
      <c r="G74" s="68"/>
      <c r="H74" s="68"/>
      <c r="I74" s="82"/>
      <c r="J74" s="92">
        <f t="shared" si="5"/>
        <v>3.9366074017181266E-3</v>
      </c>
      <c r="K74" s="92">
        <f t="shared" si="6"/>
        <v>9.3613842898045557E-2</v>
      </c>
      <c r="L74" s="89">
        <f t="shared" si="7"/>
        <v>1504</v>
      </c>
      <c r="M74" s="93">
        <f t="shared" si="9"/>
        <v>1.0773484620564175E-2</v>
      </c>
      <c r="N74" s="90">
        <f t="shared" si="8"/>
        <v>187</v>
      </c>
    </row>
    <row r="75" spans="1:14">
      <c r="A75" s="67">
        <v>73</v>
      </c>
      <c r="B75" s="81" t="s">
        <v>164</v>
      </c>
      <c r="C75" s="68">
        <v>8975</v>
      </c>
      <c r="D75" s="68">
        <v>8663</v>
      </c>
      <c r="E75" s="68">
        <v>8775</v>
      </c>
      <c r="F75" s="68"/>
      <c r="G75" s="68"/>
      <c r="H75" s="68"/>
      <c r="I75" s="82"/>
      <c r="J75" s="92">
        <f t="shared" si="5"/>
        <v>1.9660631730265541E-3</v>
      </c>
      <c r="K75" s="92">
        <f t="shared" si="6"/>
        <v>-2.2284122562674095E-2</v>
      </c>
      <c r="L75" s="89">
        <f t="shared" si="7"/>
        <v>-200</v>
      </c>
      <c r="M75" s="93">
        <f t="shared" si="9"/>
        <v>-1.4326442314580021E-3</v>
      </c>
      <c r="N75" s="90">
        <f t="shared" si="8"/>
        <v>112</v>
      </c>
    </row>
    <row r="76" spans="1:14">
      <c r="A76" s="67">
        <v>74</v>
      </c>
      <c r="B76" s="81" t="s">
        <v>165</v>
      </c>
      <c r="C76" s="68">
        <v>8896</v>
      </c>
      <c r="D76" s="68">
        <v>8995</v>
      </c>
      <c r="E76" s="68">
        <v>9090</v>
      </c>
      <c r="F76" s="68"/>
      <c r="G76" s="68"/>
      <c r="H76" s="68"/>
      <c r="I76" s="82"/>
      <c r="J76" s="92">
        <f t="shared" si="5"/>
        <v>2.0366397997505846E-3</v>
      </c>
      <c r="K76" s="92">
        <f t="shared" si="6"/>
        <v>2.1807553956834532E-2</v>
      </c>
      <c r="L76" s="89">
        <f t="shared" si="7"/>
        <v>194</v>
      </c>
      <c r="M76" s="93">
        <f t="shared" si="9"/>
        <v>1.389664904514262E-3</v>
      </c>
      <c r="N76" s="90">
        <f t="shared" si="8"/>
        <v>95</v>
      </c>
    </row>
    <row r="77" spans="1:14">
      <c r="A77" s="67">
        <v>75</v>
      </c>
      <c r="B77" s="81" t="s">
        <v>166</v>
      </c>
      <c r="C77" s="68">
        <v>2831</v>
      </c>
      <c r="D77" s="68">
        <v>2641</v>
      </c>
      <c r="E77" s="68">
        <v>2674</v>
      </c>
      <c r="F77" s="68"/>
      <c r="G77" s="68"/>
      <c r="H77" s="68"/>
      <c r="I77" s="82"/>
      <c r="J77" s="92">
        <f t="shared" si="5"/>
        <v>5.9911714241287818E-4</v>
      </c>
      <c r="K77" s="92">
        <f t="shared" si="6"/>
        <v>-5.5457435535146593E-2</v>
      </c>
      <c r="L77" s="89">
        <f t="shared" si="7"/>
        <v>-157</v>
      </c>
      <c r="M77" s="93">
        <f t="shared" si="9"/>
        <v>-1.1246257216945316E-3</v>
      </c>
      <c r="N77" s="90">
        <f t="shared" si="8"/>
        <v>33</v>
      </c>
    </row>
    <row r="78" spans="1:14">
      <c r="A78" s="67">
        <v>76</v>
      </c>
      <c r="B78" s="81" t="s">
        <v>167</v>
      </c>
      <c r="C78" s="68">
        <v>4774</v>
      </c>
      <c r="D78" s="68">
        <v>4245</v>
      </c>
      <c r="E78" s="68">
        <v>4360</v>
      </c>
      <c r="F78" s="68"/>
      <c r="G78" s="68"/>
      <c r="H78" s="68"/>
      <c r="I78" s="82"/>
      <c r="J78" s="92">
        <f t="shared" si="5"/>
        <v>9.7687013497387769E-4</v>
      </c>
      <c r="K78" s="92">
        <f t="shared" si="6"/>
        <v>-8.6719731881022208E-2</v>
      </c>
      <c r="L78" s="89">
        <f t="shared" si="7"/>
        <v>-414</v>
      </c>
      <c r="M78" s="93">
        <f t="shared" si="9"/>
        <v>-2.9655735591180643E-3</v>
      </c>
      <c r="N78" s="90">
        <f t="shared" si="8"/>
        <v>115</v>
      </c>
    </row>
    <row r="79" spans="1:14">
      <c r="A79" s="67">
        <v>77</v>
      </c>
      <c r="B79" s="81" t="s">
        <v>168</v>
      </c>
      <c r="C79" s="68">
        <v>14612</v>
      </c>
      <c r="D79" s="68">
        <v>15053</v>
      </c>
      <c r="E79" s="68">
        <v>15071</v>
      </c>
      <c r="F79" s="68"/>
      <c r="G79" s="68"/>
      <c r="H79" s="68"/>
      <c r="I79" s="82"/>
      <c r="J79" s="92">
        <f t="shared" si="5"/>
        <v>3.376699496374154E-3</v>
      </c>
      <c r="K79" s="92">
        <f t="shared" si="6"/>
        <v>3.1412537640295647E-2</v>
      </c>
      <c r="L79" s="89">
        <f t="shared" si="7"/>
        <v>459</v>
      </c>
      <c r="M79" s="93">
        <f t="shared" si="9"/>
        <v>3.2879185111961149E-3</v>
      </c>
      <c r="N79" s="90">
        <f t="shared" si="8"/>
        <v>18</v>
      </c>
    </row>
    <row r="80" spans="1:14">
      <c r="A80" s="67">
        <v>78</v>
      </c>
      <c r="B80" s="81" t="s">
        <v>169</v>
      </c>
      <c r="C80" s="68">
        <v>10499</v>
      </c>
      <c r="D80" s="68">
        <v>10157</v>
      </c>
      <c r="E80" s="68">
        <v>10155</v>
      </c>
      <c r="F80" s="68"/>
      <c r="G80" s="68"/>
      <c r="H80" s="68"/>
      <c r="I80" s="82"/>
      <c r="J80" s="92">
        <f t="shared" si="5"/>
        <v>2.2752560139127818E-3</v>
      </c>
      <c r="K80" s="92">
        <f t="shared" si="6"/>
        <v>-3.2765025240499096E-2</v>
      </c>
      <c r="L80" s="89">
        <f t="shared" si="7"/>
        <v>-344</v>
      </c>
      <c r="M80" s="93">
        <f t="shared" si="9"/>
        <v>-2.4641480781077635E-3</v>
      </c>
      <c r="N80" s="90">
        <f t="shared" si="8"/>
        <v>-2</v>
      </c>
    </row>
    <row r="81" spans="1:14">
      <c r="A81" s="67">
        <v>79</v>
      </c>
      <c r="B81" s="81" t="s">
        <v>170</v>
      </c>
      <c r="C81" s="68">
        <v>6329</v>
      </c>
      <c r="D81" s="68">
        <v>4614</v>
      </c>
      <c r="E81" s="68">
        <v>4615</v>
      </c>
      <c r="F81" s="68"/>
      <c r="G81" s="68"/>
      <c r="H81" s="68"/>
      <c r="I81" s="82"/>
      <c r="J81" s="92">
        <f t="shared" si="5"/>
        <v>1.0340035947028544E-3</v>
      </c>
      <c r="K81" s="92">
        <f t="shared" si="6"/>
        <v>-0.27081687470374466</v>
      </c>
      <c r="L81" s="89">
        <f t="shared" si="7"/>
        <v>-1714</v>
      </c>
      <c r="M81" s="93">
        <f t="shared" si="9"/>
        <v>-1.2277761063595077E-2</v>
      </c>
      <c r="N81" s="90">
        <f t="shared" si="8"/>
        <v>1</v>
      </c>
    </row>
    <row r="82" spans="1:14">
      <c r="A82" s="67">
        <v>80</v>
      </c>
      <c r="B82" s="81" t="s">
        <v>171</v>
      </c>
      <c r="C82" s="68">
        <v>13647</v>
      </c>
      <c r="D82" s="68">
        <v>13350</v>
      </c>
      <c r="E82" s="68">
        <v>13425</v>
      </c>
      <c r="F82" s="68"/>
      <c r="G82" s="68"/>
      <c r="H82" s="68"/>
      <c r="I82" s="82"/>
      <c r="J82" s="92">
        <f t="shared" si="5"/>
        <v>3.00790861514319E-3</v>
      </c>
      <c r="K82" s="92">
        <f t="shared" si="6"/>
        <v>-1.6267311497032314E-2</v>
      </c>
      <c r="L82" s="89">
        <f t="shared" si="7"/>
        <v>-222</v>
      </c>
      <c r="M82" s="93">
        <f t="shared" si="9"/>
        <v>-1.5902350969183823E-3</v>
      </c>
      <c r="N82" s="90">
        <f t="shared" si="8"/>
        <v>75</v>
      </c>
    </row>
    <row r="83" spans="1:14">
      <c r="A83" s="67">
        <v>81</v>
      </c>
      <c r="B83" s="81" t="s">
        <v>172</v>
      </c>
      <c r="C83" s="68">
        <v>24704</v>
      </c>
      <c r="D83" s="68">
        <v>25098</v>
      </c>
      <c r="E83" s="68">
        <v>25151</v>
      </c>
      <c r="F83" s="68"/>
      <c r="G83" s="68"/>
      <c r="H83" s="68"/>
      <c r="I83" s="82"/>
      <c r="J83" s="92">
        <f t="shared" si="5"/>
        <v>5.635151551543119E-3</v>
      </c>
      <c r="K83" s="92">
        <f t="shared" si="6"/>
        <v>1.8094235751295335E-2</v>
      </c>
      <c r="L83" s="89">
        <f t="shared" si="7"/>
        <v>447</v>
      </c>
      <c r="M83" s="93">
        <f t="shared" si="9"/>
        <v>3.2019598573086346E-3</v>
      </c>
      <c r="N83" s="90">
        <f t="shared" si="8"/>
        <v>53</v>
      </c>
    </row>
    <row r="84" spans="1:14" s="101" customFormat="1">
      <c r="A84" s="179" t="s">
        <v>173</v>
      </c>
      <c r="B84" s="179"/>
      <c r="C84" s="69">
        <v>4323632</v>
      </c>
      <c r="D84" s="69">
        <v>4448680</v>
      </c>
      <c r="E84" s="69">
        <v>4463234</v>
      </c>
      <c r="F84" s="56"/>
      <c r="G84" s="56"/>
      <c r="H84" s="56"/>
      <c r="I84" s="104"/>
      <c r="J84" s="61">
        <f t="shared" si="5"/>
        <v>1</v>
      </c>
      <c r="K84" s="61">
        <f t="shared" si="6"/>
        <v>3.2288131829905968E-2</v>
      </c>
      <c r="L84" s="56">
        <f t="shared" si="7"/>
        <v>139602</v>
      </c>
      <c r="M84" s="62">
        <f t="shared" si="9"/>
        <v>1</v>
      </c>
      <c r="N84" s="56">
        <f t="shared" si="8"/>
        <v>14554</v>
      </c>
    </row>
    <row r="85" spans="1:14">
      <c r="F85" s="118"/>
      <c r="G85" s="118"/>
      <c r="H85" s="118"/>
      <c r="I85" s="65"/>
      <c r="M85" s="9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60" zoomScaleNormal="60" workbookViewId="0">
      <pane ySplit="2" topLeftCell="A3" activePane="bottomLeft" state="frozen"/>
      <selection pane="bottomLeft" activeCell="L84" sqref="L84"/>
    </sheetView>
  </sheetViews>
  <sheetFormatPr defaultColWidth="8.85546875" defaultRowHeight="15"/>
  <cols>
    <col min="1" max="1" width="18.28515625" style="3" bestFit="1" customWidth="1"/>
    <col min="2" max="2" width="12" style="3" customWidth="1"/>
    <col min="3" max="3" width="12" style="3" bestFit="1" customWidth="1"/>
    <col min="4" max="7" width="12" style="3" customWidth="1"/>
    <col min="8" max="8" width="22.42578125" style="3" customWidth="1"/>
    <col min="9" max="9" width="26.42578125" style="3" customWidth="1"/>
    <col min="10" max="10" width="27.42578125" style="3" customWidth="1"/>
    <col min="11" max="11" width="13.28515625" style="3" customWidth="1"/>
    <col min="12" max="12" width="14.140625" style="3" customWidth="1"/>
    <col min="13" max="16384" width="8.85546875" style="3"/>
  </cols>
  <sheetData>
    <row r="1" spans="1:12" ht="15.75" thickBot="1">
      <c r="B1" s="176" t="s">
        <v>281</v>
      </c>
      <c r="C1" s="176"/>
      <c r="D1" s="177"/>
      <c r="E1" s="178" t="s">
        <v>280</v>
      </c>
      <c r="F1" s="176"/>
      <c r="G1" s="177"/>
    </row>
    <row r="2" spans="1:12" ht="45">
      <c r="A2" s="85" t="s">
        <v>174</v>
      </c>
      <c r="B2" s="85">
        <v>43525</v>
      </c>
      <c r="C2" s="85">
        <v>43862</v>
      </c>
      <c r="D2" s="85">
        <v>43891</v>
      </c>
      <c r="E2" s="85">
        <v>43525</v>
      </c>
      <c r="F2" s="85">
        <v>43862</v>
      </c>
      <c r="G2" s="85">
        <v>43891</v>
      </c>
      <c r="H2" s="84" t="s">
        <v>307</v>
      </c>
      <c r="I2" s="1" t="s">
        <v>303</v>
      </c>
      <c r="J2" s="1" t="s">
        <v>304</v>
      </c>
      <c r="K2" s="84" t="s">
        <v>262</v>
      </c>
      <c r="L2" s="84" t="s">
        <v>283</v>
      </c>
    </row>
    <row r="3" spans="1:12">
      <c r="A3" s="38" t="s">
        <v>175</v>
      </c>
      <c r="B3" s="80">
        <v>3721</v>
      </c>
      <c r="C3" s="89">
        <v>2954</v>
      </c>
      <c r="D3" s="19">
        <v>4923</v>
      </c>
      <c r="E3" s="19">
        <v>4108.7053537491602</v>
      </c>
      <c r="F3" s="19">
        <v>2930.4666659547702</v>
      </c>
      <c r="G3" s="19">
        <v>5255.9817788911596</v>
      </c>
      <c r="H3" s="93">
        <f>D3/$D$84</f>
        <v>2.2310746138786166E-2</v>
      </c>
      <c r="I3" s="93">
        <f t="shared" ref="I3:I66" si="0">(D3-B3)/B3</f>
        <v>0.32303144316044075</v>
      </c>
      <c r="J3" s="89">
        <f t="shared" ref="J3:J66" si="1">D3-B3</f>
        <v>1202</v>
      </c>
      <c r="K3" s="89">
        <f>D3-C3</f>
        <v>1969</v>
      </c>
      <c r="L3" s="89">
        <f>G3-F3</f>
        <v>2325.5151129363894</v>
      </c>
    </row>
    <row r="4" spans="1:12">
      <c r="A4" s="38" t="s">
        <v>176</v>
      </c>
      <c r="B4" s="80">
        <v>494</v>
      </c>
      <c r="C4" s="89">
        <v>369</v>
      </c>
      <c r="D4" s="19">
        <v>736</v>
      </c>
      <c r="E4" s="19">
        <v>513.90905828946802</v>
      </c>
      <c r="F4" s="19">
        <v>450.70435926685701</v>
      </c>
      <c r="G4" s="19">
        <v>710.36458414897197</v>
      </c>
      <c r="H4" s="93">
        <f t="shared" ref="H4:H67" si="2">D4/$D$84</f>
        <v>3.3355086650714233E-3</v>
      </c>
      <c r="I4" s="93">
        <f t="shared" si="0"/>
        <v>0.48987854251012147</v>
      </c>
      <c r="J4" s="89">
        <f t="shared" si="1"/>
        <v>242</v>
      </c>
      <c r="K4" s="89">
        <f t="shared" ref="K4:K67" si="3">D4-C4</f>
        <v>367</v>
      </c>
      <c r="L4" s="89">
        <f t="shared" ref="L4:L67" si="4">G4-F4</f>
        <v>259.66022488211496</v>
      </c>
    </row>
    <row r="5" spans="1:12">
      <c r="A5" s="38" t="s">
        <v>177</v>
      </c>
      <c r="B5" s="80">
        <v>877</v>
      </c>
      <c r="C5" s="89">
        <v>739</v>
      </c>
      <c r="D5" s="19">
        <v>1319</v>
      </c>
      <c r="E5" s="19">
        <v>1094.6021964731401</v>
      </c>
      <c r="F5" s="19">
        <v>779.46761467187696</v>
      </c>
      <c r="G5" s="19">
        <v>1651.6445744862699</v>
      </c>
      <c r="H5" s="93">
        <f t="shared" si="2"/>
        <v>5.9776303386266409E-3</v>
      </c>
      <c r="I5" s="93">
        <f t="shared" si="0"/>
        <v>0.50399087799315845</v>
      </c>
      <c r="J5" s="89">
        <f t="shared" si="1"/>
        <v>442</v>
      </c>
      <c r="K5" s="89">
        <f t="shared" si="3"/>
        <v>580</v>
      </c>
      <c r="L5" s="89">
        <f t="shared" si="4"/>
        <v>872.17695981439294</v>
      </c>
    </row>
    <row r="6" spans="1:12">
      <c r="A6" s="38" t="s">
        <v>178</v>
      </c>
      <c r="B6" s="80">
        <v>118</v>
      </c>
      <c r="C6" s="89">
        <v>157</v>
      </c>
      <c r="D6" s="19">
        <v>424</v>
      </c>
      <c r="E6" s="19">
        <v>270.87453544166402</v>
      </c>
      <c r="F6" s="19">
        <v>248.92294846155499</v>
      </c>
      <c r="G6" s="19">
        <v>589.77598408753897</v>
      </c>
      <c r="H6" s="93">
        <f t="shared" si="2"/>
        <v>1.9215430353128852E-3</v>
      </c>
      <c r="I6" s="93">
        <f t="shared" si="0"/>
        <v>2.593220338983051</v>
      </c>
      <c r="J6" s="89">
        <f t="shared" si="1"/>
        <v>306</v>
      </c>
      <c r="K6" s="89">
        <f t="shared" si="3"/>
        <v>267</v>
      </c>
      <c r="L6" s="89">
        <f t="shared" si="4"/>
        <v>340.85303562598398</v>
      </c>
    </row>
    <row r="7" spans="1:12">
      <c r="A7" s="38" t="s">
        <v>179</v>
      </c>
      <c r="B7" s="80">
        <v>408</v>
      </c>
      <c r="C7" s="89">
        <v>405</v>
      </c>
      <c r="D7" s="19">
        <v>828</v>
      </c>
      <c r="E7" s="19">
        <v>467.13062176652801</v>
      </c>
      <c r="F7" s="19">
        <v>471.64995182135198</v>
      </c>
      <c r="G7" s="19">
        <v>946.91904084986004</v>
      </c>
      <c r="H7" s="93">
        <f t="shared" si="2"/>
        <v>3.7524472482053511E-3</v>
      </c>
      <c r="I7" s="93">
        <f t="shared" si="0"/>
        <v>1.0294117647058822</v>
      </c>
      <c r="J7" s="89">
        <f t="shared" si="1"/>
        <v>420</v>
      </c>
      <c r="K7" s="89">
        <f t="shared" si="3"/>
        <v>423</v>
      </c>
      <c r="L7" s="89">
        <f t="shared" si="4"/>
        <v>475.26908902850806</v>
      </c>
    </row>
    <row r="8" spans="1:12">
      <c r="A8" s="38" t="s">
        <v>180</v>
      </c>
      <c r="B8" s="80">
        <v>285</v>
      </c>
      <c r="C8" s="89">
        <v>293</v>
      </c>
      <c r="D8" s="19">
        <v>519</v>
      </c>
      <c r="E8" s="19">
        <v>328.83936231040099</v>
      </c>
      <c r="F8" s="19">
        <v>334.33178176730098</v>
      </c>
      <c r="G8" s="19">
        <v>598.76615015862797</v>
      </c>
      <c r="H8" s="93">
        <f t="shared" si="2"/>
        <v>2.3520774418098762E-3</v>
      </c>
      <c r="I8" s="93">
        <f t="shared" si="0"/>
        <v>0.82105263157894737</v>
      </c>
      <c r="J8" s="89">
        <f t="shared" si="1"/>
        <v>234</v>
      </c>
      <c r="K8" s="89">
        <f t="shared" si="3"/>
        <v>226</v>
      </c>
      <c r="L8" s="89">
        <f t="shared" si="4"/>
        <v>264.43436839132698</v>
      </c>
    </row>
    <row r="9" spans="1:12">
      <c r="A9" s="38" t="s">
        <v>181</v>
      </c>
      <c r="B9" s="80">
        <v>12024</v>
      </c>
      <c r="C9" s="89">
        <v>9148</v>
      </c>
      <c r="D9" s="19">
        <v>17614</v>
      </c>
      <c r="E9" s="19">
        <v>13040.528909529399</v>
      </c>
      <c r="F9" s="19">
        <v>9253.3914522517207</v>
      </c>
      <c r="G9" s="19">
        <v>19239.316413295001</v>
      </c>
      <c r="H9" s="93">
        <f t="shared" si="2"/>
        <v>7.9825610905663119E-2</v>
      </c>
      <c r="I9" s="93">
        <f t="shared" si="0"/>
        <v>0.46490352628077181</v>
      </c>
      <c r="J9" s="89">
        <f t="shared" si="1"/>
        <v>5590</v>
      </c>
      <c r="K9" s="89">
        <f t="shared" si="3"/>
        <v>8466</v>
      </c>
      <c r="L9" s="89">
        <f t="shared" si="4"/>
        <v>9985.9249610432798</v>
      </c>
    </row>
    <row r="10" spans="1:12">
      <c r="A10" s="38" t="s">
        <v>182</v>
      </c>
      <c r="B10" s="80">
        <v>4367</v>
      </c>
      <c r="C10" s="89">
        <v>4365</v>
      </c>
      <c r="D10" s="19">
        <v>15810</v>
      </c>
      <c r="E10" s="19">
        <v>7166.7129317262197</v>
      </c>
      <c r="F10" s="19">
        <v>6181.9774648072698</v>
      </c>
      <c r="G10" s="19">
        <v>26806.439667237599</v>
      </c>
      <c r="H10" s="93">
        <f t="shared" si="2"/>
        <v>7.1649989123341307E-2</v>
      </c>
      <c r="I10" s="93">
        <f t="shared" si="0"/>
        <v>2.6203343256239982</v>
      </c>
      <c r="J10" s="89">
        <f t="shared" si="1"/>
        <v>11443</v>
      </c>
      <c r="K10" s="89">
        <f t="shared" si="3"/>
        <v>11445</v>
      </c>
      <c r="L10" s="89">
        <f t="shared" si="4"/>
        <v>20624.462202430328</v>
      </c>
    </row>
    <row r="11" spans="1:12">
      <c r="A11" s="38" t="s">
        <v>183</v>
      </c>
      <c r="B11" s="80">
        <v>248</v>
      </c>
      <c r="C11" s="89">
        <v>102</v>
      </c>
      <c r="D11" s="19">
        <v>251</v>
      </c>
      <c r="E11" s="19">
        <v>174.38110341040101</v>
      </c>
      <c r="F11" s="19">
        <v>193.33132867397299</v>
      </c>
      <c r="G11" s="19">
        <v>192.32661039660101</v>
      </c>
      <c r="H11" s="93">
        <f t="shared" si="2"/>
        <v>1.13751722137626E-3</v>
      </c>
      <c r="I11" s="93">
        <f t="shared" si="0"/>
        <v>1.2096774193548387E-2</v>
      </c>
      <c r="J11" s="89">
        <f t="shared" si="1"/>
        <v>3</v>
      </c>
      <c r="K11" s="89">
        <f t="shared" si="3"/>
        <v>149</v>
      </c>
      <c r="L11" s="89">
        <f t="shared" si="4"/>
        <v>-1.0047182773719783</v>
      </c>
    </row>
    <row r="12" spans="1:12">
      <c r="A12" s="38" t="s">
        <v>184</v>
      </c>
      <c r="B12" s="80">
        <v>244</v>
      </c>
      <c r="C12" s="89">
        <v>244</v>
      </c>
      <c r="D12" s="19">
        <v>577</v>
      </c>
      <c r="E12" s="19">
        <v>276.14758919712</v>
      </c>
      <c r="F12" s="19">
        <v>249.805357571652</v>
      </c>
      <c r="G12" s="19">
        <v>650.87890846775997</v>
      </c>
      <c r="H12" s="93">
        <f t="shared" si="2"/>
        <v>2.6149300268290916E-3</v>
      </c>
      <c r="I12" s="93">
        <f t="shared" si="0"/>
        <v>1.3647540983606556</v>
      </c>
      <c r="J12" s="89">
        <f t="shared" si="1"/>
        <v>333</v>
      </c>
      <c r="K12" s="89">
        <f t="shared" si="3"/>
        <v>333</v>
      </c>
      <c r="L12" s="89">
        <f t="shared" si="4"/>
        <v>401.07355089610797</v>
      </c>
    </row>
    <row r="13" spans="1:12">
      <c r="A13" s="38" t="s">
        <v>185</v>
      </c>
      <c r="B13" s="80">
        <v>1601</v>
      </c>
      <c r="C13" s="89">
        <v>1276</v>
      </c>
      <c r="D13" s="19">
        <v>2360</v>
      </c>
      <c r="E13" s="19">
        <v>1891.7407585798501</v>
      </c>
      <c r="F13" s="19">
        <v>1444.9662653896801</v>
      </c>
      <c r="G13" s="19">
        <v>2801.43314472885</v>
      </c>
      <c r="H13" s="93">
        <f t="shared" si="2"/>
        <v>1.0695381045609456E-2</v>
      </c>
      <c r="I13" s="93">
        <f t="shared" si="0"/>
        <v>0.47407870081199249</v>
      </c>
      <c r="J13" s="89">
        <f t="shared" si="1"/>
        <v>759</v>
      </c>
      <c r="K13" s="89">
        <f t="shared" si="3"/>
        <v>1084</v>
      </c>
      <c r="L13" s="89">
        <f t="shared" si="4"/>
        <v>1356.46687933917</v>
      </c>
    </row>
    <row r="14" spans="1:12">
      <c r="A14" s="38" t="s">
        <v>186</v>
      </c>
      <c r="B14" s="80">
        <v>1802</v>
      </c>
      <c r="C14" s="89">
        <v>1196</v>
      </c>
      <c r="D14" s="19">
        <v>2041</v>
      </c>
      <c r="E14" s="19">
        <v>1802.2026103611399</v>
      </c>
      <c r="F14" s="19">
        <v>1369.09100584824</v>
      </c>
      <c r="G14" s="19">
        <v>1968.4887263702699</v>
      </c>
      <c r="H14" s="93">
        <f t="shared" si="2"/>
        <v>9.2496918280037706E-3</v>
      </c>
      <c r="I14" s="93">
        <f t="shared" si="0"/>
        <v>0.13263041065482797</v>
      </c>
      <c r="J14" s="89">
        <f t="shared" si="1"/>
        <v>239</v>
      </c>
      <c r="K14" s="89">
        <f t="shared" si="3"/>
        <v>845</v>
      </c>
      <c r="L14" s="89">
        <f t="shared" si="4"/>
        <v>599.39772052202989</v>
      </c>
    </row>
    <row r="15" spans="1:12">
      <c r="A15" s="38" t="s">
        <v>187</v>
      </c>
      <c r="B15" s="80">
        <v>346</v>
      </c>
      <c r="C15" s="89">
        <v>264</v>
      </c>
      <c r="D15" s="19">
        <v>453</v>
      </c>
      <c r="E15" s="19">
        <v>345.20334737864903</v>
      </c>
      <c r="F15" s="19">
        <v>287.54225330647199</v>
      </c>
      <c r="G15" s="19">
        <v>444.28626218408499</v>
      </c>
      <c r="H15" s="93">
        <f t="shared" si="2"/>
        <v>2.0529693278224931E-3</v>
      </c>
      <c r="I15" s="93">
        <f t="shared" si="0"/>
        <v>0.30924855491329478</v>
      </c>
      <c r="J15" s="89">
        <f t="shared" si="1"/>
        <v>107</v>
      </c>
      <c r="K15" s="89">
        <f t="shared" si="3"/>
        <v>189</v>
      </c>
      <c r="L15" s="89">
        <f t="shared" si="4"/>
        <v>156.744008877613</v>
      </c>
    </row>
    <row r="16" spans="1:12">
      <c r="A16" s="38" t="s">
        <v>188</v>
      </c>
      <c r="B16" s="80">
        <v>485</v>
      </c>
      <c r="C16" s="89">
        <v>497</v>
      </c>
      <c r="D16" s="19">
        <v>937</v>
      </c>
      <c r="E16" s="19">
        <v>558.46280668713098</v>
      </c>
      <c r="F16" s="19">
        <v>539.85056660590999</v>
      </c>
      <c r="G16" s="19">
        <v>855.46327424041704</v>
      </c>
      <c r="H16" s="93">
        <f t="shared" si="2"/>
        <v>4.2464288303966351E-3</v>
      </c>
      <c r="I16" s="93">
        <f t="shared" si="0"/>
        <v>0.93195876288659796</v>
      </c>
      <c r="J16" s="89">
        <f t="shared" si="1"/>
        <v>452</v>
      </c>
      <c r="K16" s="89">
        <f t="shared" si="3"/>
        <v>440</v>
      </c>
      <c r="L16" s="89">
        <f t="shared" si="4"/>
        <v>315.61270763450705</v>
      </c>
    </row>
    <row r="17" spans="1:12">
      <c r="A17" s="38" t="s">
        <v>189</v>
      </c>
      <c r="B17" s="80">
        <v>36</v>
      </c>
      <c r="C17" s="89">
        <v>34</v>
      </c>
      <c r="D17" s="19">
        <v>156</v>
      </c>
      <c r="E17" s="19">
        <v>47.681238424708397</v>
      </c>
      <c r="F17" s="19">
        <v>54.645142358755798</v>
      </c>
      <c r="G17" s="19">
        <v>206.613810225207</v>
      </c>
      <c r="H17" s="93">
        <f t="shared" si="2"/>
        <v>7.0698281487926908E-4</v>
      </c>
      <c r="I17" s="93">
        <f t="shared" si="0"/>
        <v>3.3333333333333335</v>
      </c>
      <c r="J17" s="89">
        <f t="shared" si="1"/>
        <v>120</v>
      </c>
      <c r="K17" s="89">
        <f t="shared" si="3"/>
        <v>122</v>
      </c>
      <c r="L17" s="89">
        <f t="shared" si="4"/>
        <v>151.9686678664512</v>
      </c>
    </row>
    <row r="18" spans="1:12">
      <c r="A18" s="38" t="s">
        <v>190</v>
      </c>
      <c r="B18" s="80">
        <v>492</v>
      </c>
      <c r="C18" s="89">
        <v>710</v>
      </c>
      <c r="D18" s="19">
        <v>541</v>
      </c>
      <c r="E18" s="19">
        <v>542.94044438145795</v>
      </c>
      <c r="F18" s="19">
        <v>671.50720973437899</v>
      </c>
      <c r="G18" s="19">
        <v>593.196238844145</v>
      </c>
      <c r="H18" s="93">
        <f t="shared" si="2"/>
        <v>2.4517801464723371E-3</v>
      </c>
      <c r="I18" s="93">
        <f t="shared" si="0"/>
        <v>9.959349593495935E-2</v>
      </c>
      <c r="J18" s="89">
        <f t="shared" si="1"/>
        <v>49</v>
      </c>
      <c r="K18" s="89">
        <f t="shared" si="3"/>
        <v>-169</v>
      </c>
      <c r="L18" s="89">
        <f t="shared" si="4"/>
        <v>-78.310970890233989</v>
      </c>
    </row>
    <row r="19" spans="1:12">
      <c r="A19" s="38" t="s">
        <v>191</v>
      </c>
      <c r="B19" s="80">
        <v>188</v>
      </c>
      <c r="C19" s="89">
        <v>265</v>
      </c>
      <c r="D19" s="19">
        <v>386</v>
      </c>
      <c r="E19" s="19">
        <v>287.17397194344102</v>
      </c>
      <c r="F19" s="19">
        <v>389.84696338431598</v>
      </c>
      <c r="G19" s="19">
        <v>558.19985367282504</v>
      </c>
      <c r="H19" s="93">
        <f t="shared" si="2"/>
        <v>1.7493292727140889E-3</v>
      </c>
      <c r="I19" s="93">
        <f t="shared" si="0"/>
        <v>1.053191489361702</v>
      </c>
      <c r="J19" s="89">
        <f t="shared" si="1"/>
        <v>198</v>
      </c>
      <c r="K19" s="89">
        <f t="shared" si="3"/>
        <v>121</v>
      </c>
      <c r="L19" s="89">
        <f t="shared" si="4"/>
        <v>168.35289028850906</v>
      </c>
    </row>
    <row r="20" spans="1:12">
      <c r="A20" s="38" t="s">
        <v>192</v>
      </c>
      <c r="B20" s="80">
        <v>143</v>
      </c>
      <c r="C20" s="89">
        <v>134</v>
      </c>
      <c r="D20" s="19">
        <v>380</v>
      </c>
      <c r="E20" s="19">
        <v>202.52931857737801</v>
      </c>
      <c r="F20" s="19">
        <v>169.24561917615901</v>
      </c>
      <c r="G20" s="19">
        <v>524.15582079468504</v>
      </c>
      <c r="H20" s="93">
        <f t="shared" si="2"/>
        <v>1.7221376259879632E-3</v>
      </c>
      <c r="I20" s="93">
        <f t="shared" si="0"/>
        <v>1.6573426573426573</v>
      </c>
      <c r="J20" s="89">
        <f t="shared" si="1"/>
        <v>237</v>
      </c>
      <c r="K20" s="89">
        <f t="shared" si="3"/>
        <v>246</v>
      </c>
      <c r="L20" s="89">
        <f t="shared" si="4"/>
        <v>354.910201618526</v>
      </c>
    </row>
    <row r="21" spans="1:12">
      <c r="A21" s="38" t="s">
        <v>193</v>
      </c>
      <c r="B21" s="80">
        <v>550</v>
      </c>
      <c r="C21" s="89">
        <v>394</v>
      </c>
      <c r="D21" s="19">
        <v>921</v>
      </c>
      <c r="E21" s="19">
        <v>614.96739017327695</v>
      </c>
      <c r="F21" s="19">
        <v>426.26992099325099</v>
      </c>
      <c r="G21" s="19">
        <v>1043.07555044624</v>
      </c>
      <c r="H21" s="93">
        <f t="shared" si="2"/>
        <v>4.1739177724602998E-3</v>
      </c>
      <c r="I21" s="93">
        <f t="shared" si="0"/>
        <v>0.67454545454545456</v>
      </c>
      <c r="J21" s="89">
        <f t="shared" si="1"/>
        <v>371</v>
      </c>
      <c r="K21" s="89">
        <f t="shared" si="3"/>
        <v>527</v>
      </c>
      <c r="L21" s="89">
        <f t="shared" si="4"/>
        <v>616.80562945298902</v>
      </c>
    </row>
    <row r="22" spans="1:12">
      <c r="A22" s="38" t="s">
        <v>194</v>
      </c>
      <c r="B22" s="80">
        <v>338</v>
      </c>
      <c r="C22" s="89">
        <v>417</v>
      </c>
      <c r="D22" s="19">
        <v>623</v>
      </c>
      <c r="E22" s="19">
        <v>400.03646255929499</v>
      </c>
      <c r="F22" s="19">
        <v>441.33854450945699</v>
      </c>
      <c r="G22" s="19">
        <v>719.70782360079795</v>
      </c>
      <c r="H22" s="93">
        <f t="shared" si="2"/>
        <v>2.8233993183960555E-3</v>
      </c>
      <c r="I22" s="93">
        <f t="shared" si="0"/>
        <v>0.84319526627218933</v>
      </c>
      <c r="J22" s="89">
        <f t="shared" si="1"/>
        <v>285</v>
      </c>
      <c r="K22" s="89">
        <f t="shared" si="3"/>
        <v>206</v>
      </c>
      <c r="L22" s="89">
        <f t="shared" si="4"/>
        <v>278.36927909134096</v>
      </c>
    </row>
    <row r="23" spans="1:12">
      <c r="A23" s="38" t="s">
        <v>195</v>
      </c>
      <c r="B23" s="80">
        <v>7551</v>
      </c>
      <c r="C23" s="89">
        <v>5976</v>
      </c>
      <c r="D23" s="19">
        <v>9040</v>
      </c>
      <c r="E23" s="19">
        <v>7347.4871589406202</v>
      </c>
      <c r="F23" s="19">
        <v>6260.8034314870902</v>
      </c>
      <c r="G23" s="19">
        <v>8690.8358708368305</v>
      </c>
      <c r="H23" s="93">
        <f t="shared" si="2"/>
        <v>4.0968747734029441E-2</v>
      </c>
      <c r="I23" s="93">
        <f t="shared" si="0"/>
        <v>0.19719242484439148</v>
      </c>
      <c r="J23" s="89">
        <f t="shared" si="1"/>
        <v>1489</v>
      </c>
      <c r="K23" s="89">
        <f t="shared" si="3"/>
        <v>3064</v>
      </c>
      <c r="L23" s="89">
        <f t="shared" si="4"/>
        <v>2430.0324393497403</v>
      </c>
    </row>
    <row r="24" spans="1:12">
      <c r="A24" s="38" t="s">
        <v>196</v>
      </c>
      <c r="B24" s="80">
        <v>794</v>
      </c>
      <c r="C24" s="89">
        <v>652</v>
      </c>
      <c r="D24" s="19">
        <v>1284</v>
      </c>
      <c r="E24" s="19">
        <v>822.77141143760798</v>
      </c>
      <c r="F24" s="19">
        <v>762.27963417923104</v>
      </c>
      <c r="G24" s="19">
        <v>1313.93299283188</v>
      </c>
      <c r="H24" s="93">
        <f t="shared" si="2"/>
        <v>5.8190123993909068E-3</v>
      </c>
      <c r="I24" s="93">
        <f t="shared" si="0"/>
        <v>0.61712846347607053</v>
      </c>
      <c r="J24" s="89">
        <f t="shared" si="1"/>
        <v>490</v>
      </c>
      <c r="K24" s="89">
        <f t="shared" si="3"/>
        <v>632</v>
      </c>
      <c r="L24" s="89">
        <f t="shared" si="4"/>
        <v>551.65335865264899</v>
      </c>
    </row>
    <row r="25" spans="1:12">
      <c r="A25" s="38" t="s">
        <v>197</v>
      </c>
      <c r="B25" s="80">
        <v>221</v>
      </c>
      <c r="C25" s="89">
        <v>174</v>
      </c>
      <c r="D25" s="19">
        <v>331</v>
      </c>
      <c r="E25" s="19">
        <v>271.87344343561602</v>
      </c>
      <c r="F25" s="19">
        <v>210.93605749392199</v>
      </c>
      <c r="G25" s="19">
        <v>407.115526117814</v>
      </c>
      <c r="H25" s="93">
        <f t="shared" si="2"/>
        <v>1.5000725110579363E-3</v>
      </c>
      <c r="I25" s="93">
        <f t="shared" si="0"/>
        <v>0.49773755656108598</v>
      </c>
      <c r="J25" s="89">
        <f t="shared" si="1"/>
        <v>110</v>
      </c>
      <c r="K25" s="89">
        <f t="shared" si="3"/>
        <v>157</v>
      </c>
      <c r="L25" s="89">
        <f t="shared" si="4"/>
        <v>196.17946862389201</v>
      </c>
    </row>
    <row r="26" spans="1:12">
      <c r="A26" s="38" t="s">
        <v>198</v>
      </c>
      <c r="B26" s="80">
        <v>764</v>
      </c>
      <c r="C26" s="89">
        <v>504</v>
      </c>
      <c r="D26" s="19">
        <v>801</v>
      </c>
      <c r="E26" s="19">
        <v>887.46819845998596</v>
      </c>
      <c r="F26" s="19">
        <v>574.93216920586497</v>
      </c>
      <c r="G26" s="19">
        <v>909.71228815634595</v>
      </c>
      <c r="H26" s="93">
        <f t="shared" si="2"/>
        <v>3.6300848379377856E-3</v>
      </c>
      <c r="I26" s="93">
        <f t="shared" si="0"/>
        <v>4.8429319371727751E-2</v>
      </c>
      <c r="J26" s="89">
        <f t="shared" si="1"/>
        <v>37</v>
      </c>
      <c r="K26" s="89">
        <f t="shared" si="3"/>
        <v>297</v>
      </c>
      <c r="L26" s="89">
        <f t="shared" si="4"/>
        <v>334.78011895048098</v>
      </c>
    </row>
    <row r="27" spans="1:12">
      <c r="A27" s="38" t="s">
        <v>199</v>
      </c>
      <c r="B27" s="80">
        <v>2238</v>
      </c>
      <c r="C27" s="89">
        <v>1571</v>
      </c>
      <c r="D27" s="19">
        <v>2361</v>
      </c>
      <c r="E27" s="19">
        <v>2148.5744167764801</v>
      </c>
      <c r="F27" s="19">
        <v>1654.24813580618</v>
      </c>
      <c r="G27" s="19">
        <v>2232.7786265924001</v>
      </c>
      <c r="H27" s="93">
        <f t="shared" si="2"/>
        <v>1.0699912986730476E-2</v>
      </c>
      <c r="I27" s="93">
        <f t="shared" si="0"/>
        <v>5.4959785522788206E-2</v>
      </c>
      <c r="J27" s="89">
        <f t="shared" si="1"/>
        <v>123</v>
      </c>
      <c r="K27" s="89">
        <f t="shared" si="3"/>
        <v>790</v>
      </c>
      <c r="L27" s="89">
        <f t="shared" si="4"/>
        <v>578.53049078622007</v>
      </c>
    </row>
    <row r="28" spans="1:12">
      <c r="A28" s="38" t="s">
        <v>112</v>
      </c>
      <c r="B28" s="80">
        <v>1244</v>
      </c>
      <c r="C28" s="89">
        <v>1197</v>
      </c>
      <c r="D28" s="19">
        <v>2263</v>
      </c>
      <c r="E28" s="19">
        <v>1337.7047178581599</v>
      </c>
      <c r="F28" s="19">
        <v>1332.17397562109</v>
      </c>
      <c r="G28" s="19">
        <v>2401.3235989285299</v>
      </c>
      <c r="H28" s="93">
        <f t="shared" si="2"/>
        <v>1.0255782756870422E-2</v>
      </c>
      <c r="I28" s="93">
        <f t="shared" si="0"/>
        <v>0.81913183279742763</v>
      </c>
      <c r="J28" s="89">
        <f t="shared" si="1"/>
        <v>1019</v>
      </c>
      <c r="K28" s="89">
        <f t="shared" si="3"/>
        <v>1066</v>
      </c>
      <c r="L28" s="89">
        <f t="shared" si="4"/>
        <v>1069.1496233074399</v>
      </c>
    </row>
    <row r="29" spans="1:12">
      <c r="A29" s="38" t="s">
        <v>200</v>
      </c>
      <c r="B29" s="80">
        <v>827</v>
      </c>
      <c r="C29" s="89">
        <v>811</v>
      </c>
      <c r="D29" s="19">
        <v>993</v>
      </c>
      <c r="E29" s="19">
        <v>837.69890709718504</v>
      </c>
      <c r="F29" s="19">
        <v>777.35577624100404</v>
      </c>
      <c r="G29" s="19">
        <v>1003.66241744987</v>
      </c>
      <c r="H29" s="93">
        <f t="shared" si="2"/>
        <v>4.5002175331738089E-3</v>
      </c>
      <c r="I29" s="93">
        <f t="shared" si="0"/>
        <v>0.20072551390568319</v>
      </c>
      <c r="J29" s="89">
        <f t="shared" si="1"/>
        <v>166</v>
      </c>
      <c r="K29" s="89">
        <f t="shared" si="3"/>
        <v>182</v>
      </c>
      <c r="L29" s="89">
        <f t="shared" si="4"/>
        <v>226.30664120886593</v>
      </c>
    </row>
    <row r="30" spans="1:12">
      <c r="A30" s="38" t="s">
        <v>201</v>
      </c>
      <c r="B30" s="80">
        <v>451</v>
      </c>
      <c r="C30" s="89">
        <v>419</v>
      </c>
      <c r="D30" s="19">
        <v>757</v>
      </c>
      <c r="E30" s="19">
        <v>481.66305576237897</v>
      </c>
      <c r="F30" s="19">
        <v>496.03122768514498</v>
      </c>
      <c r="G30" s="19">
        <v>779.34130441583397</v>
      </c>
      <c r="H30" s="93">
        <f t="shared" si="2"/>
        <v>3.4306794286128634E-3</v>
      </c>
      <c r="I30" s="93">
        <f t="shared" si="0"/>
        <v>0.6784922394678492</v>
      </c>
      <c r="J30" s="89">
        <f t="shared" si="1"/>
        <v>306</v>
      </c>
      <c r="K30" s="89">
        <f t="shared" si="3"/>
        <v>338</v>
      </c>
      <c r="L30" s="89">
        <f t="shared" si="4"/>
        <v>283.31007673068899</v>
      </c>
    </row>
    <row r="31" spans="1:12">
      <c r="A31" s="38" t="s">
        <v>202</v>
      </c>
      <c r="B31" s="80">
        <v>578</v>
      </c>
      <c r="C31" s="89">
        <v>514</v>
      </c>
      <c r="D31" s="19">
        <v>927</v>
      </c>
      <c r="E31" s="19">
        <v>724.52827621498398</v>
      </c>
      <c r="F31" s="19">
        <v>673.29344972495301</v>
      </c>
      <c r="G31" s="19">
        <v>1131.9581627576999</v>
      </c>
      <c r="H31" s="93">
        <f t="shared" si="2"/>
        <v>4.2011094191864258E-3</v>
      </c>
      <c r="I31" s="93">
        <f t="shared" si="0"/>
        <v>0.60380622837370246</v>
      </c>
      <c r="J31" s="89">
        <f t="shared" si="1"/>
        <v>349</v>
      </c>
      <c r="K31" s="89">
        <f t="shared" si="3"/>
        <v>413</v>
      </c>
      <c r="L31" s="89">
        <f t="shared" si="4"/>
        <v>458.66471303274693</v>
      </c>
    </row>
    <row r="32" spans="1:12">
      <c r="A32" s="38" t="s">
        <v>203</v>
      </c>
      <c r="B32" s="80">
        <v>258</v>
      </c>
      <c r="C32" s="89">
        <v>250</v>
      </c>
      <c r="D32" s="19">
        <v>721</v>
      </c>
      <c r="E32" s="19">
        <v>424.23355856467703</v>
      </c>
      <c r="F32" s="19">
        <v>341.9213300028</v>
      </c>
      <c r="G32" s="19">
        <v>1199.5674226926701</v>
      </c>
      <c r="H32" s="93">
        <f t="shared" si="2"/>
        <v>3.2675295482561093E-3</v>
      </c>
      <c r="I32" s="93">
        <f t="shared" si="0"/>
        <v>1.7945736434108528</v>
      </c>
      <c r="J32" s="89">
        <f t="shared" si="1"/>
        <v>463</v>
      </c>
      <c r="K32" s="89">
        <f t="shared" si="3"/>
        <v>471</v>
      </c>
      <c r="L32" s="89">
        <f t="shared" si="4"/>
        <v>857.6460926898701</v>
      </c>
    </row>
    <row r="33" spans="1:12">
      <c r="A33" s="38" t="s">
        <v>204</v>
      </c>
      <c r="B33" s="80">
        <v>869</v>
      </c>
      <c r="C33" s="89">
        <v>682</v>
      </c>
      <c r="D33" s="19">
        <v>1561</v>
      </c>
      <c r="E33" s="19">
        <v>1138.58138080808</v>
      </c>
      <c r="F33" s="19">
        <v>888.01860381653603</v>
      </c>
      <c r="G33" s="19">
        <v>2060.2985554438101</v>
      </c>
      <c r="H33" s="93">
        <f t="shared" si="2"/>
        <v>7.0743600899137119E-3</v>
      </c>
      <c r="I33" s="93">
        <f t="shared" si="0"/>
        <v>0.7963176064441887</v>
      </c>
      <c r="J33" s="89">
        <f t="shared" si="1"/>
        <v>692</v>
      </c>
      <c r="K33" s="89">
        <f t="shared" si="3"/>
        <v>879</v>
      </c>
      <c r="L33" s="89">
        <f t="shared" si="4"/>
        <v>1172.2799516272739</v>
      </c>
    </row>
    <row r="34" spans="1:12">
      <c r="A34" s="38" t="s">
        <v>205</v>
      </c>
      <c r="B34" s="80">
        <v>1533</v>
      </c>
      <c r="C34" s="89">
        <v>1135</v>
      </c>
      <c r="D34" s="19">
        <v>2010</v>
      </c>
      <c r="E34" s="19">
        <v>1550.63275450889</v>
      </c>
      <c r="F34" s="19">
        <v>1181.9704385268799</v>
      </c>
      <c r="G34" s="19">
        <v>2033.1183745672599</v>
      </c>
      <c r="H34" s="93">
        <f t="shared" si="2"/>
        <v>9.1092016532521216E-3</v>
      </c>
      <c r="I34" s="93">
        <f t="shared" si="0"/>
        <v>0.31115459882583169</v>
      </c>
      <c r="J34" s="89">
        <f t="shared" si="1"/>
        <v>477</v>
      </c>
      <c r="K34" s="89">
        <f t="shared" si="3"/>
        <v>875</v>
      </c>
      <c r="L34" s="89">
        <f t="shared" si="4"/>
        <v>851.14793604038005</v>
      </c>
    </row>
    <row r="35" spans="1:12">
      <c r="A35" s="38" t="s">
        <v>206</v>
      </c>
      <c r="B35" s="80">
        <v>2975</v>
      </c>
      <c r="C35" s="89">
        <v>2785</v>
      </c>
      <c r="D35" s="19">
        <v>4643</v>
      </c>
      <c r="E35" s="19">
        <v>3363.6052232646798</v>
      </c>
      <c r="F35" s="19">
        <v>2934.7757731568799</v>
      </c>
      <c r="G35" s="19">
        <v>5170.3613107367701</v>
      </c>
      <c r="H35" s="93">
        <f t="shared" si="2"/>
        <v>2.1041802624900297E-2</v>
      </c>
      <c r="I35" s="93">
        <f t="shared" si="0"/>
        <v>0.56067226890756305</v>
      </c>
      <c r="J35" s="89">
        <f t="shared" si="1"/>
        <v>1668</v>
      </c>
      <c r="K35" s="89">
        <f t="shared" si="3"/>
        <v>1858</v>
      </c>
      <c r="L35" s="89">
        <f t="shared" si="4"/>
        <v>2235.5855375798901</v>
      </c>
    </row>
    <row r="36" spans="1:12">
      <c r="A36" s="38" t="s">
        <v>207</v>
      </c>
      <c r="B36" s="80">
        <v>474</v>
      </c>
      <c r="C36" s="89">
        <v>374</v>
      </c>
      <c r="D36" s="19">
        <v>706</v>
      </c>
      <c r="E36" s="19">
        <v>556.94958678770695</v>
      </c>
      <c r="F36" s="19">
        <v>456.52191409569701</v>
      </c>
      <c r="G36" s="19">
        <v>797.80282642534701</v>
      </c>
      <c r="H36" s="93">
        <f t="shared" si="2"/>
        <v>3.1995504314407948E-3</v>
      </c>
      <c r="I36" s="93">
        <f t="shared" si="0"/>
        <v>0.48945147679324896</v>
      </c>
      <c r="J36" s="89">
        <f t="shared" si="1"/>
        <v>232</v>
      </c>
      <c r="K36" s="89">
        <f t="shared" si="3"/>
        <v>332</v>
      </c>
      <c r="L36" s="89">
        <f t="shared" si="4"/>
        <v>341.28091232964999</v>
      </c>
    </row>
    <row r="37" spans="1:12">
      <c r="A37" s="38" t="s">
        <v>208</v>
      </c>
      <c r="B37" s="80">
        <v>106</v>
      </c>
      <c r="C37" s="89">
        <v>89</v>
      </c>
      <c r="D37" s="19">
        <v>228</v>
      </c>
      <c r="E37" s="19">
        <v>144.841044895273</v>
      </c>
      <c r="F37" s="19">
        <v>129.90510039491801</v>
      </c>
      <c r="G37" s="19">
        <v>309.43140968230398</v>
      </c>
      <c r="H37" s="93">
        <f t="shared" si="2"/>
        <v>1.0332825755927778E-3</v>
      </c>
      <c r="I37" s="93">
        <f t="shared" si="0"/>
        <v>1.1509433962264151</v>
      </c>
      <c r="J37" s="89">
        <f t="shared" si="1"/>
        <v>122</v>
      </c>
      <c r="K37" s="89">
        <f t="shared" si="3"/>
        <v>139</v>
      </c>
      <c r="L37" s="89">
        <f t="shared" si="4"/>
        <v>179.52630928738597</v>
      </c>
    </row>
    <row r="38" spans="1:12">
      <c r="A38" s="38" t="s">
        <v>209</v>
      </c>
      <c r="B38" s="80">
        <v>112</v>
      </c>
      <c r="C38" s="89">
        <v>126</v>
      </c>
      <c r="D38" s="19">
        <v>367</v>
      </c>
      <c r="E38" s="19">
        <v>153.489453635964</v>
      </c>
      <c r="F38" s="19">
        <v>193.635769365611</v>
      </c>
      <c r="G38" s="19">
        <v>430.462663160283</v>
      </c>
      <c r="H38" s="93">
        <f t="shared" si="2"/>
        <v>1.6632223914146908E-3</v>
      </c>
      <c r="I38" s="93">
        <f t="shared" si="0"/>
        <v>2.2767857142857144</v>
      </c>
      <c r="J38" s="89">
        <f t="shared" si="1"/>
        <v>255</v>
      </c>
      <c r="K38" s="89">
        <f t="shared" si="3"/>
        <v>241</v>
      </c>
      <c r="L38" s="89">
        <f t="shared" si="4"/>
        <v>236.826893794672</v>
      </c>
    </row>
    <row r="39" spans="1:12">
      <c r="A39" s="38" t="s">
        <v>210</v>
      </c>
      <c r="B39" s="80">
        <v>1569</v>
      </c>
      <c r="C39" s="89">
        <v>1274</v>
      </c>
      <c r="D39" s="19">
        <v>2270</v>
      </c>
      <c r="E39" s="19">
        <v>1472.55962531458</v>
      </c>
      <c r="F39" s="19">
        <v>1285.6228111903899</v>
      </c>
      <c r="G39" s="19">
        <v>2126.1947724116199</v>
      </c>
      <c r="H39" s="93">
        <f t="shared" si="2"/>
        <v>1.0287506344717569E-2</v>
      </c>
      <c r="I39" s="93">
        <f t="shared" si="0"/>
        <v>0.44678138942001272</v>
      </c>
      <c r="J39" s="89">
        <f t="shared" si="1"/>
        <v>701</v>
      </c>
      <c r="K39" s="89">
        <f t="shared" si="3"/>
        <v>996</v>
      </c>
      <c r="L39" s="89">
        <f t="shared" si="4"/>
        <v>840.57196122122991</v>
      </c>
    </row>
    <row r="40" spans="1:12">
      <c r="A40" s="38" t="s">
        <v>211</v>
      </c>
      <c r="B40" s="80">
        <v>138</v>
      </c>
      <c r="C40" s="89">
        <v>106</v>
      </c>
      <c r="D40" s="19">
        <v>313</v>
      </c>
      <c r="E40" s="19">
        <v>181.73795655687499</v>
      </c>
      <c r="F40" s="19">
        <v>147.310205343283</v>
      </c>
      <c r="G40" s="19">
        <v>353.46768024801497</v>
      </c>
      <c r="H40" s="93">
        <f t="shared" si="2"/>
        <v>1.4184975708795592E-3</v>
      </c>
      <c r="I40" s="93">
        <f t="shared" si="0"/>
        <v>1.2681159420289856</v>
      </c>
      <c r="J40" s="89">
        <f t="shared" si="1"/>
        <v>175</v>
      </c>
      <c r="K40" s="89">
        <f t="shared" si="3"/>
        <v>207</v>
      </c>
      <c r="L40" s="89">
        <f t="shared" si="4"/>
        <v>206.15747490473197</v>
      </c>
    </row>
    <row r="41" spans="1:12">
      <c r="A41" s="38" t="s">
        <v>212</v>
      </c>
      <c r="B41" s="80">
        <v>458</v>
      </c>
      <c r="C41" s="89">
        <v>468</v>
      </c>
      <c r="D41" s="19">
        <v>784</v>
      </c>
      <c r="E41" s="19">
        <v>518.297585074783</v>
      </c>
      <c r="F41" s="19">
        <v>549.92899692374999</v>
      </c>
      <c r="G41" s="19">
        <v>822.83329827183502</v>
      </c>
      <c r="H41" s="93">
        <f t="shared" si="2"/>
        <v>3.5530418388804294E-3</v>
      </c>
      <c r="I41" s="93">
        <f t="shared" si="0"/>
        <v>0.71179039301310043</v>
      </c>
      <c r="J41" s="89">
        <f t="shared" si="1"/>
        <v>326</v>
      </c>
      <c r="K41" s="89">
        <f t="shared" si="3"/>
        <v>316</v>
      </c>
      <c r="L41" s="89">
        <f t="shared" si="4"/>
        <v>272.90430134808503</v>
      </c>
    </row>
    <row r="42" spans="1:12">
      <c r="A42" s="38" t="s">
        <v>213</v>
      </c>
      <c r="B42" s="80">
        <v>41901</v>
      </c>
      <c r="C42" s="89">
        <v>33789</v>
      </c>
      <c r="D42" s="19">
        <v>64450</v>
      </c>
      <c r="E42" s="19">
        <v>44804.821772501098</v>
      </c>
      <c r="F42" s="19">
        <v>34430.813713770702</v>
      </c>
      <c r="G42" s="19">
        <v>66269.028991334693</v>
      </c>
      <c r="H42" s="93">
        <f t="shared" si="2"/>
        <v>0.29208360524980059</v>
      </c>
      <c r="I42" s="93">
        <f t="shared" si="0"/>
        <v>0.53814944750721938</v>
      </c>
      <c r="J42" s="89">
        <f t="shared" si="1"/>
        <v>22549</v>
      </c>
      <c r="K42" s="89">
        <f t="shared" si="3"/>
        <v>30661</v>
      </c>
      <c r="L42" s="89">
        <f t="shared" si="4"/>
        <v>31838.215277563992</v>
      </c>
    </row>
    <row r="43" spans="1:12">
      <c r="A43" s="38" t="s">
        <v>214</v>
      </c>
      <c r="B43" s="80">
        <v>10748</v>
      </c>
      <c r="C43" s="89">
        <v>7944</v>
      </c>
      <c r="D43" s="19">
        <v>13058</v>
      </c>
      <c r="E43" s="19">
        <v>11148.322740348</v>
      </c>
      <c r="F43" s="19">
        <v>7850.3014891571302</v>
      </c>
      <c r="G43" s="19">
        <v>13687.225277825301</v>
      </c>
      <c r="H43" s="93">
        <f t="shared" si="2"/>
        <v>5.9178087158291641E-2</v>
      </c>
      <c r="I43" s="93">
        <f t="shared" si="0"/>
        <v>0.21492370673613695</v>
      </c>
      <c r="J43" s="89">
        <f t="shared" si="1"/>
        <v>2310</v>
      </c>
      <c r="K43" s="89">
        <f t="shared" si="3"/>
        <v>5114</v>
      </c>
      <c r="L43" s="89">
        <f t="shared" si="4"/>
        <v>5836.9237886681703</v>
      </c>
    </row>
    <row r="44" spans="1:12">
      <c r="A44" s="38" t="s">
        <v>215</v>
      </c>
      <c r="B44" s="80">
        <v>1350</v>
      </c>
      <c r="C44" s="89">
        <v>1027</v>
      </c>
      <c r="D44" s="19">
        <v>1976</v>
      </c>
      <c r="E44" s="19">
        <v>1542.5419716812501</v>
      </c>
      <c r="F44" s="19">
        <v>1507.61886938064</v>
      </c>
      <c r="G44" s="19">
        <v>2108.0867443728898</v>
      </c>
      <c r="H44" s="93">
        <f t="shared" si="2"/>
        <v>8.9551156551374092E-3</v>
      </c>
      <c r="I44" s="93">
        <f t="shared" si="0"/>
        <v>0.46370370370370373</v>
      </c>
      <c r="J44" s="89">
        <f t="shared" si="1"/>
        <v>626</v>
      </c>
      <c r="K44" s="89">
        <f t="shared" si="3"/>
        <v>949</v>
      </c>
      <c r="L44" s="89">
        <f t="shared" si="4"/>
        <v>600.46787499224979</v>
      </c>
    </row>
    <row r="45" spans="1:12">
      <c r="A45" s="38" t="s">
        <v>216</v>
      </c>
      <c r="B45" s="80">
        <v>318</v>
      </c>
      <c r="C45" s="89">
        <v>282</v>
      </c>
      <c r="D45" s="19">
        <v>440</v>
      </c>
      <c r="E45" s="19">
        <v>336.11305678284799</v>
      </c>
      <c r="F45" s="19">
        <v>317.7549432678</v>
      </c>
      <c r="G45" s="19">
        <v>452.590231359874</v>
      </c>
      <c r="H45" s="93">
        <f t="shared" si="2"/>
        <v>1.9940540932492203E-3</v>
      </c>
      <c r="I45" s="93">
        <f t="shared" si="0"/>
        <v>0.38364779874213839</v>
      </c>
      <c r="J45" s="89">
        <f t="shared" si="1"/>
        <v>122</v>
      </c>
      <c r="K45" s="89">
        <f t="shared" si="3"/>
        <v>158</v>
      </c>
      <c r="L45" s="89">
        <f t="shared" si="4"/>
        <v>134.83528809207399</v>
      </c>
    </row>
    <row r="46" spans="1:12">
      <c r="A46" s="38" t="s">
        <v>217</v>
      </c>
      <c r="B46" s="80">
        <v>380</v>
      </c>
      <c r="C46" s="89">
        <v>361</v>
      </c>
      <c r="D46" s="19">
        <v>552</v>
      </c>
      <c r="E46" s="19">
        <v>453.56441793404701</v>
      </c>
      <c r="F46" s="19">
        <v>424.88095238683502</v>
      </c>
      <c r="G46" s="19">
        <v>628.11555266468304</v>
      </c>
      <c r="H46" s="93">
        <f t="shared" si="2"/>
        <v>2.5016314988035677E-3</v>
      </c>
      <c r="I46" s="93">
        <f t="shared" si="0"/>
        <v>0.45263157894736844</v>
      </c>
      <c r="J46" s="89">
        <f t="shared" si="1"/>
        <v>172</v>
      </c>
      <c r="K46" s="89">
        <f t="shared" si="3"/>
        <v>191</v>
      </c>
      <c r="L46" s="89">
        <f t="shared" si="4"/>
        <v>203.23460027784802</v>
      </c>
    </row>
    <row r="47" spans="1:12">
      <c r="A47" s="38" t="s">
        <v>218</v>
      </c>
      <c r="B47" s="80">
        <v>184</v>
      </c>
      <c r="C47" s="89">
        <v>181</v>
      </c>
      <c r="D47" s="19">
        <v>415</v>
      </c>
      <c r="E47" s="19">
        <v>259.81283041399098</v>
      </c>
      <c r="F47" s="19">
        <v>204.72851443617799</v>
      </c>
      <c r="G47" s="19">
        <v>579.64633059621804</v>
      </c>
      <c r="H47" s="93">
        <f t="shared" si="2"/>
        <v>1.8807555652236966E-3</v>
      </c>
      <c r="I47" s="93">
        <f t="shared" si="0"/>
        <v>1.2554347826086956</v>
      </c>
      <c r="J47" s="89">
        <f t="shared" si="1"/>
        <v>231</v>
      </c>
      <c r="K47" s="89">
        <f t="shared" si="3"/>
        <v>234</v>
      </c>
      <c r="L47" s="89">
        <f t="shared" si="4"/>
        <v>374.91781616004005</v>
      </c>
    </row>
    <row r="48" spans="1:12">
      <c r="A48" s="38" t="s">
        <v>219</v>
      </c>
      <c r="B48" s="80">
        <v>423</v>
      </c>
      <c r="C48" s="89">
        <v>352</v>
      </c>
      <c r="D48" s="19">
        <v>584</v>
      </c>
      <c r="E48" s="19">
        <v>539.72054070240802</v>
      </c>
      <c r="F48" s="19">
        <v>472.24670724793799</v>
      </c>
      <c r="G48" s="19">
        <v>731.00697646558206</v>
      </c>
      <c r="H48" s="93">
        <f t="shared" si="2"/>
        <v>2.646653614676238E-3</v>
      </c>
      <c r="I48" s="93">
        <f t="shared" si="0"/>
        <v>0.38061465721040189</v>
      </c>
      <c r="J48" s="89">
        <f t="shared" si="1"/>
        <v>161</v>
      </c>
      <c r="K48" s="89">
        <f t="shared" si="3"/>
        <v>232</v>
      </c>
      <c r="L48" s="89">
        <f t="shared" si="4"/>
        <v>258.76026921764407</v>
      </c>
    </row>
    <row r="49" spans="1:12">
      <c r="A49" s="38" t="s">
        <v>220</v>
      </c>
      <c r="B49" s="80">
        <v>2109</v>
      </c>
      <c r="C49" s="89">
        <v>1755</v>
      </c>
      <c r="D49" s="19">
        <v>2911</v>
      </c>
      <c r="E49" s="19">
        <v>2649.4849333285501</v>
      </c>
      <c r="F49" s="19">
        <v>1961.8571267545001</v>
      </c>
      <c r="G49" s="19">
        <v>3691.09918964795</v>
      </c>
      <c r="H49" s="93">
        <f t="shared" si="2"/>
        <v>1.3192480603292003E-2</v>
      </c>
      <c r="I49" s="93">
        <f t="shared" si="0"/>
        <v>0.38027501185395923</v>
      </c>
      <c r="J49" s="89">
        <f t="shared" si="1"/>
        <v>802</v>
      </c>
      <c r="K49" s="89">
        <f t="shared" si="3"/>
        <v>1156</v>
      </c>
      <c r="L49" s="89">
        <f t="shared" si="4"/>
        <v>1729.2420628934499</v>
      </c>
    </row>
    <row r="50" spans="1:12">
      <c r="A50" s="38" t="s">
        <v>222</v>
      </c>
      <c r="B50" s="80">
        <v>334</v>
      </c>
      <c r="C50" s="89">
        <v>250</v>
      </c>
      <c r="D50" s="19">
        <v>509</v>
      </c>
      <c r="E50" s="19">
        <v>335.17708961338701</v>
      </c>
      <c r="F50" s="19">
        <v>270.01038293962699</v>
      </c>
      <c r="G50" s="19">
        <v>505.77559701339402</v>
      </c>
      <c r="H50" s="93">
        <f t="shared" si="2"/>
        <v>2.3067580305996664E-3</v>
      </c>
      <c r="I50" s="93">
        <f t="shared" si="0"/>
        <v>0.5239520958083832</v>
      </c>
      <c r="J50" s="89">
        <f t="shared" si="1"/>
        <v>175</v>
      </c>
      <c r="K50" s="89">
        <f t="shared" si="3"/>
        <v>259</v>
      </c>
      <c r="L50" s="89">
        <f t="shared" si="4"/>
        <v>235.76521407376703</v>
      </c>
    </row>
    <row r="51" spans="1:12">
      <c r="A51" s="38" t="s">
        <v>130</v>
      </c>
      <c r="B51" s="80">
        <v>743</v>
      </c>
      <c r="C51" s="89">
        <v>511</v>
      </c>
      <c r="D51" s="19">
        <v>859</v>
      </c>
      <c r="E51" s="19">
        <v>741.39841744060004</v>
      </c>
      <c r="F51" s="19">
        <v>664.62524471624602</v>
      </c>
      <c r="G51" s="19">
        <v>842.05756649025102</v>
      </c>
      <c r="H51" s="93">
        <f t="shared" si="2"/>
        <v>3.892937422957001E-3</v>
      </c>
      <c r="I51" s="93">
        <f t="shared" si="0"/>
        <v>0.15612382234185734</v>
      </c>
      <c r="J51" s="89">
        <f t="shared" si="1"/>
        <v>116</v>
      </c>
      <c r="K51" s="89">
        <f t="shared" si="3"/>
        <v>348</v>
      </c>
      <c r="L51" s="89">
        <f t="shared" si="4"/>
        <v>177.432321774005</v>
      </c>
    </row>
    <row r="52" spans="1:12">
      <c r="A52" s="38" t="s">
        <v>223</v>
      </c>
      <c r="B52" s="80">
        <v>183</v>
      </c>
      <c r="C52" s="89">
        <v>165</v>
      </c>
      <c r="D52" s="19">
        <v>312</v>
      </c>
      <c r="E52" s="19">
        <v>224.61568080096899</v>
      </c>
      <c r="F52" s="19">
        <v>239.13867406074101</v>
      </c>
      <c r="G52" s="19">
        <v>342.98729943209202</v>
      </c>
      <c r="H52" s="93">
        <f t="shared" si="2"/>
        <v>1.4139656297585382E-3</v>
      </c>
      <c r="I52" s="93">
        <f t="shared" si="0"/>
        <v>0.70491803278688525</v>
      </c>
      <c r="J52" s="89">
        <f t="shared" si="1"/>
        <v>129</v>
      </c>
      <c r="K52" s="89">
        <f t="shared" si="3"/>
        <v>147</v>
      </c>
      <c r="L52" s="89">
        <f t="shared" si="4"/>
        <v>103.84862537135101</v>
      </c>
    </row>
    <row r="53" spans="1:12">
      <c r="A53" s="38" t="s">
        <v>221</v>
      </c>
      <c r="B53" s="80">
        <v>137</v>
      </c>
      <c r="C53" s="89">
        <v>122</v>
      </c>
      <c r="D53" s="19">
        <v>191</v>
      </c>
      <c r="E53" s="19">
        <v>144.32355959744399</v>
      </c>
      <c r="F53" s="19">
        <v>137.34448033996799</v>
      </c>
      <c r="G53" s="19">
        <v>197.97419000129099</v>
      </c>
      <c r="H53" s="93">
        <f t="shared" si="2"/>
        <v>8.6560075411500255E-4</v>
      </c>
      <c r="I53" s="93">
        <f t="shared" si="0"/>
        <v>0.39416058394160586</v>
      </c>
      <c r="J53" s="89">
        <f t="shared" si="1"/>
        <v>54</v>
      </c>
      <c r="K53" s="89">
        <f t="shared" si="3"/>
        <v>69</v>
      </c>
      <c r="L53" s="89">
        <f t="shared" si="4"/>
        <v>60.629709661323005</v>
      </c>
    </row>
    <row r="54" spans="1:12">
      <c r="A54" s="38" t="s">
        <v>224</v>
      </c>
      <c r="B54" s="80">
        <v>5424</v>
      </c>
      <c r="C54" s="89">
        <v>3989</v>
      </c>
      <c r="D54" s="19">
        <v>6355</v>
      </c>
      <c r="E54" s="19">
        <v>5471.5487607627101</v>
      </c>
      <c r="F54" s="19">
        <v>4876.9471433732197</v>
      </c>
      <c r="G54" s="19">
        <v>5581.1198244318502</v>
      </c>
      <c r="H54" s="93">
        <f t="shared" si="2"/>
        <v>2.8800485824088173E-2</v>
      </c>
      <c r="I54" s="93">
        <f t="shared" si="0"/>
        <v>0.17164454277286137</v>
      </c>
      <c r="J54" s="89">
        <f t="shared" si="1"/>
        <v>931</v>
      </c>
      <c r="K54" s="89">
        <f t="shared" si="3"/>
        <v>2366</v>
      </c>
      <c r="L54" s="89">
        <f t="shared" si="4"/>
        <v>704.17268105863059</v>
      </c>
    </row>
    <row r="55" spans="1:12">
      <c r="A55" s="38" t="s">
        <v>225</v>
      </c>
      <c r="B55" s="80">
        <v>2767</v>
      </c>
      <c r="C55" s="89">
        <v>2735</v>
      </c>
      <c r="D55" s="19">
        <v>4398</v>
      </c>
      <c r="E55" s="19">
        <v>3467.0435956428501</v>
      </c>
      <c r="F55" s="19">
        <v>2783.5926069634102</v>
      </c>
      <c r="G55" s="19">
        <v>5551.9400893252596</v>
      </c>
      <c r="H55" s="93">
        <f t="shared" si="2"/>
        <v>1.9931477050250165E-2</v>
      </c>
      <c r="I55" s="93">
        <f t="shared" si="0"/>
        <v>0.58944705457173829</v>
      </c>
      <c r="J55" s="89">
        <f t="shared" si="1"/>
        <v>1631</v>
      </c>
      <c r="K55" s="89">
        <f t="shared" si="3"/>
        <v>1663</v>
      </c>
      <c r="L55" s="89">
        <f t="shared" si="4"/>
        <v>2768.3474823618494</v>
      </c>
    </row>
    <row r="56" spans="1:12">
      <c r="A56" s="38" t="s">
        <v>226</v>
      </c>
      <c r="B56" s="80">
        <v>721</v>
      </c>
      <c r="C56" s="89">
        <v>613</v>
      </c>
      <c r="D56" s="19">
        <v>982</v>
      </c>
      <c r="E56" s="19">
        <v>825.210266819097</v>
      </c>
      <c r="F56" s="19">
        <v>675.35865838198197</v>
      </c>
      <c r="G56" s="19">
        <v>1113.9416854912399</v>
      </c>
      <c r="H56" s="93">
        <f t="shared" si="2"/>
        <v>4.4503661808425786E-3</v>
      </c>
      <c r="I56" s="93">
        <f t="shared" si="0"/>
        <v>0.36199722607489598</v>
      </c>
      <c r="J56" s="89">
        <f t="shared" si="1"/>
        <v>261</v>
      </c>
      <c r="K56" s="89">
        <f t="shared" si="3"/>
        <v>369</v>
      </c>
      <c r="L56" s="89">
        <f t="shared" si="4"/>
        <v>438.58302710925796</v>
      </c>
    </row>
    <row r="57" spans="1:12">
      <c r="A57" s="38" t="s">
        <v>227</v>
      </c>
      <c r="B57" s="80">
        <v>985</v>
      </c>
      <c r="C57" s="89">
        <v>806</v>
      </c>
      <c r="D57" s="19">
        <v>1375</v>
      </c>
      <c r="E57" s="19">
        <v>1018.61158963894</v>
      </c>
      <c r="F57" s="19">
        <v>926.93267550246799</v>
      </c>
      <c r="G57" s="19">
        <v>1406.7289045601899</v>
      </c>
      <c r="H57" s="93">
        <f t="shared" si="2"/>
        <v>6.2314190414038137E-3</v>
      </c>
      <c r="I57" s="93">
        <f t="shared" si="0"/>
        <v>0.39593908629441626</v>
      </c>
      <c r="J57" s="89">
        <f t="shared" si="1"/>
        <v>390</v>
      </c>
      <c r="K57" s="89">
        <f t="shared" si="3"/>
        <v>569</v>
      </c>
      <c r="L57" s="89">
        <f t="shared" si="4"/>
        <v>479.79622905772192</v>
      </c>
    </row>
    <row r="58" spans="1:12">
      <c r="A58" s="38" t="s">
        <v>228</v>
      </c>
      <c r="B58" s="80">
        <v>2436</v>
      </c>
      <c r="C58" s="89">
        <v>1809</v>
      </c>
      <c r="D58" s="19">
        <v>2629</v>
      </c>
      <c r="E58" s="19">
        <v>2492.6625884979999</v>
      </c>
      <c r="F58" s="19">
        <v>1882.6618634347001</v>
      </c>
      <c r="G58" s="19">
        <v>2685.0581563013202</v>
      </c>
      <c r="H58" s="93">
        <f t="shared" si="2"/>
        <v>1.1914473207164093E-2</v>
      </c>
      <c r="I58" s="93">
        <f t="shared" si="0"/>
        <v>7.922824302134647E-2</v>
      </c>
      <c r="J58" s="89">
        <f t="shared" si="1"/>
        <v>193</v>
      </c>
      <c r="K58" s="89">
        <f t="shared" si="3"/>
        <v>820</v>
      </c>
      <c r="L58" s="89">
        <f t="shared" si="4"/>
        <v>802.39629286662012</v>
      </c>
    </row>
    <row r="59" spans="1:12">
      <c r="A59" s="38" t="s">
        <v>229</v>
      </c>
      <c r="B59" s="80">
        <v>695</v>
      </c>
      <c r="C59" s="89">
        <v>515</v>
      </c>
      <c r="D59" s="19">
        <v>983</v>
      </c>
      <c r="E59" s="19">
        <v>736.57337413354799</v>
      </c>
      <c r="F59" s="19">
        <v>530.343593289453</v>
      </c>
      <c r="G59" s="19">
        <v>1032.45089633476</v>
      </c>
      <c r="H59" s="93">
        <f t="shared" si="2"/>
        <v>4.4548981219635995E-3</v>
      </c>
      <c r="I59" s="93">
        <f t="shared" si="0"/>
        <v>0.41438848920863308</v>
      </c>
      <c r="J59" s="89">
        <f t="shared" si="1"/>
        <v>288</v>
      </c>
      <c r="K59" s="89">
        <f t="shared" si="3"/>
        <v>468</v>
      </c>
      <c r="L59" s="89">
        <f t="shared" si="4"/>
        <v>502.10730304530705</v>
      </c>
    </row>
    <row r="60" spans="1:12">
      <c r="A60" s="38" t="s">
        <v>230</v>
      </c>
      <c r="B60" s="80">
        <v>2686</v>
      </c>
      <c r="C60" s="89">
        <v>2470</v>
      </c>
      <c r="D60" s="19">
        <v>3886</v>
      </c>
      <c r="E60" s="19">
        <v>2534.1585685815799</v>
      </c>
      <c r="F60" s="19">
        <v>2446.1335012437598</v>
      </c>
      <c r="G60" s="19">
        <v>3655.8566975382601</v>
      </c>
      <c r="H60" s="93">
        <f t="shared" si="2"/>
        <v>1.7611123196287434E-2</v>
      </c>
      <c r="I60" s="93">
        <f t="shared" si="0"/>
        <v>0.44676098287416233</v>
      </c>
      <c r="J60" s="89">
        <f t="shared" si="1"/>
        <v>1200</v>
      </c>
      <c r="K60" s="89">
        <f t="shared" si="3"/>
        <v>1416</v>
      </c>
      <c r="L60" s="89">
        <f t="shared" si="4"/>
        <v>1209.7231962945002</v>
      </c>
    </row>
    <row r="61" spans="1:12">
      <c r="A61" s="38" t="s">
        <v>231</v>
      </c>
      <c r="B61" s="80">
        <v>1622</v>
      </c>
      <c r="C61" s="89">
        <v>1493</v>
      </c>
      <c r="D61" s="19">
        <v>3820</v>
      </c>
      <c r="E61" s="19">
        <v>2716.9466811417001</v>
      </c>
      <c r="F61" s="19">
        <v>2227.5255195097202</v>
      </c>
      <c r="G61" s="19">
        <v>6485.6478539301997</v>
      </c>
      <c r="H61" s="93">
        <f t="shared" si="2"/>
        <v>1.7312015082300052E-2</v>
      </c>
      <c r="I61" s="93">
        <f t="shared" si="0"/>
        <v>1.3551171393341555</v>
      </c>
      <c r="J61" s="89">
        <f t="shared" si="1"/>
        <v>2198</v>
      </c>
      <c r="K61" s="89">
        <f t="shared" si="3"/>
        <v>2327</v>
      </c>
      <c r="L61" s="89">
        <f t="shared" si="4"/>
        <v>4258.1223344204791</v>
      </c>
    </row>
    <row r="62" spans="1:12">
      <c r="A62" s="38" t="s">
        <v>232</v>
      </c>
      <c r="B62" s="80">
        <v>143</v>
      </c>
      <c r="C62" s="89">
        <v>160</v>
      </c>
      <c r="D62" s="19">
        <v>337</v>
      </c>
      <c r="E62" s="19">
        <v>210.359123082189</v>
      </c>
      <c r="F62" s="19">
        <v>234.40836472012299</v>
      </c>
      <c r="G62" s="19">
        <v>434.70828686840599</v>
      </c>
      <c r="H62" s="93">
        <f t="shared" si="2"/>
        <v>1.527264157784062E-3</v>
      </c>
      <c r="I62" s="93">
        <f t="shared" si="0"/>
        <v>1.3566433566433567</v>
      </c>
      <c r="J62" s="89">
        <f t="shared" si="1"/>
        <v>194</v>
      </c>
      <c r="K62" s="89">
        <f t="shared" si="3"/>
        <v>177</v>
      </c>
      <c r="L62" s="89">
        <f t="shared" si="4"/>
        <v>200.299922148283</v>
      </c>
    </row>
    <row r="63" spans="1:12">
      <c r="A63" s="38" t="s">
        <v>233</v>
      </c>
      <c r="B63" s="80">
        <v>318</v>
      </c>
      <c r="C63" s="89">
        <v>320</v>
      </c>
      <c r="D63" s="19">
        <v>1051</v>
      </c>
      <c r="E63" s="19">
        <v>407.36985820740898</v>
      </c>
      <c r="F63" s="19">
        <v>370.79209117344197</v>
      </c>
      <c r="G63" s="19">
        <v>1348.4556022352699</v>
      </c>
      <c r="H63" s="93">
        <f t="shared" si="2"/>
        <v>4.7630701181930243E-3</v>
      </c>
      <c r="I63" s="93">
        <f t="shared" si="0"/>
        <v>2.3050314465408803</v>
      </c>
      <c r="J63" s="89">
        <f t="shared" si="1"/>
        <v>733</v>
      </c>
      <c r="K63" s="89">
        <f t="shared" si="3"/>
        <v>731</v>
      </c>
      <c r="L63" s="89">
        <f t="shared" si="4"/>
        <v>977.66351106182788</v>
      </c>
    </row>
    <row r="64" spans="1:12">
      <c r="A64" s="38" t="s">
        <v>234</v>
      </c>
      <c r="B64" s="80">
        <v>364</v>
      </c>
      <c r="C64" s="89">
        <v>300</v>
      </c>
      <c r="D64" s="19">
        <v>602</v>
      </c>
      <c r="E64" s="19">
        <v>414.65828037377702</v>
      </c>
      <c r="F64" s="19">
        <v>327.47734641822899</v>
      </c>
      <c r="G64" s="19">
        <v>685.78078173542497</v>
      </c>
      <c r="H64" s="93">
        <f t="shared" si="2"/>
        <v>2.7282285548546155E-3</v>
      </c>
      <c r="I64" s="93">
        <f t="shared" si="0"/>
        <v>0.65384615384615385</v>
      </c>
      <c r="J64" s="89">
        <f t="shared" si="1"/>
        <v>238</v>
      </c>
      <c r="K64" s="89">
        <f t="shared" si="3"/>
        <v>302</v>
      </c>
      <c r="L64" s="89">
        <f t="shared" si="4"/>
        <v>358.30343531719598</v>
      </c>
    </row>
    <row r="65" spans="1:12">
      <c r="A65" s="38" t="s">
        <v>235</v>
      </c>
      <c r="B65" s="80">
        <v>917</v>
      </c>
      <c r="C65" s="89">
        <v>697</v>
      </c>
      <c r="D65" s="19">
        <v>1126</v>
      </c>
      <c r="E65" s="19">
        <v>918.67655892932498</v>
      </c>
      <c r="F65" s="19">
        <v>760.61844017037095</v>
      </c>
      <c r="G65" s="19">
        <v>1126.3112887720799</v>
      </c>
      <c r="H65" s="93">
        <f t="shared" si="2"/>
        <v>5.1029657022695959E-3</v>
      </c>
      <c r="I65" s="93">
        <f t="shared" si="0"/>
        <v>0.22791712104689205</v>
      </c>
      <c r="J65" s="89">
        <f t="shared" si="1"/>
        <v>209</v>
      </c>
      <c r="K65" s="89">
        <f t="shared" si="3"/>
        <v>429</v>
      </c>
      <c r="L65" s="89">
        <f t="shared" si="4"/>
        <v>365.69284860170899</v>
      </c>
    </row>
    <row r="66" spans="1:12">
      <c r="A66" s="38" t="s">
        <v>236</v>
      </c>
      <c r="B66" s="80">
        <v>599</v>
      </c>
      <c r="C66" s="89">
        <v>404</v>
      </c>
      <c r="D66" s="19">
        <v>813</v>
      </c>
      <c r="E66" s="19">
        <v>585.18474224849399</v>
      </c>
      <c r="F66" s="19">
        <v>414.17058392290897</v>
      </c>
      <c r="G66" s="19">
        <v>790.69097857559996</v>
      </c>
      <c r="H66" s="93">
        <f t="shared" si="2"/>
        <v>3.6844681313900371E-3</v>
      </c>
      <c r="I66" s="93">
        <f t="shared" si="0"/>
        <v>0.35726210350584309</v>
      </c>
      <c r="J66" s="89">
        <f t="shared" si="1"/>
        <v>214</v>
      </c>
      <c r="K66" s="89">
        <f t="shared" si="3"/>
        <v>409</v>
      </c>
      <c r="L66" s="89">
        <f t="shared" si="4"/>
        <v>376.52039465269098</v>
      </c>
    </row>
    <row r="67" spans="1:12">
      <c r="A67" s="38" t="s">
        <v>237</v>
      </c>
      <c r="B67" s="80">
        <v>454</v>
      </c>
      <c r="C67" s="89">
        <v>388</v>
      </c>
      <c r="D67" s="19">
        <v>734</v>
      </c>
      <c r="E67" s="19">
        <v>525.64436207313099</v>
      </c>
      <c r="F67" s="19">
        <v>427.70602235875202</v>
      </c>
      <c r="G67" s="19">
        <v>867.26302055918904</v>
      </c>
      <c r="H67" s="93">
        <f t="shared" si="2"/>
        <v>3.3264447828293816E-3</v>
      </c>
      <c r="I67" s="93">
        <f t="shared" ref="I67:I84" si="5">(D67-B67)/B67</f>
        <v>0.61674008810572689</v>
      </c>
      <c r="J67" s="89">
        <f t="shared" ref="J67:J84" si="6">D67-B67</f>
        <v>280</v>
      </c>
      <c r="K67" s="89">
        <f t="shared" si="3"/>
        <v>346</v>
      </c>
      <c r="L67" s="89">
        <f t="shared" si="4"/>
        <v>439.55699820043702</v>
      </c>
    </row>
    <row r="68" spans="1:12">
      <c r="A68" s="38" t="s">
        <v>238</v>
      </c>
      <c r="B68" s="80">
        <v>1849</v>
      </c>
      <c r="C68" s="89">
        <v>1441</v>
      </c>
      <c r="D68" s="19">
        <v>2358</v>
      </c>
      <c r="E68" s="19">
        <v>1875.99482356202</v>
      </c>
      <c r="F68" s="19">
        <v>1593.63692624534</v>
      </c>
      <c r="G68" s="19">
        <v>2265.9117191621399</v>
      </c>
      <c r="H68" s="93">
        <f t="shared" ref="H68:H84" si="7">D68/$D$84</f>
        <v>1.0686317163367414E-2</v>
      </c>
      <c r="I68" s="93">
        <f t="shared" si="5"/>
        <v>0.27528393726338563</v>
      </c>
      <c r="J68" s="89">
        <f t="shared" si="6"/>
        <v>509</v>
      </c>
      <c r="K68" s="89">
        <f t="shared" ref="K68:K84" si="8">D68-C68</f>
        <v>917</v>
      </c>
      <c r="L68" s="89">
        <f t="shared" ref="L68:L84" si="9">G68-F68</f>
        <v>672.27479291679992</v>
      </c>
    </row>
    <row r="69" spans="1:12">
      <c r="A69" s="38" t="s">
        <v>239</v>
      </c>
      <c r="B69" s="80">
        <v>1771</v>
      </c>
      <c r="C69" s="89">
        <v>1339</v>
      </c>
      <c r="D69" s="19">
        <v>2197</v>
      </c>
      <c r="E69" s="19">
        <v>1838.27867150366</v>
      </c>
      <c r="F69" s="19">
        <v>1453.449116455</v>
      </c>
      <c r="G69" s="19">
        <v>2254.7213816199601</v>
      </c>
      <c r="H69" s="93">
        <f t="shared" si="7"/>
        <v>9.9566746428830389E-3</v>
      </c>
      <c r="I69" s="93">
        <f t="shared" si="5"/>
        <v>0.24054206662902314</v>
      </c>
      <c r="J69" s="89">
        <f t="shared" si="6"/>
        <v>426</v>
      </c>
      <c r="K69" s="89">
        <f t="shared" si="8"/>
        <v>858</v>
      </c>
      <c r="L69" s="89">
        <f t="shared" si="9"/>
        <v>801.27226516496012</v>
      </c>
    </row>
    <row r="70" spans="1:12">
      <c r="A70" s="38" t="s">
        <v>240</v>
      </c>
      <c r="B70" s="80">
        <v>221</v>
      </c>
      <c r="C70" s="89">
        <v>254</v>
      </c>
      <c r="D70" s="19">
        <v>507</v>
      </c>
      <c r="E70" s="19">
        <v>262.705573667034</v>
      </c>
      <c r="F70" s="19">
        <v>250.06951258750101</v>
      </c>
      <c r="G70" s="19">
        <v>602.677457168415</v>
      </c>
      <c r="H70" s="93">
        <f t="shared" si="7"/>
        <v>2.2976941483576247E-3</v>
      </c>
      <c r="I70" s="93">
        <f t="shared" si="5"/>
        <v>1.2941176470588236</v>
      </c>
      <c r="J70" s="89">
        <f t="shared" si="6"/>
        <v>286</v>
      </c>
      <c r="K70" s="89">
        <f t="shared" si="8"/>
        <v>253</v>
      </c>
      <c r="L70" s="89">
        <f t="shared" si="9"/>
        <v>352.60794458091402</v>
      </c>
    </row>
    <row r="71" spans="1:12">
      <c r="A71" s="38" t="s">
        <v>241</v>
      </c>
      <c r="B71" s="80">
        <v>269</v>
      </c>
      <c r="C71" s="89">
        <v>197</v>
      </c>
      <c r="D71" s="19">
        <v>324</v>
      </c>
      <c r="E71" s="19">
        <v>341.73518254373499</v>
      </c>
      <c r="F71" s="19">
        <v>229.22361012292799</v>
      </c>
      <c r="G71" s="19">
        <v>407.62324656830901</v>
      </c>
      <c r="H71" s="93">
        <f t="shared" si="7"/>
        <v>1.4683489232107897E-3</v>
      </c>
      <c r="I71" s="93">
        <f t="shared" si="5"/>
        <v>0.20446096654275092</v>
      </c>
      <c r="J71" s="89">
        <f t="shared" si="6"/>
        <v>55</v>
      </c>
      <c r="K71" s="89">
        <f t="shared" si="8"/>
        <v>127</v>
      </c>
      <c r="L71" s="89">
        <f t="shared" si="9"/>
        <v>178.39963644538102</v>
      </c>
    </row>
    <row r="72" spans="1:12">
      <c r="A72" s="38" t="s">
        <v>242</v>
      </c>
      <c r="B72" s="80">
        <v>700</v>
      </c>
      <c r="C72" s="89">
        <v>846</v>
      </c>
      <c r="D72" s="19">
        <v>1238</v>
      </c>
      <c r="E72" s="19">
        <v>925.59715933155599</v>
      </c>
      <c r="F72" s="19">
        <v>924.15515520522001</v>
      </c>
      <c r="G72" s="19">
        <v>1632.18736963029</v>
      </c>
      <c r="H72" s="93">
        <f t="shared" si="7"/>
        <v>5.6105431078239433E-3</v>
      </c>
      <c r="I72" s="93">
        <f t="shared" si="5"/>
        <v>0.76857142857142857</v>
      </c>
      <c r="J72" s="89">
        <f t="shared" si="6"/>
        <v>538</v>
      </c>
      <c r="K72" s="89">
        <f t="shared" si="8"/>
        <v>392</v>
      </c>
      <c r="L72" s="89">
        <f t="shared" si="9"/>
        <v>708.03221442507004</v>
      </c>
    </row>
    <row r="73" spans="1:12">
      <c r="A73" s="38" t="s">
        <v>243</v>
      </c>
      <c r="B73" s="80">
        <v>1165</v>
      </c>
      <c r="C73" s="89">
        <v>1012</v>
      </c>
      <c r="D73" s="19">
        <v>1775</v>
      </c>
      <c r="E73" s="19">
        <v>1166.76124186888</v>
      </c>
      <c r="F73" s="19">
        <v>972.84412615888903</v>
      </c>
      <c r="G73" s="19">
        <v>1770.0628718139801</v>
      </c>
      <c r="H73" s="93">
        <f t="shared" si="7"/>
        <v>8.0441954898121965E-3</v>
      </c>
      <c r="I73" s="93">
        <f t="shared" si="5"/>
        <v>0.52360515021459231</v>
      </c>
      <c r="J73" s="89">
        <f t="shared" si="6"/>
        <v>610</v>
      </c>
      <c r="K73" s="89">
        <f t="shared" si="8"/>
        <v>763</v>
      </c>
      <c r="L73" s="89">
        <f t="shared" si="9"/>
        <v>797.21874565509108</v>
      </c>
    </row>
    <row r="74" spans="1:12">
      <c r="A74" s="38" t="s">
        <v>244</v>
      </c>
      <c r="B74" s="80">
        <v>269</v>
      </c>
      <c r="C74" s="89">
        <v>378</v>
      </c>
      <c r="D74" s="19">
        <v>666</v>
      </c>
      <c r="E74" s="19">
        <v>249.53189197309899</v>
      </c>
      <c r="F74" s="19">
        <v>320.22924249091</v>
      </c>
      <c r="G74" s="19">
        <v>609.67089271708198</v>
      </c>
      <c r="H74" s="93">
        <f t="shared" si="7"/>
        <v>3.0182727865999564E-3</v>
      </c>
      <c r="I74" s="93">
        <f t="shared" si="5"/>
        <v>1.4758364312267658</v>
      </c>
      <c r="J74" s="89">
        <f t="shared" si="6"/>
        <v>397</v>
      </c>
      <c r="K74" s="89">
        <f t="shared" si="8"/>
        <v>288</v>
      </c>
      <c r="L74" s="89">
        <f t="shared" si="9"/>
        <v>289.44165022617199</v>
      </c>
    </row>
    <row r="75" spans="1:12">
      <c r="A75" s="38" t="s">
        <v>245</v>
      </c>
      <c r="B75" s="80">
        <v>2992</v>
      </c>
      <c r="C75" s="89">
        <v>2510</v>
      </c>
      <c r="D75" s="19">
        <v>3961</v>
      </c>
      <c r="E75" s="19">
        <v>2695.4637582103301</v>
      </c>
      <c r="F75" s="19">
        <v>2512.25929350143</v>
      </c>
      <c r="G75" s="19">
        <v>3549.4703758578098</v>
      </c>
      <c r="H75" s="93">
        <f t="shared" si="7"/>
        <v>1.7951018780364005E-2</v>
      </c>
      <c r="I75" s="93">
        <f t="shared" si="5"/>
        <v>0.32386363636363635</v>
      </c>
      <c r="J75" s="89">
        <f t="shared" si="6"/>
        <v>969</v>
      </c>
      <c r="K75" s="89">
        <f t="shared" si="8"/>
        <v>1451</v>
      </c>
      <c r="L75" s="89">
        <f t="shared" si="9"/>
        <v>1037.2110823563798</v>
      </c>
    </row>
    <row r="76" spans="1:12">
      <c r="A76" s="38" t="s">
        <v>246</v>
      </c>
      <c r="B76" s="80">
        <v>518</v>
      </c>
      <c r="C76" s="89">
        <v>468</v>
      </c>
      <c r="D76" s="19">
        <v>939</v>
      </c>
      <c r="E76" s="19">
        <v>599.20760642941798</v>
      </c>
      <c r="F76" s="19">
        <v>505.94501515141201</v>
      </c>
      <c r="G76" s="19">
        <v>1086.2083732062499</v>
      </c>
      <c r="H76" s="93">
        <f t="shared" si="7"/>
        <v>4.2554927126386777E-3</v>
      </c>
      <c r="I76" s="93">
        <f t="shared" si="5"/>
        <v>0.81274131274131278</v>
      </c>
      <c r="J76" s="89">
        <f t="shared" si="6"/>
        <v>421</v>
      </c>
      <c r="K76" s="89">
        <f t="shared" si="8"/>
        <v>471</v>
      </c>
      <c r="L76" s="89">
        <f t="shared" si="9"/>
        <v>580.26335805483791</v>
      </c>
    </row>
    <row r="77" spans="1:12">
      <c r="A77" s="38" t="s">
        <v>247</v>
      </c>
      <c r="B77" s="80">
        <v>1288</v>
      </c>
      <c r="C77" s="89">
        <v>950</v>
      </c>
      <c r="D77" s="19">
        <v>1826</v>
      </c>
      <c r="E77" s="19">
        <v>1497.1571347926799</v>
      </c>
      <c r="F77" s="19">
        <v>1062.1127702382</v>
      </c>
      <c r="G77" s="19">
        <v>2127.3471441839902</v>
      </c>
      <c r="H77" s="93">
        <f t="shared" si="7"/>
        <v>8.2753244869842642E-3</v>
      </c>
      <c r="I77" s="93">
        <f t="shared" si="5"/>
        <v>0.41770186335403725</v>
      </c>
      <c r="J77" s="89">
        <f t="shared" si="6"/>
        <v>538</v>
      </c>
      <c r="K77" s="89">
        <f t="shared" si="8"/>
        <v>876</v>
      </c>
      <c r="L77" s="89">
        <f t="shared" si="9"/>
        <v>1065.2343739457901</v>
      </c>
    </row>
    <row r="78" spans="1:12">
      <c r="A78" s="38" t="s">
        <v>248</v>
      </c>
      <c r="B78" s="80">
        <v>42</v>
      </c>
      <c r="C78" s="89">
        <v>49</v>
      </c>
      <c r="D78" s="19">
        <v>123</v>
      </c>
      <c r="E78" s="19">
        <v>60.3906956852204</v>
      </c>
      <c r="F78" s="19">
        <v>69.368284245426807</v>
      </c>
      <c r="G78" s="19">
        <v>137.48149328425299</v>
      </c>
      <c r="H78" s="93">
        <f t="shared" si="7"/>
        <v>5.5742875788557754E-4</v>
      </c>
      <c r="I78" s="93">
        <f t="shared" si="5"/>
        <v>1.9285714285714286</v>
      </c>
      <c r="J78" s="89">
        <f t="shared" si="6"/>
        <v>81</v>
      </c>
      <c r="K78" s="89">
        <f t="shared" si="8"/>
        <v>74</v>
      </c>
      <c r="L78" s="89">
        <f t="shared" si="9"/>
        <v>68.113209038826184</v>
      </c>
    </row>
    <row r="79" spans="1:12">
      <c r="A79" s="38" t="s">
        <v>249</v>
      </c>
      <c r="B79" s="80">
        <v>769</v>
      </c>
      <c r="C79" s="89">
        <v>673</v>
      </c>
      <c r="D79" s="19">
        <v>953</v>
      </c>
      <c r="E79" s="19">
        <v>766.57042976541902</v>
      </c>
      <c r="F79" s="19">
        <v>653.30997510261705</v>
      </c>
      <c r="G79" s="19">
        <v>949.97278884371099</v>
      </c>
      <c r="H79" s="93">
        <f t="shared" si="7"/>
        <v>4.3189398883329705E-3</v>
      </c>
      <c r="I79" s="93">
        <f t="shared" si="5"/>
        <v>0.23927178153446033</v>
      </c>
      <c r="J79" s="89">
        <f t="shared" si="6"/>
        <v>184</v>
      </c>
      <c r="K79" s="89">
        <f t="shared" si="8"/>
        <v>280</v>
      </c>
      <c r="L79" s="89">
        <f t="shared" si="9"/>
        <v>296.66281374109394</v>
      </c>
    </row>
    <row r="80" spans="1:12">
      <c r="A80" s="38" t="s">
        <v>250</v>
      </c>
      <c r="B80" s="80">
        <v>627</v>
      </c>
      <c r="C80" s="89">
        <v>600</v>
      </c>
      <c r="D80" s="19">
        <v>1669</v>
      </c>
      <c r="E80" s="19">
        <v>853.63562992570303</v>
      </c>
      <c r="F80" s="19">
        <v>767.91926756315195</v>
      </c>
      <c r="G80" s="19">
        <v>2250.7044475744801</v>
      </c>
      <c r="H80" s="93">
        <f t="shared" si="7"/>
        <v>7.5638097309839751E-3</v>
      </c>
      <c r="I80" s="93">
        <f t="shared" si="5"/>
        <v>1.6618819776714513</v>
      </c>
      <c r="J80" s="89">
        <f t="shared" si="6"/>
        <v>1042</v>
      </c>
      <c r="K80" s="89">
        <f t="shared" si="8"/>
        <v>1069</v>
      </c>
      <c r="L80" s="89">
        <f t="shared" si="9"/>
        <v>1482.7851800113281</v>
      </c>
    </row>
    <row r="81" spans="1:12">
      <c r="A81" s="38" t="s">
        <v>251</v>
      </c>
      <c r="B81" s="80">
        <v>574</v>
      </c>
      <c r="C81" s="89">
        <v>438</v>
      </c>
      <c r="D81" s="19">
        <v>1002</v>
      </c>
      <c r="E81" s="19">
        <v>554.86958647499296</v>
      </c>
      <c r="F81" s="19">
        <v>427.825117007578</v>
      </c>
      <c r="G81" s="19">
        <v>964.06160818810099</v>
      </c>
      <c r="H81" s="93">
        <f t="shared" si="7"/>
        <v>4.5410050032629974E-3</v>
      </c>
      <c r="I81" s="93">
        <f t="shared" si="5"/>
        <v>0.74564459930313587</v>
      </c>
      <c r="J81" s="89">
        <f t="shared" si="6"/>
        <v>428</v>
      </c>
      <c r="K81" s="89">
        <f t="shared" si="8"/>
        <v>564</v>
      </c>
      <c r="L81" s="89">
        <f t="shared" si="9"/>
        <v>536.23649118052299</v>
      </c>
    </row>
    <row r="82" spans="1:12">
      <c r="A82" s="38" t="s">
        <v>252</v>
      </c>
      <c r="B82" s="80">
        <v>269</v>
      </c>
      <c r="C82" s="89">
        <v>252</v>
      </c>
      <c r="D82" s="19">
        <v>542</v>
      </c>
      <c r="E82" s="19">
        <v>402.59382619154502</v>
      </c>
      <c r="F82" s="19">
        <v>310.20878242783903</v>
      </c>
      <c r="G82" s="19">
        <v>827.86403436983005</v>
      </c>
      <c r="H82" s="93">
        <f t="shared" si="7"/>
        <v>2.4563120875933579E-3</v>
      </c>
      <c r="I82" s="93">
        <f t="shared" si="5"/>
        <v>1.0148698884758365</v>
      </c>
      <c r="J82" s="89">
        <f t="shared" si="6"/>
        <v>273</v>
      </c>
      <c r="K82" s="89">
        <f t="shared" si="8"/>
        <v>290</v>
      </c>
      <c r="L82" s="89">
        <f t="shared" si="9"/>
        <v>517.65525194199108</v>
      </c>
    </row>
    <row r="83" spans="1:12">
      <c r="A83" s="38" t="s">
        <v>253</v>
      </c>
      <c r="B83" s="80">
        <v>775</v>
      </c>
      <c r="C83" s="89">
        <v>569</v>
      </c>
      <c r="D83" s="19">
        <v>1069</v>
      </c>
      <c r="E83" s="19">
        <v>822.13830701617303</v>
      </c>
      <c r="F83" s="19">
        <v>591.03798790077497</v>
      </c>
      <c r="G83" s="19">
        <v>1123.4427279562599</v>
      </c>
      <c r="H83" s="93">
        <f t="shared" si="7"/>
        <v>4.8446450583714013E-3</v>
      </c>
      <c r="I83" s="93">
        <f t="shared" si="5"/>
        <v>0.3793548387096774</v>
      </c>
      <c r="J83" s="89">
        <f t="shared" si="6"/>
        <v>294</v>
      </c>
      <c r="K83" s="89">
        <f t="shared" si="8"/>
        <v>500</v>
      </c>
      <c r="L83" s="89">
        <f t="shared" si="9"/>
        <v>532.40474005548492</v>
      </c>
    </row>
    <row r="84" spans="1:12" s="6" customFormat="1">
      <c r="A84" s="39" t="s">
        <v>173</v>
      </c>
      <c r="B84" s="79">
        <v>144966</v>
      </c>
      <c r="C84" s="56">
        <v>118484</v>
      </c>
      <c r="D84" s="59">
        <v>220656</v>
      </c>
      <c r="E84" s="59">
        <v>168498.14271168</v>
      </c>
      <c r="F84" s="59">
        <v>128257.292885501</v>
      </c>
      <c r="G84" s="59">
        <v>251214.18323325299</v>
      </c>
      <c r="H84" s="93">
        <f t="shared" si="7"/>
        <v>1</v>
      </c>
      <c r="I84" s="93">
        <f t="shared" si="5"/>
        <v>0.52212242870742109</v>
      </c>
      <c r="J84" s="89">
        <f t="shared" si="6"/>
        <v>75690</v>
      </c>
      <c r="K84" s="89">
        <f t="shared" si="8"/>
        <v>102172</v>
      </c>
      <c r="L84" s="89">
        <f t="shared" si="9"/>
        <v>122956.89034775199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50" zoomScaleNormal="50" workbookViewId="0">
      <pane ySplit="2" topLeftCell="A3" activePane="bottomLeft" state="frozen"/>
      <selection pane="bottomLeft" activeCell="K84" sqref="K84"/>
    </sheetView>
  </sheetViews>
  <sheetFormatPr defaultColWidth="8.85546875" defaultRowHeight="16.5" customHeight="1"/>
  <cols>
    <col min="1" max="1" width="18.28515625" style="3" bestFit="1" customWidth="1"/>
    <col min="2" max="2" width="12" style="3" customWidth="1"/>
    <col min="3" max="3" width="12" style="3" bestFit="1" customWidth="1"/>
    <col min="4" max="7" width="12" style="3" customWidth="1"/>
    <col min="8" max="8" width="21.42578125" style="3" customWidth="1"/>
    <col min="9" max="9" width="31.140625" style="3" customWidth="1"/>
    <col min="10" max="10" width="36.7109375" style="3" customWidth="1"/>
    <col min="11" max="11" width="8.85546875" style="3"/>
    <col min="12" max="12" width="11.140625" style="3" customWidth="1"/>
    <col min="13" max="16384" width="8.85546875" style="3"/>
  </cols>
  <sheetData>
    <row r="1" spans="1:12" ht="16.5" customHeight="1" thickBot="1">
      <c r="B1" s="176" t="s">
        <v>281</v>
      </c>
      <c r="C1" s="176"/>
      <c r="D1" s="177"/>
      <c r="E1" s="178" t="s">
        <v>280</v>
      </c>
      <c r="F1" s="176"/>
      <c r="G1" s="177"/>
    </row>
    <row r="2" spans="1:12" ht="55.5" customHeight="1">
      <c r="A2" s="14" t="s">
        <v>174</v>
      </c>
      <c r="B2" s="85">
        <v>43525</v>
      </c>
      <c r="C2" s="85">
        <v>43862</v>
      </c>
      <c r="D2" s="85">
        <v>43891</v>
      </c>
      <c r="E2" s="85">
        <v>43525</v>
      </c>
      <c r="F2" s="85">
        <v>43862</v>
      </c>
      <c r="G2" s="85">
        <v>43891</v>
      </c>
      <c r="H2" s="84" t="s">
        <v>307</v>
      </c>
      <c r="I2" s="1" t="s">
        <v>305</v>
      </c>
      <c r="J2" s="1" t="s">
        <v>306</v>
      </c>
      <c r="K2" s="1" t="s">
        <v>262</v>
      </c>
      <c r="L2" s="84" t="s">
        <v>283</v>
      </c>
    </row>
    <row r="3" spans="1:12" ht="16.5" customHeight="1">
      <c r="A3" s="38" t="s">
        <v>175</v>
      </c>
      <c r="B3" s="90">
        <v>2186</v>
      </c>
      <c r="C3" s="89">
        <v>1651</v>
      </c>
      <c r="D3" s="19">
        <v>1770</v>
      </c>
      <c r="E3" s="19">
        <v>2219.2698079677002</v>
      </c>
      <c r="F3" s="19">
        <v>1640.37426277444</v>
      </c>
      <c r="G3" s="19">
        <v>1797.86271009712</v>
      </c>
      <c r="H3" s="93">
        <f>D3/$D$84</f>
        <v>2.0601997346183391E-2</v>
      </c>
      <c r="I3" s="93">
        <f t="shared" ref="I3:I66" si="0">(D3-B3)/B3</f>
        <v>-0.19030192131747484</v>
      </c>
      <c r="J3" s="89">
        <f t="shared" ref="J3:J66" si="1">D3-B3</f>
        <v>-416</v>
      </c>
      <c r="K3" s="89">
        <f>D3-C3</f>
        <v>119</v>
      </c>
      <c r="L3" s="89">
        <f>G3-F3</f>
        <v>157.48844732268003</v>
      </c>
    </row>
    <row r="4" spans="1:12" ht="16.5" customHeight="1">
      <c r="A4" s="38" t="s">
        <v>176</v>
      </c>
      <c r="B4" s="90">
        <v>268</v>
      </c>
      <c r="C4" s="89">
        <v>204</v>
      </c>
      <c r="D4" s="19">
        <v>259</v>
      </c>
      <c r="E4" s="19">
        <v>309.852090693501</v>
      </c>
      <c r="F4" s="19">
        <v>238.056360438089</v>
      </c>
      <c r="G4" s="19">
        <v>266.10251290607198</v>
      </c>
      <c r="H4" s="93">
        <f t="shared" ref="H4:H67" si="2">D4/$D$84</f>
        <v>3.0146425495262705E-3</v>
      </c>
      <c r="I4" s="93">
        <f t="shared" si="0"/>
        <v>-3.3582089552238806E-2</v>
      </c>
      <c r="J4" s="89">
        <f t="shared" si="1"/>
        <v>-9</v>
      </c>
      <c r="K4" s="89">
        <f t="shared" ref="K4:K67" si="3">D4-C4</f>
        <v>55</v>
      </c>
      <c r="L4" s="89">
        <f t="shared" ref="L4:L67" si="4">G4-F4</f>
        <v>28.046152467982978</v>
      </c>
    </row>
    <row r="5" spans="1:12" ht="16.5" customHeight="1">
      <c r="A5" s="38" t="s">
        <v>177</v>
      </c>
      <c r="B5" s="90">
        <v>419</v>
      </c>
      <c r="C5" s="89">
        <v>373</v>
      </c>
      <c r="D5" s="19">
        <v>510</v>
      </c>
      <c r="E5" s="19">
        <v>495.74764241807901</v>
      </c>
      <c r="F5" s="19">
        <v>383.233755169218</v>
      </c>
      <c r="G5" s="19">
        <v>603.41308087201196</v>
      </c>
      <c r="H5" s="93">
        <f t="shared" si="2"/>
        <v>5.9361687268664016E-3</v>
      </c>
      <c r="I5" s="93">
        <f t="shared" si="0"/>
        <v>0.21718377088305491</v>
      </c>
      <c r="J5" s="89">
        <f t="shared" si="1"/>
        <v>91</v>
      </c>
      <c r="K5" s="89">
        <f t="shared" si="3"/>
        <v>137</v>
      </c>
      <c r="L5" s="89">
        <f t="shared" si="4"/>
        <v>220.17932570279396</v>
      </c>
    </row>
    <row r="6" spans="1:12" ht="16.5" customHeight="1">
      <c r="A6" s="38" t="s">
        <v>178</v>
      </c>
      <c r="B6" s="90">
        <v>58</v>
      </c>
      <c r="C6" s="89">
        <v>72</v>
      </c>
      <c r="D6" s="19">
        <v>94</v>
      </c>
      <c r="E6" s="19">
        <v>73.125684907146706</v>
      </c>
      <c r="F6" s="19">
        <v>84.311111340919794</v>
      </c>
      <c r="G6" s="19">
        <v>96.241197971953696</v>
      </c>
      <c r="H6" s="93">
        <f t="shared" si="2"/>
        <v>1.0941173731871406E-3</v>
      </c>
      <c r="I6" s="93">
        <f t="shared" si="0"/>
        <v>0.62068965517241381</v>
      </c>
      <c r="J6" s="89">
        <f t="shared" si="1"/>
        <v>36</v>
      </c>
      <c r="K6" s="89">
        <f t="shared" si="3"/>
        <v>22</v>
      </c>
      <c r="L6" s="89">
        <f t="shared" si="4"/>
        <v>11.930086631033902</v>
      </c>
    </row>
    <row r="7" spans="1:12" ht="16.5" customHeight="1">
      <c r="A7" s="38" t="s">
        <v>179</v>
      </c>
      <c r="B7" s="90">
        <v>186</v>
      </c>
      <c r="C7" s="89">
        <v>185</v>
      </c>
      <c r="D7" s="19">
        <v>339</v>
      </c>
      <c r="E7" s="19">
        <v>218.88459100697901</v>
      </c>
      <c r="F7" s="19">
        <v>196.95803374434001</v>
      </c>
      <c r="G7" s="19">
        <v>398.91332179334199</v>
      </c>
      <c r="H7" s="93">
        <f t="shared" si="2"/>
        <v>3.9458062713876672E-3</v>
      </c>
      <c r="I7" s="93">
        <f t="shared" si="0"/>
        <v>0.82258064516129037</v>
      </c>
      <c r="J7" s="89">
        <f t="shared" si="1"/>
        <v>153</v>
      </c>
      <c r="K7" s="89">
        <f t="shared" si="3"/>
        <v>154</v>
      </c>
      <c r="L7" s="89">
        <f t="shared" si="4"/>
        <v>201.95528804900198</v>
      </c>
    </row>
    <row r="8" spans="1:12" ht="16.5" customHeight="1">
      <c r="A8" s="38" t="s">
        <v>180</v>
      </c>
      <c r="B8" s="90">
        <v>125</v>
      </c>
      <c r="C8" s="89">
        <v>152</v>
      </c>
      <c r="D8" s="19">
        <v>186</v>
      </c>
      <c r="E8" s="19">
        <v>135.02992209615499</v>
      </c>
      <c r="F8" s="19">
        <v>168.25666093794601</v>
      </c>
      <c r="G8" s="19">
        <v>200.585695219558</v>
      </c>
      <c r="H8" s="93">
        <f t="shared" si="2"/>
        <v>2.1649556533277462E-3</v>
      </c>
      <c r="I8" s="93">
        <f t="shared" si="0"/>
        <v>0.48799999999999999</v>
      </c>
      <c r="J8" s="89">
        <f t="shared" si="1"/>
        <v>61</v>
      </c>
      <c r="K8" s="89">
        <f t="shared" si="3"/>
        <v>34</v>
      </c>
      <c r="L8" s="89">
        <f t="shared" si="4"/>
        <v>32.329034281611996</v>
      </c>
    </row>
    <row r="9" spans="1:12" ht="16.5" customHeight="1">
      <c r="A9" s="38" t="s">
        <v>181</v>
      </c>
      <c r="B9" s="90">
        <v>6108</v>
      </c>
      <c r="C9" s="89">
        <v>4681</v>
      </c>
      <c r="D9" s="19">
        <v>6544</v>
      </c>
      <c r="E9" s="19">
        <v>6204.1752849279701</v>
      </c>
      <c r="F9" s="19">
        <v>4959.6800893663903</v>
      </c>
      <c r="G9" s="19">
        <v>6552.5832886347798</v>
      </c>
      <c r="H9" s="93">
        <f t="shared" si="2"/>
        <v>7.6169192448262216E-2</v>
      </c>
      <c r="I9" s="93">
        <f t="shared" si="0"/>
        <v>7.1381794368041915E-2</v>
      </c>
      <c r="J9" s="89">
        <f t="shared" si="1"/>
        <v>436</v>
      </c>
      <c r="K9" s="89">
        <f t="shared" si="3"/>
        <v>1863</v>
      </c>
      <c r="L9" s="89">
        <f t="shared" si="4"/>
        <v>1592.9031992683895</v>
      </c>
    </row>
    <row r="10" spans="1:12" ht="16.5" customHeight="1">
      <c r="A10" s="38" t="s">
        <v>182</v>
      </c>
      <c r="B10" s="90">
        <v>2082</v>
      </c>
      <c r="C10" s="89">
        <v>1992</v>
      </c>
      <c r="D10" s="19">
        <v>4295</v>
      </c>
      <c r="E10" s="19">
        <v>3348.99733181689</v>
      </c>
      <c r="F10" s="19">
        <v>3005.0300847631502</v>
      </c>
      <c r="G10" s="19">
        <v>6929.2866725154599</v>
      </c>
      <c r="H10" s="93">
        <f t="shared" si="2"/>
        <v>4.9991852317433715E-2</v>
      </c>
      <c r="I10" s="93">
        <f t="shared" si="0"/>
        <v>1.0629202689721422</v>
      </c>
      <c r="J10" s="89">
        <f t="shared" si="1"/>
        <v>2213</v>
      </c>
      <c r="K10" s="89">
        <f t="shared" si="3"/>
        <v>2303</v>
      </c>
      <c r="L10" s="89">
        <f t="shared" si="4"/>
        <v>3924.2565877523098</v>
      </c>
    </row>
    <row r="11" spans="1:12" ht="16.5" customHeight="1">
      <c r="A11" s="38" t="s">
        <v>183</v>
      </c>
      <c r="B11" s="90">
        <v>163</v>
      </c>
      <c r="C11" s="89">
        <v>66</v>
      </c>
      <c r="D11" s="19">
        <v>110</v>
      </c>
      <c r="E11" s="19">
        <v>177.441960837685</v>
      </c>
      <c r="F11" s="19">
        <v>109.796885239213</v>
      </c>
      <c r="G11" s="19">
        <v>110.813839467961</v>
      </c>
      <c r="H11" s="93">
        <f t="shared" si="2"/>
        <v>1.2803501175594199E-3</v>
      </c>
      <c r="I11" s="93">
        <f t="shared" si="0"/>
        <v>-0.32515337423312884</v>
      </c>
      <c r="J11" s="89">
        <f t="shared" si="1"/>
        <v>-53</v>
      </c>
      <c r="K11" s="89">
        <f t="shared" si="3"/>
        <v>44</v>
      </c>
      <c r="L11" s="89">
        <f t="shared" si="4"/>
        <v>1.0169542287480056</v>
      </c>
    </row>
    <row r="12" spans="1:12" ht="16.5" customHeight="1">
      <c r="A12" s="38" t="s">
        <v>184</v>
      </c>
      <c r="B12" s="90">
        <v>115</v>
      </c>
      <c r="C12" s="89">
        <v>117</v>
      </c>
      <c r="D12" s="19">
        <v>258</v>
      </c>
      <c r="E12" s="19">
        <v>126.879550950392</v>
      </c>
      <c r="F12" s="19">
        <v>135.34251402036199</v>
      </c>
      <c r="G12" s="19">
        <v>282.15876034622102</v>
      </c>
      <c r="H12" s="93">
        <f t="shared" si="2"/>
        <v>3.003003003003003E-3</v>
      </c>
      <c r="I12" s="93">
        <f t="shared" si="0"/>
        <v>1.2434782608695651</v>
      </c>
      <c r="J12" s="89">
        <f t="shared" si="1"/>
        <v>143</v>
      </c>
      <c r="K12" s="89">
        <f t="shared" si="3"/>
        <v>141</v>
      </c>
      <c r="L12" s="89">
        <f t="shared" si="4"/>
        <v>146.81624632585903</v>
      </c>
    </row>
    <row r="13" spans="1:12" ht="16.5" customHeight="1">
      <c r="A13" s="38" t="s">
        <v>185</v>
      </c>
      <c r="B13" s="90">
        <v>860</v>
      </c>
      <c r="C13" s="89">
        <v>678</v>
      </c>
      <c r="D13" s="19">
        <v>954</v>
      </c>
      <c r="E13" s="19">
        <v>941.26445588675006</v>
      </c>
      <c r="F13" s="19">
        <v>838.59986186466097</v>
      </c>
      <c r="G13" s="19">
        <v>1037.0706271551801</v>
      </c>
      <c r="H13" s="93">
        <f t="shared" si="2"/>
        <v>1.1104127383197151E-2</v>
      </c>
      <c r="I13" s="93">
        <f t="shared" si="0"/>
        <v>0.10930232558139535</v>
      </c>
      <c r="J13" s="89">
        <f t="shared" si="1"/>
        <v>94</v>
      </c>
      <c r="K13" s="89">
        <f t="shared" si="3"/>
        <v>276</v>
      </c>
      <c r="L13" s="89">
        <f t="shared" si="4"/>
        <v>198.47076529051913</v>
      </c>
    </row>
    <row r="14" spans="1:12" ht="16.5" customHeight="1">
      <c r="A14" s="38" t="s">
        <v>186</v>
      </c>
      <c r="B14" s="90">
        <v>1058</v>
      </c>
      <c r="C14" s="89">
        <v>618</v>
      </c>
      <c r="D14" s="19">
        <v>913</v>
      </c>
      <c r="E14" s="19">
        <v>1033.0882763838099</v>
      </c>
      <c r="F14" s="19">
        <v>685.66445688629699</v>
      </c>
      <c r="G14" s="19">
        <v>882.48098306875102</v>
      </c>
      <c r="H14" s="93">
        <f t="shared" si="2"/>
        <v>1.0626905975743185E-2</v>
      </c>
      <c r="I14" s="93">
        <f t="shared" si="0"/>
        <v>-0.13705103969754254</v>
      </c>
      <c r="J14" s="89">
        <f t="shared" si="1"/>
        <v>-145</v>
      </c>
      <c r="K14" s="89">
        <f t="shared" si="3"/>
        <v>295</v>
      </c>
      <c r="L14" s="89">
        <f t="shared" si="4"/>
        <v>196.81652618245403</v>
      </c>
    </row>
    <row r="15" spans="1:12" ht="16.5" customHeight="1">
      <c r="A15" s="38" t="s">
        <v>187</v>
      </c>
      <c r="B15" s="90">
        <v>157</v>
      </c>
      <c r="C15" s="89">
        <v>126</v>
      </c>
      <c r="D15" s="19">
        <v>172</v>
      </c>
      <c r="E15" s="19">
        <v>159.42886174019199</v>
      </c>
      <c r="F15" s="19">
        <v>156.93332454456601</v>
      </c>
      <c r="G15" s="19">
        <v>168.605077650982</v>
      </c>
      <c r="H15" s="93">
        <f t="shared" si="2"/>
        <v>2.002002002002002E-3</v>
      </c>
      <c r="I15" s="93">
        <f t="shared" si="0"/>
        <v>9.5541401273885357E-2</v>
      </c>
      <c r="J15" s="89">
        <f t="shared" si="1"/>
        <v>15</v>
      </c>
      <c r="K15" s="89">
        <f t="shared" si="3"/>
        <v>46</v>
      </c>
      <c r="L15" s="89">
        <f t="shared" si="4"/>
        <v>11.671753106415991</v>
      </c>
    </row>
    <row r="16" spans="1:12" ht="16.5" customHeight="1">
      <c r="A16" s="38" t="s">
        <v>188</v>
      </c>
      <c r="B16" s="90">
        <v>326</v>
      </c>
      <c r="C16" s="89">
        <v>330</v>
      </c>
      <c r="D16" s="19">
        <v>412</v>
      </c>
      <c r="E16" s="19">
        <v>353.69588720095999</v>
      </c>
      <c r="F16" s="19">
        <v>351.41914357247799</v>
      </c>
      <c r="G16" s="19">
        <v>441.56011886997499</v>
      </c>
      <c r="H16" s="93">
        <f t="shared" si="2"/>
        <v>4.7954931675861911E-3</v>
      </c>
      <c r="I16" s="93">
        <f t="shared" si="0"/>
        <v>0.26380368098159507</v>
      </c>
      <c r="J16" s="89">
        <f t="shared" si="1"/>
        <v>86</v>
      </c>
      <c r="K16" s="89">
        <f t="shared" si="3"/>
        <v>82</v>
      </c>
      <c r="L16" s="89">
        <f t="shared" si="4"/>
        <v>90.140975297496993</v>
      </c>
    </row>
    <row r="17" spans="1:12" ht="16.5" customHeight="1">
      <c r="A17" s="38" t="s">
        <v>189</v>
      </c>
      <c r="B17" s="90">
        <v>17</v>
      </c>
      <c r="C17" s="89">
        <v>11</v>
      </c>
      <c r="D17" s="19">
        <v>32</v>
      </c>
      <c r="E17" s="19">
        <v>22.534115544209602</v>
      </c>
      <c r="F17" s="19">
        <v>21.868977610722499</v>
      </c>
      <c r="G17" s="19">
        <v>37.198646351471403</v>
      </c>
      <c r="H17" s="93">
        <f t="shared" si="2"/>
        <v>3.7246548874455849E-4</v>
      </c>
      <c r="I17" s="93">
        <f t="shared" si="0"/>
        <v>0.88235294117647056</v>
      </c>
      <c r="J17" s="89">
        <f t="shared" si="1"/>
        <v>15</v>
      </c>
      <c r="K17" s="89">
        <f t="shared" si="3"/>
        <v>21</v>
      </c>
      <c r="L17" s="89">
        <f t="shared" si="4"/>
        <v>15.329668740748904</v>
      </c>
    </row>
    <row r="18" spans="1:12" ht="16.5" customHeight="1">
      <c r="A18" s="38" t="s">
        <v>190</v>
      </c>
      <c r="B18" s="90">
        <v>257</v>
      </c>
      <c r="C18" s="89">
        <v>478</v>
      </c>
      <c r="D18" s="19">
        <v>244</v>
      </c>
      <c r="E18" s="19">
        <v>285.84879691916302</v>
      </c>
      <c r="F18" s="19">
        <v>377.79291885940199</v>
      </c>
      <c r="G18" s="19">
        <v>275.60435103446503</v>
      </c>
      <c r="H18" s="93">
        <f t="shared" si="2"/>
        <v>2.8400493516772588E-3</v>
      </c>
      <c r="I18" s="93">
        <f t="shared" si="0"/>
        <v>-5.0583657587548639E-2</v>
      </c>
      <c r="J18" s="89">
        <f t="shared" si="1"/>
        <v>-13</v>
      </c>
      <c r="K18" s="89">
        <f t="shared" si="3"/>
        <v>-234</v>
      </c>
      <c r="L18" s="89">
        <f t="shared" si="4"/>
        <v>-102.18856782493697</v>
      </c>
    </row>
    <row r="19" spans="1:12" ht="16.5" customHeight="1">
      <c r="A19" s="38" t="s">
        <v>191</v>
      </c>
      <c r="B19" s="90">
        <v>110</v>
      </c>
      <c r="C19" s="89">
        <v>160</v>
      </c>
      <c r="D19" s="19">
        <v>159</v>
      </c>
      <c r="E19" s="19">
        <v>181.61418525235601</v>
      </c>
      <c r="F19" s="19">
        <v>237.38786098738899</v>
      </c>
      <c r="G19" s="19">
        <v>230.24768266719701</v>
      </c>
      <c r="H19" s="93">
        <f t="shared" si="2"/>
        <v>1.8506878971995251E-3</v>
      </c>
      <c r="I19" s="93">
        <f t="shared" si="0"/>
        <v>0.44545454545454544</v>
      </c>
      <c r="J19" s="89">
        <f t="shared" si="1"/>
        <v>49</v>
      </c>
      <c r="K19" s="89">
        <f t="shared" si="3"/>
        <v>-1</v>
      </c>
      <c r="L19" s="89">
        <f t="shared" si="4"/>
        <v>-7.1401783201919784</v>
      </c>
    </row>
    <row r="20" spans="1:12" ht="16.5" customHeight="1">
      <c r="A20" s="38" t="s">
        <v>192</v>
      </c>
      <c r="B20" s="90">
        <v>77</v>
      </c>
      <c r="C20" s="89">
        <v>61</v>
      </c>
      <c r="D20" s="19">
        <v>76</v>
      </c>
      <c r="E20" s="19">
        <v>116.73301384540299</v>
      </c>
      <c r="F20" s="19">
        <v>79.986995990711904</v>
      </c>
      <c r="G20" s="19">
        <v>113.493483695796</v>
      </c>
      <c r="H20" s="93">
        <f t="shared" si="2"/>
        <v>8.8460553576832652E-4</v>
      </c>
      <c r="I20" s="93">
        <f t="shared" si="0"/>
        <v>-1.2987012987012988E-2</v>
      </c>
      <c r="J20" s="89">
        <f t="shared" si="1"/>
        <v>-1</v>
      </c>
      <c r="K20" s="89">
        <f t="shared" si="3"/>
        <v>15</v>
      </c>
      <c r="L20" s="89">
        <f t="shared" si="4"/>
        <v>33.506487705084098</v>
      </c>
    </row>
    <row r="21" spans="1:12" ht="16.5" customHeight="1">
      <c r="A21" s="38" t="s">
        <v>193</v>
      </c>
      <c r="B21" s="90">
        <v>265</v>
      </c>
      <c r="C21" s="89">
        <v>210</v>
      </c>
      <c r="D21" s="19">
        <v>289</v>
      </c>
      <c r="E21" s="19">
        <v>281.474113783311</v>
      </c>
      <c r="F21" s="19">
        <v>217.894619322387</v>
      </c>
      <c r="G21" s="19">
        <v>300.67448525782601</v>
      </c>
      <c r="H21" s="93">
        <f t="shared" si="2"/>
        <v>3.3638289452242939E-3</v>
      </c>
      <c r="I21" s="93">
        <f t="shared" si="0"/>
        <v>9.056603773584905E-2</v>
      </c>
      <c r="J21" s="89">
        <f t="shared" si="1"/>
        <v>24</v>
      </c>
      <c r="K21" s="89">
        <f t="shared" si="3"/>
        <v>79</v>
      </c>
      <c r="L21" s="89">
        <f t="shared" si="4"/>
        <v>82.779865935439005</v>
      </c>
    </row>
    <row r="22" spans="1:12" ht="16.5" customHeight="1">
      <c r="A22" s="38" t="s">
        <v>194</v>
      </c>
      <c r="B22" s="90">
        <v>178</v>
      </c>
      <c r="C22" s="89">
        <v>180</v>
      </c>
      <c r="D22" s="19">
        <v>220</v>
      </c>
      <c r="E22" s="19">
        <v>219.491125455728</v>
      </c>
      <c r="F22" s="19">
        <v>181.418331436578</v>
      </c>
      <c r="G22" s="19">
        <v>268.01847177285299</v>
      </c>
      <c r="H22" s="93">
        <f t="shared" si="2"/>
        <v>2.5607002351188397E-3</v>
      </c>
      <c r="I22" s="93">
        <f t="shared" si="0"/>
        <v>0.23595505617977527</v>
      </c>
      <c r="J22" s="89">
        <f t="shared" si="1"/>
        <v>42</v>
      </c>
      <c r="K22" s="89">
        <f t="shared" si="3"/>
        <v>40</v>
      </c>
      <c r="L22" s="89">
        <f t="shared" si="4"/>
        <v>86.60014033627499</v>
      </c>
    </row>
    <row r="23" spans="1:12" ht="16.5" customHeight="1">
      <c r="A23" s="38" t="s">
        <v>195</v>
      </c>
      <c r="B23" s="90">
        <v>4297</v>
      </c>
      <c r="C23" s="89">
        <v>3589</v>
      </c>
      <c r="D23" s="19">
        <v>4054</v>
      </c>
      <c r="E23" s="19">
        <v>4539.8835862736096</v>
      </c>
      <c r="F23" s="19">
        <v>3669.0678851070802</v>
      </c>
      <c r="G23" s="19">
        <v>3981.6943059584401</v>
      </c>
      <c r="H23" s="93">
        <f t="shared" si="2"/>
        <v>4.7186721605326255E-2</v>
      </c>
      <c r="I23" s="93">
        <f t="shared" si="0"/>
        <v>-5.6551082150337446E-2</v>
      </c>
      <c r="J23" s="89">
        <f t="shared" si="1"/>
        <v>-243</v>
      </c>
      <c r="K23" s="89">
        <f t="shared" si="3"/>
        <v>465</v>
      </c>
      <c r="L23" s="89">
        <f t="shared" si="4"/>
        <v>312.62642085135985</v>
      </c>
    </row>
    <row r="24" spans="1:12" ht="16.5" customHeight="1">
      <c r="A24" s="38" t="s">
        <v>196</v>
      </c>
      <c r="B24" s="90">
        <v>392</v>
      </c>
      <c r="C24" s="89">
        <v>317</v>
      </c>
      <c r="D24" s="19">
        <v>516</v>
      </c>
      <c r="E24" s="19">
        <v>402.75060587550502</v>
      </c>
      <c r="F24" s="19">
        <v>336.06212002762902</v>
      </c>
      <c r="G24" s="19">
        <v>529.82921183066799</v>
      </c>
      <c r="H24" s="93">
        <f t="shared" si="2"/>
        <v>6.006006006006006E-3</v>
      </c>
      <c r="I24" s="93">
        <f t="shared" si="0"/>
        <v>0.31632653061224492</v>
      </c>
      <c r="J24" s="89">
        <f t="shared" si="1"/>
        <v>124</v>
      </c>
      <c r="K24" s="89">
        <f t="shared" si="3"/>
        <v>199</v>
      </c>
      <c r="L24" s="89">
        <f t="shared" si="4"/>
        <v>193.76709180303897</v>
      </c>
    </row>
    <row r="25" spans="1:12" ht="16.5" customHeight="1">
      <c r="A25" s="38" t="s">
        <v>197</v>
      </c>
      <c r="B25" s="90">
        <v>93</v>
      </c>
      <c r="C25" s="89">
        <v>91</v>
      </c>
      <c r="D25" s="19">
        <v>138</v>
      </c>
      <c r="E25" s="19">
        <v>117.933378420531</v>
      </c>
      <c r="F25" s="19">
        <v>99.997072562110702</v>
      </c>
      <c r="G25" s="19">
        <v>162.26955018889299</v>
      </c>
      <c r="H25" s="93">
        <f t="shared" si="2"/>
        <v>1.6062574202109086E-3</v>
      </c>
      <c r="I25" s="93">
        <f t="shared" si="0"/>
        <v>0.4838709677419355</v>
      </c>
      <c r="J25" s="89">
        <f t="shared" si="1"/>
        <v>45</v>
      </c>
      <c r="K25" s="89">
        <f t="shared" si="3"/>
        <v>47</v>
      </c>
      <c r="L25" s="89">
        <f t="shared" si="4"/>
        <v>62.27247762678229</v>
      </c>
    </row>
    <row r="26" spans="1:12" ht="16.5" customHeight="1">
      <c r="A26" s="38" t="s">
        <v>198</v>
      </c>
      <c r="B26" s="90">
        <v>416</v>
      </c>
      <c r="C26" s="89">
        <v>232</v>
      </c>
      <c r="D26" s="19">
        <v>285</v>
      </c>
      <c r="E26" s="19">
        <v>478.88054452400098</v>
      </c>
      <c r="F26" s="19">
        <v>263.08739946297499</v>
      </c>
      <c r="G26" s="19">
        <v>323.88485928064802</v>
      </c>
      <c r="H26" s="93">
        <f t="shared" si="2"/>
        <v>3.3172707591312242E-3</v>
      </c>
      <c r="I26" s="93">
        <f t="shared" si="0"/>
        <v>-0.31490384615384615</v>
      </c>
      <c r="J26" s="89">
        <f t="shared" si="1"/>
        <v>-131</v>
      </c>
      <c r="K26" s="89">
        <f t="shared" si="3"/>
        <v>53</v>
      </c>
      <c r="L26" s="89">
        <f t="shared" si="4"/>
        <v>60.79745981767303</v>
      </c>
    </row>
    <row r="27" spans="1:12" ht="16.5" customHeight="1">
      <c r="A27" s="38" t="s">
        <v>199</v>
      </c>
      <c r="B27" s="90">
        <v>1249</v>
      </c>
      <c r="C27" s="89">
        <v>883</v>
      </c>
      <c r="D27" s="19">
        <v>1005</v>
      </c>
      <c r="E27" s="19">
        <v>1210.51992165258</v>
      </c>
      <c r="F27" s="19">
        <v>895.62116117468099</v>
      </c>
      <c r="G27" s="19">
        <v>965.581041458144</v>
      </c>
      <c r="H27" s="93">
        <f t="shared" si="2"/>
        <v>1.1697744255883791E-2</v>
      </c>
      <c r="I27" s="93">
        <f t="shared" si="0"/>
        <v>-0.19535628502802241</v>
      </c>
      <c r="J27" s="89">
        <f t="shared" si="1"/>
        <v>-244</v>
      </c>
      <c r="K27" s="89">
        <f t="shared" si="3"/>
        <v>122</v>
      </c>
      <c r="L27" s="89">
        <f t="shared" si="4"/>
        <v>69.959880283463008</v>
      </c>
    </row>
    <row r="28" spans="1:12" ht="16.5" customHeight="1">
      <c r="A28" s="38" t="s">
        <v>112</v>
      </c>
      <c r="B28" s="90">
        <v>789</v>
      </c>
      <c r="C28" s="89">
        <v>737</v>
      </c>
      <c r="D28" s="19">
        <v>883</v>
      </c>
      <c r="E28" s="19">
        <v>887.33972351498096</v>
      </c>
      <c r="F28" s="19">
        <v>776.58797474716505</v>
      </c>
      <c r="G28" s="19">
        <v>990.89648281692905</v>
      </c>
      <c r="H28" s="93">
        <f t="shared" si="2"/>
        <v>1.0277719580045161E-2</v>
      </c>
      <c r="I28" s="93">
        <f t="shared" si="0"/>
        <v>0.11913814955640051</v>
      </c>
      <c r="J28" s="89">
        <f t="shared" si="1"/>
        <v>94</v>
      </c>
      <c r="K28" s="89">
        <f t="shared" si="3"/>
        <v>146</v>
      </c>
      <c r="L28" s="89">
        <f t="shared" si="4"/>
        <v>214.308508069764</v>
      </c>
    </row>
    <row r="29" spans="1:12" ht="16.5" customHeight="1">
      <c r="A29" s="38" t="s">
        <v>200</v>
      </c>
      <c r="B29" s="90">
        <v>468</v>
      </c>
      <c r="C29" s="89">
        <v>482</v>
      </c>
      <c r="D29" s="19">
        <v>391</v>
      </c>
      <c r="E29" s="19">
        <v>451.07430412180702</v>
      </c>
      <c r="F29" s="19">
        <v>450.77361500601398</v>
      </c>
      <c r="G29" s="19">
        <v>376.85942830724099</v>
      </c>
      <c r="H29" s="93">
        <f t="shared" si="2"/>
        <v>4.5510626905975746E-3</v>
      </c>
      <c r="I29" s="93">
        <f t="shared" si="0"/>
        <v>-0.16452991452991453</v>
      </c>
      <c r="J29" s="89">
        <f t="shared" si="1"/>
        <v>-77</v>
      </c>
      <c r="K29" s="89">
        <f t="shared" si="3"/>
        <v>-91</v>
      </c>
      <c r="L29" s="89">
        <f t="shared" si="4"/>
        <v>-73.914186698772994</v>
      </c>
    </row>
    <row r="30" spans="1:12" ht="16.5" customHeight="1">
      <c r="A30" s="38" t="s">
        <v>201</v>
      </c>
      <c r="B30" s="90">
        <v>248</v>
      </c>
      <c r="C30" s="89">
        <v>220</v>
      </c>
      <c r="D30" s="19">
        <v>308</v>
      </c>
      <c r="E30" s="19">
        <v>276.37363221669699</v>
      </c>
      <c r="F30" s="19">
        <v>241.84750178822699</v>
      </c>
      <c r="G30" s="19">
        <v>337.04712684196198</v>
      </c>
      <c r="H30" s="93">
        <f t="shared" si="2"/>
        <v>3.5849803291663758E-3</v>
      </c>
      <c r="I30" s="93">
        <f t="shared" si="0"/>
        <v>0.24193548387096775</v>
      </c>
      <c r="J30" s="89">
        <f t="shared" si="1"/>
        <v>60</v>
      </c>
      <c r="K30" s="89">
        <f t="shared" si="3"/>
        <v>88</v>
      </c>
      <c r="L30" s="89">
        <f t="shared" si="4"/>
        <v>95.199625053734991</v>
      </c>
    </row>
    <row r="31" spans="1:12" ht="16.5" customHeight="1">
      <c r="A31" s="38" t="s">
        <v>202</v>
      </c>
      <c r="B31" s="90">
        <v>290</v>
      </c>
      <c r="C31" s="89">
        <v>253</v>
      </c>
      <c r="D31" s="19">
        <v>328</v>
      </c>
      <c r="E31" s="19">
        <v>369.95151173219</v>
      </c>
      <c r="F31" s="19">
        <v>307.02594905704501</v>
      </c>
      <c r="G31" s="19">
        <v>417.87639223143702</v>
      </c>
      <c r="H31" s="93">
        <f t="shared" si="2"/>
        <v>3.8177712596317247E-3</v>
      </c>
      <c r="I31" s="93">
        <f t="shared" si="0"/>
        <v>0.1310344827586207</v>
      </c>
      <c r="J31" s="89">
        <f t="shared" si="1"/>
        <v>38</v>
      </c>
      <c r="K31" s="89">
        <f t="shared" si="3"/>
        <v>75</v>
      </c>
      <c r="L31" s="89">
        <f t="shared" si="4"/>
        <v>110.85044317439201</v>
      </c>
    </row>
    <row r="32" spans="1:12" ht="16.5" customHeight="1">
      <c r="A32" s="38" t="s">
        <v>203</v>
      </c>
      <c r="B32" s="90">
        <v>106</v>
      </c>
      <c r="C32" s="89">
        <v>99</v>
      </c>
      <c r="D32" s="19">
        <v>334</v>
      </c>
      <c r="E32" s="19">
        <v>125.827438907846</v>
      </c>
      <c r="F32" s="19">
        <v>132.74300845619399</v>
      </c>
      <c r="G32" s="19">
        <v>384.74490123780998</v>
      </c>
      <c r="H32" s="93">
        <f t="shared" si="2"/>
        <v>3.8876085387713295E-3</v>
      </c>
      <c r="I32" s="93">
        <f t="shared" si="0"/>
        <v>2.1509433962264151</v>
      </c>
      <c r="J32" s="89">
        <f t="shared" si="1"/>
        <v>228</v>
      </c>
      <c r="K32" s="89">
        <f t="shared" si="3"/>
        <v>235</v>
      </c>
      <c r="L32" s="89">
        <f t="shared" si="4"/>
        <v>252.00189278161599</v>
      </c>
    </row>
    <row r="33" spans="1:12" ht="16.5" customHeight="1">
      <c r="A33" s="38" t="s">
        <v>204</v>
      </c>
      <c r="B33" s="90">
        <v>221</v>
      </c>
      <c r="C33" s="89">
        <v>296</v>
      </c>
      <c r="D33" s="19">
        <v>373</v>
      </c>
      <c r="E33" s="19">
        <v>260.21346434544398</v>
      </c>
      <c r="F33" s="19">
        <v>352.47128435632499</v>
      </c>
      <c r="G33" s="19">
        <v>437.59353053062699</v>
      </c>
      <c r="H33" s="93">
        <f t="shared" si="2"/>
        <v>4.3415508531787599E-3</v>
      </c>
      <c r="I33" s="93">
        <f t="shared" si="0"/>
        <v>0.68778280542986425</v>
      </c>
      <c r="J33" s="89">
        <f t="shared" si="1"/>
        <v>152</v>
      </c>
      <c r="K33" s="89">
        <f t="shared" si="3"/>
        <v>77</v>
      </c>
      <c r="L33" s="89">
        <f t="shared" si="4"/>
        <v>85.122246174302006</v>
      </c>
    </row>
    <row r="34" spans="1:12" ht="16.5" customHeight="1">
      <c r="A34" s="38" t="s">
        <v>205</v>
      </c>
      <c r="B34" s="90">
        <v>764</v>
      </c>
      <c r="C34" s="89">
        <v>574</v>
      </c>
      <c r="D34" s="19">
        <v>799</v>
      </c>
      <c r="E34" s="19">
        <v>808.32262881051304</v>
      </c>
      <c r="F34" s="19">
        <v>630.52329664023603</v>
      </c>
      <c r="G34" s="19">
        <v>843.498187890331</v>
      </c>
      <c r="H34" s="93">
        <f t="shared" si="2"/>
        <v>9.2999976720906947E-3</v>
      </c>
      <c r="I34" s="93">
        <f t="shared" si="0"/>
        <v>4.581151832460733E-2</v>
      </c>
      <c r="J34" s="89">
        <f t="shared" si="1"/>
        <v>35</v>
      </c>
      <c r="K34" s="89">
        <f t="shared" si="3"/>
        <v>225</v>
      </c>
      <c r="L34" s="89">
        <f t="shared" si="4"/>
        <v>212.97489125009497</v>
      </c>
    </row>
    <row r="35" spans="1:12" ht="16.5" customHeight="1">
      <c r="A35" s="38" t="s">
        <v>206</v>
      </c>
      <c r="B35" s="90">
        <v>1653</v>
      </c>
      <c r="C35" s="89">
        <v>1513</v>
      </c>
      <c r="D35" s="19">
        <v>1747</v>
      </c>
      <c r="E35" s="19">
        <v>1698.2087623322</v>
      </c>
      <c r="F35" s="19">
        <v>1540.9913163323499</v>
      </c>
      <c r="G35" s="19">
        <v>1795.19487361351</v>
      </c>
      <c r="H35" s="93">
        <f t="shared" si="2"/>
        <v>2.0334287776148242E-2</v>
      </c>
      <c r="I35" s="93">
        <f t="shared" si="0"/>
        <v>5.6866303690260134E-2</v>
      </c>
      <c r="J35" s="89">
        <f t="shared" si="1"/>
        <v>94</v>
      </c>
      <c r="K35" s="89">
        <f t="shared" si="3"/>
        <v>234</v>
      </c>
      <c r="L35" s="89">
        <f t="shared" si="4"/>
        <v>254.2035572811601</v>
      </c>
    </row>
    <row r="36" spans="1:12" ht="16.5" customHeight="1">
      <c r="A36" s="38" t="s">
        <v>207</v>
      </c>
      <c r="B36" s="90">
        <v>243</v>
      </c>
      <c r="C36" s="89">
        <v>198</v>
      </c>
      <c r="D36" s="19">
        <v>253</v>
      </c>
      <c r="E36" s="19">
        <v>269.98484617764302</v>
      </c>
      <c r="F36" s="19">
        <v>214.11432324638599</v>
      </c>
      <c r="G36" s="19">
        <v>280.64185121766701</v>
      </c>
      <c r="H36" s="93">
        <f t="shared" si="2"/>
        <v>2.9448052703866657E-3</v>
      </c>
      <c r="I36" s="93">
        <f t="shared" si="0"/>
        <v>4.1152263374485597E-2</v>
      </c>
      <c r="J36" s="89">
        <f t="shared" si="1"/>
        <v>10</v>
      </c>
      <c r="K36" s="89">
        <f t="shared" si="3"/>
        <v>55</v>
      </c>
      <c r="L36" s="89">
        <f t="shared" si="4"/>
        <v>66.527527971281017</v>
      </c>
    </row>
    <row r="37" spans="1:12" ht="16.5" customHeight="1">
      <c r="A37" s="38" t="s">
        <v>208</v>
      </c>
      <c r="B37" s="90">
        <v>63</v>
      </c>
      <c r="C37" s="89">
        <v>45</v>
      </c>
      <c r="D37" s="19">
        <v>77</v>
      </c>
      <c r="E37" s="19">
        <v>77.683594338069796</v>
      </c>
      <c r="F37" s="19">
        <v>64.728584896241998</v>
      </c>
      <c r="G37" s="19">
        <v>94.939054325516096</v>
      </c>
      <c r="H37" s="93">
        <f t="shared" si="2"/>
        <v>8.9624508229159394E-4</v>
      </c>
      <c r="I37" s="93">
        <f t="shared" si="0"/>
        <v>0.22222222222222221</v>
      </c>
      <c r="J37" s="89">
        <f t="shared" si="1"/>
        <v>14</v>
      </c>
      <c r="K37" s="89">
        <f t="shared" si="3"/>
        <v>32</v>
      </c>
      <c r="L37" s="89">
        <f t="shared" si="4"/>
        <v>30.210469429274099</v>
      </c>
    </row>
    <row r="38" spans="1:12" ht="16.5" customHeight="1">
      <c r="A38" s="38" t="s">
        <v>209</v>
      </c>
      <c r="B38" s="90">
        <v>28</v>
      </c>
      <c r="C38" s="89">
        <v>59</v>
      </c>
      <c r="D38" s="19">
        <v>42</v>
      </c>
      <c r="E38" s="19">
        <v>53.4134972775962</v>
      </c>
      <c r="F38" s="19">
        <v>79.177110453033706</v>
      </c>
      <c r="G38" s="19">
        <v>78.161996119360296</v>
      </c>
      <c r="H38" s="93">
        <f t="shared" si="2"/>
        <v>4.8886095397723307E-4</v>
      </c>
      <c r="I38" s="93">
        <f t="shared" si="0"/>
        <v>0.5</v>
      </c>
      <c r="J38" s="89">
        <f t="shared" si="1"/>
        <v>14</v>
      </c>
      <c r="K38" s="89">
        <f t="shared" si="3"/>
        <v>-17</v>
      </c>
      <c r="L38" s="89">
        <f t="shared" si="4"/>
        <v>-1.0151143336734094</v>
      </c>
    </row>
    <row r="39" spans="1:12" ht="16.5" customHeight="1">
      <c r="A39" s="38" t="s">
        <v>210</v>
      </c>
      <c r="B39" s="90">
        <v>809</v>
      </c>
      <c r="C39" s="89">
        <v>682</v>
      </c>
      <c r="D39" s="19">
        <v>879</v>
      </c>
      <c r="E39" s="19">
        <v>790.12114074438898</v>
      </c>
      <c r="F39" s="19">
        <v>699.86910218269895</v>
      </c>
      <c r="G39" s="19">
        <v>856.52310575418198</v>
      </c>
      <c r="H39" s="93">
        <f t="shared" si="2"/>
        <v>1.0231161393952092E-2</v>
      </c>
      <c r="I39" s="93">
        <f t="shared" si="0"/>
        <v>8.6526576019777507E-2</v>
      </c>
      <c r="J39" s="89">
        <f t="shared" si="1"/>
        <v>70</v>
      </c>
      <c r="K39" s="89">
        <f t="shared" si="3"/>
        <v>197</v>
      </c>
      <c r="L39" s="89">
        <f t="shared" si="4"/>
        <v>156.65400357148303</v>
      </c>
    </row>
    <row r="40" spans="1:12" ht="16.5" customHeight="1">
      <c r="A40" s="38" t="s">
        <v>211</v>
      </c>
      <c r="B40" s="90">
        <v>42</v>
      </c>
      <c r="C40" s="89">
        <v>53</v>
      </c>
      <c r="D40" s="19">
        <v>95</v>
      </c>
      <c r="E40" s="19">
        <v>50.573765241493803</v>
      </c>
      <c r="F40" s="19">
        <v>54.264027614714699</v>
      </c>
      <c r="G40" s="19">
        <v>99.454443827745393</v>
      </c>
      <c r="H40" s="93">
        <f t="shared" si="2"/>
        <v>1.1057569197104081E-3</v>
      </c>
      <c r="I40" s="93">
        <f t="shared" si="0"/>
        <v>1.2619047619047619</v>
      </c>
      <c r="J40" s="89">
        <f t="shared" si="1"/>
        <v>53</v>
      </c>
      <c r="K40" s="89">
        <f t="shared" si="3"/>
        <v>42</v>
      </c>
      <c r="L40" s="89">
        <f t="shared" si="4"/>
        <v>45.190416213030694</v>
      </c>
    </row>
    <row r="41" spans="1:12" ht="16.5" customHeight="1">
      <c r="A41" s="38" t="s">
        <v>212</v>
      </c>
      <c r="B41" s="90">
        <v>228</v>
      </c>
      <c r="C41" s="89">
        <v>236</v>
      </c>
      <c r="D41" s="19">
        <v>320</v>
      </c>
      <c r="E41" s="19">
        <v>253.48827065962001</v>
      </c>
      <c r="F41" s="19">
        <v>253.852553512589</v>
      </c>
      <c r="G41" s="19">
        <v>353.67643488676998</v>
      </c>
      <c r="H41" s="93">
        <f t="shared" si="2"/>
        <v>3.7246548874455853E-3</v>
      </c>
      <c r="I41" s="93">
        <f t="shared" si="0"/>
        <v>0.40350877192982454</v>
      </c>
      <c r="J41" s="89">
        <f t="shared" si="1"/>
        <v>92</v>
      </c>
      <c r="K41" s="89">
        <f t="shared" si="3"/>
        <v>84</v>
      </c>
      <c r="L41" s="89">
        <f t="shared" si="4"/>
        <v>99.823881374180985</v>
      </c>
    </row>
    <row r="42" spans="1:12" ht="16.5" customHeight="1">
      <c r="A42" s="38" t="s">
        <v>213</v>
      </c>
      <c r="B42" s="90">
        <v>24058</v>
      </c>
      <c r="C42" s="89">
        <v>19641</v>
      </c>
      <c r="D42" s="19">
        <v>27862</v>
      </c>
      <c r="E42" s="19">
        <v>23728.004068908202</v>
      </c>
      <c r="F42" s="19">
        <v>21183.457162136201</v>
      </c>
      <c r="G42" s="19">
        <v>24277.507776874401</v>
      </c>
      <c r="H42" s="93">
        <f t="shared" si="2"/>
        <v>0.32430104523127778</v>
      </c>
      <c r="I42" s="93">
        <f t="shared" si="0"/>
        <v>0.15811788178568459</v>
      </c>
      <c r="J42" s="89">
        <f t="shared" si="1"/>
        <v>3804</v>
      </c>
      <c r="K42" s="89">
        <f t="shared" si="3"/>
        <v>8221</v>
      </c>
      <c r="L42" s="89">
        <f t="shared" si="4"/>
        <v>3094.0506147382002</v>
      </c>
    </row>
    <row r="43" spans="1:12" ht="16.5" customHeight="1">
      <c r="A43" s="38" t="s">
        <v>214</v>
      </c>
      <c r="B43" s="90">
        <v>5943</v>
      </c>
      <c r="C43" s="89">
        <v>4311</v>
      </c>
      <c r="D43" s="19">
        <v>5691</v>
      </c>
      <c r="E43" s="19">
        <v>5687.16185395715</v>
      </c>
      <c r="F43" s="19">
        <v>4277.9931881512603</v>
      </c>
      <c r="G43" s="19">
        <v>5434.9310317563404</v>
      </c>
      <c r="H43" s="93">
        <f t="shared" si="2"/>
        <v>6.6240659263915078E-2</v>
      </c>
      <c r="I43" s="93">
        <f t="shared" si="0"/>
        <v>-4.2402826855123678E-2</v>
      </c>
      <c r="J43" s="89">
        <f t="shared" si="1"/>
        <v>-252</v>
      </c>
      <c r="K43" s="89">
        <f t="shared" si="3"/>
        <v>1380</v>
      </c>
      <c r="L43" s="89">
        <f t="shared" si="4"/>
        <v>1156.9378436050802</v>
      </c>
    </row>
    <row r="44" spans="1:12" ht="16.5" customHeight="1">
      <c r="A44" s="38" t="s">
        <v>215</v>
      </c>
      <c r="B44" s="90">
        <v>632</v>
      </c>
      <c r="C44" s="89">
        <v>462</v>
      </c>
      <c r="D44" s="19">
        <v>679</v>
      </c>
      <c r="E44" s="19">
        <v>674.31933241003003</v>
      </c>
      <c r="F44" s="19">
        <v>478.29558894075598</v>
      </c>
      <c r="G44" s="19">
        <v>678.36819022928296</v>
      </c>
      <c r="H44" s="93">
        <f t="shared" si="2"/>
        <v>7.903252089298601E-3</v>
      </c>
      <c r="I44" s="93">
        <f t="shared" si="0"/>
        <v>7.4367088607594931E-2</v>
      </c>
      <c r="J44" s="89">
        <f t="shared" si="1"/>
        <v>47</v>
      </c>
      <c r="K44" s="89">
        <f t="shared" si="3"/>
        <v>217</v>
      </c>
      <c r="L44" s="89">
        <f t="shared" si="4"/>
        <v>200.07260128852698</v>
      </c>
    </row>
    <row r="45" spans="1:12" ht="16.5" customHeight="1">
      <c r="A45" s="38" t="s">
        <v>216</v>
      </c>
      <c r="B45" s="90">
        <v>107</v>
      </c>
      <c r="C45" s="89">
        <v>135</v>
      </c>
      <c r="D45" s="19">
        <v>155</v>
      </c>
      <c r="E45" s="19">
        <v>128.110245020625</v>
      </c>
      <c r="F45" s="19">
        <v>156.270340918541</v>
      </c>
      <c r="G45" s="19">
        <v>185.140150317212</v>
      </c>
      <c r="H45" s="93">
        <f t="shared" si="2"/>
        <v>1.8041297111064552E-3</v>
      </c>
      <c r="I45" s="93">
        <f t="shared" si="0"/>
        <v>0.44859813084112149</v>
      </c>
      <c r="J45" s="89">
        <f t="shared" si="1"/>
        <v>48</v>
      </c>
      <c r="K45" s="89">
        <f t="shared" si="3"/>
        <v>20</v>
      </c>
      <c r="L45" s="89">
        <f t="shared" si="4"/>
        <v>28.869809398671009</v>
      </c>
    </row>
    <row r="46" spans="1:12" ht="16.5" customHeight="1">
      <c r="A46" s="38" t="s">
        <v>217</v>
      </c>
      <c r="B46" s="90">
        <v>166</v>
      </c>
      <c r="C46" s="89">
        <v>157</v>
      </c>
      <c r="D46" s="19">
        <v>197</v>
      </c>
      <c r="E46" s="19">
        <v>174.22827770410601</v>
      </c>
      <c r="F46" s="19">
        <v>168.46337098414099</v>
      </c>
      <c r="G46" s="19">
        <v>206.764742935811</v>
      </c>
      <c r="H46" s="93">
        <f t="shared" si="2"/>
        <v>2.2929906650836882E-3</v>
      </c>
      <c r="I46" s="93">
        <f t="shared" si="0"/>
        <v>0.18674698795180722</v>
      </c>
      <c r="J46" s="89">
        <f t="shared" si="1"/>
        <v>31</v>
      </c>
      <c r="K46" s="89">
        <f t="shared" si="3"/>
        <v>40</v>
      </c>
      <c r="L46" s="89">
        <f t="shared" si="4"/>
        <v>38.301371951670006</v>
      </c>
    </row>
    <row r="47" spans="1:12" ht="16.5" customHeight="1">
      <c r="A47" s="38" t="s">
        <v>218</v>
      </c>
      <c r="B47" s="90">
        <v>67</v>
      </c>
      <c r="C47" s="89">
        <v>90</v>
      </c>
      <c r="D47" s="19">
        <v>103</v>
      </c>
      <c r="E47" s="19">
        <v>94.128371090586299</v>
      </c>
      <c r="F47" s="19">
        <v>98.835162441104799</v>
      </c>
      <c r="G47" s="19">
        <v>144.16456528692001</v>
      </c>
      <c r="H47" s="93">
        <f t="shared" si="2"/>
        <v>1.1988732918965478E-3</v>
      </c>
      <c r="I47" s="93">
        <f t="shared" si="0"/>
        <v>0.53731343283582089</v>
      </c>
      <c r="J47" s="89">
        <f t="shared" si="1"/>
        <v>36</v>
      </c>
      <c r="K47" s="89">
        <f t="shared" si="3"/>
        <v>13</v>
      </c>
      <c r="L47" s="89">
        <f t="shared" si="4"/>
        <v>45.32940284581521</v>
      </c>
    </row>
    <row r="48" spans="1:12" ht="16.5" customHeight="1">
      <c r="A48" s="38" t="s">
        <v>219</v>
      </c>
      <c r="B48" s="90">
        <v>203</v>
      </c>
      <c r="C48" s="89">
        <v>171</v>
      </c>
      <c r="D48" s="19">
        <v>169</v>
      </c>
      <c r="E48" s="19">
        <v>250.36480777419101</v>
      </c>
      <c r="F48" s="19">
        <v>218.49872415696299</v>
      </c>
      <c r="G48" s="19">
        <v>209.198312791814</v>
      </c>
      <c r="H48" s="93">
        <f t="shared" si="2"/>
        <v>1.9670833624321998E-3</v>
      </c>
      <c r="I48" s="93">
        <f t="shared" si="0"/>
        <v>-0.16748768472906403</v>
      </c>
      <c r="J48" s="89">
        <f t="shared" si="1"/>
        <v>-34</v>
      </c>
      <c r="K48" s="89">
        <f t="shared" si="3"/>
        <v>-2</v>
      </c>
      <c r="L48" s="89">
        <f t="shared" si="4"/>
        <v>-9.3004113651489888</v>
      </c>
    </row>
    <row r="49" spans="1:12" ht="16.5" customHeight="1">
      <c r="A49" s="38" t="s">
        <v>220</v>
      </c>
      <c r="B49" s="90">
        <v>1087</v>
      </c>
      <c r="C49" s="89">
        <v>897</v>
      </c>
      <c r="D49" s="19">
        <v>1170</v>
      </c>
      <c r="E49" s="19">
        <v>1300.16139630373</v>
      </c>
      <c r="F49" s="19">
        <v>988.174885395974</v>
      </c>
      <c r="G49" s="19">
        <v>1231.2263665217599</v>
      </c>
      <c r="H49" s="93">
        <f t="shared" si="2"/>
        <v>1.3618269432222921E-2</v>
      </c>
      <c r="I49" s="93">
        <f t="shared" si="0"/>
        <v>7.635694572217111E-2</v>
      </c>
      <c r="J49" s="89">
        <f t="shared" si="1"/>
        <v>83</v>
      </c>
      <c r="K49" s="89">
        <f t="shared" si="3"/>
        <v>273</v>
      </c>
      <c r="L49" s="89">
        <f t="shared" si="4"/>
        <v>243.05148112578593</v>
      </c>
    </row>
    <row r="50" spans="1:12" ht="16.5" customHeight="1">
      <c r="A50" s="38" t="s">
        <v>222</v>
      </c>
      <c r="B50" s="90">
        <v>161</v>
      </c>
      <c r="C50" s="89">
        <v>119</v>
      </c>
      <c r="D50" s="19">
        <v>165</v>
      </c>
      <c r="E50" s="19">
        <v>200.53462337291199</v>
      </c>
      <c r="F50" s="19">
        <v>158.96512767612401</v>
      </c>
      <c r="G50" s="19">
        <v>205.210582410802</v>
      </c>
      <c r="H50" s="93">
        <f t="shared" si="2"/>
        <v>1.9205251763391299E-3</v>
      </c>
      <c r="I50" s="93">
        <f t="shared" si="0"/>
        <v>2.4844720496894408E-2</v>
      </c>
      <c r="J50" s="89">
        <f t="shared" si="1"/>
        <v>4</v>
      </c>
      <c r="K50" s="89">
        <f t="shared" si="3"/>
        <v>46</v>
      </c>
      <c r="L50" s="89">
        <f t="shared" si="4"/>
        <v>46.245454734677992</v>
      </c>
    </row>
    <row r="51" spans="1:12" ht="16.5" customHeight="1">
      <c r="A51" s="38" t="s">
        <v>130</v>
      </c>
      <c r="B51" s="90">
        <v>422</v>
      </c>
      <c r="C51" s="89">
        <v>288</v>
      </c>
      <c r="D51" s="19">
        <v>371</v>
      </c>
      <c r="E51" s="19">
        <v>397.94354311354402</v>
      </c>
      <c r="F51" s="19">
        <v>304.99049598887399</v>
      </c>
      <c r="G51" s="19">
        <v>349.85643493569199</v>
      </c>
      <c r="H51" s="93">
        <f t="shared" si="2"/>
        <v>4.3182717601322257E-3</v>
      </c>
      <c r="I51" s="93">
        <f t="shared" si="0"/>
        <v>-0.12085308056872038</v>
      </c>
      <c r="J51" s="89">
        <f t="shared" si="1"/>
        <v>-51</v>
      </c>
      <c r="K51" s="89">
        <f t="shared" si="3"/>
        <v>83</v>
      </c>
      <c r="L51" s="89">
        <f t="shared" si="4"/>
        <v>44.865938946818005</v>
      </c>
    </row>
    <row r="52" spans="1:12" ht="16.5" customHeight="1">
      <c r="A52" s="38" t="s">
        <v>223</v>
      </c>
      <c r="B52" s="90">
        <v>109</v>
      </c>
      <c r="C52" s="89">
        <v>75</v>
      </c>
      <c r="D52" s="19">
        <v>101</v>
      </c>
      <c r="E52" s="19">
        <v>138.11698651544199</v>
      </c>
      <c r="F52" s="19">
        <v>108.97391490386801</v>
      </c>
      <c r="G52" s="19">
        <v>130.48035645204999</v>
      </c>
      <c r="H52" s="93">
        <f t="shared" si="2"/>
        <v>1.1755941988500127E-3</v>
      </c>
      <c r="I52" s="93">
        <f t="shared" si="0"/>
        <v>-7.3394495412844041E-2</v>
      </c>
      <c r="J52" s="89">
        <f t="shared" si="1"/>
        <v>-8</v>
      </c>
      <c r="K52" s="89">
        <f t="shared" si="3"/>
        <v>26</v>
      </c>
      <c r="L52" s="89">
        <f t="shared" si="4"/>
        <v>21.506441548181982</v>
      </c>
    </row>
    <row r="53" spans="1:12" ht="16.5" customHeight="1">
      <c r="A53" s="38" t="s">
        <v>221</v>
      </c>
      <c r="B53" s="90">
        <v>78</v>
      </c>
      <c r="C53" s="89">
        <v>63</v>
      </c>
      <c r="D53" s="19">
        <v>47</v>
      </c>
      <c r="E53" s="19">
        <v>90.121852992401998</v>
      </c>
      <c r="F53" s="19">
        <v>62.107028617753002</v>
      </c>
      <c r="G53" s="19">
        <v>62.220565719589601</v>
      </c>
      <c r="H53" s="93">
        <f t="shared" si="2"/>
        <v>5.4705868659357031E-4</v>
      </c>
      <c r="I53" s="93">
        <f t="shared" si="0"/>
        <v>-0.39743589743589741</v>
      </c>
      <c r="J53" s="89">
        <f t="shared" si="1"/>
        <v>-31</v>
      </c>
      <c r="K53" s="89">
        <f t="shared" si="3"/>
        <v>-16</v>
      </c>
      <c r="L53" s="89">
        <f t="shared" si="4"/>
        <v>0.11353710183659871</v>
      </c>
    </row>
    <row r="54" spans="1:12" ht="16.5" customHeight="1">
      <c r="A54" s="38" t="s">
        <v>224</v>
      </c>
      <c r="B54" s="90">
        <v>2749</v>
      </c>
      <c r="C54" s="89">
        <v>1986</v>
      </c>
      <c r="D54" s="19">
        <v>2420</v>
      </c>
      <c r="E54" s="19">
        <v>2923.4458874512102</v>
      </c>
      <c r="F54" s="19">
        <v>2194.4076436175101</v>
      </c>
      <c r="G54" s="19">
        <v>2314.9391288536999</v>
      </c>
      <c r="H54" s="93">
        <f t="shared" si="2"/>
        <v>2.8167702586307238E-2</v>
      </c>
      <c r="I54" s="93">
        <f t="shared" si="0"/>
        <v>-0.1196798835940342</v>
      </c>
      <c r="J54" s="89">
        <f t="shared" si="1"/>
        <v>-329</v>
      </c>
      <c r="K54" s="89">
        <f t="shared" si="3"/>
        <v>434</v>
      </c>
      <c r="L54" s="89">
        <f t="shared" si="4"/>
        <v>120.53148523618984</v>
      </c>
    </row>
    <row r="55" spans="1:12" ht="16.5" customHeight="1">
      <c r="A55" s="38" t="s">
        <v>225</v>
      </c>
      <c r="B55" s="90">
        <v>1224</v>
      </c>
      <c r="C55" s="89">
        <v>1190</v>
      </c>
      <c r="D55" s="19">
        <v>1369</v>
      </c>
      <c r="E55" s="19">
        <v>1443.8769210210701</v>
      </c>
      <c r="F55" s="19">
        <v>1313.7729947866401</v>
      </c>
      <c r="G55" s="19">
        <v>1544.1757539663199</v>
      </c>
      <c r="H55" s="93">
        <f t="shared" si="2"/>
        <v>1.5934539190353144E-2</v>
      </c>
      <c r="I55" s="93">
        <f t="shared" si="0"/>
        <v>0.11846405228758169</v>
      </c>
      <c r="J55" s="89">
        <f t="shared" si="1"/>
        <v>145</v>
      </c>
      <c r="K55" s="89">
        <f t="shared" si="3"/>
        <v>179</v>
      </c>
      <c r="L55" s="89">
        <f t="shared" si="4"/>
        <v>230.40275917967983</v>
      </c>
    </row>
    <row r="56" spans="1:12" ht="16.5" customHeight="1">
      <c r="A56" s="38" t="s">
        <v>226</v>
      </c>
      <c r="B56" s="90">
        <v>377</v>
      </c>
      <c r="C56" s="89">
        <v>264</v>
      </c>
      <c r="D56" s="19">
        <v>325</v>
      </c>
      <c r="E56" s="19">
        <v>450.49121851235299</v>
      </c>
      <c r="F56" s="19">
        <v>295.82509973864501</v>
      </c>
      <c r="G56" s="19">
        <v>387.757649953959</v>
      </c>
      <c r="H56" s="93">
        <f t="shared" si="2"/>
        <v>3.7828526200619226E-3</v>
      </c>
      <c r="I56" s="93">
        <f t="shared" si="0"/>
        <v>-0.13793103448275862</v>
      </c>
      <c r="J56" s="89">
        <f t="shared" si="1"/>
        <v>-52</v>
      </c>
      <c r="K56" s="89">
        <f t="shared" si="3"/>
        <v>61</v>
      </c>
      <c r="L56" s="89">
        <f t="shared" si="4"/>
        <v>91.932550215313995</v>
      </c>
    </row>
    <row r="57" spans="1:12" ht="16.5" customHeight="1">
      <c r="A57" s="38" t="s">
        <v>227</v>
      </c>
      <c r="B57" s="90">
        <v>485</v>
      </c>
      <c r="C57" s="89">
        <v>360</v>
      </c>
      <c r="D57" s="19">
        <v>407</v>
      </c>
      <c r="E57" s="19">
        <v>570.52837782868403</v>
      </c>
      <c r="F57" s="19">
        <v>402.70143438985002</v>
      </c>
      <c r="G57" s="19">
        <v>417.00900118254799</v>
      </c>
      <c r="H57" s="93">
        <f t="shared" si="2"/>
        <v>4.7372954349698534E-3</v>
      </c>
      <c r="I57" s="93">
        <f t="shared" si="0"/>
        <v>-0.16082474226804125</v>
      </c>
      <c r="J57" s="89">
        <f t="shared" si="1"/>
        <v>-78</v>
      </c>
      <c r="K57" s="89">
        <f t="shared" si="3"/>
        <v>47</v>
      </c>
      <c r="L57" s="89">
        <f t="shared" si="4"/>
        <v>14.307566792697969</v>
      </c>
    </row>
    <row r="58" spans="1:12" ht="16.5" customHeight="1">
      <c r="A58" s="38" t="s">
        <v>228</v>
      </c>
      <c r="B58" s="90">
        <v>1321</v>
      </c>
      <c r="C58" s="89">
        <v>980</v>
      </c>
      <c r="D58" s="19">
        <v>1115</v>
      </c>
      <c r="E58" s="19">
        <v>1372.22736549964</v>
      </c>
      <c r="F58" s="19">
        <v>998.75178879014004</v>
      </c>
      <c r="G58" s="19">
        <v>1160.0563805428999</v>
      </c>
      <c r="H58" s="93">
        <f t="shared" si="2"/>
        <v>1.2978094373443211E-2</v>
      </c>
      <c r="I58" s="93">
        <f t="shared" si="0"/>
        <v>-0.15594246782740348</v>
      </c>
      <c r="J58" s="89">
        <f t="shared" si="1"/>
        <v>-206</v>
      </c>
      <c r="K58" s="89">
        <f t="shared" si="3"/>
        <v>135</v>
      </c>
      <c r="L58" s="89">
        <f t="shared" si="4"/>
        <v>161.30459175275985</v>
      </c>
    </row>
    <row r="59" spans="1:12" ht="16.5" customHeight="1">
      <c r="A59" s="38" t="s">
        <v>229</v>
      </c>
      <c r="B59" s="90">
        <v>412</v>
      </c>
      <c r="C59" s="89">
        <v>306</v>
      </c>
      <c r="D59" s="19">
        <v>391</v>
      </c>
      <c r="E59" s="19">
        <v>423.30188060331301</v>
      </c>
      <c r="F59" s="19">
        <v>290.38379163429602</v>
      </c>
      <c r="G59" s="19">
        <v>399.47812688384602</v>
      </c>
      <c r="H59" s="93">
        <f t="shared" si="2"/>
        <v>4.5510626905975746E-3</v>
      </c>
      <c r="I59" s="93">
        <f t="shared" si="0"/>
        <v>-5.0970873786407765E-2</v>
      </c>
      <c r="J59" s="89">
        <f t="shared" si="1"/>
        <v>-21</v>
      </c>
      <c r="K59" s="89">
        <f t="shared" si="3"/>
        <v>85</v>
      </c>
      <c r="L59" s="89">
        <f t="shared" si="4"/>
        <v>109.09433524955</v>
      </c>
    </row>
    <row r="60" spans="1:12" ht="16.5" customHeight="1">
      <c r="A60" s="38" t="s">
        <v>230</v>
      </c>
      <c r="B60" s="90">
        <v>1385</v>
      </c>
      <c r="C60" s="89">
        <v>1340</v>
      </c>
      <c r="D60" s="19">
        <v>1663</v>
      </c>
      <c r="E60" s="19">
        <v>1321.58372073173</v>
      </c>
      <c r="F60" s="19">
        <v>1374.72769049879</v>
      </c>
      <c r="G60" s="19">
        <v>1580.4122545570101</v>
      </c>
      <c r="H60" s="93">
        <f t="shared" si="2"/>
        <v>1.9356565868193776E-2</v>
      </c>
      <c r="I60" s="93">
        <f t="shared" si="0"/>
        <v>0.20072202166064981</v>
      </c>
      <c r="J60" s="89">
        <f t="shared" si="1"/>
        <v>278</v>
      </c>
      <c r="K60" s="89">
        <f t="shared" si="3"/>
        <v>323</v>
      </c>
      <c r="L60" s="89">
        <f t="shared" si="4"/>
        <v>205.68456405822008</v>
      </c>
    </row>
    <row r="61" spans="1:12" ht="16.5" customHeight="1">
      <c r="A61" s="38" t="s">
        <v>231</v>
      </c>
      <c r="B61" s="90">
        <v>793</v>
      </c>
      <c r="C61" s="89">
        <v>715</v>
      </c>
      <c r="D61" s="19">
        <v>1129</v>
      </c>
      <c r="E61" s="19">
        <v>1169.83481175051</v>
      </c>
      <c r="F61" s="19">
        <v>1178.0154196640001</v>
      </c>
      <c r="G61" s="19">
        <v>1528.3891231254099</v>
      </c>
      <c r="H61" s="93">
        <f t="shared" si="2"/>
        <v>1.3141048024768955E-2</v>
      </c>
      <c r="I61" s="93">
        <f t="shared" si="0"/>
        <v>0.42370744010088274</v>
      </c>
      <c r="J61" s="89">
        <f t="shared" si="1"/>
        <v>336</v>
      </c>
      <c r="K61" s="89">
        <f t="shared" si="3"/>
        <v>414</v>
      </c>
      <c r="L61" s="89">
        <f t="shared" si="4"/>
        <v>350.37370346140983</v>
      </c>
    </row>
    <row r="62" spans="1:12" ht="16.5" customHeight="1">
      <c r="A62" s="38" t="s">
        <v>232</v>
      </c>
      <c r="B62" s="90">
        <v>76</v>
      </c>
      <c r="C62" s="89">
        <v>79</v>
      </c>
      <c r="D62" s="19">
        <v>85</v>
      </c>
      <c r="E62" s="19">
        <v>122.209643327896</v>
      </c>
      <c r="F62" s="19">
        <v>112.250054225409</v>
      </c>
      <c r="G62" s="19">
        <v>134.07672273031901</v>
      </c>
      <c r="H62" s="93">
        <f t="shared" si="2"/>
        <v>9.8936145447773346E-4</v>
      </c>
      <c r="I62" s="93">
        <f t="shared" si="0"/>
        <v>0.11842105263157894</v>
      </c>
      <c r="J62" s="89">
        <f t="shared" si="1"/>
        <v>9</v>
      </c>
      <c r="K62" s="89">
        <f t="shared" si="3"/>
        <v>6</v>
      </c>
      <c r="L62" s="89">
        <f t="shared" si="4"/>
        <v>21.826668504910003</v>
      </c>
    </row>
    <row r="63" spans="1:12" ht="16.5" customHeight="1">
      <c r="A63" s="38" t="s">
        <v>233</v>
      </c>
      <c r="B63" s="90">
        <v>149</v>
      </c>
      <c r="C63" s="89">
        <v>148</v>
      </c>
      <c r="D63" s="19">
        <v>418</v>
      </c>
      <c r="E63" s="19">
        <v>193.018945984749</v>
      </c>
      <c r="F63" s="19">
        <v>179.32191243397801</v>
      </c>
      <c r="G63" s="19">
        <v>541.49133885562799</v>
      </c>
      <c r="H63" s="93">
        <f t="shared" si="2"/>
        <v>4.8653304467257954E-3</v>
      </c>
      <c r="I63" s="93">
        <f t="shared" si="0"/>
        <v>1.8053691275167785</v>
      </c>
      <c r="J63" s="89">
        <f t="shared" si="1"/>
        <v>269</v>
      </c>
      <c r="K63" s="89">
        <f t="shared" si="3"/>
        <v>270</v>
      </c>
      <c r="L63" s="89">
        <f t="shared" si="4"/>
        <v>362.16942642164997</v>
      </c>
    </row>
    <row r="64" spans="1:12" ht="16.5" customHeight="1">
      <c r="A64" s="38" t="s">
        <v>234</v>
      </c>
      <c r="B64" s="90">
        <v>171</v>
      </c>
      <c r="C64" s="89">
        <v>139</v>
      </c>
      <c r="D64" s="19">
        <v>206</v>
      </c>
      <c r="E64" s="19">
        <v>201.55677180287699</v>
      </c>
      <c r="F64" s="19">
        <v>137.482556571825</v>
      </c>
      <c r="G64" s="19">
        <v>242.809170328227</v>
      </c>
      <c r="H64" s="93">
        <f t="shared" si="2"/>
        <v>2.3977465837930955E-3</v>
      </c>
      <c r="I64" s="93">
        <f t="shared" si="0"/>
        <v>0.2046783625730994</v>
      </c>
      <c r="J64" s="89">
        <f t="shared" si="1"/>
        <v>35</v>
      </c>
      <c r="K64" s="89">
        <f t="shared" si="3"/>
        <v>67</v>
      </c>
      <c r="L64" s="89">
        <f t="shared" si="4"/>
        <v>105.326613756402</v>
      </c>
    </row>
    <row r="65" spans="1:12" ht="16.5" customHeight="1">
      <c r="A65" s="38" t="s">
        <v>235</v>
      </c>
      <c r="B65" s="90">
        <v>529</v>
      </c>
      <c r="C65" s="89">
        <v>371</v>
      </c>
      <c r="D65" s="19">
        <v>417</v>
      </c>
      <c r="E65" s="19">
        <v>563.46639389333302</v>
      </c>
      <c r="F65" s="19">
        <v>402.91195475147703</v>
      </c>
      <c r="G65" s="19">
        <v>445.33670255661502</v>
      </c>
      <c r="H65" s="93">
        <f t="shared" si="2"/>
        <v>4.8536909002025279E-3</v>
      </c>
      <c r="I65" s="93">
        <f t="shared" si="0"/>
        <v>-0.21172022684310018</v>
      </c>
      <c r="J65" s="89">
        <f t="shared" si="1"/>
        <v>-112</v>
      </c>
      <c r="K65" s="89">
        <f t="shared" si="3"/>
        <v>46</v>
      </c>
      <c r="L65" s="89">
        <f t="shared" si="4"/>
        <v>42.424747805137997</v>
      </c>
    </row>
    <row r="66" spans="1:12" ht="16.5" customHeight="1">
      <c r="A66" s="38" t="s">
        <v>236</v>
      </c>
      <c r="B66" s="90">
        <v>291</v>
      </c>
      <c r="C66" s="89">
        <v>207</v>
      </c>
      <c r="D66" s="19">
        <v>366</v>
      </c>
      <c r="E66" s="19">
        <v>270.65420165626199</v>
      </c>
      <c r="F66" s="19">
        <v>206.662945901336</v>
      </c>
      <c r="G66" s="19">
        <v>339.62906552926</v>
      </c>
      <c r="H66" s="93">
        <f t="shared" si="2"/>
        <v>4.260074027515888E-3</v>
      </c>
      <c r="I66" s="93">
        <f t="shared" si="0"/>
        <v>0.25773195876288657</v>
      </c>
      <c r="J66" s="89">
        <f t="shared" si="1"/>
        <v>75</v>
      </c>
      <c r="K66" s="89">
        <f t="shared" si="3"/>
        <v>159</v>
      </c>
      <c r="L66" s="89">
        <f t="shared" si="4"/>
        <v>132.966119627924</v>
      </c>
    </row>
    <row r="67" spans="1:12" ht="16.5" customHeight="1">
      <c r="A67" s="38" t="s">
        <v>237</v>
      </c>
      <c r="B67" s="90">
        <v>236</v>
      </c>
      <c r="C67" s="89">
        <v>207</v>
      </c>
      <c r="D67" s="19">
        <v>301</v>
      </c>
      <c r="E67" s="19">
        <v>248.930695373514</v>
      </c>
      <c r="F67" s="19">
        <v>219.697012827712</v>
      </c>
      <c r="G67" s="19">
        <v>309.04778046598</v>
      </c>
      <c r="H67" s="93">
        <f t="shared" si="2"/>
        <v>3.5035035035035035E-3</v>
      </c>
      <c r="I67" s="93">
        <f t="shared" ref="I67:I84" si="5">(D67-B67)/B67</f>
        <v>0.27542372881355931</v>
      </c>
      <c r="J67" s="89">
        <f t="shared" ref="J67:J84" si="6">D67-B67</f>
        <v>65</v>
      </c>
      <c r="K67" s="89">
        <f t="shared" si="3"/>
        <v>94</v>
      </c>
      <c r="L67" s="89">
        <f t="shared" si="4"/>
        <v>89.350767638267996</v>
      </c>
    </row>
    <row r="68" spans="1:12" ht="16.5" customHeight="1">
      <c r="A68" s="38" t="s">
        <v>238</v>
      </c>
      <c r="B68" s="90">
        <v>1010</v>
      </c>
      <c r="C68" s="89">
        <v>791</v>
      </c>
      <c r="D68" s="19">
        <v>951</v>
      </c>
      <c r="E68" s="19">
        <v>1065.0893542122301</v>
      </c>
      <c r="F68" s="19">
        <v>811.79117206803505</v>
      </c>
      <c r="G68" s="19">
        <v>993.98020679474803</v>
      </c>
      <c r="H68" s="93">
        <f t="shared" ref="H68:H84" si="7">D68/$D$84</f>
        <v>1.1069208743627348E-2</v>
      </c>
      <c r="I68" s="93">
        <f t="shared" si="5"/>
        <v>-5.8415841584158419E-2</v>
      </c>
      <c r="J68" s="89">
        <f t="shared" si="6"/>
        <v>-59</v>
      </c>
      <c r="K68" s="89">
        <f t="shared" ref="K68:K84" si="8">D68-C68</f>
        <v>160</v>
      </c>
      <c r="L68" s="89">
        <f t="shared" ref="L68:L84" si="9">G68-F68</f>
        <v>182.18903472671298</v>
      </c>
    </row>
    <row r="69" spans="1:12" ht="16.5" customHeight="1">
      <c r="A69" s="38" t="s">
        <v>239</v>
      </c>
      <c r="B69" s="90">
        <v>996</v>
      </c>
      <c r="C69" s="89">
        <v>791</v>
      </c>
      <c r="D69" s="19">
        <v>961</v>
      </c>
      <c r="E69" s="19">
        <v>1036.98073259846</v>
      </c>
      <c r="F69" s="19">
        <v>828.42169319272205</v>
      </c>
      <c r="G69" s="19">
        <v>998.64596128055996</v>
      </c>
      <c r="H69" s="93">
        <f t="shared" si="7"/>
        <v>1.1185604208860023E-2</v>
      </c>
      <c r="I69" s="93">
        <f t="shared" si="5"/>
        <v>-3.5140562248995984E-2</v>
      </c>
      <c r="J69" s="89">
        <f t="shared" si="6"/>
        <v>-35</v>
      </c>
      <c r="K69" s="89">
        <f t="shared" si="8"/>
        <v>170</v>
      </c>
      <c r="L69" s="89">
        <f t="shared" si="9"/>
        <v>170.22426808783791</v>
      </c>
    </row>
    <row r="70" spans="1:12" ht="16.5" customHeight="1">
      <c r="A70" s="38" t="s">
        <v>240</v>
      </c>
      <c r="B70" s="90">
        <v>107</v>
      </c>
      <c r="C70" s="89">
        <v>141</v>
      </c>
      <c r="D70" s="19">
        <v>259</v>
      </c>
      <c r="E70" s="19">
        <v>122.409360232014</v>
      </c>
      <c r="F70" s="19">
        <v>143.01610299644199</v>
      </c>
      <c r="G70" s="19">
        <v>296.29589262602599</v>
      </c>
      <c r="H70" s="93">
        <f t="shared" si="7"/>
        <v>3.0146425495262705E-3</v>
      </c>
      <c r="I70" s="93">
        <f t="shared" si="5"/>
        <v>1.4205607476635513</v>
      </c>
      <c r="J70" s="89">
        <f t="shared" si="6"/>
        <v>152</v>
      </c>
      <c r="K70" s="89">
        <f t="shared" si="8"/>
        <v>118</v>
      </c>
      <c r="L70" s="89">
        <f t="shared" si="9"/>
        <v>153.279789629584</v>
      </c>
    </row>
    <row r="71" spans="1:12" ht="16.5" customHeight="1">
      <c r="A71" s="38" t="s">
        <v>241</v>
      </c>
      <c r="B71" s="90">
        <v>134</v>
      </c>
      <c r="C71" s="89">
        <v>98</v>
      </c>
      <c r="D71" s="19">
        <v>145</v>
      </c>
      <c r="E71" s="19">
        <v>154.59735167247101</v>
      </c>
      <c r="F71" s="19">
        <v>107.607318393634</v>
      </c>
      <c r="G71" s="19">
        <v>167.34168550483099</v>
      </c>
      <c r="H71" s="93">
        <f t="shared" si="7"/>
        <v>1.6877342458737807E-3</v>
      </c>
      <c r="I71" s="93">
        <f t="shared" si="5"/>
        <v>8.2089552238805971E-2</v>
      </c>
      <c r="J71" s="89">
        <f t="shared" si="6"/>
        <v>11</v>
      </c>
      <c r="K71" s="89">
        <f t="shared" si="8"/>
        <v>47</v>
      </c>
      <c r="L71" s="89">
        <f t="shared" si="9"/>
        <v>59.734367111196988</v>
      </c>
    </row>
    <row r="72" spans="1:12" ht="16.5" customHeight="1">
      <c r="A72" s="38" t="s">
        <v>242</v>
      </c>
      <c r="B72" s="90">
        <v>300</v>
      </c>
      <c r="C72" s="89">
        <v>481</v>
      </c>
      <c r="D72" s="19">
        <v>431</v>
      </c>
      <c r="E72" s="19">
        <v>391.517432630325</v>
      </c>
      <c r="F72" s="19">
        <v>526.00658656538303</v>
      </c>
      <c r="G72" s="19">
        <v>562.46276811278199</v>
      </c>
      <c r="H72" s="93">
        <f t="shared" si="7"/>
        <v>5.0166445515282725E-3</v>
      </c>
      <c r="I72" s="93">
        <f t="shared" si="5"/>
        <v>0.43666666666666665</v>
      </c>
      <c r="J72" s="89">
        <f t="shared" si="6"/>
        <v>131</v>
      </c>
      <c r="K72" s="89">
        <f t="shared" si="8"/>
        <v>-50</v>
      </c>
      <c r="L72" s="89">
        <f t="shared" si="9"/>
        <v>36.456181547398955</v>
      </c>
    </row>
    <row r="73" spans="1:12" ht="16.5" customHeight="1">
      <c r="A73" s="38" t="s">
        <v>243</v>
      </c>
      <c r="B73" s="90">
        <v>601</v>
      </c>
      <c r="C73" s="89">
        <v>505</v>
      </c>
      <c r="D73" s="19">
        <v>566</v>
      </c>
      <c r="E73" s="19">
        <v>617.81397071486697</v>
      </c>
      <c r="F73" s="19">
        <v>483.91928339348902</v>
      </c>
      <c r="G73" s="19">
        <v>555.28629909943504</v>
      </c>
      <c r="H73" s="93">
        <f t="shared" si="7"/>
        <v>6.5879833321693783E-3</v>
      </c>
      <c r="I73" s="93">
        <f t="shared" si="5"/>
        <v>-5.8236272878535771E-2</v>
      </c>
      <c r="J73" s="89">
        <f t="shared" si="6"/>
        <v>-35</v>
      </c>
      <c r="K73" s="89">
        <f t="shared" si="8"/>
        <v>61</v>
      </c>
      <c r="L73" s="89">
        <f t="shared" si="9"/>
        <v>71.367015705946017</v>
      </c>
    </row>
    <row r="74" spans="1:12" ht="16.5" customHeight="1">
      <c r="A74" s="38" t="s">
        <v>244</v>
      </c>
      <c r="B74" s="90">
        <v>148</v>
      </c>
      <c r="C74" s="89">
        <v>219</v>
      </c>
      <c r="D74" s="19">
        <v>191</v>
      </c>
      <c r="E74" s="19">
        <v>148</v>
      </c>
      <c r="F74" s="19">
        <v>219</v>
      </c>
      <c r="G74" s="19">
        <v>191</v>
      </c>
      <c r="H74" s="93">
        <f t="shared" si="7"/>
        <v>2.2231533859440838E-3</v>
      </c>
      <c r="I74" s="93">
        <f t="shared" si="5"/>
        <v>0.29054054054054052</v>
      </c>
      <c r="J74" s="89">
        <f t="shared" si="6"/>
        <v>43</v>
      </c>
      <c r="K74" s="89">
        <f t="shared" si="8"/>
        <v>-28</v>
      </c>
      <c r="L74" s="89">
        <f t="shared" si="9"/>
        <v>-28</v>
      </c>
    </row>
    <row r="75" spans="1:12" ht="16.5" customHeight="1">
      <c r="A75" s="38" t="s">
        <v>245</v>
      </c>
      <c r="B75" s="90">
        <v>1661</v>
      </c>
      <c r="C75" s="89">
        <v>1337</v>
      </c>
      <c r="D75" s="19">
        <v>1642</v>
      </c>
      <c r="E75" s="19">
        <v>1496.58411404711</v>
      </c>
      <c r="F75" s="19">
        <v>1243.40551255021</v>
      </c>
      <c r="G75" s="19">
        <v>1480.6468786578801</v>
      </c>
      <c r="H75" s="93">
        <f t="shared" si="7"/>
        <v>1.9112135391205157E-2</v>
      </c>
      <c r="I75" s="93">
        <f t="shared" si="5"/>
        <v>-1.1438892233594221E-2</v>
      </c>
      <c r="J75" s="89">
        <f t="shared" si="6"/>
        <v>-19</v>
      </c>
      <c r="K75" s="89">
        <f t="shared" si="8"/>
        <v>305</v>
      </c>
      <c r="L75" s="89">
        <f t="shared" si="9"/>
        <v>237.24136610767005</v>
      </c>
    </row>
    <row r="76" spans="1:12" ht="16.5" customHeight="1">
      <c r="A76" s="38" t="s">
        <v>246</v>
      </c>
      <c r="B76" s="90">
        <v>215</v>
      </c>
      <c r="C76" s="89">
        <v>228</v>
      </c>
      <c r="D76" s="19">
        <v>344</v>
      </c>
      <c r="E76" s="19">
        <v>259.48106977706101</v>
      </c>
      <c r="F76" s="19">
        <v>257.462881199457</v>
      </c>
      <c r="G76" s="19">
        <v>415.15878076014201</v>
      </c>
      <c r="H76" s="93">
        <f t="shared" si="7"/>
        <v>4.004004004004004E-3</v>
      </c>
      <c r="I76" s="93">
        <f t="shared" si="5"/>
        <v>0.6</v>
      </c>
      <c r="J76" s="89">
        <f t="shared" si="6"/>
        <v>129</v>
      </c>
      <c r="K76" s="89">
        <f t="shared" si="8"/>
        <v>116</v>
      </c>
      <c r="L76" s="89">
        <f t="shared" si="9"/>
        <v>157.69589956068501</v>
      </c>
    </row>
    <row r="77" spans="1:12" ht="16.5" customHeight="1">
      <c r="A77" s="38" t="s">
        <v>247</v>
      </c>
      <c r="B77" s="90">
        <v>695</v>
      </c>
      <c r="C77" s="89">
        <v>498</v>
      </c>
      <c r="D77" s="19">
        <v>756</v>
      </c>
      <c r="E77" s="19">
        <v>711.68257020131705</v>
      </c>
      <c r="F77" s="19">
        <v>582.20267282180896</v>
      </c>
      <c r="G77" s="19">
        <v>788.40835369134197</v>
      </c>
      <c r="H77" s="93">
        <f t="shared" si="7"/>
        <v>8.7994971715901951E-3</v>
      </c>
      <c r="I77" s="93">
        <f t="shared" si="5"/>
        <v>8.7769784172661874E-2</v>
      </c>
      <c r="J77" s="89">
        <f t="shared" si="6"/>
        <v>61</v>
      </c>
      <c r="K77" s="89">
        <f t="shared" si="8"/>
        <v>258</v>
      </c>
      <c r="L77" s="89">
        <f t="shared" si="9"/>
        <v>206.20568086953301</v>
      </c>
    </row>
    <row r="78" spans="1:12" ht="16.5" customHeight="1">
      <c r="A78" s="38" t="s">
        <v>248</v>
      </c>
      <c r="B78" s="90">
        <v>15</v>
      </c>
      <c r="C78" s="89">
        <v>21</v>
      </c>
      <c r="D78" s="19">
        <v>38</v>
      </c>
      <c r="E78" s="19">
        <v>31.3116193648593</v>
      </c>
      <c r="F78" s="19">
        <v>43.872572333973999</v>
      </c>
      <c r="G78" s="19">
        <v>54.536952093455199</v>
      </c>
      <c r="H78" s="93">
        <f t="shared" si="7"/>
        <v>4.4230276788416326E-4</v>
      </c>
      <c r="I78" s="93">
        <f t="shared" si="5"/>
        <v>1.5333333333333334</v>
      </c>
      <c r="J78" s="89">
        <f t="shared" si="6"/>
        <v>23</v>
      </c>
      <c r="K78" s="89">
        <f t="shared" si="8"/>
        <v>17</v>
      </c>
      <c r="L78" s="89">
        <f t="shared" si="9"/>
        <v>10.6643797594812</v>
      </c>
    </row>
    <row r="79" spans="1:12" ht="16.5" customHeight="1">
      <c r="A79" s="38" t="s">
        <v>249</v>
      </c>
      <c r="B79" s="90">
        <v>456</v>
      </c>
      <c r="C79" s="89">
        <v>400</v>
      </c>
      <c r="D79" s="19">
        <v>405</v>
      </c>
      <c r="E79" s="19">
        <v>465.948778540923</v>
      </c>
      <c r="F79" s="19">
        <v>390.59169218899802</v>
      </c>
      <c r="G79" s="19">
        <v>414.01003911249001</v>
      </c>
      <c r="H79" s="93">
        <f t="shared" si="7"/>
        <v>4.7140163419233183E-3</v>
      </c>
      <c r="I79" s="93">
        <f t="shared" si="5"/>
        <v>-0.1118421052631579</v>
      </c>
      <c r="J79" s="89">
        <f t="shared" si="6"/>
        <v>-51</v>
      </c>
      <c r="K79" s="89">
        <f t="shared" si="8"/>
        <v>5</v>
      </c>
      <c r="L79" s="89">
        <f t="shared" si="9"/>
        <v>23.418346923491981</v>
      </c>
    </row>
    <row r="80" spans="1:12" ht="16.5" customHeight="1">
      <c r="A80" s="38" t="s">
        <v>250</v>
      </c>
      <c r="B80" s="90">
        <v>318</v>
      </c>
      <c r="C80" s="89">
        <v>297</v>
      </c>
      <c r="D80" s="19">
        <v>386</v>
      </c>
      <c r="E80" s="19">
        <v>444.92861465757397</v>
      </c>
      <c r="F80" s="19">
        <v>354.13981640904899</v>
      </c>
      <c r="G80" s="19">
        <v>536.16060983785201</v>
      </c>
      <c r="H80" s="93">
        <f t="shared" si="7"/>
        <v>4.4928649579812369E-3</v>
      </c>
      <c r="I80" s="93">
        <f t="shared" si="5"/>
        <v>0.21383647798742139</v>
      </c>
      <c r="J80" s="89">
        <f t="shared" si="6"/>
        <v>68</v>
      </c>
      <c r="K80" s="89">
        <f t="shared" si="8"/>
        <v>89</v>
      </c>
      <c r="L80" s="89">
        <f t="shared" si="9"/>
        <v>182.02079342880302</v>
      </c>
    </row>
    <row r="81" spans="1:12" ht="16.5" customHeight="1">
      <c r="A81" s="38" t="s">
        <v>251</v>
      </c>
      <c r="B81" s="90">
        <v>329</v>
      </c>
      <c r="C81" s="89">
        <v>180</v>
      </c>
      <c r="D81" s="19">
        <v>275</v>
      </c>
      <c r="E81" s="19">
        <v>324.648733616718</v>
      </c>
      <c r="F81" s="19">
        <v>177.261486551453</v>
      </c>
      <c r="G81" s="19">
        <v>270.90998488061001</v>
      </c>
      <c r="H81" s="93">
        <f t="shared" si="7"/>
        <v>3.2008752938985498E-3</v>
      </c>
      <c r="I81" s="93">
        <f t="shared" si="5"/>
        <v>-0.1641337386018237</v>
      </c>
      <c r="J81" s="89">
        <f t="shared" si="6"/>
        <v>-54</v>
      </c>
      <c r="K81" s="89">
        <f t="shared" si="8"/>
        <v>95</v>
      </c>
      <c r="L81" s="89">
        <f t="shared" si="9"/>
        <v>93.648498329157007</v>
      </c>
    </row>
    <row r="82" spans="1:12" ht="16.5" customHeight="1">
      <c r="A82" s="38" t="s">
        <v>252</v>
      </c>
      <c r="B82" s="90">
        <v>123</v>
      </c>
      <c r="C82" s="89">
        <v>101</v>
      </c>
      <c r="D82" s="19">
        <v>174</v>
      </c>
      <c r="E82" s="19">
        <v>144.95986589590001</v>
      </c>
      <c r="F82" s="19">
        <v>127.544415351857</v>
      </c>
      <c r="G82" s="19">
        <v>204.062451552358</v>
      </c>
      <c r="H82" s="93">
        <f t="shared" si="7"/>
        <v>2.0252810950485371E-3</v>
      </c>
      <c r="I82" s="93">
        <f t="shared" si="5"/>
        <v>0.41463414634146339</v>
      </c>
      <c r="J82" s="89">
        <f t="shared" si="6"/>
        <v>51</v>
      </c>
      <c r="K82" s="89">
        <f t="shared" si="8"/>
        <v>73</v>
      </c>
      <c r="L82" s="89">
        <f t="shared" si="9"/>
        <v>76.518036200501001</v>
      </c>
    </row>
    <row r="83" spans="1:12" ht="16.5" customHeight="1">
      <c r="A83" s="38" t="s">
        <v>253</v>
      </c>
      <c r="B83" s="90">
        <v>373</v>
      </c>
      <c r="C83" s="89">
        <v>306</v>
      </c>
      <c r="D83" s="19">
        <v>405</v>
      </c>
      <c r="E83" s="19">
        <v>398.51159714274797</v>
      </c>
      <c r="F83" s="19">
        <v>296.82091693511597</v>
      </c>
      <c r="G83" s="19">
        <v>389.74039581049499</v>
      </c>
      <c r="H83" s="93">
        <f t="shared" si="7"/>
        <v>4.7140163419233183E-3</v>
      </c>
      <c r="I83" s="93">
        <f t="shared" si="5"/>
        <v>8.5790884718498661E-2</v>
      </c>
      <c r="J83" s="89">
        <f t="shared" si="6"/>
        <v>32</v>
      </c>
      <c r="K83" s="89">
        <f t="shared" si="8"/>
        <v>99</v>
      </c>
      <c r="L83" s="89">
        <f t="shared" si="9"/>
        <v>92.919478875379014</v>
      </c>
    </row>
    <row r="84" spans="1:12" s="6" customFormat="1" ht="16.5" customHeight="1">
      <c r="A84" s="38" t="s">
        <v>173</v>
      </c>
      <c r="B84" s="55">
        <v>78126</v>
      </c>
      <c r="C84" s="56">
        <v>63999</v>
      </c>
      <c r="D84" s="59">
        <v>85914</v>
      </c>
      <c r="E84" s="59">
        <v>75438.448762116997</v>
      </c>
      <c r="F84" s="59">
        <v>80748.782889583497</v>
      </c>
      <c r="G84" s="59">
        <v>82215.609763529996</v>
      </c>
      <c r="H84" s="93">
        <f t="shared" si="7"/>
        <v>1</v>
      </c>
      <c r="I84" s="93">
        <f t="shared" si="5"/>
        <v>9.9685124030412409E-2</v>
      </c>
      <c r="J84" s="89">
        <f t="shared" si="6"/>
        <v>7788</v>
      </c>
      <c r="K84" s="89">
        <f t="shared" si="8"/>
        <v>21915</v>
      </c>
      <c r="L84" s="89">
        <f t="shared" si="9"/>
        <v>1466.8268739464984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95"/>
  <sheetViews>
    <sheetView zoomScale="60" zoomScaleNormal="60" workbookViewId="0">
      <selection activeCell="U9" sqref="U9"/>
    </sheetView>
  </sheetViews>
  <sheetFormatPr defaultRowHeight="15"/>
  <cols>
    <col min="1" max="1" width="38.42578125" customWidth="1"/>
    <col min="2" max="2" width="11.140625" style="137" customWidth="1"/>
    <col min="3" max="3" width="12" style="133" customWidth="1"/>
    <col min="4" max="4" width="14.140625" style="135" customWidth="1"/>
    <col min="5" max="6" width="8.7109375" style="148"/>
    <col min="7" max="7" width="13.5703125" style="148" customWidth="1"/>
    <col min="8" max="8" width="24.42578125" customWidth="1"/>
    <col min="9" max="9" width="27" customWidth="1"/>
    <col min="10" max="10" width="29.5703125" customWidth="1"/>
  </cols>
  <sheetData>
    <row r="1" spans="1:10" s="148" customFormat="1" ht="15.75" thickBot="1">
      <c r="B1" s="176" t="s">
        <v>281</v>
      </c>
      <c r="C1" s="176"/>
      <c r="D1" s="177"/>
      <c r="E1" s="178" t="s">
        <v>280</v>
      </c>
      <c r="F1" s="176"/>
      <c r="G1" s="177"/>
    </row>
    <row r="2" spans="1:10" ht="48.6" customHeight="1">
      <c r="A2" s="86" t="s">
        <v>90</v>
      </c>
      <c r="B2" s="85">
        <v>43525</v>
      </c>
      <c r="C2" s="85">
        <v>43862</v>
      </c>
      <c r="D2" s="85">
        <v>43891</v>
      </c>
      <c r="E2" s="85">
        <v>43525</v>
      </c>
      <c r="F2" s="85">
        <v>43862</v>
      </c>
      <c r="G2" s="85">
        <v>43891</v>
      </c>
      <c r="H2" s="10" t="s">
        <v>327</v>
      </c>
      <c r="I2" s="84" t="s">
        <v>328</v>
      </c>
      <c r="J2" s="1" t="s">
        <v>341</v>
      </c>
    </row>
    <row r="3" spans="1:10">
      <c r="A3" s="70" t="s">
        <v>2</v>
      </c>
      <c r="B3" s="99">
        <v>114.20303840116004</v>
      </c>
      <c r="C3" s="99">
        <v>127.72065862042076</v>
      </c>
      <c r="D3" s="99">
        <v>131.4125507157062</v>
      </c>
      <c r="E3" s="99"/>
      <c r="F3" s="99"/>
      <c r="G3" s="99"/>
      <c r="H3" s="82">
        <f>(D3-B3)/B3</f>
        <v>0.15069224563093017</v>
      </c>
      <c r="I3" s="71">
        <f>D3-B3</f>
        <v>17.20951231454616</v>
      </c>
      <c r="J3" s="71">
        <f>D3-C3</f>
        <v>3.6918920952854393</v>
      </c>
    </row>
    <row r="4" spans="1:10">
      <c r="A4" s="70" t="s">
        <v>3</v>
      </c>
      <c r="B4" s="99">
        <v>144.3240644664991</v>
      </c>
      <c r="C4" s="99">
        <v>177.02439199493156</v>
      </c>
      <c r="D4" s="99">
        <v>187.38020529953266</v>
      </c>
      <c r="E4" s="99"/>
      <c r="F4" s="99"/>
      <c r="G4" s="99"/>
      <c r="H4" s="82">
        <f t="shared" ref="H4:H67" si="0">(D4-B4)/B4</f>
        <v>0.29832960284338361</v>
      </c>
      <c r="I4" s="71">
        <f t="shared" ref="I4:I67" si="1">D4-B4</f>
        <v>43.056140833033567</v>
      </c>
      <c r="J4" s="71">
        <f t="shared" ref="J4:J67" si="2">D4-C4</f>
        <v>10.355813304601099</v>
      </c>
    </row>
    <row r="5" spans="1:10">
      <c r="A5" s="70" t="s">
        <v>4</v>
      </c>
      <c r="B5" s="99">
        <v>120.82867155851733</v>
      </c>
      <c r="C5" s="99">
        <v>133.81689861624344</v>
      </c>
      <c r="D5" s="99">
        <v>137.07191525343737</v>
      </c>
      <c r="E5" s="99"/>
      <c r="F5" s="99"/>
      <c r="G5" s="99"/>
      <c r="H5" s="82">
        <f t="shared" si="0"/>
        <v>0.13443203078710864</v>
      </c>
      <c r="I5" s="71">
        <f t="shared" si="1"/>
        <v>16.243243694920039</v>
      </c>
      <c r="J5" s="71">
        <f t="shared" si="2"/>
        <v>3.2550166371939326</v>
      </c>
    </row>
    <row r="6" spans="1:10">
      <c r="A6" s="70" t="s">
        <v>5</v>
      </c>
      <c r="B6" s="99">
        <v>219.1852061478333</v>
      </c>
      <c r="C6" s="99">
        <v>212.84357142261672</v>
      </c>
      <c r="D6" s="99">
        <v>248.27041836701181</v>
      </c>
      <c r="E6" s="99"/>
      <c r="F6" s="99"/>
      <c r="G6" s="99"/>
      <c r="H6" s="82">
        <f t="shared" si="0"/>
        <v>0.13269696769389391</v>
      </c>
      <c r="I6" s="71">
        <f t="shared" si="1"/>
        <v>29.085212219178516</v>
      </c>
      <c r="J6" s="71">
        <f t="shared" si="2"/>
        <v>35.426846944395095</v>
      </c>
    </row>
    <row r="7" spans="1:10">
      <c r="A7" s="70" t="s">
        <v>6</v>
      </c>
      <c r="B7" s="99">
        <v>279.33591516210151</v>
      </c>
      <c r="C7" s="99">
        <v>463.23749465576861</v>
      </c>
      <c r="D7" s="99">
        <v>355.25274483984595</v>
      </c>
      <c r="E7" s="99"/>
      <c r="F7" s="99"/>
      <c r="G7" s="99"/>
      <c r="H7" s="82">
        <f t="shared" si="0"/>
        <v>0.27177611455257772</v>
      </c>
      <c r="I7" s="71">
        <f t="shared" si="1"/>
        <v>75.916829677744431</v>
      </c>
      <c r="J7" s="71">
        <f t="shared" si="2"/>
        <v>-107.98474981592267</v>
      </c>
    </row>
    <row r="8" spans="1:10">
      <c r="A8" s="70" t="s">
        <v>7</v>
      </c>
      <c r="B8" s="99">
        <v>167.45615904713645</v>
      </c>
      <c r="C8" s="99">
        <v>186.05317184397651</v>
      </c>
      <c r="D8" s="99">
        <v>194.83330072791347</v>
      </c>
      <c r="E8" s="99"/>
      <c r="F8" s="99"/>
      <c r="G8" s="99"/>
      <c r="H8" s="82">
        <f t="shared" si="0"/>
        <v>0.1634884129467627</v>
      </c>
      <c r="I8" s="71">
        <f t="shared" si="1"/>
        <v>27.377141680777015</v>
      </c>
      <c r="J8" s="71">
        <f t="shared" si="2"/>
        <v>8.7801288839369533</v>
      </c>
    </row>
    <row r="9" spans="1:10">
      <c r="A9" s="70" t="s">
        <v>302</v>
      </c>
      <c r="B9" s="99">
        <v>128.14534141906628</v>
      </c>
      <c r="C9" s="99">
        <v>143.2540595655702</v>
      </c>
      <c r="D9" s="99">
        <v>147.18050410126946</v>
      </c>
      <c r="E9" s="99"/>
      <c r="F9" s="99"/>
      <c r="G9" s="99"/>
      <c r="H9" s="82">
        <f t="shared" si="0"/>
        <v>0.14854354025991151</v>
      </c>
      <c r="I9" s="71">
        <f t="shared" si="1"/>
        <v>19.035162682203179</v>
      </c>
      <c r="J9" s="71">
        <f t="shared" si="2"/>
        <v>3.926444535699261</v>
      </c>
    </row>
    <row r="10" spans="1:10">
      <c r="A10" s="70" t="s">
        <v>8</v>
      </c>
      <c r="B10" s="99">
        <v>212.33165860904688</v>
      </c>
      <c r="C10" s="99">
        <v>245.11817879306071</v>
      </c>
      <c r="D10" s="99">
        <v>234.41751556716119</v>
      </c>
      <c r="E10" s="99"/>
      <c r="F10" s="99"/>
      <c r="G10" s="99"/>
      <c r="H10" s="82">
        <f t="shared" si="0"/>
        <v>0.10401584531857129</v>
      </c>
      <c r="I10" s="71">
        <f t="shared" si="1"/>
        <v>22.085856958114306</v>
      </c>
      <c r="J10" s="71">
        <f t="shared" si="2"/>
        <v>-10.700663225899518</v>
      </c>
    </row>
    <row r="11" spans="1:10">
      <c r="A11" s="70" t="s">
        <v>9</v>
      </c>
      <c r="B11" s="99">
        <v>117.59395255880474</v>
      </c>
      <c r="C11" s="99">
        <v>126.64968020180694</v>
      </c>
      <c r="D11" s="99">
        <v>138.80752603226898</v>
      </c>
      <c r="E11" s="99"/>
      <c r="F11" s="99"/>
      <c r="G11" s="99"/>
      <c r="H11" s="82">
        <f t="shared" si="0"/>
        <v>0.18039680622909626</v>
      </c>
      <c r="I11" s="71">
        <f t="shared" si="1"/>
        <v>21.213573473464237</v>
      </c>
      <c r="J11" s="71">
        <f t="shared" si="2"/>
        <v>12.157845830462037</v>
      </c>
    </row>
    <row r="12" spans="1:10">
      <c r="A12" s="70" t="s">
        <v>10</v>
      </c>
      <c r="B12" s="99">
        <v>174.66204166731498</v>
      </c>
      <c r="C12" s="99">
        <v>167.32702902800835</v>
      </c>
      <c r="D12" s="99">
        <v>200.71459289053396</v>
      </c>
      <c r="E12" s="99"/>
      <c r="F12" s="99"/>
      <c r="G12" s="99"/>
      <c r="H12" s="82">
        <f t="shared" si="0"/>
        <v>0.14915977721617504</v>
      </c>
      <c r="I12" s="71">
        <f t="shared" si="1"/>
        <v>26.052551223218984</v>
      </c>
      <c r="J12" s="71">
        <f t="shared" si="2"/>
        <v>33.38756386252561</v>
      </c>
    </row>
    <row r="13" spans="1:10">
      <c r="A13" s="70" t="s">
        <v>11</v>
      </c>
      <c r="B13" s="99">
        <v>293.24974418758694</v>
      </c>
      <c r="C13" s="99">
        <v>260.71977313540458</v>
      </c>
      <c r="D13" s="99">
        <v>329.92567540734689</v>
      </c>
      <c r="E13" s="99"/>
      <c r="F13" s="99"/>
      <c r="G13" s="99"/>
      <c r="H13" s="82">
        <f t="shared" si="0"/>
        <v>0.12506722323446928</v>
      </c>
      <c r="I13" s="71">
        <f t="shared" si="1"/>
        <v>36.675931219759946</v>
      </c>
      <c r="J13" s="71">
        <f t="shared" si="2"/>
        <v>69.205902271942307</v>
      </c>
    </row>
    <row r="14" spans="1:10">
      <c r="A14" s="70" t="s">
        <v>12</v>
      </c>
      <c r="B14" s="99">
        <v>119.10611841421297</v>
      </c>
      <c r="C14" s="99">
        <v>133.47241490234038</v>
      </c>
      <c r="D14" s="99">
        <v>136.32060865136441</v>
      </c>
      <c r="E14" s="99"/>
      <c r="F14" s="99"/>
      <c r="G14" s="99"/>
      <c r="H14" s="82">
        <f t="shared" si="0"/>
        <v>0.14453069637686411</v>
      </c>
      <c r="I14" s="71">
        <f t="shared" si="1"/>
        <v>17.214490237151438</v>
      </c>
      <c r="J14" s="71">
        <f t="shared" si="2"/>
        <v>2.8481937490240341</v>
      </c>
    </row>
    <row r="15" spans="1:10">
      <c r="A15" s="70" t="s">
        <v>13</v>
      </c>
      <c r="B15" s="99">
        <v>99.174784600258988</v>
      </c>
      <c r="C15" s="99">
        <v>114.00310441217964</v>
      </c>
      <c r="D15" s="99">
        <v>113.82001398842399</v>
      </c>
      <c r="E15" s="99"/>
      <c r="F15" s="99"/>
      <c r="G15" s="99"/>
      <c r="H15" s="82">
        <f t="shared" si="0"/>
        <v>0.14767089686350335</v>
      </c>
      <c r="I15" s="71">
        <f t="shared" si="1"/>
        <v>14.645229388165006</v>
      </c>
      <c r="J15" s="71">
        <f t="shared" si="2"/>
        <v>-0.18309042375564388</v>
      </c>
    </row>
    <row r="16" spans="1:10">
      <c r="A16" s="70" t="s">
        <v>14</v>
      </c>
      <c r="B16" s="99">
        <v>97.834348287583339</v>
      </c>
      <c r="C16" s="99">
        <v>113.1094317784093</v>
      </c>
      <c r="D16" s="99">
        <v>112.29137630053187</v>
      </c>
      <c r="E16" s="99"/>
      <c r="F16" s="99"/>
      <c r="G16" s="99"/>
      <c r="H16" s="82">
        <f t="shared" si="0"/>
        <v>0.14777047392856546</v>
      </c>
      <c r="I16" s="71">
        <f t="shared" si="1"/>
        <v>14.457028012948527</v>
      </c>
      <c r="J16" s="71">
        <f t="shared" si="2"/>
        <v>-0.81805547787743649</v>
      </c>
    </row>
    <row r="17" spans="1:10">
      <c r="A17" s="70" t="s">
        <v>263</v>
      </c>
      <c r="B17" s="99">
        <v>109.9300824596247</v>
      </c>
      <c r="C17" s="99">
        <v>123.21313058349416</v>
      </c>
      <c r="D17" s="99">
        <v>128.25405494647126</v>
      </c>
      <c r="E17" s="99"/>
      <c r="F17" s="99"/>
      <c r="G17" s="99"/>
      <c r="H17" s="82">
        <f t="shared" si="0"/>
        <v>0.16668751698222928</v>
      </c>
      <c r="I17" s="71">
        <f t="shared" si="1"/>
        <v>18.323972486846557</v>
      </c>
      <c r="J17" s="71">
        <f t="shared" si="2"/>
        <v>5.0409243629770941</v>
      </c>
    </row>
    <row r="18" spans="1:10">
      <c r="A18" s="70" t="s">
        <v>16</v>
      </c>
      <c r="B18" s="99">
        <v>146.70764496114737</v>
      </c>
      <c r="C18" s="99">
        <v>153.39192810769055</v>
      </c>
      <c r="D18" s="99">
        <v>168.81621980800855</v>
      </c>
      <c r="E18" s="99"/>
      <c r="F18" s="99"/>
      <c r="G18" s="99"/>
      <c r="H18" s="82">
        <f t="shared" si="0"/>
        <v>0.15069817835816401</v>
      </c>
      <c r="I18" s="71">
        <f t="shared" si="1"/>
        <v>22.108574846861188</v>
      </c>
      <c r="J18" s="71">
        <f t="shared" si="2"/>
        <v>15.424291700318008</v>
      </c>
    </row>
    <row r="19" spans="1:10">
      <c r="A19" s="70" t="s">
        <v>17</v>
      </c>
      <c r="B19" s="99">
        <v>120.15631019517392</v>
      </c>
      <c r="C19" s="99">
        <v>135.48681999754064</v>
      </c>
      <c r="D19" s="99">
        <v>140.51509423715964</v>
      </c>
      <c r="E19" s="99"/>
      <c r="F19" s="99"/>
      <c r="G19" s="99"/>
      <c r="H19" s="82">
        <f t="shared" si="0"/>
        <v>0.16943582912055366</v>
      </c>
      <c r="I19" s="71">
        <f t="shared" si="1"/>
        <v>20.358784041985729</v>
      </c>
      <c r="J19" s="71">
        <f t="shared" si="2"/>
        <v>5.0282742396190088</v>
      </c>
    </row>
    <row r="20" spans="1:10">
      <c r="A20" s="70" t="s">
        <v>264</v>
      </c>
      <c r="B20" s="99">
        <v>403.7606668284061</v>
      </c>
      <c r="C20" s="99">
        <v>335.91772293884543</v>
      </c>
      <c r="D20" s="99">
        <v>460.81429464457347</v>
      </c>
      <c r="E20" s="99"/>
      <c r="F20" s="99"/>
      <c r="G20" s="99"/>
      <c r="H20" s="82">
        <f t="shared" si="0"/>
        <v>0.14130556169408778</v>
      </c>
      <c r="I20" s="71">
        <f t="shared" si="1"/>
        <v>57.053627816167364</v>
      </c>
      <c r="J20" s="71">
        <f t="shared" si="2"/>
        <v>124.89657170572804</v>
      </c>
    </row>
    <row r="21" spans="1:10">
      <c r="A21" s="70" t="s">
        <v>19</v>
      </c>
      <c r="B21" s="99">
        <v>173.33681256608151</v>
      </c>
      <c r="C21" s="99">
        <v>184.63079164882271</v>
      </c>
      <c r="D21" s="99">
        <v>200.6129702744351</v>
      </c>
      <c r="E21" s="99"/>
      <c r="F21" s="99"/>
      <c r="G21" s="99"/>
      <c r="H21" s="82">
        <f t="shared" si="0"/>
        <v>0.15735928972361285</v>
      </c>
      <c r="I21" s="71">
        <f t="shared" si="1"/>
        <v>27.276157708353594</v>
      </c>
      <c r="J21" s="71">
        <f t="shared" si="2"/>
        <v>15.982178625612391</v>
      </c>
    </row>
    <row r="22" spans="1:10">
      <c r="A22" s="70" t="s">
        <v>265</v>
      </c>
      <c r="B22" s="99">
        <v>218.61087714341832</v>
      </c>
      <c r="C22" s="99">
        <v>222.17395408843427</v>
      </c>
      <c r="D22" s="99">
        <v>250.3188236454198</v>
      </c>
      <c r="E22" s="99"/>
      <c r="F22" s="99"/>
      <c r="G22" s="99"/>
      <c r="H22" s="82">
        <f t="shared" si="0"/>
        <v>0.1450428584173315</v>
      </c>
      <c r="I22" s="71">
        <f t="shared" si="1"/>
        <v>31.707946502001477</v>
      </c>
      <c r="J22" s="71">
        <f t="shared" si="2"/>
        <v>28.144869556985526</v>
      </c>
    </row>
    <row r="23" spans="1:10">
      <c r="A23" s="70" t="s">
        <v>266</v>
      </c>
      <c r="B23" s="99">
        <v>139.52554492762511</v>
      </c>
      <c r="C23" s="99">
        <v>150.86812517548321</v>
      </c>
      <c r="D23" s="99">
        <v>160.03323533402161</v>
      </c>
      <c r="E23" s="99"/>
      <c r="F23" s="99"/>
      <c r="G23" s="99"/>
      <c r="H23" s="82">
        <f t="shared" si="0"/>
        <v>0.14698161843434682</v>
      </c>
      <c r="I23" s="71">
        <f t="shared" si="1"/>
        <v>20.507690406396506</v>
      </c>
      <c r="J23" s="71">
        <f t="shared" si="2"/>
        <v>9.1651101585383969</v>
      </c>
    </row>
    <row r="24" spans="1:10">
      <c r="A24" s="70" t="s">
        <v>267</v>
      </c>
      <c r="B24" s="99">
        <v>136.57824111923739</v>
      </c>
      <c r="C24" s="99">
        <v>141.47231968136654</v>
      </c>
      <c r="D24" s="99">
        <v>157.25094698863609</v>
      </c>
      <c r="E24" s="99"/>
      <c r="F24" s="99"/>
      <c r="G24" s="99"/>
      <c r="H24" s="82">
        <f t="shared" si="0"/>
        <v>0.1513616349133588</v>
      </c>
      <c r="I24" s="71">
        <f t="shared" si="1"/>
        <v>20.672705869398698</v>
      </c>
      <c r="J24" s="71">
        <f t="shared" si="2"/>
        <v>15.778627307269545</v>
      </c>
    </row>
    <row r="25" spans="1:10">
      <c r="A25" s="70" t="s">
        <v>23</v>
      </c>
      <c r="B25" s="99">
        <v>174.30925565292017</v>
      </c>
      <c r="C25" s="99">
        <v>194.71840461044187</v>
      </c>
      <c r="D25" s="99">
        <v>201.61827812947723</v>
      </c>
      <c r="E25" s="99"/>
      <c r="F25" s="99"/>
      <c r="G25" s="99"/>
      <c r="H25" s="82">
        <f t="shared" si="0"/>
        <v>0.1566699506246188</v>
      </c>
      <c r="I25" s="71">
        <f t="shared" si="1"/>
        <v>27.309022476557061</v>
      </c>
      <c r="J25" s="71">
        <f t="shared" si="2"/>
        <v>6.8998735190353671</v>
      </c>
    </row>
    <row r="26" spans="1:10">
      <c r="A26" s="70" t="s">
        <v>268</v>
      </c>
      <c r="B26" s="99">
        <v>133.54742065514293</v>
      </c>
      <c r="C26" s="99">
        <v>150.74828334242474</v>
      </c>
      <c r="D26" s="99">
        <v>155.86614543582934</v>
      </c>
      <c r="E26" s="99"/>
      <c r="F26" s="99"/>
      <c r="G26" s="99"/>
      <c r="H26" s="82">
        <f t="shared" si="0"/>
        <v>0.16712209544143608</v>
      </c>
      <c r="I26" s="71">
        <f t="shared" si="1"/>
        <v>22.318724780686409</v>
      </c>
      <c r="J26" s="71">
        <f t="shared" si="2"/>
        <v>5.1178620934045966</v>
      </c>
    </row>
    <row r="27" spans="1:10">
      <c r="A27" s="70" t="s">
        <v>25</v>
      </c>
      <c r="B27" s="99">
        <v>174.47992898780501</v>
      </c>
      <c r="C27" s="99">
        <v>206.59561116421369</v>
      </c>
      <c r="D27" s="99">
        <v>204.95215500012696</v>
      </c>
      <c r="E27" s="99"/>
      <c r="F27" s="99"/>
      <c r="G27" s="99"/>
      <c r="H27" s="82">
        <f t="shared" si="0"/>
        <v>0.17464602484135444</v>
      </c>
      <c r="I27" s="71">
        <f t="shared" si="1"/>
        <v>30.472226012321954</v>
      </c>
      <c r="J27" s="71">
        <f t="shared" si="2"/>
        <v>-1.6434561640867287</v>
      </c>
    </row>
    <row r="28" spans="1:10">
      <c r="A28" s="70" t="s">
        <v>26</v>
      </c>
      <c r="B28" s="99">
        <v>156.13874286380764</v>
      </c>
      <c r="C28" s="99">
        <v>169.85900107839004</v>
      </c>
      <c r="D28" s="99">
        <v>179.69634941189923</v>
      </c>
      <c r="E28" s="99"/>
      <c r="F28" s="99"/>
      <c r="G28" s="99"/>
      <c r="H28" s="82">
        <f t="shared" si="0"/>
        <v>0.15087611259070899</v>
      </c>
      <c r="I28" s="71">
        <f t="shared" si="1"/>
        <v>23.557606548091599</v>
      </c>
      <c r="J28" s="71">
        <f t="shared" si="2"/>
        <v>9.8373483335091976</v>
      </c>
    </row>
    <row r="29" spans="1:10">
      <c r="A29" s="70" t="s">
        <v>27</v>
      </c>
      <c r="B29" s="99">
        <v>143.06989350864202</v>
      </c>
      <c r="C29" s="99">
        <v>162.94177093022159</v>
      </c>
      <c r="D29" s="99">
        <v>165.03416707573413</v>
      </c>
      <c r="E29" s="99"/>
      <c r="F29" s="99"/>
      <c r="G29" s="99"/>
      <c r="H29" s="82">
        <f t="shared" si="0"/>
        <v>0.15352128269925197</v>
      </c>
      <c r="I29" s="71">
        <f t="shared" si="1"/>
        <v>21.964273567092107</v>
      </c>
      <c r="J29" s="71">
        <f t="shared" si="2"/>
        <v>2.0923961455125379</v>
      </c>
    </row>
    <row r="30" spans="1:10">
      <c r="A30" s="70" t="s">
        <v>28</v>
      </c>
      <c r="B30" s="99">
        <v>187.97039483091962</v>
      </c>
      <c r="C30" s="99">
        <v>199.33395666744858</v>
      </c>
      <c r="D30" s="99">
        <v>217.90466208273585</v>
      </c>
      <c r="E30" s="99"/>
      <c r="F30" s="99"/>
      <c r="G30" s="99"/>
      <c r="H30" s="82">
        <f t="shared" si="0"/>
        <v>0.15924990357520008</v>
      </c>
      <c r="I30" s="71">
        <f t="shared" si="1"/>
        <v>29.934267251816237</v>
      </c>
      <c r="J30" s="71">
        <f t="shared" si="2"/>
        <v>18.570705415287279</v>
      </c>
    </row>
    <row r="31" spans="1:10">
      <c r="A31" s="70" t="s">
        <v>29</v>
      </c>
      <c r="B31" s="99">
        <v>225.65516722075662</v>
      </c>
      <c r="C31" s="99">
        <v>225.27111831237067</v>
      </c>
      <c r="D31" s="99">
        <v>264.85686082564496</v>
      </c>
      <c r="E31" s="99"/>
      <c r="F31" s="99"/>
      <c r="G31" s="99"/>
      <c r="H31" s="82">
        <f t="shared" si="0"/>
        <v>0.17372389069441355</v>
      </c>
      <c r="I31" s="71">
        <f t="shared" si="1"/>
        <v>39.201693604888334</v>
      </c>
      <c r="J31" s="71">
        <f t="shared" si="2"/>
        <v>39.585742513274283</v>
      </c>
    </row>
    <row r="32" spans="1:10">
      <c r="A32" s="70" t="s">
        <v>30</v>
      </c>
      <c r="B32" s="99">
        <v>104.09451529949034</v>
      </c>
      <c r="C32" s="99">
        <v>119.64594777618699</v>
      </c>
      <c r="D32" s="99">
        <v>119.98776501201695</v>
      </c>
      <c r="E32" s="99"/>
      <c r="F32" s="99"/>
      <c r="G32" s="99"/>
      <c r="H32" s="82">
        <f t="shared" si="0"/>
        <v>0.15268095217889377</v>
      </c>
      <c r="I32" s="71">
        <f t="shared" si="1"/>
        <v>15.893249712526611</v>
      </c>
      <c r="J32" s="71">
        <f t="shared" si="2"/>
        <v>0.34181723582996426</v>
      </c>
    </row>
    <row r="33" spans="1:10">
      <c r="A33" s="70" t="s">
        <v>31</v>
      </c>
      <c r="B33" s="99">
        <v>111.41832755111724</v>
      </c>
      <c r="C33" s="99">
        <v>126.36366717161023</v>
      </c>
      <c r="D33" s="99">
        <v>130.06753759740693</v>
      </c>
      <c r="E33" s="99"/>
      <c r="F33" s="99"/>
      <c r="G33" s="99"/>
      <c r="H33" s="82">
        <f t="shared" si="0"/>
        <v>0.16738009316944444</v>
      </c>
      <c r="I33" s="71">
        <f t="shared" si="1"/>
        <v>18.649210046289681</v>
      </c>
      <c r="J33" s="71">
        <f t="shared" si="2"/>
        <v>3.7038704257966941</v>
      </c>
    </row>
    <row r="34" spans="1:10">
      <c r="A34" s="70" t="s">
        <v>269</v>
      </c>
      <c r="B34" s="99">
        <v>177.52567219650365</v>
      </c>
      <c r="C34" s="99">
        <v>190.19933776602394</v>
      </c>
      <c r="D34" s="99">
        <v>211.4818833752748</v>
      </c>
      <c r="E34" s="99"/>
      <c r="F34" s="99"/>
      <c r="G34" s="99"/>
      <c r="H34" s="82">
        <f t="shared" si="0"/>
        <v>0.19127493369626525</v>
      </c>
      <c r="I34" s="71">
        <f t="shared" si="1"/>
        <v>33.956211178771156</v>
      </c>
      <c r="J34" s="71">
        <f t="shared" si="2"/>
        <v>21.28254560925086</v>
      </c>
    </row>
    <row r="35" spans="1:10">
      <c r="A35" s="70" t="s">
        <v>270</v>
      </c>
      <c r="B35" s="99">
        <v>176.56714205374075</v>
      </c>
      <c r="C35" s="99">
        <v>177.55222679510757</v>
      </c>
      <c r="D35" s="99">
        <v>201.86140341042804</v>
      </c>
      <c r="E35" s="99"/>
      <c r="F35" s="99"/>
      <c r="G35" s="99"/>
      <c r="H35" s="82">
        <f t="shared" si="0"/>
        <v>0.14325576697044015</v>
      </c>
      <c r="I35" s="71">
        <f t="shared" si="1"/>
        <v>25.294261356687286</v>
      </c>
      <c r="J35" s="71">
        <f t="shared" si="2"/>
        <v>24.309176615320467</v>
      </c>
    </row>
    <row r="36" spans="1:10">
      <c r="A36" s="70" t="s">
        <v>34</v>
      </c>
      <c r="B36" s="99">
        <v>200.98229712240422</v>
      </c>
      <c r="C36" s="99">
        <v>204.30295144086449</v>
      </c>
      <c r="D36" s="99">
        <v>225.11293467623338</v>
      </c>
      <c r="E36" s="99"/>
      <c r="F36" s="99"/>
      <c r="G36" s="99"/>
      <c r="H36" s="82">
        <f t="shared" si="0"/>
        <v>0.12006349762801687</v>
      </c>
      <c r="I36" s="71">
        <f t="shared" si="1"/>
        <v>24.13063755382916</v>
      </c>
      <c r="J36" s="71">
        <f t="shared" si="2"/>
        <v>20.80998323536889</v>
      </c>
    </row>
    <row r="37" spans="1:10">
      <c r="A37" s="70" t="s">
        <v>35</v>
      </c>
      <c r="B37" s="99">
        <v>164.99361787464056</v>
      </c>
      <c r="C37" s="99">
        <v>173.99714878274096</v>
      </c>
      <c r="D37" s="99">
        <v>179.75916293022436</v>
      </c>
      <c r="E37" s="99"/>
      <c r="F37" s="99"/>
      <c r="G37" s="99"/>
      <c r="H37" s="82">
        <f t="shared" si="0"/>
        <v>8.9491613347144242E-2</v>
      </c>
      <c r="I37" s="71">
        <f t="shared" si="1"/>
        <v>14.7655450555838</v>
      </c>
      <c r="J37" s="71">
        <f t="shared" si="2"/>
        <v>5.7620141474833986</v>
      </c>
    </row>
    <row r="38" spans="1:10">
      <c r="A38" s="70" t="s">
        <v>36</v>
      </c>
      <c r="B38" s="99">
        <v>136.08944636833911</v>
      </c>
      <c r="C38" s="99">
        <v>148.54737884501748</v>
      </c>
      <c r="D38" s="99">
        <v>156.87773821694</v>
      </c>
      <c r="E38" s="99"/>
      <c r="F38" s="99"/>
      <c r="G38" s="99"/>
      <c r="H38" s="82">
        <f t="shared" si="0"/>
        <v>0.1527546213417269</v>
      </c>
      <c r="I38" s="71">
        <f t="shared" si="1"/>
        <v>20.788291848600892</v>
      </c>
      <c r="J38" s="71">
        <f t="shared" si="2"/>
        <v>8.3303593719225262</v>
      </c>
    </row>
    <row r="39" spans="1:10">
      <c r="A39" s="70" t="s">
        <v>37</v>
      </c>
      <c r="B39" s="99">
        <v>146.57385554437562</v>
      </c>
      <c r="C39" s="99">
        <v>156.00216820366282</v>
      </c>
      <c r="D39" s="99">
        <v>166.35850478080928</v>
      </c>
      <c r="E39" s="99"/>
      <c r="F39" s="99"/>
      <c r="G39" s="99"/>
      <c r="H39" s="82">
        <f t="shared" si="0"/>
        <v>0.13498075194210751</v>
      </c>
      <c r="I39" s="71">
        <f t="shared" si="1"/>
        <v>19.784649236433665</v>
      </c>
      <c r="J39" s="71">
        <f t="shared" si="2"/>
        <v>10.356336577146465</v>
      </c>
    </row>
    <row r="40" spans="1:10">
      <c r="A40" s="70" t="s">
        <v>38</v>
      </c>
      <c r="B40" s="99">
        <v>99.613752775226274</v>
      </c>
      <c r="C40" s="99">
        <v>114.82023162993242</v>
      </c>
      <c r="D40" s="99">
        <v>114.60009228296832</v>
      </c>
      <c r="E40" s="99"/>
      <c r="F40" s="99"/>
      <c r="G40" s="99"/>
      <c r="H40" s="82">
        <f t="shared" si="0"/>
        <v>0.15044448271673905</v>
      </c>
      <c r="I40" s="71">
        <f t="shared" si="1"/>
        <v>14.986339507742045</v>
      </c>
      <c r="J40" s="71">
        <f t="shared" si="2"/>
        <v>-0.22013934696410331</v>
      </c>
    </row>
    <row r="41" spans="1:10">
      <c r="A41" s="70" t="s">
        <v>39</v>
      </c>
      <c r="B41" s="99">
        <v>153.97017928478985</v>
      </c>
      <c r="C41" s="99">
        <v>172.78001810199095</v>
      </c>
      <c r="D41" s="99">
        <v>183.04685262560949</v>
      </c>
      <c r="E41" s="99"/>
      <c r="F41" s="99"/>
      <c r="G41" s="99"/>
      <c r="H41" s="82">
        <f t="shared" si="0"/>
        <v>0.18884613550418861</v>
      </c>
      <c r="I41" s="71">
        <f t="shared" si="1"/>
        <v>29.076673340819639</v>
      </c>
      <c r="J41" s="71">
        <f t="shared" si="2"/>
        <v>10.266834523618542</v>
      </c>
    </row>
    <row r="42" spans="1:10">
      <c r="A42" s="70" t="s">
        <v>40</v>
      </c>
      <c r="B42" s="99">
        <v>108.59242003420515</v>
      </c>
      <c r="C42" s="99">
        <v>121.39075517200151</v>
      </c>
      <c r="D42" s="99">
        <v>125.3734466487204</v>
      </c>
      <c r="E42" s="99"/>
      <c r="F42" s="99"/>
      <c r="G42" s="99"/>
      <c r="H42" s="82">
        <f t="shared" si="0"/>
        <v>0.15453220960753483</v>
      </c>
      <c r="I42" s="71">
        <f t="shared" si="1"/>
        <v>16.781026614515255</v>
      </c>
      <c r="J42" s="71">
        <f t="shared" si="2"/>
        <v>3.9826914767188981</v>
      </c>
    </row>
    <row r="43" spans="1:10">
      <c r="A43" s="70" t="s">
        <v>271</v>
      </c>
      <c r="B43" s="99">
        <v>118.22148093210011</v>
      </c>
      <c r="C43" s="99">
        <v>131.77164369305228</v>
      </c>
      <c r="D43" s="99">
        <v>136.57978012470008</v>
      </c>
      <c r="E43" s="99"/>
      <c r="F43" s="99"/>
      <c r="G43" s="99"/>
      <c r="H43" s="82">
        <f t="shared" si="0"/>
        <v>0.1552873390508783</v>
      </c>
      <c r="I43" s="71">
        <f t="shared" si="1"/>
        <v>18.358299192599972</v>
      </c>
      <c r="J43" s="71">
        <f t="shared" si="2"/>
        <v>4.8081364316477959</v>
      </c>
    </row>
    <row r="44" spans="1:10">
      <c r="A44" s="70" t="s">
        <v>42</v>
      </c>
      <c r="B44" s="99">
        <v>128.43259714842733</v>
      </c>
      <c r="C44" s="99">
        <v>148.77299924887751</v>
      </c>
      <c r="D44" s="99">
        <v>150.05626950544774</v>
      </c>
      <c r="E44" s="99"/>
      <c r="F44" s="99"/>
      <c r="G44" s="99"/>
      <c r="H44" s="82">
        <f t="shared" si="0"/>
        <v>0.16836591984533572</v>
      </c>
      <c r="I44" s="71">
        <f t="shared" si="1"/>
        <v>21.623672357020411</v>
      </c>
      <c r="J44" s="71">
        <f t="shared" si="2"/>
        <v>1.2832702565702334</v>
      </c>
    </row>
    <row r="45" spans="1:10">
      <c r="A45" s="70" t="s">
        <v>272</v>
      </c>
      <c r="B45" s="99">
        <v>105.61652648138019</v>
      </c>
      <c r="C45" s="99">
        <v>120.85200965473493</v>
      </c>
      <c r="D45" s="99">
        <v>122.16279676469861</v>
      </c>
      <c r="E45" s="99"/>
      <c r="F45" s="99"/>
      <c r="G45" s="99"/>
      <c r="H45" s="82">
        <f t="shared" si="0"/>
        <v>0.156663647580149</v>
      </c>
      <c r="I45" s="71">
        <f t="shared" si="1"/>
        <v>16.546270283318421</v>
      </c>
      <c r="J45" s="71">
        <f t="shared" si="2"/>
        <v>1.3107871099636839</v>
      </c>
    </row>
    <row r="46" spans="1:10">
      <c r="A46" s="70" t="s">
        <v>273</v>
      </c>
      <c r="B46" s="99">
        <v>107.51916229685635</v>
      </c>
      <c r="C46" s="99">
        <v>121.4193673649518</v>
      </c>
      <c r="D46" s="99">
        <v>124.33493091707265</v>
      </c>
      <c r="E46" s="99"/>
      <c r="F46" s="99"/>
      <c r="G46" s="99"/>
      <c r="H46" s="82">
        <f t="shared" si="0"/>
        <v>0.15639787607150993</v>
      </c>
      <c r="I46" s="71">
        <f t="shared" si="1"/>
        <v>16.815768620216303</v>
      </c>
      <c r="J46" s="71">
        <f t="shared" si="2"/>
        <v>2.915563552120858</v>
      </c>
    </row>
    <row r="47" spans="1:10">
      <c r="A47" s="70" t="s">
        <v>45</v>
      </c>
      <c r="B47" s="99">
        <v>228.98192885309987</v>
      </c>
      <c r="C47" s="99">
        <v>247.39175755449912</v>
      </c>
      <c r="D47" s="99">
        <v>262.73854152654695</v>
      </c>
      <c r="E47" s="99"/>
      <c r="F47" s="99"/>
      <c r="G47" s="99"/>
      <c r="H47" s="82">
        <f t="shared" si="0"/>
        <v>0.14742042239980938</v>
      </c>
      <c r="I47" s="71">
        <f t="shared" si="1"/>
        <v>33.75661267344708</v>
      </c>
      <c r="J47" s="71">
        <f t="shared" si="2"/>
        <v>15.346783972047831</v>
      </c>
    </row>
    <row r="48" spans="1:10">
      <c r="A48" s="70" t="s">
        <v>46</v>
      </c>
      <c r="B48" s="99">
        <v>423.23622015347388</v>
      </c>
      <c r="C48" s="99">
        <v>427.48221618173574</v>
      </c>
      <c r="D48" s="99">
        <v>516.47574617851069</v>
      </c>
      <c r="E48" s="99"/>
      <c r="F48" s="99"/>
      <c r="G48" s="99"/>
      <c r="H48" s="82">
        <f t="shared" si="0"/>
        <v>0.22030138628311702</v>
      </c>
      <c r="I48" s="71">
        <f t="shared" si="1"/>
        <v>93.23952602503681</v>
      </c>
      <c r="J48" s="71">
        <f t="shared" si="2"/>
        <v>88.993529996774953</v>
      </c>
    </row>
    <row r="49" spans="1:10">
      <c r="A49" s="70" t="s">
        <v>47</v>
      </c>
      <c r="B49" s="99">
        <v>145.87355524726323</v>
      </c>
      <c r="C49" s="99">
        <v>164.562359739523</v>
      </c>
      <c r="D49" s="99">
        <v>171.31652044069978</v>
      </c>
      <c r="E49" s="99"/>
      <c r="F49" s="99"/>
      <c r="G49" s="99"/>
      <c r="H49" s="82">
        <f t="shared" si="0"/>
        <v>0.1744179412800998</v>
      </c>
      <c r="I49" s="71">
        <f t="shared" si="1"/>
        <v>25.442965193436549</v>
      </c>
      <c r="J49" s="71">
        <f t="shared" si="2"/>
        <v>6.7541607011767724</v>
      </c>
    </row>
    <row r="50" spans="1:10">
      <c r="A50" s="70" t="s">
        <v>48</v>
      </c>
      <c r="B50" s="99">
        <v>134.90078322988583</v>
      </c>
      <c r="C50" s="99">
        <v>149.37223571547455</v>
      </c>
      <c r="D50" s="99">
        <v>153.18523345025892</v>
      </c>
      <c r="E50" s="99"/>
      <c r="F50" s="99"/>
      <c r="G50" s="99"/>
      <c r="H50" s="82">
        <f t="shared" si="0"/>
        <v>0.13553998562939673</v>
      </c>
      <c r="I50" s="71">
        <f t="shared" si="1"/>
        <v>18.284450220373088</v>
      </c>
      <c r="J50" s="71">
        <f t="shared" si="2"/>
        <v>3.8129977347843749</v>
      </c>
    </row>
    <row r="51" spans="1:10">
      <c r="A51" s="70" t="s">
        <v>49</v>
      </c>
      <c r="B51" s="99">
        <v>114.97792310892247</v>
      </c>
      <c r="C51" s="99">
        <v>133.26177687558777</v>
      </c>
      <c r="D51" s="99">
        <v>135.41052065465465</v>
      </c>
      <c r="E51" s="99"/>
      <c r="F51" s="99"/>
      <c r="G51" s="99"/>
      <c r="H51" s="82">
        <f t="shared" si="0"/>
        <v>0.17770887656733622</v>
      </c>
      <c r="I51" s="71">
        <f t="shared" si="1"/>
        <v>20.432597545732179</v>
      </c>
      <c r="J51" s="71">
        <f t="shared" si="2"/>
        <v>2.1487437790668764</v>
      </c>
    </row>
    <row r="52" spans="1:10">
      <c r="A52" s="70" t="s">
        <v>50</v>
      </c>
      <c r="B52" s="99">
        <v>95.531191344625199</v>
      </c>
      <c r="C52" s="99">
        <v>110.48947816605008</v>
      </c>
      <c r="D52" s="99">
        <v>109.94009328314276</v>
      </c>
      <c r="E52" s="99"/>
      <c r="F52" s="99"/>
      <c r="G52" s="99"/>
      <c r="H52" s="82">
        <f t="shared" si="0"/>
        <v>0.15082929183347021</v>
      </c>
      <c r="I52" s="71">
        <f t="shared" si="1"/>
        <v>14.408901938517559</v>
      </c>
      <c r="J52" s="71">
        <f t="shared" si="2"/>
        <v>-0.54938488290731868</v>
      </c>
    </row>
    <row r="53" spans="1:10">
      <c r="A53" s="70" t="s">
        <v>51</v>
      </c>
      <c r="B53" s="99">
        <v>152.94729510451978</v>
      </c>
      <c r="C53" s="99">
        <v>170.37705231948803</v>
      </c>
      <c r="D53" s="99">
        <v>176.5883493891948</v>
      </c>
      <c r="E53" s="99"/>
      <c r="F53" s="99"/>
      <c r="G53" s="99"/>
      <c r="H53" s="82">
        <f t="shared" si="0"/>
        <v>0.15456994037403149</v>
      </c>
      <c r="I53" s="71">
        <f t="shared" si="1"/>
        <v>23.641054284675022</v>
      </c>
      <c r="J53" s="71">
        <f t="shared" si="2"/>
        <v>6.2112970697067738</v>
      </c>
    </row>
    <row r="54" spans="1:10">
      <c r="A54" s="70" t="s">
        <v>52</v>
      </c>
      <c r="B54" s="99">
        <v>135.27287369197921</v>
      </c>
      <c r="C54" s="99">
        <v>149.66467211446187</v>
      </c>
      <c r="D54" s="99">
        <v>152.5323602662545</v>
      </c>
      <c r="E54" s="99"/>
      <c r="F54" s="99"/>
      <c r="G54" s="99"/>
      <c r="H54" s="82">
        <f t="shared" si="0"/>
        <v>0.12759015243200722</v>
      </c>
      <c r="I54" s="71">
        <f t="shared" si="1"/>
        <v>17.259486574275286</v>
      </c>
      <c r="J54" s="71">
        <f t="shared" si="2"/>
        <v>2.8676881517926347</v>
      </c>
    </row>
    <row r="55" spans="1:10">
      <c r="A55" s="70" t="s">
        <v>53</v>
      </c>
      <c r="B55" s="99">
        <v>190.07422449669562</v>
      </c>
      <c r="C55" s="99">
        <v>211.89848582520199</v>
      </c>
      <c r="D55" s="99">
        <v>216.62209284147355</v>
      </c>
      <c r="E55" s="99"/>
      <c r="F55" s="99"/>
      <c r="G55" s="99"/>
      <c r="H55" s="82">
        <f t="shared" si="0"/>
        <v>0.13967105963512402</v>
      </c>
      <c r="I55" s="71">
        <f t="shared" si="1"/>
        <v>26.547868344777925</v>
      </c>
      <c r="J55" s="71">
        <f t="shared" si="2"/>
        <v>4.7236070162715578</v>
      </c>
    </row>
    <row r="56" spans="1:10">
      <c r="A56" s="70" t="s">
        <v>54</v>
      </c>
      <c r="B56" s="99">
        <v>226.84055777397668</v>
      </c>
      <c r="C56" s="99">
        <v>217.37463529229962</v>
      </c>
      <c r="D56" s="99">
        <v>253.58488569873143</v>
      </c>
      <c r="E56" s="99"/>
      <c r="F56" s="99"/>
      <c r="G56" s="99"/>
      <c r="H56" s="82">
        <f t="shared" si="0"/>
        <v>0.11789923366086376</v>
      </c>
      <c r="I56" s="71">
        <f t="shared" si="1"/>
        <v>26.744327924754742</v>
      </c>
      <c r="J56" s="71">
        <f t="shared" si="2"/>
        <v>36.210250406431811</v>
      </c>
    </row>
    <row r="57" spans="1:10">
      <c r="A57" s="70" t="s">
        <v>55</v>
      </c>
      <c r="B57" s="99">
        <v>246.28696318976043</v>
      </c>
      <c r="C57" s="99">
        <v>276.88191406605245</v>
      </c>
      <c r="D57" s="99">
        <v>285.80081512146677</v>
      </c>
      <c r="E57" s="99"/>
      <c r="F57" s="99"/>
      <c r="G57" s="99"/>
      <c r="H57" s="82">
        <f t="shared" si="0"/>
        <v>0.16043826039326942</v>
      </c>
      <c r="I57" s="71">
        <f t="shared" si="1"/>
        <v>39.513851931706341</v>
      </c>
      <c r="J57" s="71">
        <f t="shared" si="2"/>
        <v>8.9189010554143238</v>
      </c>
    </row>
    <row r="58" spans="1:10">
      <c r="A58" s="70" t="s">
        <v>56</v>
      </c>
      <c r="B58" s="99">
        <v>150.57558190287122</v>
      </c>
      <c r="C58" s="99">
        <v>161.10175792765665</v>
      </c>
      <c r="D58" s="99">
        <v>170.76212871233474</v>
      </c>
      <c r="E58" s="99"/>
      <c r="F58" s="99"/>
      <c r="G58" s="99"/>
      <c r="H58" s="82">
        <f t="shared" si="0"/>
        <v>0.13406255220374877</v>
      </c>
      <c r="I58" s="71">
        <f t="shared" si="1"/>
        <v>20.186546809463522</v>
      </c>
      <c r="J58" s="71">
        <f t="shared" si="2"/>
        <v>9.6603707846780935</v>
      </c>
    </row>
    <row r="59" spans="1:10">
      <c r="A59" s="70" t="s">
        <v>57</v>
      </c>
      <c r="B59" s="99">
        <v>310.15969121507788</v>
      </c>
      <c r="C59" s="99">
        <v>328.07729534030847</v>
      </c>
      <c r="D59" s="99">
        <v>359.54151347282857</v>
      </c>
      <c r="E59" s="99"/>
      <c r="F59" s="99"/>
      <c r="G59" s="99"/>
      <c r="H59" s="82">
        <f t="shared" si="0"/>
        <v>0.15921418435868648</v>
      </c>
      <c r="I59" s="71">
        <f t="shared" si="1"/>
        <v>49.381822257750684</v>
      </c>
      <c r="J59" s="71">
        <f t="shared" si="2"/>
        <v>31.464218132520102</v>
      </c>
    </row>
    <row r="60" spans="1:10">
      <c r="A60" s="70" t="s">
        <v>274</v>
      </c>
      <c r="B60" s="99">
        <v>235.26065152961121</v>
      </c>
      <c r="C60" s="99">
        <v>242.13318253766334</v>
      </c>
      <c r="D60" s="99">
        <v>303.50231242173595</v>
      </c>
      <c r="E60" s="99"/>
      <c r="F60" s="99"/>
      <c r="G60" s="99"/>
      <c r="H60" s="82">
        <f t="shared" si="0"/>
        <v>0.29006831549786588</v>
      </c>
      <c r="I60" s="71">
        <f t="shared" si="1"/>
        <v>68.241660892124742</v>
      </c>
      <c r="J60" s="71">
        <f t="shared" si="2"/>
        <v>61.369129884072606</v>
      </c>
    </row>
    <row r="61" spans="1:10">
      <c r="A61" s="70" t="s">
        <v>59</v>
      </c>
      <c r="B61" s="99">
        <v>172.11591984399749</v>
      </c>
      <c r="C61" s="99">
        <v>191.72202514329291</v>
      </c>
      <c r="D61" s="99">
        <v>205.03286042611037</v>
      </c>
      <c r="E61" s="99"/>
      <c r="F61" s="99"/>
      <c r="G61" s="99"/>
      <c r="H61" s="82">
        <f t="shared" si="0"/>
        <v>0.19124866898976084</v>
      </c>
      <c r="I61" s="71">
        <f t="shared" si="1"/>
        <v>32.916940582112886</v>
      </c>
      <c r="J61" s="71">
        <f t="shared" si="2"/>
        <v>13.310835282817465</v>
      </c>
    </row>
    <row r="62" spans="1:10">
      <c r="A62" s="70" t="s">
        <v>60</v>
      </c>
      <c r="B62" s="99">
        <v>106.37088162451418</v>
      </c>
      <c r="C62" s="99">
        <v>123.96819573218771</v>
      </c>
      <c r="D62" s="99">
        <v>125.38034222122053</v>
      </c>
      <c r="E62" s="99"/>
      <c r="F62" s="99"/>
      <c r="G62" s="99"/>
      <c r="H62" s="82">
        <f t="shared" si="0"/>
        <v>0.17870925112578398</v>
      </c>
      <c r="I62" s="71">
        <f t="shared" si="1"/>
        <v>19.009460596706347</v>
      </c>
      <c r="J62" s="71">
        <f t="shared" si="2"/>
        <v>1.4121464890328213</v>
      </c>
    </row>
    <row r="63" spans="1:10">
      <c r="A63" s="70" t="s">
        <v>61</v>
      </c>
      <c r="B63" s="99">
        <v>107.28205691645354</v>
      </c>
      <c r="C63" s="99">
        <v>124.31836229996338</v>
      </c>
      <c r="D63" s="99">
        <v>124.74161568665367</v>
      </c>
      <c r="E63" s="99"/>
      <c r="F63" s="99"/>
      <c r="G63" s="99"/>
      <c r="H63" s="82">
        <f t="shared" si="0"/>
        <v>0.16274444461665061</v>
      </c>
      <c r="I63" s="71">
        <f t="shared" si="1"/>
        <v>17.459558770200132</v>
      </c>
      <c r="J63" s="71">
        <f t="shared" si="2"/>
        <v>0.42325338669029122</v>
      </c>
    </row>
    <row r="64" spans="1:10">
      <c r="A64" s="70" t="s">
        <v>62</v>
      </c>
      <c r="B64" s="99">
        <v>224.43869577495116</v>
      </c>
      <c r="C64" s="99">
        <v>248.41617771712583</v>
      </c>
      <c r="D64" s="99">
        <v>262.8956857470464</v>
      </c>
      <c r="E64" s="99"/>
      <c r="F64" s="99"/>
      <c r="G64" s="99"/>
      <c r="H64" s="82">
        <f t="shared" si="0"/>
        <v>0.17134741332954803</v>
      </c>
      <c r="I64" s="71">
        <f t="shared" si="1"/>
        <v>38.456989972095244</v>
      </c>
      <c r="J64" s="71">
        <f t="shared" si="2"/>
        <v>14.479508029920567</v>
      </c>
    </row>
    <row r="65" spans="1:10">
      <c r="A65" s="70" t="s">
        <v>63</v>
      </c>
      <c r="B65" s="99">
        <v>166.51588149649268</v>
      </c>
      <c r="C65" s="99">
        <v>185.38427450647848</v>
      </c>
      <c r="D65" s="99">
        <v>192.89119850953483</v>
      </c>
      <c r="E65" s="99"/>
      <c r="F65" s="99"/>
      <c r="G65" s="99"/>
      <c r="H65" s="82">
        <f t="shared" si="0"/>
        <v>0.15839520396496048</v>
      </c>
      <c r="I65" s="71">
        <f t="shared" si="1"/>
        <v>26.375317013042149</v>
      </c>
      <c r="J65" s="71">
        <f t="shared" si="2"/>
        <v>7.5069240030563549</v>
      </c>
    </row>
    <row r="66" spans="1:10">
      <c r="A66" s="70" t="s">
        <v>64</v>
      </c>
      <c r="B66" s="99">
        <v>308.7539056440063</v>
      </c>
      <c r="C66" s="99">
        <v>388.65659522295647</v>
      </c>
      <c r="D66" s="99">
        <v>341.59101978609897</v>
      </c>
      <c r="E66" s="99"/>
      <c r="F66" s="99"/>
      <c r="G66" s="99"/>
      <c r="H66" s="82">
        <f t="shared" si="0"/>
        <v>0.10635368020236127</v>
      </c>
      <c r="I66" s="71">
        <f t="shared" si="1"/>
        <v>32.837114142092673</v>
      </c>
      <c r="J66" s="71">
        <f t="shared" si="2"/>
        <v>-47.0655754368575</v>
      </c>
    </row>
    <row r="67" spans="1:10">
      <c r="A67" s="70" t="s">
        <v>65</v>
      </c>
      <c r="B67" s="99">
        <v>134.32326908710809</v>
      </c>
      <c r="C67" s="99">
        <v>154.04024426080807</v>
      </c>
      <c r="D67" s="99">
        <v>157.7487460470436</v>
      </c>
      <c r="E67" s="99"/>
      <c r="F67" s="99"/>
      <c r="G67" s="99"/>
      <c r="H67" s="82">
        <f t="shared" si="0"/>
        <v>0.1743962689349392</v>
      </c>
      <c r="I67" s="71">
        <f t="shared" si="1"/>
        <v>23.425476959935509</v>
      </c>
      <c r="J67" s="71">
        <f t="shared" si="2"/>
        <v>3.7085017862355301</v>
      </c>
    </row>
    <row r="68" spans="1:10">
      <c r="A68" s="70" t="s">
        <v>66</v>
      </c>
      <c r="B68" s="99">
        <v>122.7076057685431</v>
      </c>
      <c r="C68" s="99">
        <v>149.27416760604052</v>
      </c>
      <c r="D68" s="99">
        <v>146.97192577501534</v>
      </c>
      <c r="E68" s="99"/>
      <c r="F68" s="99"/>
      <c r="G68" s="99"/>
      <c r="H68" s="82">
        <f t="shared" ref="H68:H92" si="3">(D68-B68)/B68</f>
        <v>0.19774096197623431</v>
      </c>
      <c r="I68" s="71">
        <f t="shared" ref="I68:I92" si="4">D68-B68</f>
        <v>24.264320006472232</v>
      </c>
      <c r="J68" s="71">
        <f t="shared" ref="J68:J92" si="5">D68-C68</f>
        <v>-2.3022418310251851</v>
      </c>
    </row>
    <row r="69" spans="1:10">
      <c r="A69" s="70" t="s">
        <v>67</v>
      </c>
      <c r="B69" s="99">
        <v>120.71082351933011</v>
      </c>
      <c r="C69" s="99">
        <v>134.59436015404015</v>
      </c>
      <c r="D69" s="99">
        <v>134.85828632790688</v>
      </c>
      <c r="E69" s="99"/>
      <c r="F69" s="99"/>
      <c r="G69" s="99"/>
      <c r="H69" s="82">
        <f t="shared" si="3"/>
        <v>0.11720127819616162</v>
      </c>
      <c r="I69" s="71">
        <f t="shared" si="4"/>
        <v>14.147462808576776</v>
      </c>
      <c r="J69" s="71">
        <f t="shared" si="5"/>
        <v>0.26392617386673578</v>
      </c>
    </row>
    <row r="70" spans="1:10">
      <c r="A70" s="70" t="s">
        <v>68</v>
      </c>
      <c r="B70" s="99">
        <v>163.61528725206992</v>
      </c>
      <c r="C70" s="99">
        <v>157.99354855983432</v>
      </c>
      <c r="D70" s="99">
        <v>183.77251333265397</v>
      </c>
      <c r="E70" s="99"/>
      <c r="F70" s="99"/>
      <c r="G70" s="99"/>
      <c r="H70" s="82">
        <f t="shared" si="3"/>
        <v>0.12319891630620868</v>
      </c>
      <c r="I70" s="71">
        <f t="shared" si="4"/>
        <v>20.157226080584053</v>
      </c>
      <c r="J70" s="71">
        <f t="shared" si="5"/>
        <v>25.778964772819648</v>
      </c>
    </row>
    <row r="71" spans="1:10">
      <c r="A71" s="70" t="s">
        <v>69</v>
      </c>
      <c r="B71" s="99">
        <v>125.07602995235369</v>
      </c>
      <c r="C71" s="99">
        <v>134.68105567358182</v>
      </c>
      <c r="D71" s="99">
        <v>139.22704311999098</v>
      </c>
      <c r="E71" s="99"/>
      <c r="F71" s="99"/>
      <c r="G71" s="99"/>
      <c r="H71" s="82">
        <f t="shared" si="3"/>
        <v>0.11313928954275218</v>
      </c>
      <c r="I71" s="71">
        <f t="shared" si="4"/>
        <v>14.151013167637288</v>
      </c>
      <c r="J71" s="71">
        <f t="shared" si="5"/>
        <v>4.545987446409157</v>
      </c>
    </row>
    <row r="72" spans="1:10">
      <c r="A72" s="70" t="s">
        <v>70</v>
      </c>
      <c r="B72" s="99">
        <v>130.28773121848658</v>
      </c>
      <c r="C72" s="99">
        <v>145.30145465737445</v>
      </c>
      <c r="D72" s="99">
        <v>148.84727147387622</v>
      </c>
      <c r="E72" s="99"/>
      <c r="F72" s="99"/>
      <c r="G72" s="99"/>
      <c r="H72" s="82">
        <f t="shared" si="3"/>
        <v>0.142450406356882</v>
      </c>
      <c r="I72" s="71">
        <f t="shared" si="4"/>
        <v>18.559540255389635</v>
      </c>
      <c r="J72" s="71">
        <f t="shared" si="5"/>
        <v>3.5458168165017696</v>
      </c>
    </row>
    <row r="73" spans="1:10">
      <c r="A73" s="70" t="s">
        <v>275</v>
      </c>
      <c r="B73" s="99">
        <v>112.79767409818173</v>
      </c>
      <c r="C73" s="99">
        <v>125.47422085089684</v>
      </c>
      <c r="D73" s="99">
        <v>128.14554787933224</v>
      </c>
      <c r="E73" s="99"/>
      <c r="F73" s="99"/>
      <c r="G73" s="99"/>
      <c r="H73" s="82">
        <f t="shared" si="3"/>
        <v>0.13606551645551984</v>
      </c>
      <c r="I73" s="71">
        <f t="shared" si="4"/>
        <v>15.347873781150511</v>
      </c>
      <c r="J73" s="71">
        <f t="shared" si="5"/>
        <v>2.6713270284353996</v>
      </c>
    </row>
    <row r="74" spans="1:10">
      <c r="A74" s="70" t="s">
        <v>276</v>
      </c>
      <c r="B74" s="99">
        <v>104.09409310090514</v>
      </c>
      <c r="C74" s="99">
        <v>123.49452304306</v>
      </c>
      <c r="D74" s="99">
        <v>124.59633074050757</v>
      </c>
      <c r="E74" s="99"/>
      <c r="F74" s="99"/>
      <c r="G74" s="99"/>
      <c r="H74" s="82">
        <f t="shared" si="3"/>
        <v>0.19695870369635943</v>
      </c>
      <c r="I74" s="71">
        <f t="shared" si="4"/>
        <v>20.502237639602427</v>
      </c>
      <c r="J74" s="71">
        <f t="shared" si="5"/>
        <v>1.101807697447569</v>
      </c>
    </row>
    <row r="75" spans="1:10">
      <c r="A75" s="70" t="s">
        <v>73</v>
      </c>
      <c r="B75" s="99">
        <v>156.21481244920673</v>
      </c>
      <c r="C75" s="99">
        <v>173.36085140552433</v>
      </c>
      <c r="D75" s="99">
        <v>182.85274062215331</v>
      </c>
      <c r="E75" s="99"/>
      <c r="F75" s="99"/>
      <c r="G75" s="99"/>
      <c r="H75" s="82">
        <f t="shared" si="3"/>
        <v>0.17052114172340666</v>
      </c>
      <c r="I75" s="71">
        <f t="shared" si="4"/>
        <v>26.637928172946573</v>
      </c>
      <c r="J75" s="71">
        <f t="shared" si="5"/>
        <v>9.4918892166289766</v>
      </c>
    </row>
    <row r="76" spans="1:10">
      <c r="A76" s="70" t="s">
        <v>74</v>
      </c>
      <c r="B76" s="99">
        <v>122.27294174041478</v>
      </c>
      <c r="C76" s="99">
        <v>140.52417393558699</v>
      </c>
      <c r="D76" s="99">
        <v>142.2942593707788</v>
      </c>
      <c r="E76" s="99"/>
      <c r="F76" s="99"/>
      <c r="G76" s="99"/>
      <c r="H76" s="82">
        <f t="shared" si="3"/>
        <v>0.16374283095984754</v>
      </c>
      <c r="I76" s="71">
        <f t="shared" si="4"/>
        <v>20.021317630364024</v>
      </c>
      <c r="J76" s="71">
        <f t="shared" si="5"/>
        <v>1.7700854351918167</v>
      </c>
    </row>
    <row r="77" spans="1:10">
      <c r="A77" s="70" t="s">
        <v>75</v>
      </c>
      <c r="B77" s="99">
        <v>132.33710246159822</v>
      </c>
      <c r="C77" s="99">
        <v>151.26187023366069</v>
      </c>
      <c r="D77" s="99">
        <v>153.71208658664631</v>
      </c>
      <c r="E77" s="99"/>
      <c r="F77" s="99"/>
      <c r="G77" s="99"/>
      <c r="H77" s="82">
        <f t="shared" si="3"/>
        <v>0.16151920910653694</v>
      </c>
      <c r="I77" s="71">
        <f t="shared" si="4"/>
        <v>21.374984125048087</v>
      </c>
      <c r="J77" s="71">
        <f t="shared" si="5"/>
        <v>2.4502163529856205</v>
      </c>
    </row>
    <row r="78" spans="1:10">
      <c r="A78" s="70" t="s">
        <v>76</v>
      </c>
      <c r="B78" s="99">
        <v>126.99857817564222</v>
      </c>
      <c r="C78" s="99">
        <v>143.27643296275943</v>
      </c>
      <c r="D78" s="99">
        <v>142.99424990157794</v>
      </c>
      <c r="E78" s="99"/>
      <c r="F78" s="99"/>
      <c r="G78" s="99"/>
      <c r="H78" s="82">
        <f t="shared" si="3"/>
        <v>0.12595158115717883</v>
      </c>
      <c r="I78" s="71">
        <f t="shared" si="4"/>
        <v>15.995671725935722</v>
      </c>
      <c r="J78" s="71">
        <f t="shared" si="5"/>
        <v>-0.28218306118148462</v>
      </c>
    </row>
    <row r="79" spans="1:10">
      <c r="A79" s="70" t="s">
        <v>77</v>
      </c>
      <c r="B79" s="99">
        <v>112.52757875851107</v>
      </c>
      <c r="C79" s="99">
        <v>126.76539302568143</v>
      </c>
      <c r="D79" s="99">
        <v>129.5991454683122</v>
      </c>
      <c r="E79" s="99"/>
      <c r="F79" s="99"/>
      <c r="G79" s="99"/>
      <c r="H79" s="82">
        <f t="shared" si="3"/>
        <v>0.15171006875067874</v>
      </c>
      <c r="I79" s="71">
        <f t="shared" si="4"/>
        <v>17.071566709801132</v>
      </c>
      <c r="J79" s="71">
        <f t="shared" si="5"/>
        <v>2.8337524426307681</v>
      </c>
    </row>
    <row r="80" spans="1:10">
      <c r="A80" s="70" t="s">
        <v>78</v>
      </c>
      <c r="B80" s="99">
        <v>113.67663200679031</v>
      </c>
      <c r="C80" s="99">
        <v>129.56882280587996</v>
      </c>
      <c r="D80" s="99">
        <v>137.58881117915087</v>
      </c>
      <c r="E80" s="99"/>
      <c r="F80" s="99"/>
      <c r="G80" s="99"/>
      <c r="H80" s="82">
        <f t="shared" si="3"/>
        <v>0.21035263580761429</v>
      </c>
      <c r="I80" s="71">
        <f t="shared" si="4"/>
        <v>23.912179172360553</v>
      </c>
      <c r="J80" s="71">
        <f t="shared" si="5"/>
        <v>8.0199883732709054</v>
      </c>
    </row>
    <row r="81" spans="1:10">
      <c r="A81" s="70" t="s">
        <v>79</v>
      </c>
      <c r="B81" s="99">
        <v>135.97963653146775</v>
      </c>
      <c r="C81" s="99">
        <v>187.06606804225788</v>
      </c>
      <c r="D81" s="99">
        <v>190.51478060437401</v>
      </c>
      <c r="E81" s="99"/>
      <c r="F81" s="99"/>
      <c r="G81" s="99"/>
      <c r="H81" s="82">
        <f t="shared" si="3"/>
        <v>0.4010537567533945</v>
      </c>
      <c r="I81" s="71">
        <f t="shared" si="4"/>
        <v>54.535144072906263</v>
      </c>
      <c r="J81" s="71">
        <f t="shared" si="5"/>
        <v>3.4487125621161283</v>
      </c>
    </row>
    <row r="82" spans="1:10">
      <c r="A82" s="70" t="s">
        <v>80</v>
      </c>
      <c r="B82" s="99">
        <v>144.83294834639011</v>
      </c>
      <c r="C82" s="99">
        <v>174.92828574175562</v>
      </c>
      <c r="D82" s="99">
        <v>182.26237890479277</v>
      </c>
      <c r="E82" s="99"/>
      <c r="F82" s="99"/>
      <c r="G82" s="99"/>
      <c r="H82" s="82">
        <f t="shared" si="3"/>
        <v>0.25843173798329688</v>
      </c>
      <c r="I82" s="71">
        <f t="shared" si="4"/>
        <v>37.429430558402657</v>
      </c>
      <c r="J82" s="71">
        <f t="shared" si="5"/>
        <v>7.3340931630371529</v>
      </c>
    </row>
    <row r="83" spans="1:10">
      <c r="A83" s="70" t="s">
        <v>81</v>
      </c>
      <c r="B83" s="99">
        <v>96.520241452911037</v>
      </c>
      <c r="C83" s="99">
        <v>114.76149443067423</v>
      </c>
      <c r="D83" s="99">
        <v>133.87757815278289</v>
      </c>
      <c r="E83" s="99"/>
      <c r="F83" s="99"/>
      <c r="G83" s="99"/>
      <c r="H83" s="82">
        <f t="shared" si="3"/>
        <v>0.38704147583486137</v>
      </c>
      <c r="I83" s="71">
        <f t="shared" si="4"/>
        <v>37.357336699871851</v>
      </c>
      <c r="J83" s="71">
        <f t="shared" si="5"/>
        <v>19.116083722108655</v>
      </c>
    </row>
    <row r="84" spans="1:10">
      <c r="A84" s="70" t="s">
        <v>82</v>
      </c>
      <c r="B84" s="99">
        <v>131.81919397768746</v>
      </c>
      <c r="C84" s="99">
        <v>149.81056619634595</v>
      </c>
      <c r="D84" s="99">
        <v>152.10013727929478</v>
      </c>
      <c r="E84" s="99"/>
      <c r="F84" s="99"/>
      <c r="G84" s="99"/>
      <c r="H84" s="82">
        <f t="shared" si="3"/>
        <v>0.15385425058083879</v>
      </c>
      <c r="I84" s="71">
        <f t="shared" si="4"/>
        <v>20.280943301607323</v>
      </c>
      <c r="J84" s="71">
        <f t="shared" si="5"/>
        <v>2.2895710829488394</v>
      </c>
    </row>
    <row r="85" spans="1:10">
      <c r="A85" s="70" t="s">
        <v>83</v>
      </c>
      <c r="B85" s="99">
        <v>155.53844587596706</v>
      </c>
      <c r="C85" s="99">
        <v>167.93201319463694</v>
      </c>
      <c r="D85" s="99">
        <v>180.41428007266219</v>
      </c>
      <c r="E85" s="99"/>
      <c r="F85" s="99"/>
      <c r="G85" s="99"/>
      <c r="H85" s="82">
        <f t="shared" si="3"/>
        <v>0.15993366821044477</v>
      </c>
      <c r="I85" s="71">
        <f t="shared" si="4"/>
        <v>24.875834196695138</v>
      </c>
      <c r="J85" s="71">
        <f t="shared" si="5"/>
        <v>12.482266878025257</v>
      </c>
    </row>
    <row r="86" spans="1:10">
      <c r="A86" s="70" t="s">
        <v>277</v>
      </c>
      <c r="B86" s="99">
        <v>117.24873700416502</v>
      </c>
      <c r="C86" s="99">
        <v>133.36513630816032</v>
      </c>
      <c r="D86" s="99">
        <v>136.39368642008515</v>
      </c>
      <c r="E86" s="99"/>
      <c r="F86" s="99"/>
      <c r="G86" s="99"/>
      <c r="H86" s="82">
        <f t="shared" si="3"/>
        <v>0.16328490954439909</v>
      </c>
      <c r="I86" s="71">
        <f t="shared" si="4"/>
        <v>19.144949415920124</v>
      </c>
      <c r="J86" s="71">
        <f t="shared" si="5"/>
        <v>3.0285501119248295</v>
      </c>
    </row>
    <row r="87" spans="1:10">
      <c r="A87" s="70" t="s">
        <v>85</v>
      </c>
      <c r="B87" s="99">
        <v>94.987144375619494</v>
      </c>
      <c r="C87" s="99">
        <v>108.60231989573197</v>
      </c>
      <c r="D87" s="99">
        <v>110.45254233260258</v>
      </c>
      <c r="E87" s="99"/>
      <c r="F87" s="99"/>
      <c r="G87" s="99"/>
      <c r="H87" s="82">
        <f t="shared" si="3"/>
        <v>0.16281569530952877</v>
      </c>
      <c r="I87" s="71">
        <f t="shared" si="4"/>
        <v>15.465397956983082</v>
      </c>
      <c r="J87" s="71">
        <f t="shared" si="5"/>
        <v>1.8502224368706095</v>
      </c>
    </row>
    <row r="88" spans="1:10">
      <c r="A88" s="70" t="s">
        <v>86</v>
      </c>
      <c r="B88" s="99">
        <v>89.827096929269644</v>
      </c>
      <c r="C88" s="99">
        <v>104.11857500950933</v>
      </c>
      <c r="D88" s="99">
        <v>104.63043696919235</v>
      </c>
      <c r="E88" s="99"/>
      <c r="F88" s="99"/>
      <c r="G88" s="99"/>
      <c r="H88" s="82">
        <f t="shared" si="3"/>
        <v>0.16479815719280047</v>
      </c>
      <c r="I88" s="71">
        <f t="shared" si="4"/>
        <v>14.803340039922702</v>
      </c>
      <c r="J88" s="71">
        <f t="shared" si="5"/>
        <v>0.51186195968301718</v>
      </c>
    </row>
    <row r="89" spans="1:10">
      <c r="A89" s="70" t="s">
        <v>87</v>
      </c>
      <c r="B89" s="99">
        <v>92.223613969967943</v>
      </c>
      <c r="C89" s="99">
        <v>111.16979408658922</v>
      </c>
      <c r="D89" s="99">
        <v>111.02150585821501</v>
      </c>
      <c r="E89" s="99"/>
      <c r="F89" s="99"/>
      <c r="G89" s="99"/>
      <c r="H89" s="82">
        <f t="shared" si="3"/>
        <v>0.20382948660381586</v>
      </c>
      <c r="I89" s="71">
        <f t="shared" si="4"/>
        <v>18.797891888247065</v>
      </c>
      <c r="J89" s="71">
        <f t="shared" si="5"/>
        <v>-0.14828822837421285</v>
      </c>
    </row>
    <row r="90" spans="1:10">
      <c r="A90" s="162" t="s">
        <v>278</v>
      </c>
      <c r="B90" s="99">
        <v>255.7173389462483</v>
      </c>
      <c r="C90" s="99">
        <v>293.44712601257532</v>
      </c>
      <c r="D90" s="99">
        <v>317.95862959687526</v>
      </c>
      <c r="E90" s="99"/>
      <c r="F90" s="99"/>
      <c r="G90" s="99"/>
      <c r="H90" s="82">
        <f t="shared" si="3"/>
        <v>0.24339878909701171</v>
      </c>
      <c r="I90" s="71">
        <f t="shared" si="4"/>
        <v>62.241290650626951</v>
      </c>
      <c r="J90" s="71">
        <f t="shared" si="5"/>
        <v>24.51150358429993</v>
      </c>
    </row>
    <row r="91" spans="1:10" s="148" customFormat="1">
      <c r="A91" s="91" t="s">
        <v>285</v>
      </c>
      <c r="B91" s="99">
        <v>84.78453577801001</v>
      </c>
      <c r="C91" s="99">
        <v>99.457269072259351</v>
      </c>
      <c r="D91" s="99">
        <v>99.479872398303158</v>
      </c>
      <c r="E91" s="99"/>
      <c r="F91" s="99"/>
      <c r="G91" s="99"/>
      <c r="H91" s="82">
        <f t="shared" si="3"/>
        <v>0.1733256717801665</v>
      </c>
      <c r="I91" s="71">
        <f t="shared" si="4"/>
        <v>14.695336620293148</v>
      </c>
      <c r="J91" s="71">
        <f t="shared" si="5"/>
        <v>2.2603326043807215E-2</v>
      </c>
    </row>
    <row r="92" spans="1:10" s="107" customFormat="1">
      <c r="A92" s="70" t="s">
        <v>173</v>
      </c>
      <c r="B92" s="108">
        <v>129.17481102970345</v>
      </c>
      <c r="C92" s="152">
        <v>145.45374134603199</v>
      </c>
      <c r="D92" s="152">
        <v>151.19392534086845</v>
      </c>
      <c r="E92" s="152"/>
      <c r="F92" s="152"/>
      <c r="G92" s="152"/>
      <c r="H92" s="105">
        <f t="shared" si="3"/>
        <v>0.1704598143836398</v>
      </c>
      <c r="I92" s="71">
        <f t="shared" si="4"/>
        <v>22.019114311164998</v>
      </c>
      <c r="J92" s="106">
        <f t="shared" si="5"/>
        <v>5.7401839948364568</v>
      </c>
    </row>
    <row r="93" spans="1:10">
      <c r="D93" s="135" t="s">
        <v>284</v>
      </c>
    </row>
    <row r="94" spans="1:10">
      <c r="F94" s="156"/>
      <c r="G94" s="156"/>
    </row>
    <row r="95" spans="1:10">
      <c r="B95" s="138"/>
      <c r="C95" s="134"/>
      <c r="D95" s="136"/>
      <c r="E95" s="138"/>
      <c r="F95" s="138"/>
      <c r="G95" s="138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87"/>
  <sheetViews>
    <sheetView zoomScale="60" zoomScaleNormal="60" workbookViewId="0">
      <selection activeCell="O78" sqref="O78"/>
    </sheetView>
  </sheetViews>
  <sheetFormatPr defaultRowHeight="15"/>
  <cols>
    <col min="1" max="1" width="16.140625" customWidth="1"/>
    <col min="2" max="2" width="9.140625" style="140"/>
    <col min="3" max="3" width="9.140625" style="139"/>
    <col min="4" max="4" width="15.140625" style="140" customWidth="1"/>
    <col min="5" max="6" width="8.7109375" style="148"/>
    <col min="7" max="7" width="13.42578125" style="148" customWidth="1"/>
    <col min="8" max="8" width="30.5703125" customWidth="1"/>
    <col min="9" max="9" width="30" customWidth="1"/>
    <col min="10" max="10" width="33.42578125" customWidth="1"/>
  </cols>
  <sheetData>
    <row r="1" spans="1:10" s="148" customFormat="1" ht="15.75" thickBot="1">
      <c r="B1" s="176" t="s">
        <v>281</v>
      </c>
      <c r="C1" s="176"/>
      <c r="D1" s="177"/>
      <c r="E1" s="178" t="s">
        <v>280</v>
      </c>
      <c r="F1" s="176"/>
      <c r="G1" s="177"/>
    </row>
    <row r="2" spans="1:10" ht="49.5" customHeight="1">
      <c r="A2" s="85" t="s">
        <v>174</v>
      </c>
      <c r="B2" s="85">
        <v>43525</v>
      </c>
      <c r="C2" s="85">
        <v>43862</v>
      </c>
      <c r="D2" s="85">
        <v>43891</v>
      </c>
      <c r="E2" s="85">
        <v>43525</v>
      </c>
      <c r="F2" s="85">
        <v>43862</v>
      </c>
      <c r="G2" s="85">
        <v>43891</v>
      </c>
      <c r="H2" s="84" t="s">
        <v>327</v>
      </c>
      <c r="I2" s="84" t="s">
        <v>328</v>
      </c>
      <c r="J2" s="84" t="s">
        <v>341</v>
      </c>
    </row>
    <row r="3" spans="1:10">
      <c r="A3" s="72" t="s">
        <v>175</v>
      </c>
      <c r="B3" s="96">
        <v>116.32592135250476</v>
      </c>
      <c r="C3" s="96">
        <v>131.27711505974293</v>
      </c>
      <c r="D3" s="96">
        <v>135.83517232483587</v>
      </c>
      <c r="E3" s="96"/>
      <c r="F3" s="96"/>
      <c r="G3" s="96"/>
      <c r="H3" s="82">
        <f>(D3-B3)/B3</f>
        <v>0.16771198324070719</v>
      </c>
      <c r="I3" s="73">
        <f>(D3-B3)</f>
        <v>19.509250972331103</v>
      </c>
      <c r="J3" s="73">
        <f>(D3-C3)</f>
        <v>4.5580572650929412</v>
      </c>
    </row>
    <row r="4" spans="1:10">
      <c r="A4" s="63" t="s">
        <v>176</v>
      </c>
      <c r="B4" s="97">
        <v>108.71371194640662</v>
      </c>
      <c r="C4" s="97">
        <v>125.08134080641436</v>
      </c>
      <c r="D4" s="97">
        <v>123.82313423256672</v>
      </c>
      <c r="E4" s="97"/>
      <c r="F4" s="97"/>
      <c r="G4" s="97"/>
      <c r="H4" s="82">
        <f t="shared" ref="H4:H67" si="0">(D4-B4)/B4</f>
        <v>0.13898359292164264</v>
      </c>
      <c r="I4" s="73">
        <f t="shared" ref="I4:I67" si="1">(D4-B4)</f>
        <v>15.109422286160097</v>
      </c>
      <c r="J4" s="73">
        <f t="shared" ref="J4:J67" si="2">(D4-C4)</f>
        <v>-1.2582065738476444</v>
      </c>
    </row>
    <row r="5" spans="1:10">
      <c r="A5" s="63" t="s">
        <v>177</v>
      </c>
      <c r="B5" s="97">
        <v>105.37893072147826</v>
      </c>
      <c r="C5" s="97">
        <v>119.65279774300565</v>
      </c>
      <c r="D5" s="97">
        <v>121.72153852860875</v>
      </c>
      <c r="E5" s="97"/>
      <c r="F5" s="97"/>
      <c r="G5" s="97"/>
      <c r="H5" s="82">
        <f t="shared" si="0"/>
        <v>0.15508420606700607</v>
      </c>
      <c r="I5" s="73">
        <f t="shared" si="1"/>
        <v>16.342607807130491</v>
      </c>
      <c r="J5" s="73">
        <f t="shared" si="2"/>
        <v>2.0687407856030973</v>
      </c>
    </row>
    <row r="6" spans="1:10">
      <c r="A6" s="63" t="s">
        <v>178</v>
      </c>
      <c r="B6" s="97">
        <v>118.5305876632596</v>
      </c>
      <c r="C6" s="97">
        <v>137.28822005165472</v>
      </c>
      <c r="D6" s="97">
        <v>138.29798009923687</v>
      </c>
      <c r="E6" s="97"/>
      <c r="F6" s="97"/>
      <c r="G6" s="97"/>
      <c r="H6" s="82">
        <f t="shared" si="0"/>
        <v>0.16677039088117576</v>
      </c>
      <c r="I6" s="73">
        <f t="shared" si="1"/>
        <v>19.767392435977271</v>
      </c>
      <c r="J6" s="73">
        <f t="shared" si="2"/>
        <v>1.009760047582148</v>
      </c>
    </row>
    <row r="7" spans="1:10">
      <c r="A7" s="63" t="s">
        <v>180</v>
      </c>
      <c r="B7" s="97">
        <v>108.13763364946584</v>
      </c>
      <c r="C7" s="97">
        <v>121.85146618319871</v>
      </c>
      <c r="D7" s="97">
        <v>127.00171454589797</v>
      </c>
      <c r="E7" s="97"/>
      <c r="F7" s="97"/>
      <c r="G7" s="97"/>
      <c r="H7" s="82">
        <f t="shared" si="0"/>
        <v>0.1744451053698946</v>
      </c>
      <c r="I7" s="73">
        <f t="shared" si="1"/>
        <v>18.864080896432128</v>
      </c>
      <c r="J7" s="73">
        <f t="shared" si="2"/>
        <v>5.1502483626992586</v>
      </c>
    </row>
    <row r="8" spans="1:10">
      <c r="A8" s="63" t="s">
        <v>181</v>
      </c>
      <c r="B8" s="97">
        <v>141.70837623736435</v>
      </c>
      <c r="C8" s="97">
        <v>161.34607769750164</v>
      </c>
      <c r="D8" s="97">
        <v>168.25233375264961</v>
      </c>
      <c r="E8" s="97"/>
      <c r="F8" s="97"/>
      <c r="G8" s="97"/>
      <c r="H8" s="82">
        <f t="shared" si="0"/>
        <v>0.18731396280219598</v>
      </c>
      <c r="I8" s="73">
        <f t="shared" si="1"/>
        <v>26.543957515285257</v>
      </c>
      <c r="J8" s="73">
        <f t="shared" si="2"/>
        <v>6.9062560551479635</v>
      </c>
    </row>
    <row r="9" spans="1:10">
      <c r="A9" s="63" t="s">
        <v>182</v>
      </c>
      <c r="B9" s="97">
        <v>112.07378301243514</v>
      </c>
      <c r="C9" s="97">
        <v>129.86202126503071</v>
      </c>
      <c r="D9" s="97">
        <v>131.04115437064735</v>
      </c>
      <c r="E9" s="97"/>
      <c r="F9" s="97"/>
      <c r="G9" s="97"/>
      <c r="H9" s="82">
        <f t="shared" si="0"/>
        <v>0.16924003855663264</v>
      </c>
      <c r="I9" s="73">
        <f t="shared" si="1"/>
        <v>18.967371358212205</v>
      </c>
      <c r="J9" s="73">
        <f t="shared" si="2"/>
        <v>1.1791331056166428</v>
      </c>
    </row>
    <row r="10" spans="1:10">
      <c r="A10" s="63" t="s">
        <v>184</v>
      </c>
      <c r="B10" s="97">
        <v>119.84490885934682</v>
      </c>
      <c r="C10" s="97">
        <v>138.38429242712644</v>
      </c>
      <c r="D10" s="97">
        <v>141.9125579745656</v>
      </c>
      <c r="E10" s="97"/>
      <c r="F10" s="97"/>
      <c r="G10" s="97"/>
      <c r="H10" s="82">
        <f t="shared" si="0"/>
        <v>0.18413505692693186</v>
      </c>
      <c r="I10" s="73">
        <f t="shared" si="1"/>
        <v>22.067649115218785</v>
      </c>
      <c r="J10" s="73">
        <f t="shared" si="2"/>
        <v>3.5282655474391618</v>
      </c>
    </row>
    <row r="11" spans="1:10">
      <c r="A11" s="63" t="s">
        <v>185</v>
      </c>
      <c r="B11" s="97">
        <v>108.9776258113698</v>
      </c>
      <c r="C11" s="97">
        <v>124.31965612585194</v>
      </c>
      <c r="D11" s="97">
        <v>125.91854281787724</v>
      </c>
      <c r="E11" s="97"/>
      <c r="F11" s="97"/>
      <c r="G11" s="97"/>
      <c r="H11" s="82">
        <f t="shared" si="0"/>
        <v>0.1554531664676802</v>
      </c>
      <c r="I11" s="73">
        <f t="shared" si="1"/>
        <v>16.940917006507433</v>
      </c>
      <c r="J11" s="73">
        <f t="shared" si="2"/>
        <v>1.5988866920253031</v>
      </c>
    </row>
    <row r="12" spans="1:10">
      <c r="A12" s="63" t="s">
        <v>186</v>
      </c>
      <c r="B12" s="97">
        <v>112.8904380698946</v>
      </c>
      <c r="C12" s="97">
        <v>126.79176616321817</v>
      </c>
      <c r="D12" s="97">
        <v>132.17683145049432</v>
      </c>
      <c r="E12" s="97"/>
      <c r="F12" s="97"/>
      <c r="G12" s="97"/>
      <c r="H12" s="82">
        <f>(D12-B12)/B12</f>
        <v>0.17084169138097247</v>
      </c>
      <c r="I12" s="73">
        <f t="shared" si="1"/>
        <v>19.286393380599719</v>
      </c>
      <c r="J12" s="73">
        <f t="shared" si="2"/>
        <v>5.3850652872761486</v>
      </c>
    </row>
    <row r="13" spans="1:10">
      <c r="A13" s="63" t="s">
        <v>190</v>
      </c>
      <c r="B13" s="97">
        <v>134.58695100479082</v>
      </c>
      <c r="C13" s="97">
        <v>140.9135868198573</v>
      </c>
      <c r="D13" s="97">
        <v>160.51312430948181</v>
      </c>
      <c r="E13" s="97"/>
      <c r="F13" s="97"/>
      <c r="G13" s="97"/>
      <c r="H13" s="82">
        <f t="shared" si="0"/>
        <v>0.19263511886652451</v>
      </c>
      <c r="I13" s="73">
        <f t="shared" si="1"/>
        <v>25.926173304690991</v>
      </c>
      <c r="J13" s="73">
        <f t="shared" si="2"/>
        <v>19.59953748962451</v>
      </c>
    </row>
    <row r="14" spans="1:10">
      <c r="A14" s="63" t="s">
        <v>191</v>
      </c>
      <c r="B14" s="97">
        <v>108.89440572227866</v>
      </c>
      <c r="C14" s="97">
        <v>123.22945023655028</v>
      </c>
      <c r="D14" s="97">
        <v>124.31030378938243</v>
      </c>
      <c r="E14" s="97"/>
      <c r="F14" s="97"/>
      <c r="G14" s="97"/>
      <c r="H14" s="82">
        <f t="shared" si="0"/>
        <v>0.1415674016020626</v>
      </c>
      <c r="I14" s="73">
        <f t="shared" si="1"/>
        <v>15.415898067103768</v>
      </c>
      <c r="J14" s="73">
        <f t="shared" si="2"/>
        <v>1.0808535528321528</v>
      </c>
    </row>
    <row r="15" spans="1:10">
      <c r="A15" s="63" t="s">
        <v>192</v>
      </c>
      <c r="B15" s="97">
        <v>114.09446315215025</v>
      </c>
      <c r="C15" s="97">
        <v>131.490741409609</v>
      </c>
      <c r="D15" s="97">
        <v>133.05991853349241</v>
      </c>
      <c r="E15" s="97"/>
      <c r="F15" s="97"/>
      <c r="G15" s="97"/>
      <c r="H15" s="82">
        <f t="shared" si="0"/>
        <v>0.16622590489821437</v>
      </c>
      <c r="I15" s="73">
        <f t="shared" si="1"/>
        <v>18.965455381342153</v>
      </c>
      <c r="J15" s="73">
        <f t="shared" si="2"/>
        <v>1.5691771238834065</v>
      </c>
    </row>
    <row r="16" spans="1:10">
      <c r="A16" s="63" t="s">
        <v>193</v>
      </c>
      <c r="B16" s="97">
        <v>119.40778901019679</v>
      </c>
      <c r="C16" s="97">
        <v>127.0720137227964</v>
      </c>
      <c r="D16" s="97">
        <v>138.08230803506777</v>
      </c>
      <c r="E16" s="97"/>
      <c r="F16" s="97"/>
      <c r="G16" s="97"/>
      <c r="H16" s="82">
        <f t="shared" si="0"/>
        <v>0.15639280468777686</v>
      </c>
      <c r="I16" s="73">
        <f t="shared" si="1"/>
        <v>18.674519024870975</v>
      </c>
      <c r="J16" s="73">
        <f t="shared" si="2"/>
        <v>11.01029431227137</v>
      </c>
    </row>
    <row r="17" spans="1:10">
      <c r="A17" s="63" t="s">
        <v>194</v>
      </c>
      <c r="B17" s="97">
        <v>107.58092538778827</v>
      </c>
      <c r="C17" s="97">
        <v>120.438577967039</v>
      </c>
      <c r="D17" s="97">
        <v>124.35502448297714</v>
      </c>
      <c r="E17" s="97"/>
      <c r="F17" s="97"/>
      <c r="G17" s="97"/>
      <c r="H17" s="82">
        <f t="shared" si="0"/>
        <v>0.1559207548617437</v>
      </c>
      <c r="I17" s="73">
        <f t="shared" si="1"/>
        <v>16.774099095188873</v>
      </c>
      <c r="J17" s="73">
        <f t="shared" si="2"/>
        <v>3.9164465159381479</v>
      </c>
    </row>
    <row r="18" spans="1:10">
      <c r="A18" s="63" t="s">
        <v>195</v>
      </c>
      <c r="B18" s="97">
        <v>132.13790919273421</v>
      </c>
      <c r="C18" s="97">
        <v>146.54640921960174</v>
      </c>
      <c r="D18" s="97">
        <v>151.39197807778874</v>
      </c>
      <c r="E18" s="97"/>
      <c r="F18" s="97"/>
      <c r="G18" s="97"/>
      <c r="H18" s="82">
        <f t="shared" si="0"/>
        <v>0.1457119232677645</v>
      </c>
      <c r="I18" s="73">
        <f t="shared" si="1"/>
        <v>19.254068885054522</v>
      </c>
      <c r="J18" s="73">
        <f t="shared" si="2"/>
        <v>4.8455688581869936</v>
      </c>
    </row>
    <row r="19" spans="1:10">
      <c r="A19" s="63" t="s">
        <v>196</v>
      </c>
      <c r="B19" s="97">
        <v>121.82564922920601</v>
      </c>
      <c r="C19" s="97">
        <v>142.64429733801603</v>
      </c>
      <c r="D19" s="97">
        <v>146.5438583302786</v>
      </c>
      <c r="E19" s="97"/>
      <c r="F19" s="97"/>
      <c r="G19" s="97"/>
      <c r="H19" s="82">
        <f t="shared" si="0"/>
        <v>0.20289823413595848</v>
      </c>
      <c r="I19" s="73">
        <f t="shared" si="1"/>
        <v>24.718209101072588</v>
      </c>
      <c r="J19" s="73">
        <f t="shared" si="2"/>
        <v>3.8995609922625647</v>
      </c>
    </row>
    <row r="20" spans="1:10">
      <c r="A20" s="63" t="s">
        <v>197</v>
      </c>
      <c r="B20" s="97">
        <v>116.70756420451691</v>
      </c>
      <c r="C20" s="97">
        <v>134.28128727776172</v>
      </c>
      <c r="D20" s="97">
        <v>139.11899620475182</v>
      </c>
      <c r="E20" s="97"/>
      <c r="F20" s="97"/>
      <c r="G20" s="97"/>
      <c r="H20" s="82">
        <f t="shared" si="0"/>
        <v>0.19203067215901609</v>
      </c>
      <c r="I20" s="73">
        <f t="shared" si="1"/>
        <v>22.41143200023491</v>
      </c>
      <c r="J20" s="73">
        <f t="shared" si="2"/>
        <v>4.8377089269901035</v>
      </c>
    </row>
    <row r="21" spans="1:10">
      <c r="A21" s="63" t="s">
        <v>198</v>
      </c>
      <c r="B21" s="97">
        <v>106.88064765634593</v>
      </c>
      <c r="C21" s="97">
        <v>122.56583811845269</v>
      </c>
      <c r="D21" s="97">
        <v>124.23075851582058</v>
      </c>
      <c r="E21" s="97"/>
      <c r="F21" s="97"/>
      <c r="G21" s="97"/>
      <c r="H21" s="82">
        <f t="shared" si="0"/>
        <v>0.16233164038508247</v>
      </c>
      <c r="I21" s="73">
        <f t="shared" si="1"/>
        <v>17.350110859474654</v>
      </c>
      <c r="J21" s="73">
        <f t="shared" si="2"/>
        <v>1.6649203973678937</v>
      </c>
    </row>
    <row r="22" spans="1:10">
      <c r="A22" s="63" t="s">
        <v>199</v>
      </c>
      <c r="B22" s="97">
        <v>109.06301237890875</v>
      </c>
      <c r="C22" s="97">
        <v>121.602863962775</v>
      </c>
      <c r="D22" s="97">
        <v>125.62196750930123</v>
      </c>
      <c r="E22" s="97"/>
      <c r="F22" s="97"/>
      <c r="G22" s="97"/>
      <c r="H22" s="82">
        <f t="shared" si="0"/>
        <v>0.15182924778258505</v>
      </c>
      <c r="I22" s="73">
        <f t="shared" si="1"/>
        <v>16.558955130392476</v>
      </c>
      <c r="J22" s="73">
        <f t="shared" si="2"/>
        <v>4.0191035465262246</v>
      </c>
    </row>
    <row r="23" spans="1:10">
      <c r="A23" s="63" t="s">
        <v>112</v>
      </c>
      <c r="B23" s="97">
        <v>110.43095193798082</v>
      </c>
      <c r="C23" s="97">
        <v>124.98043414429367</v>
      </c>
      <c r="D23" s="97">
        <v>126.83829657413649</v>
      </c>
      <c r="E23" s="97"/>
      <c r="F23" s="97"/>
      <c r="G23" s="97"/>
      <c r="H23" s="82">
        <f t="shared" si="0"/>
        <v>0.14857559722359548</v>
      </c>
      <c r="I23" s="73">
        <f t="shared" si="1"/>
        <v>16.407344636155671</v>
      </c>
      <c r="J23" s="73">
        <f t="shared" si="2"/>
        <v>1.8578624298428252</v>
      </c>
    </row>
    <row r="24" spans="1:10">
      <c r="A24" s="63" t="s">
        <v>201</v>
      </c>
      <c r="B24" s="97">
        <v>107.4240175804604</v>
      </c>
      <c r="C24" s="97">
        <v>121.23898503362578</v>
      </c>
      <c r="D24" s="97">
        <v>125.47093149034993</v>
      </c>
      <c r="E24" s="97"/>
      <c r="F24" s="97"/>
      <c r="G24" s="97"/>
      <c r="H24" s="82">
        <f t="shared" si="0"/>
        <v>0.16799701143529117</v>
      </c>
      <c r="I24" s="73">
        <f t="shared" si="1"/>
        <v>18.046913909889525</v>
      </c>
      <c r="J24" s="73">
        <f t="shared" si="2"/>
        <v>4.2319464567241454</v>
      </c>
    </row>
    <row r="25" spans="1:10">
      <c r="A25" s="63" t="s">
        <v>202</v>
      </c>
      <c r="B25" s="97">
        <v>108.36795881435933</v>
      </c>
      <c r="C25" s="97">
        <v>124.69025758401729</v>
      </c>
      <c r="D25" s="97">
        <v>128.51823374688408</v>
      </c>
      <c r="E25" s="97"/>
      <c r="F25" s="97"/>
      <c r="G25" s="97"/>
      <c r="H25" s="82">
        <f t="shared" si="0"/>
        <v>0.18594310673548217</v>
      </c>
      <c r="I25" s="73">
        <f t="shared" si="1"/>
        <v>20.150274932524752</v>
      </c>
      <c r="J25" s="73">
        <f t="shared" si="2"/>
        <v>3.8279761628667899</v>
      </c>
    </row>
    <row r="26" spans="1:10">
      <c r="A26" s="63" t="s">
        <v>203</v>
      </c>
      <c r="B26" s="97">
        <v>116.29920856689684</v>
      </c>
      <c r="C26" s="97">
        <v>140.63286897931638</v>
      </c>
      <c r="D26" s="97">
        <v>142.77813842475487</v>
      </c>
      <c r="E26" s="97"/>
      <c r="F26" s="97"/>
      <c r="G26" s="97"/>
      <c r="H26" s="82">
        <f t="shared" si="0"/>
        <v>0.22767936415170878</v>
      </c>
      <c r="I26" s="73">
        <f t="shared" si="1"/>
        <v>26.478929857858034</v>
      </c>
      <c r="J26" s="73">
        <f t="shared" si="2"/>
        <v>2.1452694454384869</v>
      </c>
    </row>
    <row r="27" spans="1:10">
      <c r="A27" s="63" t="s">
        <v>204</v>
      </c>
      <c r="B27" s="97">
        <v>117.43065389597449</v>
      </c>
      <c r="C27" s="97">
        <v>132.02897188345912</v>
      </c>
      <c r="D27" s="97">
        <v>135.67514432334323</v>
      </c>
      <c r="E27" s="97"/>
      <c r="F27" s="97"/>
      <c r="G27" s="97"/>
      <c r="H27" s="82">
        <f t="shared" si="0"/>
        <v>0.155363951592491</v>
      </c>
      <c r="I27" s="73">
        <f t="shared" si="1"/>
        <v>18.244490427368746</v>
      </c>
      <c r="J27" s="73">
        <f t="shared" si="2"/>
        <v>3.6461724398841113</v>
      </c>
    </row>
    <row r="28" spans="1:10">
      <c r="A28" s="63" t="s">
        <v>205</v>
      </c>
      <c r="B28" s="97">
        <v>132.61926192679385</v>
      </c>
      <c r="C28" s="97">
        <v>146.2264295608405</v>
      </c>
      <c r="D28" s="97">
        <v>158.04339744763871</v>
      </c>
      <c r="E28" s="97"/>
      <c r="F28" s="97"/>
      <c r="G28" s="97"/>
      <c r="H28" s="82">
        <f t="shared" si="0"/>
        <v>0.19170771388306354</v>
      </c>
      <c r="I28" s="73">
        <f t="shared" si="1"/>
        <v>25.424135520844857</v>
      </c>
      <c r="J28" s="73">
        <f t="shared" si="2"/>
        <v>11.81696788679821</v>
      </c>
    </row>
    <row r="29" spans="1:10">
      <c r="A29" s="63" t="s">
        <v>206</v>
      </c>
      <c r="B29" s="97">
        <v>112.33498772351271</v>
      </c>
      <c r="C29" s="97">
        <v>127.25808281599276</v>
      </c>
      <c r="D29" s="97">
        <v>129.69177480495952</v>
      </c>
      <c r="E29" s="97"/>
      <c r="F29" s="97"/>
      <c r="G29" s="97"/>
      <c r="H29" s="82">
        <f t="shared" si="0"/>
        <v>0.15450918216296633</v>
      </c>
      <c r="I29" s="73">
        <f t="shared" si="1"/>
        <v>17.356787081446811</v>
      </c>
      <c r="J29" s="73">
        <f t="shared" si="2"/>
        <v>2.433691988966757</v>
      </c>
    </row>
    <row r="30" spans="1:10">
      <c r="A30" s="63" t="s">
        <v>207</v>
      </c>
      <c r="B30" s="97">
        <v>101.63955057775058</v>
      </c>
      <c r="C30" s="97">
        <v>116.67856925234365</v>
      </c>
      <c r="D30" s="97">
        <v>118.90485321093176</v>
      </c>
      <c r="E30" s="97"/>
      <c r="F30" s="97"/>
      <c r="G30" s="97"/>
      <c r="H30" s="82">
        <f t="shared" si="0"/>
        <v>0.16986795528945051</v>
      </c>
      <c r="I30" s="73">
        <f t="shared" si="1"/>
        <v>17.265302633181179</v>
      </c>
      <c r="J30" s="73">
        <f t="shared" si="2"/>
        <v>2.2262839585881125</v>
      </c>
    </row>
    <row r="31" spans="1:10">
      <c r="A31" s="63" t="s">
        <v>208</v>
      </c>
      <c r="B31" s="97">
        <v>114.98646584182661</v>
      </c>
      <c r="C31" s="97">
        <v>130.99279509105008</v>
      </c>
      <c r="D31" s="97">
        <v>134.75689204825906</v>
      </c>
      <c r="E31" s="97"/>
      <c r="F31" s="97"/>
      <c r="G31" s="97"/>
      <c r="H31" s="82">
        <f t="shared" si="0"/>
        <v>0.17193698459806828</v>
      </c>
      <c r="I31" s="73">
        <f t="shared" si="1"/>
        <v>19.770426206432447</v>
      </c>
      <c r="J31" s="73">
        <f t="shared" si="2"/>
        <v>3.7640969572089773</v>
      </c>
    </row>
    <row r="32" spans="1:10">
      <c r="A32" s="63" t="s">
        <v>209</v>
      </c>
      <c r="B32" s="97">
        <v>112.34435265134002</v>
      </c>
      <c r="C32" s="97">
        <v>129.73028339684694</v>
      </c>
      <c r="D32" s="97">
        <v>130.21077781453153</v>
      </c>
      <c r="E32" s="97"/>
      <c r="F32" s="97"/>
      <c r="G32" s="97"/>
      <c r="H32" s="82">
        <f t="shared" si="0"/>
        <v>0.15903269493785632</v>
      </c>
      <c r="I32" s="73">
        <f t="shared" si="1"/>
        <v>17.866425163191508</v>
      </c>
      <c r="J32" s="73">
        <f t="shared" si="2"/>
        <v>0.48049441768458223</v>
      </c>
    </row>
    <row r="33" spans="1:10">
      <c r="A33" s="63" t="s">
        <v>210</v>
      </c>
      <c r="B33" s="97">
        <v>115.35802258245776</v>
      </c>
      <c r="C33" s="97">
        <v>129.0500589381671</v>
      </c>
      <c r="D33" s="97">
        <v>134.68347726486792</v>
      </c>
      <c r="E33" s="97"/>
      <c r="F33" s="97"/>
      <c r="G33" s="97"/>
      <c r="H33" s="82">
        <f t="shared" si="0"/>
        <v>0.16752588376414257</v>
      </c>
      <c r="I33" s="73">
        <f t="shared" si="1"/>
        <v>19.325454682410154</v>
      </c>
      <c r="J33" s="73">
        <f t="shared" si="2"/>
        <v>5.63341832670082</v>
      </c>
    </row>
    <row r="34" spans="1:10">
      <c r="A34" s="63" t="s">
        <v>212</v>
      </c>
      <c r="B34" s="97">
        <v>109.05762872804873</v>
      </c>
      <c r="C34" s="97">
        <v>121.16293614416344</v>
      </c>
      <c r="D34" s="97">
        <v>125.71424234040147</v>
      </c>
      <c r="E34" s="97"/>
      <c r="F34" s="97"/>
      <c r="G34" s="97"/>
      <c r="H34" s="82">
        <f t="shared" si="0"/>
        <v>0.15273221879680204</v>
      </c>
      <c r="I34" s="73">
        <f t="shared" si="1"/>
        <v>16.656613612352743</v>
      </c>
      <c r="J34" s="73">
        <f t="shared" si="2"/>
        <v>4.5513061962380306</v>
      </c>
    </row>
    <row r="35" spans="1:10">
      <c r="A35" s="63" t="s">
        <v>230</v>
      </c>
      <c r="B35" s="97">
        <v>111.00457684997315</v>
      </c>
      <c r="C35" s="97">
        <v>128.69218300531443</v>
      </c>
      <c r="D35" s="97">
        <v>131.98807835646105</v>
      </c>
      <c r="E35" s="97"/>
      <c r="F35" s="97"/>
      <c r="G35" s="97"/>
      <c r="H35" s="82">
        <f t="shared" si="0"/>
        <v>0.18903275974690564</v>
      </c>
      <c r="I35" s="73">
        <f t="shared" si="1"/>
        <v>20.983501506487897</v>
      </c>
      <c r="J35" s="73">
        <f t="shared" si="2"/>
        <v>3.295895351146612</v>
      </c>
    </row>
    <row r="36" spans="1:10">
      <c r="A36" s="63" t="s">
        <v>213</v>
      </c>
      <c r="B36" s="97">
        <v>145.63875542695621</v>
      </c>
      <c r="C36" s="97">
        <v>163.16572842303984</v>
      </c>
      <c r="D36" s="97">
        <v>170.53387492857331</v>
      </c>
      <c r="E36" s="97"/>
      <c r="F36" s="97"/>
      <c r="G36" s="97"/>
      <c r="H36" s="82">
        <f t="shared" si="0"/>
        <v>0.17093746392321393</v>
      </c>
      <c r="I36" s="73">
        <f t="shared" si="1"/>
        <v>24.895119501617103</v>
      </c>
      <c r="J36" s="73">
        <f t="shared" si="2"/>
        <v>7.3681465055334741</v>
      </c>
    </row>
    <row r="37" spans="1:10">
      <c r="A37" s="63" t="s">
        <v>214</v>
      </c>
      <c r="B37" s="97">
        <v>130.96149101934819</v>
      </c>
      <c r="C37" s="97">
        <v>146.27347143281148</v>
      </c>
      <c r="D37" s="97">
        <v>153.36374562580352</v>
      </c>
      <c r="E37" s="97"/>
      <c r="F37" s="97"/>
      <c r="G37" s="97"/>
      <c r="H37" s="82">
        <f t="shared" si="0"/>
        <v>0.17105986219373168</v>
      </c>
      <c r="I37" s="73">
        <f t="shared" si="1"/>
        <v>22.40225460645533</v>
      </c>
      <c r="J37" s="73">
        <f t="shared" si="2"/>
        <v>7.090274192992041</v>
      </c>
    </row>
    <row r="38" spans="1:10">
      <c r="A38" s="63" t="s">
        <v>218</v>
      </c>
      <c r="B38" s="97">
        <v>112.63225812699211</v>
      </c>
      <c r="C38" s="97">
        <v>136.20496078411915</v>
      </c>
      <c r="D38" s="97">
        <v>136.71633711671134</v>
      </c>
      <c r="E38" s="97"/>
      <c r="F38" s="97"/>
      <c r="G38" s="97"/>
      <c r="H38" s="82">
        <f t="shared" si="0"/>
        <v>0.21382931844058914</v>
      </c>
      <c r="I38" s="73">
        <f t="shared" si="1"/>
        <v>24.084078989719231</v>
      </c>
      <c r="J38" s="73">
        <f t="shared" si="2"/>
        <v>0.51137633259219228</v>
      </c>
    </row>
    <row r="39" spans="1:10">
      <c r="A39" s="63" t="s">
        <v>219</v>
      </c>
      <c r="B39" s="97">
        <v>110.50394411299422</v>
      </c>
      <c r="C39" s="97">
        <v>125.15247039301781</v>
      </c>
      <c r="D39" s="97">
        <v>128.88975924591108</v>
      </c>
      <c r="E39" s="97"/>
      <c r="F39" s="97"/>
      <c r="G39" s="97"/>
      <c r="H39" s="82">
        <f t="shared" si="0"/>
        <v>0.16638152855536731</v>
      </c>
      <c r="I39" s="73">
        <f t="shared" si="1"/>
        <v>18.385815132916861</v>
      </c>
      <c r="J39" s="73">
        <f t="shared" si="2"/>
        <v>3.737288852893272</v>
      </c>
    </row>
    <row r="40" spans="1:10">
      <c r="A40" s="63" t="s">
        <v>220</v>
      </c>
      <c r="B40" s="97">
        <v>117.18668265030291</v>
      </c>
      <c r="C40" s="97">
        <v>132.33734497570819</v>
      </c>
      <c r="D40" s="97">
        <v>135.52599444804352</v>
      </c>
      <c r="E40" s="97"/>
      <c r="F40" s="97"/>
      <c r="G40" s="97"/>
      <c r="H40" s="82">
        <f t="shared" si="0"/>
        <v>0.15649655219328118</v>
      </c>
      <c r="I40" s="73">
        <f t="shared" si="1"/>
        <v>18.339311797740606</v>
      </c>
      <c r="J40" s="73">
        <f t="shared" si="2"/>
        <v>3.188649472335328</v>
      </c>
    </row>
    <row r="41" spans="1:10">
      <c r="A41" s="63" t="s">
        <v>130</v>
      </c>
      <c r="B41" s="97">
        <v>130.7620785367784</v>
      </c>
      <c r="C41" s="97">
        <v>140.56528315160838</v>
      </c>
      <c r="D41" s="97">
        <v>152.11258652258604</v>
      </c>
      <c r="E41" s="97"/>
      <c r="F41" s="97"/>
      <c r="G41" s="97"/>
      <c r="H41" s="82">
        <f t="shared" si="0"/>
        <v>0.16327752070568802</v>
      </c>
      <c r="I41" s="73">
        <f t="shared" si="1"/>
        <v>21.350507985807639</v>
      </c>
      <c r="J41" s="73">
        <f t="shared" si="2"/>
        <v>11.547303370977659</v>
      </c>
    </row>
    <row r="42" spans="1:10">
      <c r="A42" s="63" t="s">
        <v>223</v>
      </c>
      <c r="B42" s="97">
        <v>118.97656026417948</v>
      </c>
      <c r="C42" s="97">
        <v>126.419260740404</v>
      </c>
      <c r="D42" s="97">
        <v>138.69465239508264</v>
      </c>
      <c r="E42" s="97"/>
      <c r="F42" s="97"/>
      <c r="G42" s="97"/>
      <c r="H42" s="82">
        <f t="shared" si="0"/>
        <v>0.16573089764169058</v>
      </c>
      <c r="I42" s="73">
        <f t="shared" si="1"/>
        <v>19.718092130903159</v>
      </c>
      <c r="J42" s="73">
        <f t="shared" si="2"/>
        <v>12.275391654678643</v>
      </c>
    </row>
    <row r="43" spans="1:10">
      <c r="A43" s="63" t="s">
        <v>224</v>
      </c>
      <c r="B43" s="97">
        <v>159.06893004246388</v>
      </c>
      <c r="C43" s="97">
        <v>173.73556962298161</v>
      </c>
      <c r="D43" s="97">
        <v>184.78125578787629</v>
      </c>
      <c r="E43" s="97"/>
      <c r="F43" s="97"/>
      <c r="G43" s="97"/>
      <c r="H43" s="82">
        <f t="shared" si="0"/>
        <v>0.16164266484063505</v>
      </c>
      <c r="I43" s="73">
        <f t="shared" si="1"/>
        <v>25.712325745412414</v>
      </c>
      <c r="J43" s="73">
        <f t="shared" si="2"/>
        <v>11.045686164894676</v>
      </c>
    </row>
    <row r="44" spans="1:10">
      <c r="A44" s="63" t="s">
        <v>225</v>
      </c>
      <c r="B44" s="97">
        <v>109.69115108164209</v>
      </c>
      <c r="C44" s="97">
        <v>125.26498155243428</v>
      </c>
      <c r="D44" s="97">
        <v>128.51251394803637</v>
      </c>
      <c r="E44" s="97"/>
      <c r="F44" s="97"/>
      <c r="G44" s="97"/>
      <c r="H44" s="82">
        <f t="shared" si="0"/>
        <v>0.17158506115398239</v>
      </c>
      <c r="I44" s="73">
        <f t="shared" si="1"/>
        <v>18.821362866394281</v>
      </c>
      <c r="J44" s="73">
        <f t="shared" si="2"/>
        <v>3.2475323956020929</v>
      </c>
    </row>
    <row r="45" spans="1:10">
      <c r="A45" s="63" t="s">
        <v>226</v>
      </c>
      <c r="B45" s="97">
        <v>114.36920061365743</v>
      </c>
      <c r="C45" s="97">
        <v>132.42224185812026</v>
      </c>
      <c r="D45" s="97">
        <v>132.27615573010681</v>
      </c>
      <c r="E45" s="97"/>
      <c r="F45" s="97"/>
      <c r="G45" s="97"/>
      <c r="H45" s="82">
        <f t="shared" si="0"/>
        <v>0.15657148096137885</v>
      </c>
      <c r="I45" s="73">
        <f t="shared" si="1"/>
        <v>17.906955116449382</v>
      </c>
      <c r="J45" s="73">
        <f t="shared" si="2"/>
        <v>-0.14608612801345089</v>
      </c>
    </row>
    <row r="46" spans="1:10">
      <c r="A46" s="63" t="s">
        <v>227</v>
      </c>
      <c r="B46" s="97">
        <v>106.20369814888316</v>
      </c>
      <c r="C46" s="97">
        <v>119.25771967621334</v>
      </c>
      <c r="D46" s="97">
        <v>122.70570265974732</v>
      </c>
      <c r="E46" s="97"/>
      <c r="F46" s="97"/>
      <c r="G46" s="97"/>
      <c r="H46" s="82">
        <f t="shared" si="0"/>
        <v>0.1553806957619365</v>
      </c>
      <c r="I46" s="73">
        <f t="shared" si="1"/>
        <v>16.502004510864154</v>
      </c>
      <c r="J46" s="73">
        <f t="shared" si="2"/>
        <v>3.4479829835339757</v>
      </c>
    </row>
    <row r="47" spans="1:10">
      <c r="A47" s="63" t="s">
        <v>228</v>
      </c>
      <c r="B47" s="97">
        <v>126.40039304776901</v>
      </c>
      <c r="C47" s="97">
        <v>141.20587362640333</v>
      </c>
      <c r="D47" s="97">
        <v>148.56282450261025</v>
      </c>
      <c r="E47" s="97"/>
      <c r="F47" s="97"/>
      <c r="G47" s="97"/>
      <c r="H47" s="82">
        <f t="shared" si="0"/>
        <v>0.17533514667526115</v>
      </c>
      <c r="I47" s="73">
        <f t="shared" si="1"/>
        <v>22.16243145484124</v>
      </c>
      <c r="J47" s="73">
        <f t="shared" si="2"/>
        <v>7.3569508762069233</v>
      </c>
    </row>
    <row r="48" spans="1:10">
      <c r="A48" s="63" t="s">
        <v>279</v>
      </c>
      <c r="B48" s="97">
        <v>110.3715779937237</v>
      </c>
      <c r="C48" s="97">
        <v>122.0668443296</v>
      </c>
      <c r="D48" s="97">
        <v>125.49036805011119</v>
      </c>
      <c r="E48" s="97"/>
      <c r="F48" s="97"/>
      <c r="G48" s="97"/>
      <c r="H48" s="82">
        <f t="shared" si="0"/>
        <v>0.13698082723114835</v>
      </c>
      <c r="I48" s="73">
        <f t="shared" si="1"/>
        <v>15.118790056387482</v>
      </c>
      <c r="J48" s="73">
        <f t="shared" si="2"/>
        <v>3.4235237205111844</v>
      </c>
    </row>
    <row r="49" spans="1:10">
      <c r="A49" s="63" t="s">
        <v>229</v>
      </c>
      <c r="B49" s="97">
        <v>103.67704462969212</v>
      </c>
      <c r="C49" s="97">
        <v>118.1888242396918</v>
      </c>
      <c r="D49" s="97">
        <v>117.60278681178275</v>
      </c>
      <c r="E49" s="97"/>
      <c r="F49" s="97"/>
      <c r="G49" s="97"/>
      <c r="H49" s="82">
        <f t="shared" si="0"/>
        <v>0.13431847167162045</v>
      </c>
      <c r="I49" s="73">
        <f t="shared" si="1"/>
        <v>13.92574218209063</v>
      </c>
      <c r="J49" s="73">
        <f t="shared" si="2"/>
        <v>-0.58603742790904789</v>
      </c>
    </row>
    <row r="50" spans="1:10">
      <c r="A50" s="63" t="s">
        <v>231</v>
      </c>
      <c r="B50" s="97">
        <v>112.07400517212254</v>
      </c>
      <c r="C50" s="97">
        <v>126.73346650217717</v>
      </c>
      <c r="D50" s="97">
        <v>130.06555303936855</v>
      </c>
      <c r="E50" s="97"/>
      <c r="F50" s="97"/>
      <c r="G50" s="97"/>
      <c r="H50" s="82">
        <f t="shared" si="0"/>
        <v>0.16053274655094826</v>
      </c>
      <c r="I50" s="73">
        <f t="shared" si="1"/>
        <v>17.991547867246013</v>
      </c>
      <c r="J50" s="73">
        <f t="shared" si="2"/>
        <v>3.3320865371913868</v>
      </c>
    </row>
    <row r="51" spans="1:10">
      <c r="A51" s="63" t="s">
        <v>232</v>
      </c>
      <c r="B51" s="97">
        <v>122.24882716985398</v>
      </c>
      <c r="C51" s="97">
        <v>134.271984329426</v>
      </c>
      <c r="D51" s="97">
        <v>136.33981992783973</v>
      </c>
      <c r="E51" s="97"/>
      <c r="F51" s="97"/>
      <c r="G51" s="97"/>
      <c r="H51" s="82">
        <f t="shared" si="0"/>
        <v>0.11526485025829779</v>
      </c>
      <c r="I51" s="73">
        <f t="shared" si="1"/>
        <v>14.090992757985745</v>
      </c>
      <c r="J51" s="73">
        <f t="shared" si="2"/>
        <v>2.0678355984137227</v>
      </c>
    </row>
    <row r="52" spans="1:10">
      <c r="A52" s="63" t="s">
        <v>233</v>
      </c>
      <c r="B52" s="97">
        <v>101.60031326793089</v>
      </c>
      <c r="C52" s="97">
        <v>116.89579048005807</v>
      </c>
      <c r="D52" s="97">
        <v>118.59052214529122</v>
      </c>
      <c r="E52" s="97"/>
      <c r="F52" s="97"/>
      <c r="G52" s="97"/>
      <c r="H52" s="82">
        <f t="shared" si="0"/>
        <v>0.16722594971292395</v>
      </c>
      <c r="I52" s="73">
        <f t="shared" si="1"/>
        <v>16.990208877360331</v>
      </c>
      <c r="J52" s="73">
        <f t="shared" si="2"/>
        <v>1.6947316652331494</v>
      </c>
    </row>
    <row r="53" spans="1:10">
      <c r="A53" s="63" t="s">
        <v>234</v>
      </c>
      <c r="B53" s="97">
        <v>104.53434864441927</v>
      </c>
      <c r="C53" s="97">
        <v>120.98299858246914</v>
      </c>
      <c r="D53" s="97">
        <v>122.23928393867945</v>
      </c>
      <c r="E53" s="97"/>
      <c r="F53" s="97"/>
      <c r="G53" s="97"/>
      <c r="H53" s="82">
        <f t="shared" si="0"/>
        <v>0.16936954717616054</v>
      </c>
      <c r="I53" s="73">
        <f t="shared" si="1"/>
        <v>17.704935294260181</v>
      </c>
      <c r="J53" s="73">
        <f t="shared" si="2"/>
        <v>1.2562853562103129</v>
      </c>
    </row>
    <row r="54" spans="1:10">
      <c r="A54" s="63" t="s">
        <v>235</v>
      </c>
      <c r="B54" s="97">
        <v>101.22551281140763</v>
      </c>
      <c r="C54" s="97">
        <v>115.95993846877811</v>
      </c>
      <c r="D54" s="97">
        <v>117.87425009823811</v>
      </c>
      <c r="E54" s="97"/>
      <c r="F54" s="97"/>
      <c r="G54" s="97"/>
      <c r="H54" s="82">
        <f t="shared" si="0"/>
        <v>0.16447175049484411</v>
      </c>
      <c r="I54" s="73">
        <f t="shared" si="1"/>
        <v>16.648737286830482</v>
      </c>
      <c r="J54" s="73">
        <f t="shared" si="2"/>
        <v>1.914311629460002</v>
      </c>
    </row>
    <row r="55" spans="1:10">
      <c r="A55" s="63" t="s">
        <v>237</v>
      </c>
      <c r="B55" s="97">
        <v>108.33431661899931</v>
      </c>
      <c r="C55" s="97">
        <v>124.7088569057567</v>
      </c>
      <c r="D55" s="97">
        <v>126.30644468524578</v>
      </c>
      <c r="E55" s="97"/>
      <c r="F55" s="97"/>
      <c r="G55" s="97"/>
      <c r="H55" s="82">
        <f t="shared" si="0"/>
        <v>0.16589506102163917</v>
      </c>
      <c r="I55" s="73">
        <f t="shared" si="1"/>
        <v>17.972128066246469</v>
      </c>
      <c r="J55" s="73">
        <f t="shared" si="2"/>
        <v>1.5975877794890749</v>
      </c>
    </row>
    <row r="56" spans="1:10">
      <c r="A56" s="63" t="s">
        <v>238</v>
      </c>
      <c r="B56" s="97">
        <v>127.99409432806861</v>
      </c>
      <c r="C56" s="97">
        <v>139.94784574468085</v>
      </c>
      <c r="D56" s="97">
        <v>151.05986877560187</v>
      </c>
      <c r="E56" s="97"/>
      <c r="F56" s="97"/>
      <c r="G56" s="97"/>
      <c r="H56" s="82">
        <f t="shared" si="0"/>
        <v>0.18020967739661581</v>
      </c>
      <c r="I56" s="73">
        <f t="shared" si="1"/>
        <v>23.065774447533258</v>
      </c>
      <c r="J56" s="73">
        <f t="shared" si="2"/>
        <v>11.112023030921023</v>
      </c>
    </row>
    <row r="57" spans="1:10">
      <c r="A57" s="63" t="s">
        <v>239</v>
      </c>
      <c r="B57" s="97">
        <v>110.79205224296368</v>
      </c>
      <c r="C57" s="97">
        <v>123.71488243929794</v>
      </c>
      <c r="D57" s="97">
        <v>128.48912701248736</v>
      </c>
      <c r="E57" s="97"/>
      <c r="F57" s="97"/>
      <c r="G57" s="97"/>
      <c r="H57" s="82">
        <f t="shared" si="0"/>
        <v>0.15973234912838805</v>
      </c>
      <c r="I57" s="73">
        <f t="shared" si="1"/>
        <v>17.697074769523681</v>
      </c>
      <c r="J57" s="73">
        <f t="shared" si="2"/>
        <v>4.7742445731894207</v>
      </c>
    </row>
    <row r="58" spans="1:10">
      <c r="A58" s="63" t="s">
        <v>240</v>
      </c>
      <c r="B58" s="97">
        <v>116.47172244024932</v>
      </c>
      <c r="C58" s="97">
        <v>133.49362591874726</v>
      </c>
      <c r="D58" s="97">
        <v>134.53883483704905</v>
      </c>
      <c r="E58" s="97"/>
      <c r="F58" s="97"/>
      <c r="G58" s="97"/>
      <c r="H58" s="82">
        <f t="shared" si="0"/>
        <v>0.15512016151446772</v>
      </c>
      <c r="I58" s="73">
        <f t="shared" si="1"/>
        <v>18.067112396799729</v>
      </c>
      <c r="J58" s="73">
        <f t="shared" si="2"/>
        <v>1.0452089183017961</v>
      </c>
    </row>
    <row r="59" spans="1:10">
      <c r="A59" s="63" t="s">
        <v>241</v>
      </c>
      <c r="B59" s="97">
        <v>101.84370191343238</v>
      </c>
      <c r="C59" s="97">
        <v>117.39661043718824</v>
      </c>
      <c r="D59" s="97">
        <v>118.85945385897813</v>
      </c>
      <c r="E59" s="97"/>
      <c r="F59" s="97"/>
      <c r="G59" s="97"/>
      <c r="H59" s="82">
        <f t="shared" si="0"/>
        <v>0.16707711548043699</v>
      </c>
      <c r="I59" s="73">
        <f t="shared" si="1"/>
        <v>17.015751945545745</v>
      </c>
      <c r="J59" s="73">
        <f t="shared" si="2"/>
        <v>1.4628434217898842</v>
      </c>
    </row>
    <row r="60" spans="1:10">
      <c r="A60" s="63" t="s">
        <v>242</v>
      </c>
      <c r="B60" s="97">
        <v>115.83065024715641</v>
      </c>
      <c r="C60" s="97">
        <v>129.83917343840778</v>
      </c>
      <c r="D60" s="97">
        <v>135.10362992714346</v>
      </c>
      <c r="E60" s="97"/>
      <c r="F60" s="97"/>
      <c r="G60" s="97"/>
      <c r="H60" s="82">
        <f t="shared" si="0"/>
        <v>0.16638929021690602</v>
      </c>
      <c r="I60" s="73">
        <f t="shared" si="1"/>
        <v>19.272979679987046</v>
      </c>
      <c r="J60" s="73">
        <f t="shared" si="2"/>
        <v>5.2644564887356751</v>
      </c>
    </row>
    <row r="61" spans="1:10">
      <c r="A61" s="63" t="s">
        <v>245</v>
      </c>
      <c r="B61" s="97">
        <v>134.44559516700156</v>
      </c>
      <c r="C61" s="97">
        <v>147.83348232479611</v>
      </c>
      <c r="D61" s="97">
        <v>155.98968243779115</v>
      </c>
      <c r="E61" s="97"/>
      <c r="F61" s="97"/>
      <c r="G61" s="97"/>
      <c r="H61" s="82">
        <f t="shared" si="0"/>
        <v>0.16024390567819352</v>
      </c>
      <c r="I61" s="73">
        <f t="shared" si="1"/>
        <v>21.544087270789589</v>
      </c>
      <c r="J61" s="73">
        <f t="shared" si="2"/>
        <v>8.1562001129950374</v>
      </c>
    </row>
    <row r="62" spans="1:10">
      <c r="A62" s="63" t="s">
        <v>246</v>
      </c>
      <c r="B62" s="97">
        <v>104.34895992666547</v>
      </c>
      <c r="C62" s="97">
        <v>120.51130653779903</v>
      </c>
      <c r="D62" s="97">
        <v>119.68725611467102</v>
      </c>
      <c r="E62" s="97"/>
      <c r="F62" s="97"/>
      <c r="G62" s="97"/>
      <c r="H62" s="82">
        <f t="shared" si="0"/>
        <v>0.14699040794259008</v>
      </c>
      <c r="I62" s="73">
        <f t="shared" si="1"/>
        <v>15.338296188005543</v>
      </c>
      <c r="J62" s="73">
        <f t="shared" si="2"/>
        <v>-0.82405042312801413</v>
      </c>
    </row>
    <row r="63" spans="1:10">
      <c r="A63" s="63" t="s">
        <v>247</v>
      </c>
      <c r="B63" s="97">
        <v>107.75494772820356</v>
      </c>
      <c r="C63" s="97">
        <v>123.52122157139111</v>
      </c>
      <c r="D63" s="97">
        <v>125.99968524922173</v>
      </c>
      <c r="E63" s="97"/>
      <c r="F63" s="97"/>
      <c r="G63" s="97"/>
      <c r="H63" s="82">
        <f t="shared" si="0"/>
        <v>0.16931693537672077</v>
      </c>
      <c r="I63" s="73">
        <f t="shared" si="1"/>
        <v>18.244737521018166</v>
      </c>
      <c r="J63" s="73">
        <f t="shared" si="2"/>
        <v>2.4784636778306179</v>
      </c>
    </row>
    <row r="64" spans="1:10">
      <c r="A64" s="63" t="s">
        <v>248</v>
      </c>
      <c r="B64" s="97">
        <v>110.46625634374223</v>
      </c>
      <c r="C64" s="97">
        <v>126.54296684679422</v>
      </c>
      <c r="D64" s="97">
        <v>125.03472415795585</v>
      </c>
      <c r="E64" s="97"/>
      <c r="F64" s="97"/>
      <c r="G64" s="97"/>
      <c r="H64" s="82">
        <f t="shared" si="0"/>
        <v>0.13188161069639528</v>
      </c>
      <c r="I64" s="73">
        <f t="shared" si="1"/>
        <v>14.568467814213619</v>
      </c>
      <c r="J64" s="73">
        <f t="shared" si="2"/>
        <v>-1.5082426888383651</v>
      </c>
    </row>
    <row r="65" spans="1:10">
      <c r="A65" s="63" t="s">
        <v>243</v>
      </c>
      <c r="B65" s="97">
        <v>116.28400588475371</v>
      </c>
      <c r="C65" s="97">
        <v>129.3139787327332</v>
      </c>
      <c r="D65" s="97">
        <v>133.63383607119317</v>
      </c>
      <c r="E65" s="97"/>
      <c r="F65" s="97"/>
      <c r="G65" s="97"/>
      <c r="H65" s="82">
        <f t="shared" si="0"/>
        <v>0.1492022058788933</v>
      </c>
      <c r="I65" s="73">
        <f t="shared" si="1"/>
        <v>17.349830186439462</v>
      </c>
      <c r="J65" s="73">
        <f t="shared" si="2"/>
        <v>4.3198573384599683</v>
      </c>
    </row>
    <row r="66" spans="1:10">
      <c r="A66" s="63" t="s">
        <v>249</v>
      </c>
      <c r="B66" s="97">
        <v>106.46359740701368</v>
      </c>
      <c r="C66" s="97">
        <v>117.32955543814813</v>
      </c>
      <c r="D66" s="97">
        <v>123.69180825603163</v>
      </c>
      <c r="E66" s="97"/>
      <c r="F66" s="97"/>
      <c r="G66" s="97"/>
      <c r="H66" s="82">
        <f t="shared" si="0"/>
        <v>0.16182255032350601</v>
      </c>
      <c r="I66" s="73">
        <f t="shared" si="1"/>
        <v>17.228210849017955</v>
      </c>
      <c r="J66" s="73">
        <f t="shared" si="2"/>
        <v>6.3622528178835012</v>
      </c>
    </row>
    <row r="67" spans="1:10">
      <c r="A67" s="63" t="s">
        <v>250</v>
      </c>
      <c r="B67" s="97">
        <v>115.73160054950112</v>
      </c>
      <c r="C67" s="97">
        <v>133.73009344637339</v>
      </c>
      <c r="D67" s="97">
        <v>132.19215859133541</v>
      </c>
      <c r="E67" s="97"/>
      <c r="F67" s="97"/>
      <c r="G67" s="97"/>
      <c r="H67" s="82">
        <f t="shared" si="0"/>
        <v>0.1422304535984856</v>
      </c>
      <c r="I67" s="73">
        <f t="shared" si="1"/>
        <v>16.46055804183429</v>
      </c>
      <c r="J67" s="73">
        <f t="shared" si="2"/>
        <v>-1.5379348550379746</v>
      </c>
    </row>
    <row r="68" spans="1:10">
      <c r="A68" s="63" t="s">
        <v>252</v>
      </c>
      <c r="B68" s="97">
        <v>111.14762326006854</v>
      </c>
      <c r="C68" s="97">
        <v>131.06948106508159</v>
      </c>
      <c r="D68" s="97">
        <v>131.5917105477526</v>
      </c>
      <c r="E68" s="97"/>
      <c r="F68" s="97"/>
      <c r="G68" s="97"/>
      <c r="H68" s="82">
        <f t="shared" ref="H68:H84" si="3">(D68-B68)/B68</f>
        <v>0.18393634238896858</v>
      </c>
      <c r="I68" s="73">
        <f t="shared" ref="I68:I84" si="4">(D68-B68)</f>
        <v>20.444087287684056</v>
      </c>
      <c r="J68" s="73">
        <f t="shared" ref="J68:J84" si="5">(D68-C68)</f>
        <v>0.52222948267100833</v>
      </c>
    </row>
    <row r="69" spans="1:10">
      <c r="A69" s="63" t="s">
        <v>253</v>
      </c>
      <c r="B69" s="97">
        <v>156.10576090649559</v>
      </c>
      <c r="C69" s="97">
        <v>160.97910595624549</v>
      </c>
      <c r="D69" s="97">
        <v>186.44501470477337</v>
      </c>
      <c r="E69" s="97"/>
      <c r="F69" s="97"/>
      <c r="G69" s="97"/>
      <c r="H69" s="82">
        <f t="shared" si="3"/>
        <v>0.19435063524946028</v>
      </c>
      <c r="I69" s="73">
        <f t="shared" si="4"/>
        <v>30.339253798277781</v>
      </c>
      <c r="J69" s="73">
        <f t="shared" si="5"/>
        <v>25.46590874852788</v>
      </c>
    </row>
    <row r="70" spans="1:10">
      <c r="A70" s="63" t="s">
        <v>179</v>
      </c>
      <c r="B70" s="97">
        <v>113.29278514266711</v>
      </c>
      <c r="C70" s="97">
        <v>126.08095623706849</v>
      </c>
      <c r="D70" s="97">
        <v>132.47914108754904</v>
      </c>
      <c r="E70" s="97"/>
      <c r="F70" s="97"/>
      <c r="G70" s="97"/>
      <c r="H70" s="82">
        <f t="shared" si="3"/>
        <v>0.1693519664179936</v>
      </c>
      <c r="I70" s="73">
        <f t="shared" si="4"/>
        <v>19.186355944881925</v>
      </c>
      <c r="J70" s="73">
        <f t="shared" si="5"/>
        <v>6.398184850480547</v>
      </c>
    </row>
    <row r="71" spans="1:10">
      <c r="A71" s="63" t="s">
        <v>189</v>
      </c>
      <c r="B71" s="97">
        <v>107.73864810148309</v>
      </c>
      <c r="C71" s="97">
        <v>123.75047340793282</v>
      </c>
      <c r="D71" s="97">
        <v>126.54555977287998</v>
      </c>
      <c r="E71" s="97"/>
      <c r="F71" s="97"/>
      <c r="G71" s="97"/>
      <c r="H71" s="82">
        <f t="shared" si="3"/>
        <v>0.17456049433330509</v>
      </c>
      <c r="I71" s="73">
        <f t="shared" si="4"/>
        <v>18.80691167139689</v>
      </c>
      <c r="J71" s="73">
        <f t="shared" si="5"/>
        <v>2.7950863649471671</v>
      </c>
    </row>
    <row r="72" spans="1:10">
      <c r="A72" s="63" t="s">
        <v>217</v>
      </c>
      <c r="B72" s="97">
        <v>113.48495127275893</v>
      </c>
      <c r="C72" s="97">
        <v>124.12992441496962</v>
      </c>
      <c r="D72" s="97">
        <v>134.13420302627708</v>
      </c>
      <c r="E72" s="97"/>
      <c r="F72" s="97"/>
      <c r="G72" s="97"/>
      <c r="H72" s="82">
        <f t="shared" si="3"/>
        <v>0.1819558586573127</v>
      </c>
      <c r="I72" s="73">
        <f t="shared" si="4"/>
        <v>20.649251753518143</v>
      </c>
      <c r="J72" s="73">
        <f t="shared" si="5"/>
        <v>10.004278611307456</v>
      </c>
    </row>
    <row r="73" spans="1:10">
      <c r="A73" s="63" t="s">
        <v>222</v>
      </c>
      <c r="B73" s="97">
        <v>126.31584373405462</v>
      </c>
      <c r="C73" s="97">
        <v>146.46692574964686</v>
      </c>
      <c r="D73" s="97">
        <v>153.987442595847</v>
      </c>
      <c r="E73" s="97"/>
      <c r="F73" s="97"/>
      <c r="G73" s="97"/>
      <c r="H73" s="82">
        <f t="shared" si="3"/>
        <v>0.21906673021994105</v>
      </c>
      <c r="I73" s="73">
        <f t="shared" si="4"/>
        <v>27.671598861792376</v>
      </c>
      <c r="J73" s="73">
        <f t="shared" si="5"/>
        <v>7.5205168462001382</v>
      </c>
    </row>
    <row r="74" spans="1:10">
      <c r="A74" s="63" t="s">
        <v>188</v>
      </c>
      <c r="B74" s="97">
        <v>108.820617818248</v>
      </c>
      <c r="C74" s="97">
        <v>129.15962104040284</v>
      </c>
      <c r="D74" s="97">
        <v>127.35639090727693</v>
      </c>
      <c r="E74" s="97"/>
      <c r="F74" s="97"/>
      <c r="G74" s="97"/>
      <c r="H74" s="82">
        <f t="shared" si="3"/>
        <v>0.17033328298123937</v>
      </c>
      <c r="I74" s="73">
        <f t="shared" si="4"/>
        <v>18.535773089028936</v>
      </c>
      <c r="J74" s="73">
        <f t="shared" si="5"/>
        <v>-1.8032301331259077</v>
      </c>
    </row>
    <row r="75" spans="1:10">
      <c r="A75" s="63" t="s">
        <v>244</v>
      </c>
      <c r="B75" s="97">
        <v>111.6365650707597</v>
      </c>
      <c r="C75" s="97">
        <v>126.5457219429838</v>
      </c>
      <c r="D75" s="97">
        <v>126.0245195634581</v>
      </c>
      <c r="E75" s="97"/>
      <c r="F75" s="97"/>
      <c r="G75" s="97"/>
      <c r="H75" s="82">
        <f t="shared" si="3"/>
        <v>0.12888209596541009</v>
      </c>
      <c r="I75" s="73">
        <f t="shared" si="4"/>
        <v>14.387954492698398</v>
      </c>
      <c r="J75" s="73">
        <f t="shared" si="5"/>
        <v>-0.52120237952570392</v>
      </c>
    </row>
    <row r="76" spans="1:10">
      <c r="A76" s="63" t="s">
        <v>187</v>
      </c>
      <c r="B76" s="97">
        <v>111.81066238252797</v>
      </c>
      <c r="C76" s="97">
        <v>122.3091739518969</v>
      </c>
      <c r="D76" s="97">
        <v>130.36366294744889</v>
      </c>
      <c r="E76" s="97"/>
      <c r="F76" s="97"/>
      <c r="G76" s="97"/>
      <c r="H76" s="82">
        <f t="shared" si="3"/>
        <v>0.16593230171061124</v>
      </c>
      <c r="I76" s="73">
        <f t="shared" si="4"/>
        <v>18.553000564920922</v>
      </c>
      <c r="J76" s="73">
        <f t="shared" si="5"/>
        <v>8.054488995551992</v>
      </c>
    </row>
    <row r="77" spans="1:10">
      <c r="A77" s="63" t="s">
        <v>183</v>
      </c>
      <c r="B77" s="97">
        <v>132.48241557141068</v>
      </c>
      <c r="C77" s="97">
        <v>147.72868568695782</v>
      </c>
      <c r="D77" s="97">
        <v>144.59767524082574</v>
      </c>
      <c r="E77" s="97"/>
      <c r="F77" s="97"/>
      <c r="G77" s="97"/>
      <c r="H77" s="82">
        <f t="shared" si="3"/>
        <v>9.1448058349182834E-2</v>
      </c>
      <c r="I77" s="73">
        <f t="shared" si="4"/>
        <v>12.115259669415053</v>
      </c>
      <c r="J77" s="73">
        <f t="shared" si="5"/>
        <v>-3.1310104461320805</v>
      </c>
    </row>
    <row r="78" spans="1:10">
      <c r="A78" s="63" t="s">
        <v>211</v>
      </c>
      <c r="B78" s="97">
        <v>106.76367914538605</v>
      </c>
      <c r="C78" s="97">
        <v>127.3987300991438</v>
      </c>
      <c r="D78" s="97">
        <v>128.01413927544965</v>
      </c>
      <c r="E78" s="97"/>
      <c r="F78" s="97"/>
      <c r="G78" s="97"/>
      <c r="H78" s="82">
        <f t="shared" si="3"/>
        <v>0.19904203658180106</v>
      </c>
      <c r="I78" s="73">
        <f t="shared" si="4"/>
        <v>21.250460130063601</v>
      </c>
      <c r="J78" s="73">
        <f t="shared" si="5"/>
        <v>0.61540917630584602</v>
      </c>
    </row>
    <row r="79" spans="1:10">
      <c r="A79" s="63" t="s">
        <v>251</v>
      </c>
      <c r="B79" s="97">
        <v>122.37680891588663</v>
      </c>
      <c r="C79" s="97">
        <v>138.88800449641198</v>
      </c>
      <c r="D79" s="97">
        <v>144.11174465338854</v>
      </c>
      <c r="E79" s="97"/>
      <c r="F79" s="97"/>
      <c r="G79" s="97"/>
      <c r="H79" s="82">
        <f t="shared" si="3"/>
        <v>0.17760665546068463</v>
      </c>
      <c r="I79" s="73">
        <f t="shared" si="4"/>
        <v>21.734935737501914</v>
      </c>
      <c r="J79" s="73">
        <f t="shared" si="5"/>
        <v>5.2237401569765609</v>
      </c>
    </row>
    <row r="80" spans="1:10">
      <c r="A80" s="63" t="s">
        <v>216</v>
      </c>
      <c r="B80" s="97">
        <v>126.77020645701536</v>
      </c>
      <c r="C80" s="97">
        <v>143.17795235133542</v>
      </c>
      <c r="D80" s="97">
        <v>149.51395506712669</v>
      </c>
      <c r="E80" s="97"/>
      <c r="F80" s="97"/>
      <c r="G80" s="97"/>
      <c r="H80" s="82">
        <f t="shared" si="3"/>
        <v>0.17940925747267886</v>
      </c>
      <c r="I80" s="73">
        <f t="shared" si="4"/>
        <v>22.743748610111325</v>
      </c>
      <c r="J80" s="73">
        <f t="shared" si="5"/>
        <v>6.3360027157912668</v>
      </c>
    </row>
    <row r="81" spans="1:10">
      <c r="A81" s="63" t="s">
        <v>221</v>
      </c>
      <c r="B81" s="97">
        <v>105.31582745724414</v>
      </c>
      <c r="C81" s="97">
        <v>124.16862159866437</v>
      </c>
      <c r="D81" s="97">
        <v>125.65299493399402</v>
      </c>
      <c r="E81" s="97"/>
      <c r="F81" s="97"/>
      <c r="G81" s="97"/>
      <c r="H81" s="82">
        <f t="shared" si="3"/>
        <v>0.19310646811379151</v>
      </c>
      <c r="I81" s="73">
        <f t="shared" si="4"/>
        <v>20.337167476749883</v>
      </c>
      <c r="J81" s="73">
        <f t="shared" si="5"/>
        <v>1.48437333532965</v>
      </c>
    </row>
    <row r="82" spans="1:10">
      <c r="A82" s="63" t="s">
        <v>236</v>
      </c>
      <c r="B82" s="97">
        <v>105.93084530032741</v>
      </c>
      <c r="C82" s="97">
        <v>122.76151170888144</v>
      </c>
      <c r="D82" s="97">
        <v>128.75056598568997</v>
      </c>
      <c r="E82" s="97"/>
      <c r="F82" s="97"/>
      <c r="G82" s="97"/>
      <c r="H82" s="82">
        <f t="shared" si="3"/>
        <v>0.21542092504469082</v>
      </c>
      <c r="I82" s="73">
        <f t="shared" si="4"/>
        <v>22.819720685362569</v>
      </c>
      <c r="J82" s="73">
        <f t="shared" si="5"/>
        <v>5.9890542768085311</v>
      </c>
    </row>
    <row r="83" spans="1:10">
      <c r="A83" s="63" t="s">
        <v>200</v>
      </c>
      <c r="B83" s="97">
        <v>111.27196577623089</v>
      </c>
      <c r="C83" s="97">
        <v>128.18627650288084</v>
      </c>
      <c r="D83" s="97">
        <v>129.17391954401793</v>
      </c>
      <c r="E83" s="97"/>
      <c r="F83" s="97"/>
      <c r="G83" s="97"/>
      <c r="H83" s="82">
        <f t="shared" si="3"/>
        <v>0.16088467245908164</v>
      </c>
      <c r="I83" s="73">
        <f t="shared" si="4"/>
        <v>17.901953767787049</v>
      </c>
      <c r="J83" s="73">
        <f t="shared" si="5"/>
        <v>0.98764304113709045</v>
      </c>
    </row>
    <row r="84" spans="1:10" s="107" customFormat="1">
      <c r="A84" s="63" t="s">
        <v>173</v>
      </c>
      <c r="B84" s="98">
        <v>129.17481102970345</v>
      </c>
      <c r="C84" s="98">
        <v>145.45374134603199</v>
      </c>
      <c r="D84" s="98">
        <v>151.19392534086845</v>
      </c>
      <c r="E84" s="98"/>
      <c r="F84" s="98"/>
      <c r="G84" s="98"/>
      <c r="H84" s="105">
        <f t="shared" si="3"/>
        <v>0.1704598143836398</v>
      </c>
      <c r="I84" s="108">
        <f t="shared" si="4"/>
        <v>22.019114311164998</v>
      </c>
      <c r="J84" s="108">
        <f t="shared" si="5"/>
        <v>5.7401839948364568</v>
      </c>
    </row>
    <row r="85" spans="1:10">
      <c r="B85" s="64"/>
      <c r="C85" s="64"/>
      <c r="D85" s="64"/>
      <c r="E85" s="64"/>
      <c r="F85" s="64"/>
      <c r="G85" s="64"/>
    </row>
    <row r="86" spans="1:10">
      <c r="D86" s="154"/>
      <c r="E86" s="154"/>
    </row>
    <row r="87" spans="1:10">
      <c r="D87" s="154"/>
      <c r="E87" s="154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4"/>
  <sheetViews>
    <sheetView topLeftCell="A46" zoomScale="60" zoomScaleNormal="60" workbookViewId="0">
      <selection activeCell="W6" sqref="W6"/>
    </sheetView>
  </sheetViews>
  <sheetFormatPr defaultRowHeight="15"/>
  <cols>
    <col min="2" max="2" width="19.140625" customWidth="1"/>
    <col min="3" max="3" width="11.140625" style="142" customWidth="1"/>
    <col min="4" max="4" width="11.140625" style="140" customWidth="1"/>
    <col min="5" max="5" width="11.140625" style="141" customWidth="1"/>
    <col min="6" max="8" width="11.140625" style="148" customWidth="1"/>
    <col min="9" max="9" width="31.140625" customWidth="1"/>
    <col min="10" max="10" width="25.140625" customWidth="1"/>
    <col min="11" max="11" width="29" customWidth="1"/>
  </cols>
  <sheetData>
    <row r="1" spans="1:11" s="148" customFormat="1" ht="15.75" thickBot="1">
      <c r="C1" s="176" t="s">
        <v>281</v>
      </c>
      <c r="D1" s="176"/>
      <c r="E1" s="177"/>
      <c r="F1" s="178" t="s">
        <v>280</v>
      </c>
      <c r="G1" s="176"/>
      <c r="H1" s="177"/>
    </row>
    <row r="2" spans="1:11" s="66" customFormat="1" ht="66.599999999999994" customHeight="1">
      <c r="A2" s="84" t="s">
        <v>91</v>
      </c>
      <c r="B2" s="84" t="s">
        <v>174</v>
      </c>
      <c r="C2" s="85">
        <v>43525</v>
      </c>
      <c r="D2" s="85">
        <v>43862</v>
      </c>
      <c r="E2" s="85">
        <v>43891</v>
      </c>
      <c r="F2" s="85">
        <v>43525</v>
      </c>
      <c r="G2" s="85">
        <v>43862</v>
      </c>
      <c r="H2" s="85">
        <v>43891</v>
      </c>
      <c r="I2" s="84" t="s">
        <v>329</v>
      </c>
      <c r="J2" s="84" t="s">
        <v>330</v>
      </c>
      <c r="K2" s="1" t="s">
        <v>340</v>
      </c>
    </row>
    <row r="3" spans="1:11">
      <c r="A3" s="67">
        <v>1</v>
      </c>
      <c r="B3" s="81" t="s">
        <v>92</v>
      </c>
      <c r="C3" s="74">
        <v>40455</v>
      </c>
      <c r="D3" s="74">
        <v>41547</v>
      </c>
      <c r="E3" s="74">
        <v>41603</v>
      </c>
      <c r="F3" s="74"/>
      <c r="G3" s="74"/>
      <c r="H3" s="74"/>
      <c r="I3" s="82">
        <f>(E3-C3)/C3</f>
        <v>2.8377209244839944E-2</v>
      </c>
      <c r="J3" s="75">
        <f>E3-C3</f>
        <v>1148</v>
      </c>
      <c r="K3" s="75">
        <f>E3-D3</f>
        <v>56</v>
      </c>
    </row>
    <row r="4" spans="1:11">
      <c r="A4" s="67">
        <v>2</v>
      </c>
      <c r="B4" s="81" t="s">
        <v>93</v>
      </c>
      <c r="C4" s="74">
        <v>7324</v>
      </c>
      <c r="D4" s="74">
        <v>7733</v>
      </c>
      <c r="E4" s="74">
        <v>7849</v>
      </c>
      <c r="F4" s="74"/>
      <c r="G4" s="74"/>
      <c r="H4" s="74"/>
      <c r="I4" s="82">
        <f t="shared" ref="I4:I67" si="0">(E4-C4)/C4</f>
        <v>7.1682140906608405E-2</v>
      </c>
      <c r="J4" s="75">
        <f t="shared" ref="J4:J67" si="1">E4-C4</f>
        <v>525</v>
      </c>
      <c r="K4" s="75">
        <f t="shared" ref="K4:K67" si="2">E4-D4</f>
        <v>116</v>
      </c>
    </row>
    <row r="5" spans="1:11">
      <c r="A5" s="67">
        <v>3</v>
      </c>
      <c r="B5" s="81" t="s">
        <v>94</v>
      </c>
      <c r="C5" s="74">
        <v>12942</v>
      </c>
      <c r="D5" s="74">
        <v>12964</v>
      </c>
      <c r="E5" s="74">
        <v>13046</v>
      </c>
      <c r="F5" s="74"/>
      <c r="G5" s="74"/>
      <c r="H5" s="74"/>
      <c r="I5" s="82">
        <f t="shared" si="0"/>
        <v>8.0358522639468397E-3</v>
      </c>
      <c r="J5" s="75">
        <f t="shared" si="1"/>
        <v>104</v>
      </c>
      <c r="K5" s="75">
        <f t="shared" si="2"/>
        <v>82</v>
      </c>
    </row>
    <row r="6" spans="1:11">
      <c r="A6" s="67">
        <v>4</v>
      </c>
      <c r="B6" s="81" t="s">
        <v>95</v>
      </c>
      <c r="C6" s="74">
        <v>2740</v>
      </c>
      <c r="D6" s="74">
        <v>2746</v>
      </c>
      <c r="E6" s="74">
        <v>2746</v>
      </c>
      <c r="F6" s="74"/>
      <c r="G6" s="74"/>
      <c r="H6" s="74"/>
      <c r="I6" s="82">
        <f t="shared" si="0"/>
        <v>2.1897810218978104E-3</v>
      </c>
      <c r="J6" s="75">
        <f t="shared" si="1"/>
        <v>6</v>
      </c>
      <c r="K6" s="75">
        <f t="shared" si="2"/>
        <v>0</v>
      </c>
    </row>
    <row r="7" spans="1:11">
      <c r="A7" s="67">
        <v>5</v>
      </c>
      <c r="B7" s="81" t="s">
        <v>96</v>
      </c>
      <c r="C7" s="74">
        <v>6078</v>
      </c>
      <c r="D7" s="74">
        <v>6224</v>
      </c>
      <c r="E7" s="74">
        <v>6251</v>
      </c>
      <c r="F7" s="74"/>
      <c r="G7" s="74"/>
      <c r="H7" s="74"/>
      <c r="I7" s="82">
        <f t="shared" si="0"/>
        <v>2.8463310299440606E-2</v>
      </c>
      <c r="J7" s="75">
        <f t="shared" si="1"/>
        <v>173</v>
      </c>
      <c r="K7" s="75">
        <f t="shared" si="2"/>
        <v>27</v>
      </c>
    </row>
    <row r="8" spans="1:11">
      <c r="A8" s="67">
        <v>6</v>
      </c>
      <c r="B8" s="81" t="s">
        <v>97</v>
      </c>
      <c r="C8" s="74">
        <v>142308</v>
      </c>
      <c r="D8" s="74">
        <v>142819</v>
      </c>
      <c r="E8" s="74">
        <v>142976</v>
      </c>
      <c r="F8" s="74"/>
      <c r="G8" s="74"/>
      <c r="H8" s="74"/>
      <c r="I8" s="82">
        <f t="shared" si="0"/>
        <v>4.6940439047699354E-3</v>
      </c>
      <c r="J8" s="75">
        <f t="shared" si="1"/>
        <v>668</v>
      </c>
      <c r="K8" s="75">
        <f t="shared" si="2"/>
        <v>157</v>
      </c>
    </row>
    <row r="9" spans="1:11">
      <c r="A9" s="67">
        <v>7</v>
      </c>
      <c r="B9" s="81" t="s">
        <v>98</v>
      </c>
      <c r="C9" s="74">
        <v>71441</v>
      </c>
      <c r="D9" s="74">
        <v>74014</v>
      </c>
      <c r="E9" s="74">
        <v>74384</v>
      </c>
      <c r="F9" s="74"/>
      <c r="G9" s="74"/>
      <c r="H9" s="74"/>
      <c r="I9" s="82">
        <f t="shared" si="0"/>
        <v>4.1194832099214734E-2</v>
      </c>
      <c r="J9" s="75">
        <f t="shared" si="1"/>
        <v>2943</v>
      </c>
      <c r="K9" s="75">
        <f t="shared" si="2"/>
        <v>370</v>
      </c>
    </row>
    <row r="10" spans="1:11">
      <c r="A10" s="67">
        <v>8</v>
      </c>
      <c r="B10" s="81" t="s">
        <v>99</v>
      </c>
      <c r="C10" s="74">
        <v>3851</v>
      </c>
      <c r="D10" s="74">
        <v>3861</v>
      </c>
      <c r="E10" s="74">
        <v>3883</v>
      </c>
      <c r="F10" s="74"/>
      <c r="G10" s="74"/>
      <c r="H10" s="74"/>
      <c r="I10" s="82">
        <f t="shared" si="0"/>
        <v>8.3095299922098156E-3</v>
      </c>
      <c r="J10" s="75">
        <f t="shared" si="1"/>
        <v>32</v>
      </c>
      <c r="K10" s="75">
        <f t="shared" si="2"/>
        <v>22</v>
      </c>
    </row>
    <row r="11" spans="1:11">
      <c r="A11" s="67">
        <v>9</v>
      </c>
      <c r="B11" s="81" t="s">
        <v>100</v>
      </c>
      <c r="C11" s="74">
        <v>27064</v>
      </c>
      <c r="D11" s="74">
        <v>27246</v>
      </c>
      <c r="E11" s="74">
        <v>27364</v>
      </c>
      <c r="F11" s="74"/>
      <c r="G11" s="74"/>
      <c r="H11" s="74"/>
      <c r="I11" s="82">
        <f t="shared" si="0"/>
        <v>1.1084835944428023E-2</v>
      </c>
      <c r="J11" s="75">
        <f t="shared" si="1"/>
        <v>300</v>
      </c>
      <c r="K11" s="75">
        <f t="shared" si="2"/>
        <v>118</v>
      </c>
    </row>
    <row r="12" spans="1:11">
      <c r="A12" s="67">
        <v>10</v>
      </c>
      <c r="B12" s="81" t="s">
        <v>101</v>
      </c>
      <c r="C12" s="74">
        <v>29249</v>
      </c>
      <c r="D12" s="74">
        <v>29567</v>
      </c>
      <c r="E12" s="74">
        <v>29596</v>
      </c>
      <c r="F12" s="74"/>
      <c r="G12" s="74"/>
      <c r="H12" s="74"/>
      <c r="I12" s="82">
        <f t="shared" si="0"/>
        <v>1.1863653458237889E-2</v>
      </c>
      <c r="J12" s="75">
        <f t="shared" si="1"/>
        <v>347</v>
      </c>
      <c r="K12" s="75">
        <f t="shared" si="2"/>
        <v>29</v>
      </c>
    </row>
    <row r="13" spans="1:11">
      <c r="A13" s="67">
        <v>11</v>
      </c>
      <c r="B13" s="81" t="s">
        <v>102</v>
      </c>
      <c r="C13" s="74">
        <v>4600</v>
      </c>
      <c r="D13" s="74">
        <v>4577</v>
      </c>
      <c r="E13" s="74">
        <v>4593</v>
      </c>
      <c r="F13" s="74"/>
      <c r="G13" s="74"/>
      <c r="H13" s="74"/>
      <c r="I13" s="82">
        <f t="shared" si="0"/>
        <v>-1.5217391304347826E-3</v>
      </c>
      <c r="J13" s="75">
        <f t="shared" si="1"/>
        <v>-7</v>
      </c>
      <c r="K13" s="75">
        <f t="shared" si="2"/>
        <v>16</v>
      </c>
    </row>
    <row r="14" spans="1:11">
      <c r="A14" s="67">
        <v>12</v>
      </c>
      <c r="B14" s="81" t="s">
        <v>103</v>
      </c>
      <c r="C14" s="74">
        <v>2544</v>
      </c>
      <c r="D14" s="74">
        <v>2553</v>
      </c>
      <c r="E14" s="74">
        <v>2587</v>
      </c>
      <c r="F14" s="74"/>
      <c r="G14" s="74"/>
      <c r="H14" s="74"/>
      <c r="I14" s="82">
        <f t="shared" si="0"/>
        <v>1.690251572327044E-2</v>
      </c>
      <c r="J14" s="75">
        <f t="shared" si="1"/>
        <v>43</v>
      </c>
      <c r="K14" s="75">
        <f t="shared" si="2"/>
        <v>34</v>
      </c>
    </row>
    <row r="15" spans="1:11">
      <c r="A15" s="67">
        <v>13</v>
      </c>
      <c r="B15" s="81" t="s">
        <v>104</v>
      </c>
      <c r="C15" s="74">
        <v>2631</v>
      </c>
      <c r="D15" s="74">
        <v>2614</v>
      </c>
      <c r="E15" s="74">
        <v>2624</v>
      </c>
      <c r="F15" s="74"/>
      <c r="G15" s="74"/>
      <c r="H15" s="74"/>
      <c r="I15" s="82">
        <f t="shared" si="0"/>
        <v>-2.6605853287723297E-3</v>
      </c>
      <c r="J15" s="75">
        <f t="shared" si="1"/>
        <v>-7</v>
      </c>
      <c r="K15" s="75">
        <f t="shared" si="2"/>
        <v>10</v>
      </c>
    </row>
    <row r="16" spans="1:11">
      <c r="A16" s="67">
        <v>14</v>
      </c>
      <c r="B16" s="81" t="s">
        <v>105</v>
      </c>
      <c r="C16" s="74">
        <v>7069</v>
      </c>
      <c r="D16" s="74">
        <v>6959</v>
      </c>
      <c r="E16" s="74">
        <v>7035</v>
      </c>
      <c r="F16" s="74"/>
      <c r="G16" s="74"/>
      <c r="H16" s="74"/>
      <c r="I16" s="82">
        <f t="shared" si="0"/>
        <v>-4.8097326354505591E-3</v>
      </c>
      <c r="J16" s="75">
        <f t="shared" si="1"/>
        <v>-34</v>
      </c>
      <c r="K16" s="75">
        <f t="shared" si="2"/>
        <v>76</v>
      </c>
    </row>
    <row r="17" spans="1:11">
      <c r="A17" s="67">
        <v>15</v>
      </c>
      <c r="B17" s="81" t="s">
        <v>106</v>
      </c>
      <c r="C17" s="74">
        <v>5991</v>
      </c>
      <c r="D17" s="74">
        <v>5817</v>
      </c>
      <c r="E17" s="74">
        <v>5815</v>
      </c>
      <c r="F17" s="74"/>
      <c r="G17" s="74"/>
      <c r="H17" s="74"/>
      <c r="I17" s="82">
        <f t="shared" si="0"/>
        <v>-2.9377399432482056E-2</v>
      </c>
      <c r="J17" s="75">
        <f t="shared" si="1"/>
        <v>-176</v>
      </c>
      <c r="K17" s="75">
        <f t="shared" si="2"/>
        <v>-2</v>
      </c>
    </row>
    <row r="18" spans="1:11">
      <c r="A18" s="67">
        <v>16</v>
      </c>
      <c r="B18" s="81" t="s">
        <v>107</v>
      </c>
      <c r="C18" s="74">
        <v>76467</v>
      </c>
      <c r="D18" s="74">
        <v>77881</v>
      </c>
      <c r="E18" s="74">
        <v>77469</v>
      </c>
      <c r="F18" s="74"/>
      <c r="G18" s="74"/>
      <c r="H18" s="74"/>
      <c r="I18" s="82">
        <f t="shared" si="0"/>
        <v>1.3103691788614697E-2</v>
      </c>
      <c r="J18" s="75">
        <f t="shared" si="1"/>
        <v>1002</v>
      </c>
      <c r="K18" s="75">
        <f t="shared" si="2"/>
        <v>-412</v>
      </c>
    </row>
    <row r="19" spans="1:11">
      <c r="A19" s="67">
        <v>17</v>
      </c>
      <c r="B19" s="81" t="s">
        <v>108</v>
      </c>
      <c r="C19" s="74">
        <v>14037</v>
      </c>
      <c r="D19" s="74">
        <v>14108</v>
      </c>
      <c r="E19" s="74">
        <v>14167</v>
      </c>
      <c r="F19" s="74"/>
      <c r="G19" s="74"/>
      <c r="H19" s="74"/>
      <c r="I19" s="82">
        <f t="shared" si="0"/>
        <v>9.2612381563012044E-3</v>
      </c>
      <c r="J19" s="75">
        <f t="shared" si="1"/>
        <v>130</v>
      </c>
      <c r="K19" s="75">
        <f t="shared" si="2"/>
        <v>59</v>
      </c>
    </row>
    <row r="20" spans="1:11">
      <c r="A20" s="67">
        <v>18</v>
      </c>
      <c r="B20" s="81" t="s">
        <v>109</v>
      </c>
      <c r="C20" s="74">
        <v>2993</v>
      </c>
      <c r="D20" s="74">
        <v>2935</v>
      </c>
      <c r="E20" s="74">
        <v>2867</v>
      </c>
      <c r="F20" s="74"/>
      <c r="G20" s="74"/>
      <c r="H20" s="74"/>
      <c r="I20" s="82">
        <f t="shared" si="0"/>
        <v>-4.2098229201470098E-2</v>
      </c>
      <c r="J20" s="75">
        <f t="shared" si="1"/>
        <v>-126</v>
      </c>
      <c r="K20" s="75">
        <f t="shared" si="2"/>
        <v>-68</v>
      </c>
    </row>
    <row r="21" spans="1:11">
      <c r="A21" s="67">
        <v>19</v>
      </c>
      <c r="B21" s="81" t="s">
        <v>110</v>
      </c>
      <c r="C21" s="74">
        <v>8498</v>
      </c>
      <c r="D21" s="74">
        <v>8539</v>
      </c>
      <c r="E21" s="74">
        <v>8607</v>
      </c>
      <c r="F21" s="74"/>
      <c r="G21" s="74"/>
      <c r="H21" s="74"/>
      <c r="I21" s="82">
        <f t="shared" si="0"/>
        <v>1.2826547422923041E-2</v>
      </c>
      <c r="J21" s="75">
        <f t="shared" si="1"/>
        <v>109</v>
      </c>
      <c r="K21" s="75">
        <f t="shared" si="2"/>
        <v>68</v>
      </c>
    </row>
    <row r="22" spans="1:11">
      <c r="A22" s="67">
        <v>20</v>
      </c>
      <c r="B22" s="81" t="s">
        <v>111</v>
      </c>
      <c r="C22" s="74">
        <v>25181</v>
      </c>
      <c r="D22" s="74">
        <v>25622</v>
      </c>
      <c r="E22" s="74">
        <v>25807</v>
      </c>
      <c r="F22" s="74"/>
      <c r="G22" s="74"/>
      <c r="H22" s="74"/>
      <c r="I22" s="82">
        <f t="shared" si="0"/>
        <v>2.4860013502243754E-2</v>
      </c>
      <c r="J22" s="75">
        <f t="shared" si="1"/>
        <v>626</v>
      </c>
      <c r="K22" s="75">
        <f t="shared" si="2"/>
        <v>185</v>
      </c>
    </row>
    <row r="23" spans="1:11">
      <c r="A23" s="67">
        <v>21</v>
      </c>
      <c r="B23" s="81" t="s">
        <v>112</v>
      </c>
      <c r="C23" s="74">
        <v>16283</v>
      </c>
      <c r="D23" s="74">
        <v>16970</v>
      </c>
      <c r="E23" s="74">
        <v>17019</v>
      </c>
      <c r="F23" s="74"/>
      <c r="G23" s="74"/>
      <c r="H23" s="74"/>
      <c r="I23" s="82">
        <f t="shared" si="0"/>
        <v>4.5200515875452929E-2</v>
      </c>
      <c r="J23" s="75">
        <f t="shared" si="1"/>
        <v>736</v>
      </c>
      <c r="K23" s="75">
        <f t="shared" si="2"/>
        <v>49</v>
      </c>
    </row>
    <row r="24" spans="1:11">
      <c r="A24" s="67">
        <v>22</v>
      </c>
      <c r="B24" s="81" t="s">
        <v>113</v>
      </c>
      <c r="C24" s="74">
        <v>9574</v>
      </c>
      <c r="D24" s="74">
        <v>9628</v>
      </c>
      <c r="E24" s="74">
        <v>9660</v>
      </c>
      <c r="F24" s="74"/>
      <c r="G24" s="74"/>
      <c r="H24" s="74"/>
      <c r="I24" s="82">
        <f t="shared" si="0"/>
        <v>8.9826613745560887E-3</v>
      </c>
      <c r="J24" s="75">
        <f t="shared" si="1"/>
        <v>86</v>
      </c>
      <c r="K24" s="75">
        <f t="shared" si="2"/>
        <v>32</v>
      </c>
    </row>
    <row r="25" spans="1:11">
      <c r="A25" s="67">
        <v>23</v>
      </c>
      <c r="B25" s="81" t="s">
        <v>114</v>
      </c>
      <c r="C25" s="74">
        <v>8028</v>
      </c>
      <c r="D25" s="74">
        <v>7648</v>
      </c>
      <c r="E25" s="74">
        <v>7827</v>
      </c>
      <c r="F25" s="74"/>
      <c r="G25" s="74"/>
      <c r="H25" s="74"/>
      <c r="I25" s="82">
        <f t="shared" si="0"/>
        <v>-2.5037369207772796E-2</v>
      </c>
      <c r="J25" s="75">
        <f t="shared" si="1"/>
        <v>-201</v>
      </c>
      <c r="K25" s="75">
        <f t="shared" si="2"/>
        <v>179</v>
      </c>
    </row>
    <row r="26" spans="1:11">
      <c r="A26" s="67">
        <v>24</v>
      </c>
      <c r="B26" s="81" t="s">
        <v>115</v>
      </c>
      <c r="C26" s="74">
        <v>3710</v>
      </c>
      <c r="D26" s="74">
        <v>3714</v>
      </c>
      <c r="E26" s="74">
        <v>3827</v>
      </c>
      <c r="F26" s="74"/>
      <c r="G26" s="74"/>
      <c r="H26" s="74"/>
      <c r="I26" s="82">
        <f t="shared" si="0"/>
        <v>3.1536388140161728E-2</v>
      </c>
      <c r="J26" s="75">
        <f t="shared" si="1"/>
        <v>117</v>
      </c>
      <c r="K26" s="75">
        <f t="shared" si="2"/>
        <v>113</v>
      </c>
    </row>
    <row r="27" spans="1:11">
      <c r="A27" s="67">
        <v>25</v>
      </c>
      <c r="B27" s="81" t="s">
        <v>116</v>
      </c>
      <c r="C27" s="74">
        <v>10129</v>
      </c>
      <c r="D27" s="74">
        <v>10051</v>
      </c>
      <c r="E27" s="74">
        <v>10074</v>
      </c>
      <c r="F27" s="74"/>
      <c r="G27" s="74"/>
      <c r="H27" s="74"/>
      <c r="I27" s="82">
        <f t="shared" si="0"/>
        <v>-5.4299535985783392E-3</v>
      </c>
      <c r="J27" s="75">
        <f t="shared" si="1"/>
        <v>-55</v>
      </c>
      <c r="K27" s="75">
        <f t="shared" si="2"/>
        <v>23</v>
      </c>
    </row>
    <row r="28" spans="1:11">
      <c r="A28" s="67">
        <v>26</v>
      </c>
      <c r="B28" s="81" t="s">
        <v>117</v>
      </c>
      <c r="C28" s="74">
        <v>20257</v>
      </c>
      <c r="D28" s="74">
        <v>20466</v>
      </c>
      <c r="E28" s="74">
        <v>20442</v>
      </c>
      <c r="F28" s="74"/>
      <c r="G28" s="74"/>
      <c r="H28" s="74"/>
      <c r="I28" s="82">
        <f t="shared" si="0"/>
        <v>9.1326455052574418E-3</v>
      </c>
      <c r="J28" s="75">
        <f t="shared" si="1"/>
        <v>185</v>
      </c>
      <c r="K28" s="75">
        <f t="shared" si="2"/>
        <v>-24</v>
      </c>
    </row>
    <row r="29" spans="1:11">
      <c r="A29" s="67">
        <v>27</v>
      </c>
      <c r="B29" s="81" t="s">
        <v>118</v>
      </c>
      <c r="C29" s="74">
        <v>33076</v>
      </c>
      <c r="D29" s="74">
        <v>33549</v>
      </c>
      <c r="E29" s="74">
        <v>33728</v>
      </c>
      <c r="F29" s="74"/>
      <c r="G29" s="74"/>
      <c r="H29" s="74"/>
      <c r="I29" s="82">
        <f t="shared" si="0"/>
        <v>1.9712178014270165E-2</v>
      </c>
      <c r="J29" s="75">
        <f t="shared" si="1"/>
        <v>652</v>
      </c>
      <c r="K29" s="75">
        <f t="shared" si="2"/>
        <v>179</v>
      </c>
    </row>
    <row r="30" spans="1:11">
      <c r="A30" s="67">
        <v>28</v>
      </c>
      <c r="B30" s="81" t="s">
        <v>119</v>
      </c>
      <c r="C30" s="74">
        <v>8902</v>
      </c>
      <c r="D30" s="74">
        <v>9151</v>
      </c>
      <c r="E30" s="74">
        <v>9202</v>
      </c>
      <c r="F30" s="74"/>
      <c r="G30" s="74"/>
      <c r="H30" s="74"/>
      <c r="I30" s="82">
        <f t="shared" si="0"/>
        <v>3.3700292069197932E-2</v>
      </c>
      <c r="J30" s="75">
        <f t="shared" si="1"/>
        <v>300</v>
      </c>
      <c r="K30" s="75">
        <f t="shared" si="2"/>
        <v>51</v>
      </c>
    </row>
    <row r="31" spans="1:11">
      <c r="A31" s="67">
        <v>29</v>
      </c>
      <c r="B31" s="81" t="s">
        <v>120</v>
      </c>
      <c r="C31" s="74">
        <v>2150</v>
      </c>
      <c r="D31" s="74">
        <v>2102</v>
      </c>
      <c r="E31" s="74">
        <v>2132</v>
      </c>
      <c r="F31" s="74"/>
      <c r="G31" s="74"/>
      <c r="H31" s="74"/>
      <c r="I31" s="82">
        <f t="shared" si="0"/>
        <v>-8.3720930232558145E-3</v>
      </c>
      <c r="J31" s="75">
        <f t="shared" si="1"/>
        <v>-18</v>
      </c>
      <c r="K31" s="75">
        <f t="shared" si="2"/>
        <v>30</v>
      </c>
    </row>
    <row r="32" spans="1:11">
      <c r="A32" s="67">
        <v>30</v>
      </c>
      <c r="B32" s="81" t="s">
        <v>121</v>
      </c>
      <c r="C32" s="74">
        <v>1343</v>
      </c>
      <c r="D32" s="74">
        <v>1319</v>
      </c>
      <c r="E32" s="74">
        <v>1331</v>
      </c>
      <c r="F32" s="74"/>
      <c r="G32" s="74"/>
      <c r="H32" s="74"/>
      <c r="I32" s="82">
        <f t="shared" si="0"/>
        <v>-8.9352196574832461E-3</v>
      </c>
      <c r="J32" s="75">
        <f t="shared" si="1"/>
        <v>-12</v>
      </c>
      <c r="K32" s="75">
        <f t="shared" si="2"/>
        <v>12</v>
      </c>
    </row>
    <row r="33" spans="1:11">
      <c r="A33" s="67">
        <v>31</v>
      </c>
      <c r="B33" s="81" t="s">
        <v>122</v>
      </c>
      <c r="C33" s="74">
        <v>23319</v>
      </c>
      <c r="D33" s="74">
        <v>23944</v>
      </c>
      <c r="E33" s="74">
        <v>23988</v>
      </c>
      <c r="F33" s="74"/>
      <c r="G33" s="74"/>
      <c r="H33" s="74"/>
      <c r="I33" s="82">
        <f t="shared" si="0"/>
        <v>2.8689051846134055E-2</v>
      </c>
      <c r="J33" s="75">
        <f t="shared" si="1"/>
        <v>669</v>
      </c>
      <c r="K33" s="75">
        <f t="shared" si="2"/>
        <v>44</v>
      </c>
    </row>
    <row r="34" spans="1:11">
      <c r="A34" s="67">
        <v>32</v>
      </c>
      <c r="B34" s="81" t="s">
        <v>123</v>
      </c>
      <c r="C34" s="74">
        <v>8989</v>
      </c>
      <c r="D34" s="74">
        <v>9140</v>
      </c>
      <c r="E34" s="74">
        <v>9169</v>
      </c>
      <c r="F34" s="74"/>
      <c r="G34" s="74"/>
      <c r="H34" s="74"/>
      <c r="I34" s="82">
        <f t="shared" si="0"/>
        <v>2.0024474357548113E-2</v>
      </c>
      <c r="J34" s="75">
        <f t="shared" si="1"/>
        <v>180</v>
      </c>
      <c r="K34" s="75">
        <f t="shared" si="2"/>
        <v>29</v>
      </c>
    </row>
    <row r="35" spans="1:11">
      <c r="A35" s="67">
        <v>33</v>
      </c>
      <c r="B35" s="81" t="s">
        <v>124</v>
      </c>
      <c r="C35" s="74">
        <v>37346</v>
      </c>
      <c r="D35" s="74">
        <v>37415</v>
      </c>
      <c r="E35" s="74">
        <v>37441</v>
      </c>
      <c r="F35" s="74"/>
      <c r="G35" s="74"/>
      <c r="H35" s="74"/>
      <c r="I35" s="82">
        <f t="shared" si="0"/>
        <v>2.5437797890001607E-3</v>
      </c>
      <c r="J35" s="75">
        <f t="shared" si="1"/>
        <v>95</v>
      </c>
      <c r="K35" s="75">
        <f t="shared" si="2"/>
        <v>26</v>
      </c>
    </row>
    <row r="36" spans="1:11">
      <c r="A36" s="67">
        <v>34</v>
      </c>
      <c r="B36" s="81" t="s">
        <v>125</v>
      </c>
      <c r="C36" s="74">
        <v>523344</v>
      </c>
      <c r="D36" s="74">
        <v>537112</v>
      </c>
      <c r="E36" s="74">
        <v>537595</v>
      </c>
      <c r="F36" s="74"/>
      <c r="G36" s="74"/>
      <c r="H36" s="74"/>
      <c r="I36" s="82">
        <f t="shared" si="0"/>
        <v>2.7230655171359565E-2</v>
      </c>
      <c r="J36" s="75">
        <f t="shared" si="1"/>
        <v>14251</v>
      </c>
      <c r="K36" s="75">
        <f t="shared" si="2"/>
        <v>483</v>
      </c>
    </row>
    <row r="37" spans="1:11">
      <c r="A37" s="67">
        <v>35</v>
      </c>
      <c r="B37" s="81" t="s">
        <v>126</v>
      </c>
      <c r="C37" s="74">
        <v>128862</v>
      </c>
      <c r="D37" s="74">
        <v>130795</v>
      </c>
      <c r="E37" s="74">
        <v>131025</v>
      </c>
      <c r="F37" s="74"/>
      <c r="G37" s="74"/>
      <c r="H37" s="74"/>
      <c r="I37" s="82">
        <f t="shared" si="0"/>
        <v>1.6785398333100526E-2</v>
      </c>
      <c r="J37" s="75">
        <f t="shared" si="1"/>
        <v>2163</v>
      </c>
      <c r="K37" s="75">
        <f t="shared" si="2"/>
        <v>230</v>
      </c>
    </row>
    <row r="38" spans="1:11">
      <c r="A38" s="67">
        <v>36</v>
      </c>
      <c r="B38" s="81" t="s">
        <v>127</v>
      </c>
      <c r="C38" s="74">
        <v>2918</v>
      </c>
      <c r="D38" s="74">
        <v>2831</v>
      </c>
      <c r="E38" s="74">
        <v>2866</v>
      </c>
      <c r="F38" s="74"/>
      <c r="G38" s="74"/>
      <c r="H38" s="74"/>
      <c r="I38" s="82">
        <f t="shared" si="0"/>
        <v>-1.782042494859493E-2</v>
      </c>
      <c r="J38" s="75">
        <f t="shared" si="1"/>
        <v>-52</v>
      </c>
      <c r="K38" s="75">
        <f t="shared" si="2"/>
        <v>35</v>
      </c>
    </row>
    <row r="39" spans="1:11">
      <c r="A39" s="67">
        <v>37</v>
      </c>
      <c r="B39" s="81" t="s">
        <v>128</v>
      </c>
      <c r="C39" s="74">
        <v>7532</v>
      </c>
      <c r="D39" s="74">
        <v>7517</v>
      </c>
      <c r="E39" s="74">
        <v>7562</v>
      </c>
      <c r="F39" s="74"/>
      <c r="G39" s="74"/>
      <c r="H39" s="74"/>
      <c r="I39" s="82">
        <f t="shared" si="0"/>
        <v>3.9830058417419014E-3</v>
      </c>
      <c r="J39" s="75">
        <f t="shared" si="1"/>
        <v>30</v>
      </c>
      <c r="K39" s="75">
        <f t="shared" si="2"/>
        <v>45</v>
      </c>
    </row>
    <row r="40" spans="1:11">
      <c r="A40" s="67">
        <v>38</v>
      </c>
      <c r="B40" s="81" t="s">
        <v>129</v>
      </c>
      <c r="C40" s="74">
        <v>30924</v>
      </c>
      <c r="D40" s="74">
        <v>31806</v>
      </c>
      <c r="E40" s="74">
        <v>32025</v>
      </c>
      <c r="F40" s="74"/>
      <c r="G40" s="74"/>
      <c r="H40" s="74"/>
      <c r="I40" s="82">
        <f t="shared" si="0"/>
        <v>3.5603414823438109E-2</v>
      </c>
      <c r="J40" s="75">
        <f t="shared" si="1"/>
        <v>1101</v>
      </c>
      <c r="K40" s="75">
        <f t="shared" si="2"/>
        <v>219</v>
      </c>
    </row>
    <row r="41" spans="1:11">
      <c r="A41" s="67">
        <v>39</v>
      </c>
      <c r="B41" s="81" t="s">
        <v>130</v>
      </c>
      <c r="C41" s="74">
        <v>8128</v>
      </c>
      <c r="D41" s="74">
        <v>8261</v>
      </c>
      <c r="E41" s="74">
        <v>8262</v>
      </c>
      <c r="F41" s="74"/>
      <c r="G41" s="74"/>
      <c r="H41" s="74"/>
      <c r="I41" s="82">
        <f t="shared" si="0"/>
        <v>1.6486220472440943E-2</v>
      </c>
      <c r="J41" s="75">
        <f t="shared" si="1"/>
        <v>134</v>
      </c>
      <c r="K41" s="75">
        <f t="shared" si="2"/>
        <v>1</v>
      </c>
    </row>
    <row r="42" spans="1:11">
      <c r="A42" s="67">
        <v>40</v>
      </c>
      <c r="B42" s="81" t="s">
        <v>131</v>
      </c>
      <c r="C42" s="74">
        <v>3816</v>
      </c>
      <c r="D42" s="74">
        <v>3714</v>
      </c>
      <c r="E42" s="74">
        <v>3761</v>
      </c>
      <c r="F42" s="74"/>
      <c r="G42" s="74"/>
      <c r="H42" s="74"/>
      <c r="I42" s="82">
        <f t="shared" si="0"/>
        <v>-1.4412997903563941E-2</v>
      </c>
      <c r="J42" s="75">
        <f t="shared" si="1"/>
        <v>-55</v>
      </c>
      <c r="K42" s="75">
        <f t="shared" si="2"/>
        <v>47</v>
      </c>
    </row>
    <row r="43" spans="1:11">
      <c r="A43" s="67">
        <v>41</v>
      </c>
      <c r="B43" s="81" t="s">
        <v>132</v>
      </c>
      <c r="C43" s="74">
        <v>45576</v>
      </c>
      <c r="D43" s="74">
        <v>46051</v>
      </c>
      <c r="E43" s="74">
        <v>46148</v>
      </c>
      <c r="F43" s="74"/>
      <c r="G43" s="74"/>
      <c r="H43" s="74"/>
      <c r="I43" s="82">
        <f t="shared" si="0"/>
        <v>1.2550465157100229E-2</v>
      </c>
      <c r="J43" s="75">
        <f t="shared" si="1"/>
        <v>572</v>
      </c>
      <c r="K43" s="75">
        <f t="shared" si="2"/>
        <v>97</v>
      </c>
    </row>
    <row r="44" spans="1:11">
      <c r="A44" s="67">
        <v>42</v>
      </c>
      <c r="B44" s="81" t="s">
        <v>133</v>
      </c>
      <c r="C44" s="74">
        <v>44771</v>
      </c>
      <c r="D44" s="74">
        <v>45571</v>
      </c>
      <c r="E44" s="74">
        <v>45494</v>
      </c>
      <c r="F44" s="74"/>
      <c r="G44" s="74"/>
      <c r="H44" s="74"/>
      <c r="I44" s="82">
        <f t="shared" si="0"/>
        <v>1.6148846351432846E-2</v>
      </c>
      <c r="J44" s="75">
        <f t="shared" si="1"/>
        <v>723</v>
      </c>
      <c r="K44" s="75">
        <f t="shared" si="2"/>
        <v>-77</v>
      </c>
    </row>
    <row r="45" spans="1:11">
      <c r="A45" s="67">
        <v>43</v>
      </c>
      <c r="B45" s="81" t="s">
        <v>134</v>
      </c>
      <c r="C45" s="74">
        <v>10390</v>
      </c>
      <c r="D45" s="74">
        <v>10358</v>
      </c>
      <c r="E45" s="74">
        <v>10470</v>
      </c>
      <c r="F45" s="74"/>
      <c r="G45" s="74"/>
      <c r="H45" s="74"/>
      <c r="I45" s="82">
        <f t="shared" si="0"/>
        <v>7.6997112608277194E-3</v>
      </c>
      <c r="J45" s="75">
        <f t="shared" si="1"/>
        <v>80</v>
      </c>
      <c r="K45" s="75">
        <f t="shared" si="2"/>
        <v>112</v>
      </c>
    </row>
    <row r="46" spans="1:11">
      <c r="A46" s="67">
        <v>44</v>
      </c>
      <c r="B46" s="81" t="s">
        <v>135</v>
      </c>
      <c r="C46" s="74">
        <v>12353</v>
      </c>
      <c r="D46" s="74">
        <v>12157</v>
      </c>
      <c r="E46" s="74">
        <v>12305</v>
      </c>
      <c r="F46" s="74"/>
      <c r="G46" s="74"/>
      <c r="H46" s="74"/>
      <c r="I46" s="82">
        <f t="shared" si="0"/>
        <v>-3.8856957824010361E-3</v>
      </c>
      <c r="J46" s="75">
        <f t="shared" si="1"/>
        <v>-48</v>
      </c>
      <c r="K46" s="75">
        <f t="shared" si="2"/>
        <v>148</v>
      </c>
    </row>
    <row r="47" spans="1:11">
      <c r="A47" s="67">
        <v>45</v>
      </c>
      <c r="B47" s="81" t="s">
        <v>136</v>
      </c>
      <c r="C47" s="74">
        <v>27383</v>
      </c>
      <c r="D47" s="74">
        <v>27375</v>
      </c>
      <c r="E47" s="74">
        <v>27441</v>
      </c>
      <c r="F47" s="74"/>
      <c r="G47" s="74"/>
      <c r="H47" s="74"/>
      <c r="I47" s="82">
        <f t="shared" si="0"/>
        <v>2.1181024723368512E-3</v>
      </c>
      <c r="J47" s="75">
        <f t="shared" si="1"/>
        <v>58</v>
      </c>
      <c r="K47" s="75">
        <f t="shared" si="2"/>
        <v>66</v>
      </c>
    </row>
    <row r="48" spans="1:11">
      <c r="A48" s="67">
        <v>46</v>
      </c>
      <c r="B48" s="81" t="s">
        <v>137</v>
      </c>
      <c r="C48" s="74">
        <v>15723</v>
      </c>
      <c r="D48" s="74">
        <v>16067</v>
      </c>
      <c r="E48" s="74">
        <v>16084</v>
      </c>
      <c r="F48" s="74"/>
      <c r="G48" s="74"/>
      <c r="H48" s="74"/>
      <c r="I48" s="82">
        <f t="shared" si="0"/>
        <v>2.2959994911912484E-2</v>
      </c>
      <c r="J48" s="75">
        <f t="shared" si="1"/>
        <v>361</v>
      </c>
      <c r="K48" s="75">
        <f t="shared" si="2"/>
        <v>17</v>
      </c>
    </row>
    <row r="49" spans="1:11">
      <c r="A49" s="67">
        <v>47</v>
      </c>
      <c r="B49" s="81" t="s">
        <v>138</v>
      </c>
      <c r="C49" s="74">
        <v>6194</v>
      </c>
      <c r="D49" s="74">
        <v>6850</v>
      </c>
      <c r="E49" s="74">
        <v>6920</v>
      </c>
      <c r="F49" s="74"/>
      <c r="G49" s="74"/>
      <c r="H49" s="74"/>
      <c r="I49" s="82">
        <f t="shared" si="0"/>
        <v>0.11721020342266709</v>
      </c>
      <c r="J49" s="75">
        <f t="shared" si="1"/>
        <v>726</v>
      </c>
      <c r="K49" s="75">
        <f t="shared" si="2"/>
        <v>70</v>
      </c>
    </row>
    <row r="50" spans="1:11">
      <c r="A50" s="67">
        <v>48</v>
      </c>
      <c r="B50" s="81" t="s">
        <v>139</v>
      </c>
      <c r="C50" s="74">
        <v>35070</v>
      </c>
      <c r="D50" s="74">
        <v>36216</v>
      </c>
      <c r="E50" s="74">
        <v>36471</v>
      </c>
      <c r="F50" s="74"/>
      <c r="G50" s="74"/>
      <c r="H50" s="74"/>
      <c r="I50" s="82">
        <f t="shared" si="0"/>
        <v>3.9948674080410605E-2</v>
      </c>
      <c r="J50" s="75">
        <f t="shared" si="1"/>
        <v>1401</v>
      </c>
      <c r="K50" s="75">
        <f t="shared" si="2"/>
        <v>255</v>
      </c>
    </row>
    <row r="51" spans="1:11">
      <c r="A51" s="67">
        <v>49</v>
      </c>
      <c r="B51" s="81" t="s">
        <v>140</v>
      </c>
      <c r="C51" s="74">
        <v>2326</v>
      </c>
      <c r="D51" s="74">
        <v>2271</v>
      </c>
      <c r="E51" s="74">
        <v>2291</v>
      </c>
      <c r="F51" s="74"/>
      <c r="G51" s="74"/>
      <c r="H51" s="74"/>
      <c r="I51" s="82">
        <f t="shared" si="0"/>
        <v>-1.5047291487532245E-2</v>
      </c>
      <c r="J51" s="75">
        <f t="shared" si="1"/>
        <v>-35</v>
      </c>
      <c r="K51" s="75">
        <f t="shared" si="2"/>
        <v>20</v>
      </c>
    </row>
    <row r="52" spans="1:11">
      <c r="A52" s="67">
        <v>50</v>
      </c>
      <c r="B52" s="81" t="s">
        <v>141</v>
      </c>
      <c r="C52" s="74">
        <v>6541</v>
      </c>
      <c r="D52" s="74">
        <v>6835</v>
      </c>
      <c r="E52" s="74">
        <v>6905</v>
      </c>
      <c r="F52" s="74"/>
      <c r="G52" s="74"/>
      <c r="H52" s="74"/>
      <c r="I52" s="82">
        <f t="shared" si="0"/>
        <v>5.5648983335881363E-2</v>
      </c>
      <c r="J52" s="75">
        <f t="shared" si="1"/>
        <v>364</v>
      </c>
      <c r="K52" s="75">
        <f t="shared" si="2"/>
        <v>70</v>
      </c>
    </row>
    <row r="53" spans="1:11">
      <c r="A53" s="67">
        <v>51</v>
      </c>
      <c r="B53" s="81" t="s">
        <v>142</v>
      </c>
      <c r="C53" s="74">
        <v>5919</v>
      </c>
      <c r="D53" s="74">
        <v>6060</v>
      </c>
      <c r="E53" s="74">
        <v>6130</v>
      </c>
      <c r="F53" s="74"/>
      <c r="G53" s="74"/>
      <c r="H53" s="74"/>
      <c r="I53" s="82">
        <f t="shared" si="0"/>
        <v>3.564791349890184E-2</v>
      </c>
      <c r="J53" s="75">
        <f t="shared" si="1"/>
        <v>211</v>
      </c>
      <c r="K53" s="75">
        <f t="shared" si="2"/>
        <v>70</v>
      </c>
    </row>
    <row r="54" spans="1:11">
      <c r="A54" s="67">
        <v>52</v>
      </c>
      <c r="B54" s="81" t="s">
        <v>143</v>
      </c>
      <c r="C54" s="74">
        <v>13151</v>
      </c>
      <c r="D54" s="74">
        <v>13240</v>
      </c>
      <c r="E54" s="74">
        <v>13282</v>
      </c>
      <c r="F54" s="74"/>
      <c r="G54" s="74"/>
      <c r="H54" s="74"/>
      <c r="I54" s="82">
        <f t="shared" si="0"/>
        <v>9.9612196791118539E-3</v>
      </c>
      <c r="J54" s="75">
        <f t="shared" si="1"/>
        <v>131</v>
      </c>
      <c r="K54" s="75">
        <f t="shared" si="2"/>
        <v>42</v>
      </c>
    </row>
    <row r="55" spans="1:11">
      <c r="A55" s="67">
        <v>53</v>
      </c>
      <c r="B55" s="81" t="s">
        <v>144</v>
      </c>
      <c r="C55" s="74">
        <v>7335</v>
      </c>
      <c r="D55" s="74">
        <v>7616</v>
      </c>
      <c r="E55" s="74">
        <v>7631</v>
      </c>
      <c r="F55" s="74"/>
      <c r="G55" s="74"/>
      <c r="H55" s="74"/>
      <c r="I55" s="82">
        <f t="shared" si="0"/>
        <v>4.0354464894342197E-2</v>
      </c>
      <c r="J55" s="75">
        <f t="shared" si="1"/>
        <v>296</v>
      </c>
      <c r="K55" s="75">
        <f t="shared" si="2"/>
        <v>15</v>
      </c>
    </row>
    <row r="56" spans="1:11">
      <c r="A56" s="67">
        <v>54</v>
      </c>
      <c r="B56" s="81" t="s">
        <v>145</v>
      </c>
      <c r="C56" s="74">
        <v>21970</v>
      </c>
      <c r="D56" s="74">
        <v>22675</v>
      </c>
      <c r="E56" s="74">
        <v>22703</v>
      </c>
      <c r="F56" s="74"/>
      <c r="G56" s="74"/>
      <c r="H56" s="74"/>
      <c r="I56" s="82">
        <f t="shared" si="0"/>
        <v>3.3363677742375968E-2</v>
      </c>
      <c r="J56" s="75">
        <f t="shared" si="1"/>
        <v>733</v>
      </c>
      <c r="K56" s="75">
        <f t="shared" si="2"/>
        <v>28</v>
      </c>
    </row>
    <row r="57" spans="1:11">
      <c r="A57" s="67">
        <v>55</v>
      </c>
      <c r="B57" s="81" t="s">
        <v>146</v>
      </c>
      <c r="C57" s="74">
        <v>25619</v>
      </c>
      <c r="D57" s="74">
        <v>25890</v>
      </c>
      <c r="E57" s="74">
        <v>25966</v>
      </c>
      <c r="F57" s="74"/>
      <c r="G57" s="74"/>
      <c r="H57" s="74"/>
      <c r="I57" s="82">
        <f t="shared" si="0"/>
        <v>1.3544634841328701E-2</v>
      </c>
      <c r="J57" s="75">
        <f t="shared" si="1"/>
        <v>347</v>
      </c>
      <c r="K57" s="75">
        <f t="shared" si="2"/>
        <v>76</v>
      </c>
    </row>
    <row r="58" spans="1:11">
      <c r="A58" s="67">
        <v>56</v>
      </c>
      <c r="B58" s="81" t="s">
        <v>147</v>
      </c>
      <c r="C58" s="74">
        <v>2376</v>
      </c>
      <c r="D58" s="74">
        <v>2385</v>
      </c>
      <c r="E58" s="74">
        <v>2408</v>
      </c>
      <c r="F58" s="74"/>
      <c r="G58" s="74"/>
      <c r="H58" s="74"/>
      <c r="I58" s="82">
        <f t="shared" si="0"/>
        <v>1.3468013468013467E-2</v>
      </c>
      <c r="J58" s="75">
        <f t="shared" si="1"/>
        <v>32</v>
      </c>
      <c r="K58" s="75">
        <f t="shared" si="2"/>
        <v>23</v>
      </c>
    </row>
    <row r="59" spans="1:11">
      <c r="A59" s="67">
        <v>57</v>
      </c>
      <c r="B59" s="81" t="s">
        <v>148</v>
      </c>
      <c r="C59" s="74">
        <v>4122</v>
      </c>
      <c r="D59" s="74">
        <v>4059</v>
      </c>
      <c r="E59" s="74">
        <v>4068</v>
      </c>
      <c r="F59" s="74"/>
      <c r="G59" s="74"/>
      <c r="H59" s="74"/>
      <c r="I59" s="82">
        <f t="shared" si="0"/>
        <v>-1.3100436681222707E-2</v>
      </c>
      <c r="J59" s="75">
        <f t="shared" si="1"/>
        <v>-54</v>
      </c>
      <c r="K59" s="75">
        <f t="shared" si="2"/>
        <v>9</v>
      </c>
    </row>
    <row r="60" spans="1:11">
      <c r="A60" s="67">
        <v>58</v>
      </c>
      <c r="B60" s="81" t="s">
        <v>149</v>
      </c>
      <c r="C60" s="74">
        <v>9679</v>
      </c>
      <c r="D60" s="74">
        <v>9641</v>
      </c>
      <c r="E60" s="74">
        <v>9693</v>
      </c>
      <c r="F60" s="74"/>
      <c r="G60" s="74"/>
      <c r="H60" s="74"/>
      <c r="I60" s="82">
        <f t="shared" si="0"/>
        <v>1.446430416365327E-3</v>
      </c>
      <c r="J60" s="75">
        <f t="shared" si="1"/>
        <v>14</v>
      </c>
      <c r="K60" s="75">
        <f t="shared" si="2"/>
        <v>52</v>
      </c>
    </row>
    <row r="61" spans="1:11">
      <c r="A61" s="67">
        <v>59</v>
      </c>
      <c r="B61" s="81" t="s">
        <v>150</v>
      </c>
      <c r="C61" s="74">
        <v>23684</v>
      </c>
      <c r="D61" s="74">
        <v>23741</v>
      </c>
      <c r="E61" s="74">
        <v>23885</v>
      </c>
      <c r="F61" s="74"/>
      <c r="G61" s="74"/>
      <c r="H61" s="74"/>
      <c r="I61" s="82">
        <f t="shared" si="0"/>
        <v>8.4867421043742612E-3</v>
      </c>
      <c r="J61" s="75">
        <f t="shared" si="1"/>
        <v>201</v>
      </c>
      <c r="K61" s="75">
        <f t="shared" si="2"/>
        <v>144</v>
      </c>
    </row>
    <row r="62" spans="1:11">
      <c r="A62" s="67">
        <v>60</v>
      </c>
      <c r="B62" s="81" t="s">
        <v>151</v>
      </c>
      <c r="C62" s="74">
        <v>8574</v>
      </c>
      <c r="D62" s="74">
        <v>8710</v>
      </c>
      <c r="E62" s="74">
        <v>8742</v>
      </c>
      <c r="F62" s="74"/>
      <c r="G62" s="74"/>
      <c r="H62" s="74"/>
      <c r="I62" s="82">
        <f t="shared" si="0"/>
        <v>1.9594121763470959E-2</v>
      </c>
      <c r="J62" s="75">
        <f t="shared" si="1"/>
        <v>168</v>
      </c>
      <c r="K62" s="75">
        <f t="shared" si="2"/>
        <v>32</v>
      </c>
    </row>
    <row r="63" spans="1:11">
      <c r="A63" s="67">
        <v>61</v>
      </c>
      <c r="B63" s="81" t="s">
        <v>152</v>
      </c>
      <c r="C63" s="74">
        <v>19226</v>
      </c>
      <c r="D63" s="74">
        <v>19392</v>
      </c>
      <c r="E63" s="74">
        <v>19304</v>
      </c>
      <c r="F63" s="74"/>
      <c r="G63" s="74"/>
      <c r="H63" s="74"/>
      <c r="I63" s="82">
        <f t="shared" si="0"/>
        <v>4.0570061375221058E-3</v>
      </c>
      <c r="J63" s="75">
        <f t="shared" si="1"/>
        <v>78</v>
      </c>
      <c r="K63" s="75">
        <f t="shared" si="2"/>
        <v>-88</v>
      </c>
    </row>
    <row r="64" spans="1:11">
      <c r="A64" s="67">
        <v>62</v>
      </c>
      <c r="B64" s="81" t="s">
        <v>153</v>
      </c>
      <c r="C64" s="74">
        <v>1241</v>
      </c>
      <c r="D64" s="74">
        <v>1283</v>
      </c>
      <c r="E64" s="74">
        <v>1287</v>
      </c>
      <c r="F64" s="74"/>
      <c r="G64" s="74"/>
      <c r="H64" s="74"/>
      <c r="I64" s="82">
        <f t="shared" si="0"/>
        <v>3.7066881547139406E-2</v>
      </c>
      <c r="J64" s="75">
        <f t="shared" si="1"/>
        <v>46</v>
      </c>
      <c r="K64" s="75">
        <f t="shared" si="2"/>
        <v>4</v>
      </c>
    </row>
    <row r="65" spans="1:11">
      <c r="A65" s="67">
        <v>63</v>
      </c>
      <c r="B65" s="81" t="s">
        <v>154</v>
      </c>
      <c r="C65" s="74">
        <v>13469</v>
      </c>
      <c r="D65" s="74">
        <v>13754</v>
      </c>
      <c r="E65" s="74">
        <v>13840</v>
      </c>
      <c r="F65" s="74"/>
      <c r="G65" s="74"/>
      <c r="H65" s="74"/>
      <c r="I65" s="82">
        <f t="shared" si="0"/>
        <v>2.7544732348355482E-2</v>
      </c>
      <c r="J65" s="75">
        <f t="shared" si="1"/>
        <v>371</v>
      </c>
      <c r="K65" s="75">
        <f t="shared" si="2"/>
        <v>86</v>
      </c>
    </row>
    <row r="66" spans="1:11">
      <c r="A66" s="67">
        <v>64</v>
      </c>
      <c r="B66" s="81" t="s">
        <v>155</v>
      </c>
      <c r="C66" s="74">
        <v>9033</v>
      </c>
      <c r="D66" s="74">
        <v>9304</v>
      </c>
      <c r="E66" s="74">
        <v>9350</v>
      </c>
      <c r="F66" s="74"/>
      <c r="G66" s="74"/>
      <c r="H66" s="74"/>
      <c r="I66" s="82">
        <f t="shared" si="0"/>
        <v>3.5093545887302117E-2</v>
      </c>
      <c r="J66" s="75">
        <f t="shared" si="1"/>
        <v>317</v>
      </c>
      <c r="K66" s="75">
        <f t="shared" si="2"/>
        <v>46</v>
      </c>
    </row>
    <row r="67" spans="1:11">
      <c r="A67" s="67">
        <v>65</v>
      </c>
      <c r="B67" s="81" t="s">
        <v>156</v>
      </c>
      <c r="C67" s="74">
        <v>9003</v>
      </c>
      <c r="D67" s="74">
        <v>9292</v>
      </c>
      <c r="E67" s="74">
        <v>9304</v>
      </c>
      <c r="F67" s="74"/>
      <c r="G67" s="74"/>
      <c r="H67" s="74"/>
      <c r="I67" s="82">
        <f t="shared" si="0"/>
        <v>3.3433300011107406E-2</v>
      </c>
      <c r="J67" s="75">
        <f t="shared" si="1"/>
        <v>301</v>
      </c>
      <c r="K67" s="75">
        <f t="shared" si="2"/>
        <v>12</v>
      </c>
    </row>
    <row r="68" spans="1:11">
      <c r="A68" s="67">
        <v>66</v>
      </c>
      <c r="B68" s="81" t="s">
        <v>157</v>
      </c>
      <c r="C68" s="74">
        <v>5736</v>
      </c>
      <c r="D68" s="74">
        <v>5821</v>
      </c>
      <c r="E68" s="74">
        <v>5859</v>
      </c>
      <c r="F68" s="74"/>
      <c r="G68" s="74"/>
      <c r="H68" s="74"/>
      <c r="I68" s="82">
        <f t="shared" ref="I68:I84" si="3">(E68-C68)/C68</f>
        <v>2.1443514644351465E-2</v>
      </c>
      <c r="J68" s="75">
        <f t="shared" ref="J68:J84" si="4">E68-C68</f>
        <v>123</v>
      </c>
      <c r="K68" s="75">
        <f t="shared" ref="K68:K84" si="5">E68-D68</f>
        <v>38</v>
      </c>
    </row>
    <row r="69" spans="1:11">
      <c r="A69" s="67">
        <v>67</v>
      </c>
      <c r="B69" s="81" t="s">
        <v>158</v>
      </c>
      <c r="C69" s="74">
        <v>10973</v>
      </c>
      <c r="D69" s="74">
        <v>11032</v>
      </c>
      <c r="E69" s="74">
        <v>11047</v>
      </c>
      <c r="F69" s="74"/>
      <c r="G69" s="74"/>
      <c r="H69" s="74"/>
      <c r="I69" s="82">
        <f t="shared" si="3"/>
        <v>6.7438257541237584E-3</v>
      </c>
      <c r="J69" s="75">
        <f t="shared" si="4"/>
        <v>74</v>
      </c>
      <c r="K69" s="75">
        <f t="shared" si="5"/>
        <v>15</v>
      </c>
    </row>
    <row r="70" spans="1:11">
      <c r="A70" s="67">
        <v>68</v>
      </c>
      <c r="B70" s="81" t="s">
        <v>159</v>
      </c>
      <c r="C70" s="74">
        <v>7203</v>
      </c>
      <c r="D70" s="74">
        <v>7356</v>
      </c>
      <c r="E70" s="74">
        <v>7392</v>
      </c>
      <c r="F70" s="74"/>
      <c r="G70" s="74"/>
      <c r="H70" s="74"/>
      <c r="I70" s="82">
        <f t="shared" si="3"/>
        <v>2.6239067055393587E-2</v>
      </c>
      <c r="J70" s="75">
        <f t="shared" si="4"/>
        <v>189</v>
      </c>
      <c r="K70" s="75">
        <f t="shared" si="5"/>
        <v>36</v>
      </c>
    </row>
    <row r="71" spans="1:11">
      <c r="A71" s="67">
        <v>69</v>
      </c>
      <c r="B71" s="81" t="s">
        <v>160</v>
      </c>
      <c r="C71" s="74">
        <v>1186</v>
      </c>
      <c r="D71" s="74">
        <v>1169</v>
      </c>
      <c r="E71" s="74">
        <v>1200</v>
      </c>
      <c r="F71" s="74"/>
      <c r="G71" s="74"/>
      <c r="H71" s="74"/>
      <c r="I71" s="82">
        <f t="shared" si="3"/>
        <v>1.1804384485666104E-2</v>
      </c>
      <c r="J71" s="75">
        <f t="shared" si="4"/>
        <v>14</v>
      </c>
      <c r="K71" s="75">
        <f t="shared" si="5"/>
        <v>31</v>
      </c>
    </row>
    <row r="72" spans="1:11">
      <c r="A72" s="67">
        <v>70</v>
      </c>
      <c r="B72" s="81" t="s">
        <v>161</v>
      </c>
      <c r="C72" s="74">
        <v>4439</v>
      </c>
      <c r="D72" s="74">
        <v>4523</v>
      </c>
      <c r="E72" s="74">
        <v>4584</v>
      </c>
      <c r="F72" s="74"/>
      <c r="G72" s="74"/>
      <c r="H72" s="74"/>
      <c r="I72" s="82">
        <f t="shared" si="3"/>
        <v>3.2665014642937598E-2</v>
      </c>
      <c r="J72" s="75">
        <f t="shared" si="4"/>
        <v>145</v>
      </c>
      <c r="K72" s="75">
        <f t="shared" si="5"/>
        <v>61</v>
      </c>
    </row>
    <row r="73" spans="1:11">
      <c r="A73" s="67">
        <v>71</v>
      </c>
      <c r="B73" s="81" t="s">
        <v>162</v>
      </c>
      <c r="C73" s="74">
        <v>4615</v>
      </c>
      <c r="D73" s="74">
        <v>4632</v>
      </c>
      <c r="E73" s="74">
        <v>4666</v>
      </c>
      <c r="F73" s="74"/>
      <c r="G73" s="74"/>
      <c r="H73" s="74"/>
      <c r="I73" s="82">
        <f t="shared" si="3"/>
        <v>1.105092091007584E-2</v>
      </c>
      <c r="J73" s="75">
        <f t="shared" si="4"/>
        <v>51</v>
      </c>
      <c r="K73" s="75">
        <f t="shared" si="5"/>
        <v>34</v>
      </c>
    </row>
    <row r="74" spans="1:11">
      <c r="A74" s="67">
        <v>72</v>
      </c>
      <c r="B74" s="81" t="s">
        <v>163</v>
      </c>
      <c r="C74" s="74">
        <v>4660</v>
      </c>
      <c r="D74" s="74">
        <v>5125</v>
      </c>
      <c r="E74" s="74">
        <v>5169</v>
      </c>
      <c r="F74" s="74"/>
      <c r="G74" s="74"/>
      <c r="H74" s="74"/>
      <c r="I74" s="82">
        <f t="shared" si="3"/>
        <v>0.1092274678111588</v>
      </c>
      <c r="J74" s="75">
        <f t="shared" si="4"/>
        <v>509</v>
      </c>
      <c r="K74" s="75">
        <f t="shared" si="5"/>
        <v>44</v>
      </c>
    </row>
    <row r="75" spans="1:11">
      <c r="A75" s="67">
        <v>73</v>
      </c>
      <c r="B75" s="81" t="s">
        <v>164</v>
      </c>
      <c r="C75" s="74">
        <v>2773</v>
      </c>
      <c r="D75" s="74">
        <v>2929</v>
      </c>
      <c r="E75" s="74">
        <v>2947</v>
      </c>
      <c r="F75" s="74"/>
      <c r="G75" s="74"/>
      <c r="H75" s="74"/>
      <c r="I75" s="82">
        <f t="shared" si="3"/>
        <v>6.2747926433465565E-2</v>
      </c>
      <c r="J75" s="75">
        <f t="shared" si="4"/>
        <v>174</v>
      </c>
      <c r="K75" s="75">
        <f t="shared" si="5"/>
        <v>18</v>
      </c>
    </row>
    <row r="76" spans="1:11">
      <c r="A76" s="67">
        <v>74</v>
      </c>
      <c r="B76" s="81" t="s">
        <v>165</v>
      </c>
      <c r="C76" s="74">
        <v>4046</v>
      </c>
      <c r="D76" s="74">
        <v>4124</v>
      </c>
      <c r="E76" s="74">
        <v>4141</v>
      </c>
      <c r="F76" s="74"/>
      <c r="G76" s="74"/>
      <c r="H76" s="74"/>
      <c r="I76" s="82">
        <f t="shared" si="3"/>
        <v>2.347998022738507E-2</v>
      </c>
      <c r="J76" s="75">
        <f t="shared" si="4"/>
        <v>95</v>
      </c>
      <c r="K76" s="75">
        <f t="shared" si="5"/>
        <v>17</v>
      </c>
    </row>
    <row r="77" spans="1:11">
      <c r="A77" s="67">
        <v>75</v>
      </c>
      <c r="B77" s="81" t="s">
        <v>166</v>
      </c>
      <c r="C77" s="74">
        <v>1228</v>
      </c>
      <c r="D77" s="74">
        <v>1229</v>
      </c>
      <c r="E77" s="74">
        <v>1229</v>
      </c>
      <c r="F77" s="74"/>
      <c r="G77" s="74"/>
      <c r="H77" s="74"/>
      <c r="I77" s="82">
        <f t="shared" si="3"/>
        <v>8.1433224755700329E-4</v>
      </c>
      <c r="J77" s="75">
        <f t="shared" si="4"/>
        <v>1</v>
      </c>
      <c r="K77" s="75">
        <f t="shared" si="5"/>
        <v>0</v>
      </c>
    </row>
    <row r="78" spans="1:11">
      <c r="A78" s="67">
        <v>76</v>
      </c>
      <c r="B78" s="81" t="s">
        <v>167</v>
      </c>
      <c r="C78" s="74">
        <v>2071</v>
      </c>
      <c r="D78" s="74">
        <v>2124</v>
      </c>
      <c r="E78" s="74">
        <v>2155</v>
      </c>
      <c r="F78" s="74"/>
      <c r="G78" s="74"/>
      <c r="H78" s="74"/>
      <c r="I78" s="82">
        <f t="shared" si="3"/>
        <v>4.0560115886045391E-2</v>
      </c>
      <c r="J78" s="75">
        <f t="shared" si="4"/>
        <v>84</v>
      </c>
      <c r="K78" s="75">
        <f t="shared" si="5"/>
        <v>31</v>
      </c>
    </row>
    <row r="79" spans="1:11">
      <c r="A79" s="67">
        <v>77</v>
      </c>
      <c r="B79" s="81" t="s">
        <v>168</v>
      </c>
      <c r="C79" s="74">
        <v>6924</v>
      </c>
      <c r="D79" s="74">
        <v>7026</v>
      </c>
      <c r="E79" s="74">
        <v>7049</v>
      </c>
      <c r="F79" s="74"/>
      <c r="G79" s="74"/>
      <c r="H79" s="74"/>
      <c r="I79" s="82">
        <f t="shared" si="3"/>
        <v>1.8053148469093009E-2</v>
      </c>
      <c r="J79" s="75">
        <f t="shared" si="4"/>
        <v>125</v>
      </c>
      <c r="K79" s="75">
        <f t="shared" si="5"/>
        <v>23</v>
      </c>
    </row>
    <row r="80" spans="1:11">
      <c r="A80" s="67">
        <v>78</v>
      </c>
      <c r="B80" s="81" t="s">
        <v>169</v>
      </c>
      <c r="C80" s="74">
        <v>5017</v>
      </c>
      <c r="D80" s="74">
        <v>5021</v>
      </c>
      <c r="E80" s="74">
        <v>5018</v>
      </c>
      <c r="F80" s="74"/>
      <c r="G80" s="74"/>
      <c r="H80" s="74"/>
      <c r="I80" s="82">
        <f t="shared" si="3"/>
        <v>1.9932230416583617E-4</v>
      </c>
      <c r="J80" s="75">
        <f t="shared" si="4"/>
        <v>1</v>
      </c>
      <c r="K80" s="75">
        <f t="shared" si="5"/>
        <v>-3</v>
      </c>
    </row>
    <row r="81" spans="1:11">
      <c r="A81" s="67">
        <v>79</v>
      </c>
      <c r="B81" s="81" t="s">
        <v>170</v>
      </c>
      <c r="C81" s="74">
        <v>1644</v>
      </c>
      <c r="D81" s="74">
        <v>1685</v>
      </c>
      <c r="E81" s="74">
        <v>1693</v>
      </c>
      <c r="F81" s="74"/>
      <c r="G81" s="74"/>
      <c r="H81" s="74"/>
      <c r="I81" s="82">
        <f t="shared" si="3"/>
        <v>2.9805352798053526E-2</v>
      </c>
      <c r="J81" s="75">
        <f t="shared" si="4"/>
        <v>49</v>
      </c>
      <c r="K81" s="75">
        <f t="shared" si="5"/>
        <v>8</v>
      </c>
    </row>
    <row r="82" spans="1:11">
      <c r="A82" s="67">
        <v>80</v>
      </c>
      <c r="B82" s="81" t="s">
        <v>171</v>
      </c>
      <c r="C82" s="74">
        <v>6846</v>
      </c>
      <c r="D82" s="74">
        <v>6928</v>
      </c>
      <c r="E82" s="74">
        <v>6943</v>
      </c>
      <c r="F82" s="74"/>
      <c r="G82" s="74"/>
      <c r="H82" s="74"/>
      <c r="I82" s="82">
        <f t="shared" si="3"/>
        <v>1.4168857727139935E-2</v>
      </c>
      <c r="J82" s="75">
        <f t="shared" si="4"/>
        <v>97</v>
      </c>
      <c r="K82" s="75">
        <f t="shared" si="5"/>
        <v>15</v>
      </c>
    </row>
    <row r="83" spans="1:11">
      <c r="A83" s="67">
        <v>81</v>
      </c>
      <c r="B83" s="81" t="s">
        <v>172</v>
      </c>
      <c r="C83" s="74">
        <v>7941</v>
      </c>
      <c r="D83" s="74">
        <v>8013</v>
      </c>
      <c r="E83" s="74">
        <v>8064</v>
      </c>
      <c r="F83" s="74"/>
      <c r="G83" s="74"/>
      <c r="H83" s="74"/>
      <c r="I83" s="82">
        <f t="shared" si="3"/>
        <v>1.5489233094068758E-2</v>
      </c>
      <c r="J83" s="75">
        <f t="shared" si="4"/>
        <v>123</v>
      </c>
      <c r="K83" s="75">
        <f t="shared" si="5"/>
        <v>51</v>
      </c>
    </row>
    <row r="84" spans="1:11" s="107" customFormat="1">
      <c r="A84" s="179" t="s">
        <v>173</v>
      </c>
      <c r="B84" s="179"/>
      <c r="C84" s="109">
        <v>1840123</v>
      </c>
      <c r="D84" s="109">
        <v>1872989</v>
      </c>
      <c r="E84" s="109">
        <v>1877483</v>
      </c>
      <c r="F84" s="109"/>
      <c r="G84" s="109"/>
      <c r="H84" s="109"/>
      <c r="I84" s="104">
        <f t="shared" si="3"/>
        <v>2.0302990615301261E-2</v>
      </c>
      <c r="J84" s="110">
        <f t="shared" si="4"/>
        <v>37360</v>
      </c>
      <c r="K84" s="110">
        <f t="shared" si="5"/>
        <v>4494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7"/>
  <sheetViews>
    <sheetView zoomScale="60" zoomScaleNormal="60" workbookViewId="0">
      <selection activeCell="O70" sqref="O70"/>
    </sheetView>
  </sheetViews>
  <sheetFormatPr defaultRowHeight="15"/>
  <cols>
    <col min="2" max="2" width="34.5703125" customWidth="1"/>
    <col min="3" max="3" width="11.42578125" style="143" customWidth="1"/>
    <col min="4" max="4" width="11.42578125" style="142" customWidth="1"/>
    <col min="5" max="5" width="11.42578125" style="144" customWidth="1"/>
    <col min="6" max="8" width="11.42578125" style="148" customWidth="1"/>
    <col min="9" max="9" width="24.42578125" customWidth="1"/>
    <col min="10" max="10" width="23.5703125" customWidth="1"/>
    <col min="11" max="11" width="30.85546875" customWidth="1"/>
  </cols>
  <sheetData>
    <row r="1" spans="1:11" s="148" customFormat="1" ht="15.75" thickBot="1">
      <c r="C1" s="176" t="s">
        <v>281</v>
      </c>
      <c r="D1" s="176"/>
      <c r="E1" s="177"/>
      <c r="F1" s="178" t="s">
        <v>280</v>
      </c>
      <c r="G1" s="176"/>
      <c r="H1" s="177"/>
    </row>
    <row r="2" spans="1:11" ht="45">
      <c r="A2" s="87" t="s">
        <v>1</v>
      </c>
      <c r="B2" s="86" t="s">
        <v>90</v>
      </c>
      <c r="C2" s="85">
        <v>43525</v>
      </c>
      <c r="D2" s="85">
        <v>43862</v>
      </c>
      <c r="E2" s="85">
        <v>43891</v>
      </c>
      <c r="F2" s="85">
        <v>43525</v>
      </c>
      <c r="G2" s="85">
        <v>43862</v>
      </c>
      <c r="H2" s="85">
        <v>43891</v>
      </c>
      <c r="I2" s="84" t="s">
        <v>331</v>
      </c>
      <c r="J2" s="84" t="s">
        <v>332</v>
      </c>
      <c r="K2" s="1" t="s">
        <v>339</v>
      </c>
    </row>
    <row r="3" spans="1:11">
      <c r="A3" s="76">
        <v>1</v>
      </c>
      <c r="B3" s="77" t="s">
        <v>2</v>
      </c>
      <c r="C3" s="74">
        <v>16981</v>
      </c>
      <c r="D3" s="74">
        <v>16861</v>
      </c>
      <c r="E3" s="74">
        <v>16879</v>
      </c>
      <c r="F3" s="74"/>
      <c r="G3" s="74"/>
      <c r="H3" s="74"/>
      <c r="I3" s="82">
        <f>(E3-C3)/C3</f>
        <v>-6.0067133855485544E-3</v>
      </c>
      <c r="J3" s="75">
        <f>E3-C3</f>
        <v>-102</v>
      </c>
      <c r="K3" s="75">
        <f>E3-D3</f>
        <v>18</v>
      </c>
    </row>
    <row r="4" spans="1:11">
      <c r="A4" s="76">
        <v>2</v>
      </c>
      <c r="B4" s="77" t="s">
        <v>3</v>
      </c>
      <c r="C4" s="74">
        <v>2639</v>
      </c>
      <c r="D4" s="74">
        <v>2350</v>
      </c>
      <c r="E4" s="74">
        <v>2466</v>
      </c>
      <c r="F4" s="74"/>
      <c r="G4" s="74"/>
      <c r="H4" s="74"/>
      <c r="I4" s="82">
        <f t="shared" ref="I4:I67" si="0">(E4-C4)/C4</f>
        <v>-6.5555134520651759E-2</v>
      </c>
      <c r="J4" s="75">
        <f t="shared" ref="J4:J67" si="1">E4-C4</f>
        <v>-173</v>
      </c>
      <c r="K4" s="75">
        <f t="shared" ref="K4:K67" si="2">E4-D4</f>
        <v>116</v>
      </c>
    </row>
    <row r="5" spans="1:11">
      <c r="A5" s="76">
        <v>3</v>
      </c>
      <c r="B5" s="77" t="s">
        <v>4</v>
      </c>
      <c r="C5" s="74">
        <v>1149</v>
      </c>
      <c r="D5" s="74">
        <v>1200</v>
      </c>
      <c r="E5" s="74">
        <v>1206</v>
      </c>
      <c r="F5" s="74"/>
      <c r="G5" s="74"/>
      <c r="H5" s="74"/>
      <c r="I5" s="82">
        <f t="shared" si="0"/>
        <v>4.960835509138381E-2</v>
      </c>
      <c r="J5" s="75">
        <f t="shared" si="1"/>
        <v>57</v>
      </c>
      <c r="K5" s="75">
        <f t="shared" si="2"/>
        <v>6</v>
      </c>
    </row>
    <row r="6" spans="1:11">
      <c r="A6" s="76">
        <v>5</v>
      </c>
      <c r="B6" s="77" t="s">
        <v>5</v>
      </c>
      <c r="C6" s="74">
        <v>404</v>
      </c>
      <c r="D6" s="74">
        <v>404</v>
      </c>
      <c r="E6" s="74">
        <v>403</v>
      </c>
      <c r="F6" s="74"/>
      <c r="G6" s="74"/>
      <c r="H6" s="74"/>
      <c r="I6" s="82">
        <f t="shared" si="0"/>
        <v>-2.4752475247524753E-3</v>
      </c>
      <c r="J6" s="75">
        <f t="shared" si="1"/>
        <v>-1</v>
      </c>
      <c r="K6" s="75">
        <f t="shared" si="2"/>
        <v>-1</v>
      </c>
    </row>
    <row r="7" spans="1:11">
      <c r="A7" s="76">
        <v>6</v>
      </c>
      <c r="B7" s="77" t="s">
        <v>6</v>
      </c>
      <c r="C7" s="74">
        <v>30</v>
      </c>
      <c r="D7" s="74">
        <v>34</v>
      </c>
      <c r="E7" s="74">
        <v>34</v>
      </c>
      <c r="F7" s="74"/>
      <c r="G7" s="74"/>
      <c r="H7" s="74"/>
      <c r="I7" s="82">
        <f t="shared" si="0"/>
        <v>0.13333333333333333</v>
      </c>
      <c r="J7" s="75">
        <f t="shared" si="1"/>
        <v>4</v>
      </c>
      <c r="K7" s="75">
        <f t="shared" si="2"/>
        <v>0</v>
      </c>
    </row>
    <row r="8" spans="1:11">
      <c r="A8" s="76">
        <v>7</v>
      </c>
      <c r="B8" s="77" t="s">
        <v>7</v>
      </c>
      <c r="C8" s="74">
        <v>727</v>
      </c>
      <c r="D8" s="74">
        <v>722</v>
      </c>
      <c r="E8" s="74">
        <v>716</v>
      </c>
      <c r="F8" s="74"/>
      <c r="G8" s="74"/>
      <c r="H8" s="74"/>
      <c r="I8" s="82">
        <f t="shared" si="0"/>
        <v>-1.5130674002751032E-2</v>
      </c>
      <c r="J8" s="75">
        <f t="shared" si="1"/>
        <v>-11</v>
      </c>
      <c r="K8" s="75">
        <f t="shared" si="2"/>
        <v>-6</v>
      </c>
    </row>
    <row r="9" spans="1:11">
      <c r="A9" s="76">
        <v>8</v>
      </c>
      <c r="B9" s="77" t="s">
        <v>300</v>
      </c>
      <c r="C9" s="74">
        <v>4808</v>
      </c>
      <c r="D9" s="74">
        <v>4730</v>
      </c>
      <c r="E9" s="74">
        <v>4753</v>
      </c>
      <c r="F9" s="74"/>
      <c r="G9" s="74"/>
      <c r="H9" s="74"/>
      <c r="I9" s="82">
        <f t="shared" si="0"/>
        <v>-1.1439267886855242E-2</v>
      </c>
      <c r="J9" s="75">
        <f t="shared" si="1"/>
        <v>-55</v>
      </c>
      <c r="K9" s="75">
        <f t="shared" si="2"/>
        <v>23</v>
      </c>
    </row>
    <row r="10" spans="1:11">
      <c r="A10" s="76">
        <v>9</v>
      </c>
      <c r="B10" s="77" t="s">
        <v>8</v>
      </c>
      <c r="C10" s="74">
        <v>581</v>
      </c>
      <c r="D10" s="74">
        <v>548</v>
      </c>
      <c r="E10" s="74">
        <v>562</v>
      </c>
      <c r="F10" s="74"/>
      <c r="G10" s="74"/>
      <c r="H10" s="74"/>
      <c r="I10" s="82">
        <f t="shared" si="0"/>
        <v>-3.2702237521514632E-2</v>
      </c>
      <c r="J10" s="75">
        <f t="shared" si="1"/>
        <v>-19</v>
      </c>
      <c r="K10" s="75">
        <f t="shared" si="2"/>
        <v>14</v>
      </c>
    </row>
    <row r="11" spans="1:11">
      <c r="A11" s="78">
        <v>10</v>
      </c>
      <c r="B11" s="77" t="s">
        <v>9</v>
      </c>
      <c r="C11" s="74">
        <v>43136</v>
      </c>
      <c r="D11" s="74">
        <v>44693</v>
      </c>
      <c r="E11" s="74">
        <v>44683</v>
      </c>
      <c r="F11" s="74"/>
      <c r="G11" s="74"/>
      <c r="H11" s="74"/>
      <c r="I11" s="82">
        <f t="shared" si="0"/>
        <v>3.5863316023738871E-2</v>
      </c>
      <c r="J11" s="75">
        <f t="shared" si="1"/>
        <v>1547</v>
      </c>
      <c r="K11" s="75">
        <f t="shared" si="2"/>
        <v>-10</v>
      </c>
    </row>
    <row r="12" spans="1:11">
      <c r="A12" s="78">
        <v>11</v>
      </c>
      <c r="B12" s="77" t="s">
        <v>10</v>
      </c>
      <c r="C12" s="74">
        <v>661</v>
      </c>
      <c r="D12" s="74">
        <v>677</v>
      </c>
      <c r="E12" s="74">
        <v>683</v>
      </c>
      <c r="F12" s="74"/>
      <c r="G12" s="74"/>
      <c r="H12" s="74"/>
      <c r="I12" s="82">
        <f t="shared" si="0"/>
        <v>3.3282904689863842E-2</v>
      </c>
      <c r="J12" s="75">
        <f t="shared" si="1"/>
        <v>22</v>
      </c>
      <c r="K12" s="75">
        <f t="shared" si="2"/>
        <v>6</v>
      </c>
    </row>
    <row r="13" spans="1:11">
      <c r="A13" s="78">
        <v>12</v>
      </c>
      <c r="B13" s="77" t="s">
        <v>11</v>
      </c>
      <c r="C13" s="74">
        <v>68</v>
      </c>
      <c r="D13" s="74">
        <v>71</v>
      </c>
      <c r="E13" s="74">
        <v>74</v>
      </c>
      <c r="F13" s="74"/>
      <c r="G13" s="74"/>
      <c r="H13" s="74"/>
      <c r="I13" s="82">
        <f t="shared" si="0"/>
        <v>8.8235294117647065E-2</v>
      </c>
      <c r="J13" s="75">
        <f t="shared" si="1"/>
        <v>6</v>
      </c>
      <c r="K13" s="75">
        <f t="shared" si="2"/>
        <v>3</v>
      </c>
    </row>
    <row r="14" spans="1:11">
      <c r="A14" s="78">
        <v>13</v>
      </c>
      <c r="B14" s="77" t="s">
        <v>12</v>
      </c>
      <c r="C14" s="74">
        <v>16290</v>
      </c>
      <c r="D14" s="74">
        <v>16693</v>
      </c>
      <c r="E14" s="74">
        <v>16715</v>
      </c>
      <c r="F14" s="74"/>
      <c r="G14" s="74"/>
      <c r="H14" s="74"/>
      <c r="I14" s="82">
        <f t="shared" si="0"/>
        <v>2.6089625537139349E-2</v>
      </c>
      <c r="J14" s="75">
        <f t="shared" si="1"/>
        <v>425</v>
      </c>
      <c r="K14" s="75">
        <f t="shared" si="2"/>
        <v>22</v>
      </c>
    </row>
    <row r="15" spans="1:11">
      <c r="A15" s="78">
        <v>14</v>
      </c>
      <c r="B15" s="77" t="s">
        <v>13</v>
      </c>
      <c r="C15" s="74">
        <v>32816</v>
      </c>
      <c r="D15" s="74">
        <v>34467</v>
      </c>
      <c r="E15" s="74">
        <v>34644</v>
      </c>
      <c r="F15" s="74"/>
      <c r="G15" s="74"/>
      <c r="H15" s="74"/>
      <c r="I15" s="82">
        <f t="shared" si="0"/>
        <v>5.5704534373476354E-2</v>
      </c>
      <c r="J15" s="75">
        <f t="shared" si="1"/>
        <v>1828</v>
      </c>
      <c r="K15" s="75">
        <f t="shared" si="2"/>
        <v>177</v>
      </c>
    </row>
    <row r="16" spans="1:11">
      <c r="A16" s="78">
        <v>15</v>
      </c>
      <c r="B16" s="77" t="s">
        <v>14</v>
      </c>
      <c r="C16" s="74">
        <v>6209</v>
      </c>
      <c r="D16" s="74">
        <v>6548</v>
      </c>
      <c r="E16" s="74">
        <v>6578</v>
      </c>
      <c r="F16" s="74"/>
      <c r="G16" s="74"/>
      <c r="H16" s="74"/>
      <c r="I16" s="82">
        <f t="shared" si="0"/>
        <v>5.942985988081817E-2</v>
      </c>
      <c r="J16" s="75">
        <f t="shared" si="1"/>
        <v>369</v>
      </c>
      <c r="K16" s="75">
        <f t="shared" si="2"/>
        <v>30</v>
      </c>
    </row>
    <row r="17" spans="1:11">
      <c r="A17" s="78">
        <v>16</v>
      </c>
      <c r="B17" s="77" t="s">
        <v>15</v>
      </c>
      <c r="C17" s="74">
        <v>10095</v>
      </c>
      <c r="D17" s="74">
        <v>10101</v>
      </c>
      <c r="E17" s="74">
        <v>10089</v>
      </c>
      <c r="F17" s="74"/>
      <c r="G17" s="74"/>
      <c r="H17" s="74"/>
      <c r="I17" s="82">
        <f t="shared" si="0"/>
        <v>-5.943536404160475E-4</v>
      </c>
      <c r="J17" s="75">
        <f t="shared" si="1"/>
        <v>-6</v>
      </c>
      <c r="K17" s="75">
        <f t="shared" si="2"/>
        <v>-12</v>
      </c>
    </row>
    <row r="18" spans="1:11">
      <c r="A18" s="78">
        <v>17</v>
      </c>
      <c r="B18" s="77" t="s">
        <v>16</v>
      </c>
      <c r="C18" s="74">
        <v>2686</v>
      </c>
      <c r="D18" s="74">
        <v>2858</v>
      </c>
      <c r="E18" s="74">
        <v>2866</v>
      </c>
      <c r="F18" s="74"/>
      <c r="G18" s="74"/>
      <c r="H18" s="74"/>
      <c r="I18" s="82">
        <f t="shared" si="0"/>
        <v>6.7014147431124355E-2</v>
      </c>
      <c r="J18" s="75">
        <f t="shared" si="1"/>
        <v>180</v>
      </c>
      <c r="K18" s="75">
        <f t="shared" si="2"/>
        <v>8</v>
      </c>
    </row>
    <row r="19" spans="1:11">
      <c r="A19" s="78">
        <v>18</v>
      </c>
      <c r="B19" s="77" t="s">
        <v>17</v>
      </c>
      <c r="C19" s="74">
        <v>7417</v>
      </c>
      <c r="D19" s="74">
        <v>7221</v>
      </c>
      <c r="E19" s="74">
        <v>7256</v>
      </c>
      <c r="F19" s="74"/>
      <c r="G19" s="74"/>
      <c r="H19" s="74"/>
      <c r="I19" s="82">
        <f t="shared" si="0"/>
        <v>-2.1706889577996494E-2</v>
      </c>
      <c r="J19" s="75">
        <f t="shared" si="1"/>
        <v>-161</v>
      </c>
      <c r="K19" s="75">
        <f t="shared" si="2"/>
        <v>35</v>
      </c>
    </row>
    <row r="20" spans="1:11">
      <c r="A20" s="78">
        <v>19</v>
      </c>
      <c r="B20" s="77" t="s">
        <v>18</v>
      </c>
      <c r="C20" s="74">
        <v>247</v>
      </c>
      <c r="D20" s="74">
        <v>242</v>
      </c>
      <c r="E20" s="74">
        <v>245</v>
      </c>
      <c r="F20" s="74"/>
      <c r="G20" s="74"/>
      <c r="H20" s="74"/>
      <c r="I20" s="82">
        <f t="shared" si="0"/>
        <v>-8.0971659919028341E-3</v>
      </c>
      <c r="J20" s="75">
        <f t="shared" si="1"/>
        <v>-2</v>
      </c>
      <c r="K20" s="75">
        <f t="shared" si="2"/>
        <v>3</v>
      </c>
    </row>
    <row r="21" spans="1:11">
      <c r="A21" s="78">
        <v>20</v>
      </c>
      <c r="B21" s="77" t="s">
        <v>19</v>
      </c>
      <c r="C21" s="74">
        <v>4771</v>
      </c>
      <c r="D21" s="74">
        <v>5109</v>
      </c>
      <c r="E21" s="74">
        <v>5155</v>
      </c>
      <c r="F21" s="74"/>
      <c r="G21" s="74"/>
      <c r="H21" s="74"/>
      <c r="I21" s="82">
        <f t="shared" si="0"/>
        <v>8.0486271221966041E-2</v>
      </c>
      <c r="J21" s="75">
        <f t="shared" si="1"/>
        <v>384</v>
      </c>
      <c r="K21" s="75">
        <f t="shared" si="2"/>
        <v>46</v>
      </c>
    </row>
    <row r="22" spans="1:11">
      <c r="A22" s="78">
        <v>21</v>
      </c>
      <c r="B22" s="77" t="s">
        <v>20</v>
      </c>
      <c r="C22" s="74">
        <v>429</v>
      </c>
      <c r="D22" s="74">
        <v>514</v>
      </c>
      <c r="E22" s="74">
        <v>527</v>
      </c>
      <c r="F22" s="74"/>
      <c r="G22" s="74"/>
      <c r="H22" s="74"/>
      <c r="I22" s="82">
        <f t="shared" si="0"/>
        <v>0.22843822843822845</v>
      </c>
      <c r="J22" s="75">
        <f t="shared" si="1"/>
        <v>98</v>
      </c>
      <c r="K22" s="75">
        <f t="shared" si="2"/>
        <v>13</v>
      </c>
    </row>
    <row r="23" spans="1:11">
      <c r="A23" s="78">
        <v>22</v>
      </c>
      <c r="B23" s="77" t="s">
        <v>21</v>
      </c>
      <c r="C23" s="74">
        <v>13145</v>
      </c>
      <c r="D23" s="74">
        <v>13273</v>
      </c>
      <c r="E23" s="74">
        <v>13277</v>
      </c>
      <c r="F23" s="74"/>
      <c r="G23" s="74"/>
      <c r="H23" s="74"/>
      <c r="I23" s="82">
        <f t="shared" si="0"/>
        <v>1.00418410041841E-2</v>
      </c>
      <c r="J23" s="75">
        <f t="shared" si="1"/>
        <v>132</v>
      </c>
      <c r="K23" s="75">
        <f t="shared" si="2"/>
        <v>4</v>
      </c>
    </row>
    <row r="24" spans="1:11">
      <c r="A24" s="78">
        <v>23</v>
      </c>
      <c r="B24" s="77" t="s">
        <v>22</v>
      </c>
      <c r="C24" s="74">
        <v>13556</v>
      </c>
      <c r="D24" s="74">
        <v>13328</v>
      </c>
      <c r="E24" s="74">
        <v>13364</v>
      </c>
      <c r="F24" s="74"/>
      <c r="G24" s="74"/>
      <c r="H24" s="74"/>
      <c r="I24" s="82">
        <f t="shared" si="0"/>
        <v>-1.416347005016229E-2</v>
      </c>
      <c r="J24" s="75">
        <f t="shared" si="1"/>
        <v>-192</v>
      </c>
      <c r="K24" s="75">
        <f t="shared" si="2"/>
        <v>36</v>
      </c>
    </row>
    <row r="25" spans="1:11">
      <c r="A25" s="78">
        <v>24</v>
      </c>
      <c r="B25" s="77" t="s">
        <v>23</v>
      </c>
      <c r="C25" s="74">
        <v>6453</v>
      </c>
      <c r="D25" s="74">
        <v>6436</v>
      </c>
      <c r="E25" s="74">
        <v>6438</v>
      </c>
      <c r="F25" s="74"/>
      <c r="G25" s="74"/>
      <c r="H25" s="74"/>
      <c r="I25" s="82">
        <f t="shared" si="0"/>
        <v>-2.3245002324500234E-3</v>
      </c>
      <c r="J25" s="75">
        <f t="shared" si="1"/>
        <v>-15</v>
      </c>
      <c r="K25" s="75">
        <f t="shared" si="2"/>
        <v>2</v>
      </c>
    </row>
    <row r="26" spans="1:11">
      <c r="A26" s="78">
        <v>25</v>
      </c>
      <c r="B26" s="77" t="s">
        <v>24</v>
      </c>
      <c r="C26" s="74">
        <v>34629</v>
      </c>
      <c r="D26" s="74">
        <v>34769</v>
      </c>
      <c r="E26" s="74">
        <v>34808</v>
      </c>
      <c r="F26" s="74"/>
      <c r="G26" s="74"/>
      <c r="H26" s="74"/>
      <c r="I26" s="82">
        <f t="shared" si="0"/>
        <v>5.1690779404545322E-3</v>
      </c>
      <c r="J26" s="75">
        <f t="shared" si="1"/>
        <v>179</v>
      </c>
      <c r="K26" s="75">
        <f t="shared" si="2"/>
        <v>39</v>
      </c>
    </row>
    <row r="27" spans="1:11">
      <c r="A27" s="78">
        <v>26</v>
      </c>
      <c r="B27" s="77" t="s">
        <v>25</v>
      </c>
      <c r="C27" s="74">
        <v>1802</v>
      </c>
      <c r="D27" s="74">
        <v>1973</v>
      </c>
      <c r="E27" s="74">
        <v>1970</v>
      </c>
      <c r="F27" s="74"/>
      <c r="G27" s="74"/>
      <c r="H27" s="74"/>
      <c r="I27" s="82">
        <f t="shared" si="0"/>
        <v>9.3229744728079905E-2</v>
      </c>
      <c r="J27" s="75">
        <f t="shared" si="1"/>
        <v>168</v>
      </c>
      <c r="K27" s="75">
        <f t="shared" si="2"/>
        <v>-3</v>
      </c>
    </row>
    <row r="28" spans="1:11">
      <c r="A28" s="78">
        <v>27</v>
      </c>
      <c r="B28" s="77" t="s">
        <v>26</v>
      </c>
      <c r="C28" s="74">
        <v>6214</v>
      </c>
      <c r="D28" s="74">
        <v>6438</v>
      </c>
      <c r="E28" s="74">
        <v>6504</v>
      </c>
      <c r="F28" s="74"/>
      <c r="G28" s="74"/>
      <c r="H28" s="74"/>
      <c r="I28" s="82">
        <f t="shared" si="0"/>
        <v>4.6668812359188926E-2</v>
      </c>
      <c r="J28" s="75">
        <f t="shared" si="1"/>
        <v>290</v>
      </c>
      <c r="K28" s="75">
        <f t="shared" si="2"/>
        <v>66</v>
      </c>
    </row>
    <row r="29" spans="1:11">
      <c r="A29" s="78">
        <v>28</v>
      </c>
      <c r="B29" s="77" t="s">
        <v>27</v>
      </c>
      <c r="C29" s="74">
        <v>11788</v>
      </c>
      <c r="D29" s="74">
        <v>12452</v>
      </c>
      <c r="E29" s="74">
        <v>12526</v>
      </c>
      <c r="F29" s="74"/>
      <c r="G29" s="74"/>
      <c r="H29" s="74"/>
      <c r="I29" s="82">
        <f t="shared" si="0"/>
        <v>6.2606040040719374E-2</v>
      </c>
      <c r="J29" s="75">
        <f t="shared" si="1"/>
        <v>738</v>
      </c>
      <c r="K29" s="75">
        <f t="shared" si="2"/>
        <v>74</v>
      </c>
    </row>
    <row r="30" spans="1:11">
      <c r="A30" s="78">
        <v>29</v>
      </c>
      <c r="B30" s="77" t="s">
        <v>28</v>
      </c>
      <c r="C30" s="74">
        <v>3612</v>
      </c>
      <c r="D30" s="74">
        <v>3809</v>
      </c>
      <c r="E30" s="74">
        <v>3834</v>
      </c>
      <c r="F30" s="74"/>
      <c r="G30" s="74"/>
      <c r="H30" s="74"/>
      <c r="I30" s="82">
        <f t="shared" si="0"/>
        <v>6.1461794019933555E-2</v>
      </c>
      <c r="J30" s="75">
        <f t="shared" si="1"/>
        <v>222</v>
      </c>
      <c r="K30" s="75">
        <f t="shared" si="2"/>
        <v>25</v>
      </c>
    </row>
    <row r="31" spans="1:11">
      <c r="A31" s="78">
        <v>30</v>
      </c>
      <c r="B31" s="77" t="s">
        <v>29</v>
      </c>
      <c r="C31" s="74">
        <v>1118</v>
      </c>
      <c r="D31" s="74">
        <v>1193</v>
      </c>
      <c r="E31" s="74">
        <v>1213</v>
      </c>
      <c r="F31" s="74"/>
      <c r="G31" s="74"/>
      <c r="H31" s="74"/>
      <c r="I31" s="82">
        <f t="shared" si="0"/>
        <v>8.4973166368515207E-2</v>
      </c>
      <c r="J31" s="75">
        <f t="shared" si="1"/>
        <v>95</v>
      </c>
      <c r="K31" s="75">
        <f t="shared" si="2"/>
        <v>20</v>
      </c>
    </row>
    <row r="32" spans="1:11">
      <c r="A32" s="78">
        <v>31</v>
      </c>
      <c r="B32" s="77" t="s">
        <v>30</v>
      </c>
      <c r="C32" s="74">
        <v>21248</v>
      </c>
      <c r="D32" s="74">
        <v>21665</v>
      </c>
      <c r="E32" s="74">
        <v>21713</v>
      </c>
      <c r="F32" s="74"/>
      <c r="G32" s="74"/>
      <c r="H32" s="74"/>
      <c r="I32" s="82">
        <f t="shared" si="0"/>
        <v>2.1884412650602411E-2</v>
      </c>
      <c r="J32" s="75">
        <f t="shared" si="1"/>
        <v>465</v>
      </c>
      <c r="K32" s="75">
        <f t="shared" si="2"/>
        <v>48</v>
      </c>
    </row>
    <row r="33" spans="1:11">
      <c r="A33" s="78">
        <v>32</v>
      </c>
      <c r="B33" s="77" t="s">
        <v>31</v>
      </c>
      <c r="C33" s="74">
        <v>6984</v>
      </c>
      <c r="D33" s="74">
        <v>7306</v>
      </c>
      <c r="E33" s="74">
        <v>7361</v>
      </c>
      <c r="F33" s="74"/>
      <c r="G33" s="74"/>
      <c r="H33" s="74"/>
      <c r="I33" s="82">
        <f t="shared" si="0"/>
        <v>5.3980526918671251E-2</v>
      </c>
      <c r="J33" s="75">
        <f t="shared" si="1"/>
        <v>377</v>
      </c>
      <c r="K33" s="75">
        <f t="shared" si="2"/>
        <v>55</v>
      </c>
    </row>
    <row r="34" spans="1:11">
      <c r="A34" s="78">
        <v>33</v>
      </c>
      <c r="B34" s="77" t="s">
        <v>32</v>
      </c>
      <c r="C34" s="74">
        <v>18714</v>
      </c>
      <c r="D34" s="74">
        <v>18868</v>
      </c>
      <c r="E34" s="74">
        <v>18920</v>
      </c>
      <c r="F34" s="74"/>
      <c r="G34" s="74"/>
      <c r="H34" s="74"/>
      <c r="I34" s="82">
        <f t="shared" si="0"/>
        <v>1.1007801645826654E-2</v>
      </c>
      <c r="J34" s="75">
        <f t="shared" si="1"/>
        <v>206</v>
      </c>
      <c r="K34" s="75">
        <f t="shared" si="2"/>
        <v>52</v>
      </c>
    </row>
    <row r="35" spans="1:11">
      <c r="A35" s="78">
        <v>35</v>
      </c>
      <c r="B35" s="77" t="s">
        <v>33</v>
      </c>
      <c r="C35" s="74">
        <v>13136</v>
      </c>
      <c r="D35" s="74">
        <v>11224</v>
      </c>
      <c r="E35" s="74">
        <v>11149</v>
      </c>
      <c r="F35" s="74"/>
      <c r="G35" s="74"/>
      <c r="H35" s="74"/>
      <c r="I35" s="82">
        <f t="shared" si="0"/>
        <v>-0.15126370280146162</v>
      </c>
      <c r="J35" s="75">
        <f t="shared" si="1"/>
        <v>-1987</v>
      </c>
      <c r="K35" s="75">
        <f t="shared" si="2"/>
        <v>-75</v>
      </c>
    </row>
    <row r="36" spans="1:11">
      <c r="A36" s="78">
        <v>36</v>
      </c>
      <c r="B36" s="77" t="s">
        <v>34</v>
      </c>
      <c r="C36" s="74">
        <v>714</v>
      </c>
      <c r="D36" s="74">
        <v>641</v>
      </c>
      <c r="E36" s="74">
        <v>647</v>
      </c>
      <c r="F36" s="74"/>
      <c r="G36" s="74"/>
      <c r="H36" s="74"/>
      <c r="I36" s="82">
        <f t="shared" si="0"/>
        <v>-9.3837535014005602E-2</v>
      </c>
      <c r="J36" s="75">
        <f t="shared" si="1"/>
        <v>-67</v>
      </c>
      <c r="K36" s="75">
        <f t="shared" si="2"/>
        <v>6</v>
      </c>
    </row>
    <row r="37" spans="1:11">
      <c r="A37" s="78">
        <v>37</v>
      </c>
      <c r="B37" s="77" t="s">
        <v>35</v>
      </c>
      <c r="C37" s="74">
        <v>497</v>
      </c>
      <c r="D37" s="74">
        <v>474</v>
      </c>
      <c r="E37" s="74">
        <v>468</v>
      </c>
      <c r="F37" s="74"/>
      <c r="G37" s="74"/>
      <c r="H37" s="74"/>
      <c r="I37" s="82">
        <f t="shared" si="0"/>
        <v>-5.8350100603621731E-2</v>
      </c>
      <c r="J37" s="75">
        <f t="shared" si="1"/>
        <v>-29</v>
      </c>
      <c r="K37" s="75">
        <f t="shared" si="2"/>
        <v>-6</v>
      </c>
    </row>
    <row r="38" spans="1:11">
      <c r="A38" s="78">
        <v>38</v>
      </c>
      <c r="B38" s="77" t="s">
        <v>36</v>
      </c>
      <c r="C38" s="74">
        <v>3711</v>
      </c>
      <c r="D38" s="74">
        <v>3822</v>
      </c>
      <c r="E38" s="74">
        <v>3839</v>
      </c>
      <c r="F38" s="74"/>
      <c r="G38" s="74"/>
      <c r="H38" s="74"/>
      <c r="I38" s="82">
        <f t="shared" si="0"/>
        <v>3.4492050660199405E-2</v>
      </c>
      <c r="J38" s="75">
        <f t="shared" si="1"/>
        <v>128</v>
      </c>
      <c r="K38" s="75">
        <f t="shared" si="2"/>
        <v>17</v>
      </c>
    </row>
    <row r="39" spans="1:11">
      <c r="A39" s="78">
        <v>39</v>
      </c>
      <c r="B39" s="77" t="s">
        <v>37</v>
      </c>
      <c r="C39" s="74">
        <v>98</v>
      </c>
      <c r="D39" s="74">
        <v>84</v>
      </c>
      <c r="E39" s="74">
        <v>84</v>
      </c>
      <c r="F39" s="74"/>
      <c r="G39" s="74"/>
      <c r="H39" s="74"/>
      <c r="I39" s="82">
        <f t="shared" si="0"/>
        <v>-0.14285714285714285</v>
      </c>
      <c r="J39" s="75">
        <f t="shared" si="1"/>
        <v>-14</v>
      </c>
      <c r="K39" s="75">
        <f t="shared" si="2"/>
        <v>0</v>
      </c>
    </row>
    <row r="40" spans="1:11">
      <c r="A40" s="78">
        <v>41</v>
      </c>
      <c r="B40" s="77" t="s">
        <v>38</v>
      </c>
      <c r="C40" s="74">
        <v>100239</v>
      </c>
      <c r="D40" s="74">
        <v>83779</v>
      </c>
      <c r="E40" s="74">
        <v>85765</v>
      </c>
      <c r="F40" s="74"/>
      <c r="G40" s="74"/>
      <c r="H40" s="74"/>
      <c r="I40" s="82">
        <f t="shared" si="0"/>
        <v>-0.14439489619808657</v>
      </c>
      <c r="J40" s="75">
        <f t="shared" si="1"/>
        <v>-14474</v>
      </c>
      <c r="K40" s="75">
        <f t="shared" si="2"/>
        <v>1986</v>
      </c>
    </row>
    <row r="41" spans="1:11">
      <c r="A41" s="78">
        <v>42</v>
      </c>
      <c r="B41" s="77" t="s">
        <v>39</v>
      </c>
      <c r="C41" s="74">
        <v>11791</v>
      </c>
      <c r="D41" s="74">
        <v>10287</v>
      </c>
      <c r="E41" s="74">
        <v>10380</v>
      </c>
      <c r="F41" s="74"/>
      <c r="G41" s="74"/>
      <c r="H41" s="74"/>
      <c r="I41" s="82">
        <f t="shared" si="0"/>
        <v>-0.11966754304130268</v>
      </c>
      <c r="J41" s="75">
        <f t="shared" si="1"/>
        <v>-1411</v>
      </c>
      <c r="K41" s="75">
        <f t="shared" si="2"/>
        <v>93</v>
      </c>
    </row>
    <row r="42" spans="1:11">
      <c r="A42" s="78">
        <v>43</v>
      </c>
      <c r="B42" s="77" t="s">
        <v>40</v>
      </c>
      <c r="C42" s="74">
        <v>53615</v>
      </c>
      <c r="D42" s="74">
        <v>52023</v>
      </c>
      <c r="E42" s="74">
        <v>52091</v>
      </c>
      <c r="F42" s="74"/>
      <c r="G42" s="74"/>
      <c r="H42" s="74"/>
      <c r="I42" s="82">
        <f t="shared" si="0"/>
        <v>-2.8424881096708012E-2</v>
      </c>
      <c r="J42" s="75">
        <f t="shared" si="1"/>
        <v>-1524</v>
      </c>
      <c r="K42" s="75">
        <f t="shared" si="2"/>
        <v>68</v>
      </c>
    </row>
    <row r="43" spans="1:11">
      <c r="A43" s="78">
        <v>45</v>
      </c>
      <c r="B43" s="77" t="s">
        <v>41</v>
      </c>
      <c r="C43" s="74">
        <v>55758</v>
      </c>
      <c r="D43" s="74">
        <v>59985</v>
      </c>
      <c r="E43" s="74">
        <v>60324</v>
      </c>
      <c r="F43" s="74"/>
      <c r="G43" s="74"/>
      <c r="H43" s="74"/>
      <c r="I43" s="82">
        <f t="shared" si="0"/>
        <v>8.1889594318304101E-2</v>
      </c>
      <c r="J43" s="75">
        <f t="shared" si="1"/>
        <v>4566</v>
      </c>
      <c r="K43" s="75">
        <f t="shared" si="2"/>
        <v>339</v>
      </c>
    </row>
    <row r="44" spans="1:11">
      <c r="A44" s="78">
        <v>46</v>
      </c>
      <c r="B44" s="77" t="s">
        <v>42</v>
      </c>
      <c r="C44" s="74">
        <v>139874</v>
      </c>
      <c r="D44" s="74">
        <v>144231</v>
      </c>
      <c r="E44" s="74">
        <v>144549</v>
      </c>
      <c r="F44" s="74"/>
      <c r="G44" s="74"/>
      <c r="H44" s="74"/>
      <c r="I44" s="82">
        <f t="shared" si="0"/>
        <v>3.3422937786865323E-2</v>
      </c>
      <c r="J44" s="75">
        <f t="shared" si="1"/>
        <v>4675</v>
      </c>
      <c r="K44" s="75">
        <f t="shared" si="2"/>
        <v>318</v>
      </c>
    </row>
    <row r="45" spans="1:11">
      <c r="A45" s="78">
        <v>47</v>
      </c>
      <c r="B45" s="77" t="s">
        <v>43</v>
      </c>
      <c r="C45" s="74">
        <v>319250</v>
      </c>
      <c r="D45" s="74">
        <v>328745</v>
      </c>
      <c r="E45" s="74">
        <v>328945</v>
      </c>
      <c r="F45" s="74"/>
      <c r="G45" s="74"/>
      <c r="H45" s="74"/>
      <c r="I45" s="82">
        <f t="shared" si="0"/>
        <v>3.0368050117462804E-2</v>
      </c>
      <c r="J45" s="75">
        <f t="shared" si="1"/>
        <v>9695</v>
      </c>
      <c r="K45" s="75">
        <f t="shared" si="2"/>
        <v>200</v>
      </c>
    </row>
    <row r="46" spans="1:11">
      <c r="A46" s="78">
        <v>49</v>
      </c>
      <c r="B46" s="77" t="s">
        <v>44</v>
      </c>
      <c r="C46" s="74">
        <v>128964</v>
      </c>
      <c r="D46" s="74">
        <v>142053</v>
      </c>
      <c r="E46" s="74">
        <v>142350</v>
      </c>
      <c r="F46" s="74"/>
      <c r="G46" s="74"/>
      <c r="H46" s="74"/>
      <c r="I46" s="82">
        <f t="shared" si="0"/>
        <v>0.10379640829999069</v>
      </c>
      <c r="J46" s="75">
        <f t="shared" si="1"/>
        <v>13386</v>
      </c>
      <c r="K46" s="75">
        <f t="shared" si="2"/>
        <v>297</v>
      </c>
    </row>
    <row r="47" spans="1:11">
      <c r="A47" s="78">
        <v>50</v>
      </c>
      <c r="B47" s="77" t="s">
        <v>45</v>
      </c>
      <c r="C47" s="74">
        <v>2586</v>
      </c>
      <c r="D47" s="74">
        <v>2695</v>
      </c>
      <c r="E47" s="74">
        <v>2727</v>
      </c>
      <c r="F47" s="74"/>
      <c r="G47" s="74"/>
      <c r="H47" s="74"/>
      <c r="I47" s="82">
        <f t="shared" si="0"/>
        <v>5.4524361948955914E-2</v>
      </c>
      <c r="J47" s="75">
        <f t="shared" si="1"/>
        <v>141</v>
      </c>
      <c r="K47" s="75">
        <f t="shared" si="2"/>
        <v>32</v>
      </c>
    </row>
    <row r="48" spans="1:11">
      <c r="A48" s="78">
        <v>51</v>
      </c>
      <c r="B48" s="77" t="s">
        <v>46</v>
      </c>
      <c r="C48" s="74">
        <v>282</v>
      </c>
      <c r="D48" s="74">
        <v>310</v>
      </c>
      <c r="E48" s="74">
        <v>308</v>
      </c>
      <c r="F48" s="74"/>
      <c r="G48" s="74"/>
      <c r="H48" s="74"/>
      <c r="I48" s="82">
        <f t="shared" si="0"/>
        <v>9.2198581560283682E-2</v>
      </c>
      <c r="J48" s="75">
        <f t="shared" si="1"/>
        <v>26</v>
      </c>
      <c r="K48" s="75">
        <f t="shared" si="2"/>
        <v>-2</v>
      </c>
    </row>
    <row r="49" spans="1:11">
      <c r="A49" s="78">
        <v>52</v>
      </c>
      <c r="B49" s="77" t="s">
        <v>47</v>
      </c>
      <c r="C49" s="74">
        <v>18468</v>
      </c>
      <c r="D49" s="74">
        <v>18753</v>
      </c>
      <c r="E49" s="74">
        <v>18688</v>
      </c>
      <c r="F49" s="74"/>
      <c r="G49" s="74"/>
      <c r="H49" s="74"/>
      <c r="I49" s="82">
        <f t="shared" si="0"/>
        <v>1.1912497292614252E-2</v>
      </c>
      <c r="J49" s="75">
        <f t="shared" si="1"/>
        <v>220</v>
      </c>
      <c r="K49" s="75">
        <f t="shared" si="2"/>
        <v>-65</v>
      </c>
    </row>
    <row r="50" spans="1:11">
      <c r="A50" s="78">
        <v>53</v>
      </c>
      <c r="B50" s="77" t="s">
        <v>48</v>
      </c>
      <c r="C50" s="74">
        <v>3030</v>
      </c>
      <c r="D50" s="74">
        <v>3312</v>
      </c>
      <c r="E50" s="74">
        <v>3377</v>
      </c>
      <c r="F50" s="74"/>
      <c r="G50" s="74"/>
      <c r="H50" s="74"/>
      <c r="I50" s="82">
        <f t="shared" si="0"/>
        <v>0.11452145214521452</v>
      </c>
      <c r="J50" s="75">
        <f t="shared" si="1"/>
        <v>347</v>
      </c>
      <c r="K50" s="75">
        <f t="shared" si="2"/>
        <v>65</v>
      </c>
    </row>
    <row r="51" spans="1:11">
      <c r="A51" s="78">
        <v>55</v>
      </c>
      <c r="B51" s="77" t="s">
        <v>49</v>
      </c>
      <c r="C51" s="74">
        <v>18448</v>
      </c>
      <c r="D51" s="74">
        <v>19392</v>
      </c>
      <c r="E51" s="74">
        <v>19404</v>
      </c>
      <c r="F51" s="74"/>
      <c r="G51" s="74"/>
      <c r="H51" s="74"/>
      <c r="I51" s="82">
        <f t="shared" si="0"/>
        <v>5.1821335646140505E-2</v>
      </c>
      <c r="J51" s="75">
        <f t="shared" si="1"/>
        <v>956</v>
      </c>
      <c r="K51" s="75">
        <f t="shared" si="2"/>
        <v>12</v>
      </c>
    </row>
    <row r="52" spans="1:11">
      <c r="A52" s="78">
        <v>56</v>
      </c>
      <c r="B52" s="77" t="s">
        <v>50</v>
      </c>
      <c r="C52" s="74">
        <v>120662</v>
      </c>
      <c r="D52" s="74">
        <v>127634</v>
      </c>
      <c r="E52" s="74">
        <v>126961</v>
      </c>
      <c r="F52" s="74"/>
      <c r="G52" s="74"/>
      <c r="H52" s="74"/>
      <c r="I52" s="82">
        <f t="shared" si="0"/>
        <v>5.2203676385274567E-2</v>
      </c>
      <c r="J52" s="75">
        <f t="shared" si="1"/>
        <v>6299</v>
      </c>
      <c r="K52" s="75">
        <f t="shared" si="2"/>
        <v>-673</v>
      </c>
    </row>
    <row r="53" spans="1:11">
      <c r="A53" s="78">
        <v>58</v>
      </c>
      <c r="B53" s="77" t="s">
        <v>51</v>
      </c>
      <c r="C53" s="74">
        <v>2669</v>
      </c>
      <c r="D53" s="74">
        <v>2737</v>
      </c>
      <c r="E53" s="74">
        <v>2732</v>
      </c>
      <c r="F53" s="74"/>
      <c r="G53" s="74"/>
      <c r="H53" s="74"/>
      <c r="I53" s="82">
        <f t="shared" si="0"/>
        <v>2.3604346197077557E-2</v>
      </c>
      <c r="J53" s="75">
        <f t="shared" si="1"/>
        <v>63</v>
      </c>
      <c r="K53" s="75">
        <f t="shared" si="2"/>
        <v>-5</v>
      </c>
    </row>
    <row r="54" spans="1:11">
      <c r="A54" s="78">
        <v>59</v>
      </c>
      <c r="B54" s="77" t="s">
        <v>52</v>
      </c>
      <c r="C54" s="74">
        <v>2124</v>
      </c>
      <c r="D54" s="74">
        <v>2213</v>
      </c>
      <c r="E54" s="74">
        <v>2181</v>
      </c>
      <c r="F54" s="74"/>
      <c r="G54" s="74"/>
      <c r="H54" s="74"/>
      <c r="I54" s="82">
        <f t="shared" si="0"/>
        <v>2.6836158192090395E-2</v>
      </c>
      <c r="J54" s="75">
        <f t="shared" si="1"/>
        <v>57</v>
      </c>
      <c r="K54" s="75">
        <f t="shared" si="2"/>
        <v>-32</v>
      </c>
    </row>
    <row r="55" spans="1:11">
      <c r="A55" s="78">
        <v>60</v>
      </c>
      <c r="B55" s="77" t="s">
        <v>53</v>
      </c>
      <c r="C55" s="74">
        <v>739</v>
      </c>
      <c r="D55" s="74">
        <v>710</v>
      </c>
      <c r="E55" s="74">
        <v>708</v>
      </c>
      <c r="F55" s="74"/>
      <c r="G55" s="74"/>
      <c r="H55" s="74"/>
      <c r="I55" s="82">
        <f t="shared" si="0"/>
        <v>-4.1948579161028419E-2</v>
      </c>
      <c r="J55" s="75">
        <f t="shared" si="1"/>
        <v>-31</v>
      </c>
      <c r="K55" s="75">
        <f t="shared" si="2"/>
        <v>-2</v>
      </c>
    </row>
    <row r="56" spans="1:11">
      <c r="A56" s="78">
        <v>61</v>
      </c>
      <c r="B56" s="77" t="s">
        <v>54</v>
      </c>
      <c r="C56" s="74">
        <v>3006</v>
      </c>
      <c r="D56" s="74">
        <v>3019</v>
      </c>
      <c r="E56" s="74">
        <v>3005</v>
      </c>
      <c r="F56" s="74"/>
      <c r="G56" s="74"/>
      <c r="H56" s="74"/>
      <c r="I56" s="82">
        <f t="shared" si="0"/>
        <v>-3.3266799733865603E-4</v>
      </c>
      <c r="J56" s="75">
        <f t="shared" si="1"/>
        <v>-1</v>
      </c>
      <c r="K56" s="75">
        <f t="shared" si="2"/>
        <v>-14</v>
      </c>
    </row>
    <row r="57" spans="1:11">
      <c r="A57" s="78">
        <v>62</v>
      </c>
      <c r="B57" s="77" t="s">
        <v>55</v>
      </c>
      <c r="C57" s="74">
        <v>9641</v>
      </c>
      <c r="D57" s="74">
        <v>10866</v>
      </c>
      <c r="E57" s="74">
        <v>10952</v>
      </c>
      <c r="F57" s="74"/>
      <c r="G57" s="74"/>
      <c r="H57" s="74"/>
      <c r="I57" s="82">
        <f t="shared" si="0"/>
        <v>0.13598174463229956</v>
      </c>
      <c r="J57" s="75">
        <f t="shared" si="1"/>
        <v>1311</v>
      </c>
      <c r="K57" s="75">
        <f t="shared" si="2"/>
        <v>86</v>
      </c>
    </row>
    <row r="58" spans="1:11">
      <c r="A58" s="78">
        <v>63</v>
      </c>
      <c r="B58" s="77" t="s">
        <v>56</v>
      </c>
      <c r="C58" s="74">
        <v>1848</v>
      </c>
      <c r="D58" s="74">
        <v>1912</v>
      </c>
      <c r="E58" s="74">
        <v>1917</v>
      </c>
      <c r="F58" s="74"/>
      <c r="G58" s="74"/>
      <c r="H58" s="74"/>
      <c r="I58" s="82">
        <f t="shared" si="0"/>
        <v>3.7337662337662336E-2</v>
      </c>
      <c r="J58" s="75">
        <f t="shared" si="1"/>
        <v>69</v>
      </c>
      <c r="K58" s="75">
        <f t="shared" si="2"/>
        <v>5</v>
      </c>
    </row>
    <row r="59" spans="1:11">
      <c r="A59" s="78">
        <v>64</v>
      </c>
      <c r="B59" s="77" t="s">
        <v>57</v>
      </c>
      <c r="C59" s="74">
        <v>7086</v>
      </c>
      <c r="D59" s="74">
        <v>7008</v>
      </c>
      <c r="E59" s="74">
        <v>7000</v>
      </c>
      <c r="F59" s="74"/>
      <c r="G59" s="74"/>
      <c r="H59" s="74"/>
      <c r="I59" s="82">
        <f t="shared" si="0"/>
        <v>-1.213660739486311E-2</v>
      </c>
      <c r="J59" s="75">
        <f t="shared" si="1"/>
        <v>-86</v>
      </c>
      <c r="K59" s="75">
        <f t="shared" si="2"/>
        <v>-8</v>
      </c>
    </row>
    <row r="60" spans="1:11">
      <c r="A60" s="78">
        <v>65</v>
      </c>
      <c r="B60" s="77" t="s">
        <v>58</v>
      </c>
      <c r="C60" s="74">
        <v>3592</v>
      </c>
      <c r="D60" s="74">
        <v>3502</v>
      </c>
      <c r="E60" s="74">
        <v>3491</v>
      </c>
      <c r="F60" s="74"/>
      <c r="G60" s="74"/>
      <c r="H60" s="74"/>
      <c r="I60" s="82">
        <f t="shared" si="0"/>
        <v>-2.811804008908686E-2</v>
      </c>
      <c r="J60" s="75">
        <f t="shared" si="1"/>
        <v>-101</v>
      </c>
      <c r="K60" s="75">
        <f t="shared" si="2"/>
        <v>-11</v>
      </c>
    </row>
    <row r="61" spans="1:11">
      <c r="A61" s="78">
        <v>66</v>
      </c>
      <c r="B61" s="77" t="s">
        <v>59</v>
      </c>
      <c r="C61" s="74">
        <v>12208</v>
      </c>
      <c r="D61" s="74">
        <v>12602</v>
      </c>
      <c r="E61" s="74">
        <v>12641</v>
      </c>
      <c r="F61" s="74"/>
      <c r="G61" s="74"/>
      <c r="H61" s="74"/>
      <c r="I61" s="82">
        <f t="shared" si="0"/>
        <v>3.5468545216251639E-2</v>
      </c>
      <c r="J61" s="75">
        <f t="shared" si="1"/>
        <v>433</v>
      </c>
      <c r="K61" s="75">
        <f t="shared" si="2"/>
        <v>39</v>
      </c>
    </row>
    <row r="62" spans="1:11">
      <c r="A62" s="78">
        <v>68</v>
      </c>
      <c r="B62" s="77" t="s">
        <v>60</v>
      </c>
      <c r="C62" s="74">
        <v>63363</v>
      </c>
      <c r="D62" s="74">
        <v>68354</v>
      </c>
      <c r="E62" s="74">
        <v>68431</v>
      </c>
      <c r="F62" s="74"/>
      <c r="G62" s="74"/>
      <c r="H62" s="74"/>
      <c r="I62" s="82">
        <f t="shared" si="0"/>
        <v>7.9983586635733794E-2</v>
      </c>
      <c r="J62" s="75">
        <f t="shared" si="1"/>
        <v>5068</v>
      </c>
      <c r="K62" s="75">
        <f t="shared" si="2"/>
        <v>77</v>
      </c>
    </row>
    <row r="63" spans="1:11">
      <c r="A63" s="78">
        <v>69</v>
      </c>
      <c r="B63" s="77" t="s">
        <v>61</v>
      </c>
      <c r="C63" s="74">
        <v>51513</v>
      </c>
      <c r="D63" s="74">
        <v>52911</v>
      </c>
      <c r="E63" s="74">
        <v>52854</v>
      </c>
      <c r="F63" s="74"/>
      <c r="G63" s="74"/>
      <c r="H63" s="74"/>
      <c r="I63" s="82">
        <f t="shared" si="0"/>
        <v>2.6032263700425134E-2</v>
      </c>
      <c r="J63" s="75">
        <f t="shared" si="1"/>
        <v>1341</v>
      </c>
      <c r="K63" s="75">
        <f t="shared" si="2"/>
        <v>-57</v>
      </c>
    </row>
    <row r="64" spans="1:11">
      <c r="A64" s="78">
        <v>70</v>
      </c>
      <c r="B64" s="77" t="s">
        <v>62</v>
      </c>
      <c r="C64" s="74">
        <v>19523</v>
      </c>
      <c r="D64" s="74">
        <v>18979</v>
      </c>
      <c r="E64" s="74">
        <v>18851</v>
      </c>
      <c r="F64" s="74"/>
      <c r="G64" s="74"/>
      <c r="H64" s="74"/>
      <c r="I64" s="82">
        <f t="shared" si="0"/>
        <v>-3.442093940480459E-2</v>
      </c>
      <c r="J64" s="75">
        <f t="shared" si="1"/>
        <v>-672</v>
      </c>
      <c r="K64" s="75">
        <f t="shared" si="2"/>
        <v>-128</v>
      </c>
    </row>
    <row r="65" spans="1:11">
      <c r="A65" s="78">
        <v>71</v>
      </c>
      <c r="B65" s="77" t="s">
        <v>63</v>
      </c>
      <c r="C65" s="74">
        <v>24280</v>
      </c>
      <c r="D65" s="74">
        <v>23722</v>
      </c>
      <c r="E65" s="74">
        <v>23864</v>
      </c>
      <c r="F65" s="74"/>
      <c r="G65" s="74"/>
      <c r="H65" s="74"/>
      <c r="I65" s="82">
        <f t="shared" si="0"/>
        <v>-1.7133443163097201E-2</v>
      </c>
      <c r="J65" s="75">
        <f t="shared" si="1"/>
        <v>-416</v>
      </c>
      <c r="K65" s="75">
        <f t="shared" si="2"/>
        <v>142</v>
      </c>
    </row>
    <row r="66" spans="1:11">
      <c r="A66" s="78">
        <v>72</v>
      </c>
      <c r="B66" s="77" t="s">
        <v>64</v>
      </c>
      <c r="C66" s="74">
        <v>919</v>
      </c>
      <c r="D66" s="74">
        <v>947</v>
      </c>
      <c r="E66" s="74">
        <v>956</v>
      </c>
      <c r="F66" s="74"/>
      <c r="G66" s="74"/>
      <c r="H66" s="74"/>
      <c r="I66" s="82">
        <f t="shared" si="0"/>
        <v>4.0261153427638738E-2</v>
      </c>
      <c r="J66" s="75">
        <f t="shared" si="1"/>
        <v>37</v>
      </c>
      <c r="K66" s="75">
        <f t="shared" si="2"/>
        <v>9</v>
      </c>
    </row>
    <row r="67" spans="1:11">
      <c r="A67" s="78">
        <v>73</v>
      </c>
      <c r="B67" s="77" t="s">
        <v>65</v>
      </c>
      <c r="C67" s="74">
        <v>7165</v>
      </c>
      <c r="D67" s="74">
        <v>7070</v>
      </c>
      <c r="E67" s="74">
        <v>7066</v>
      </c>
      <c r="F67" s="74"/>
      <c r="G67" s="74"/>
      <c r="H67" s="74"/>
      <c r="I67" s="82">
        <f t="shared" si="0"/>
        <v>-1.3817166782972784E-2</v>
      </c>
      <c r="J67" s="75">
        <f t="shared" si="1"/>
        <v>-99</v>
      </c>
      <c r="K67" s="75">
        <f t="shared" si="2"/>
        <v>-4</v>
      </c>
    </row>
    <row r="68" spans="1:11">
      <c r="A68" s="78">
        <v>74</v>
      </c>
      <c r="B68" s="77" t="s">
        <v>66</v>
      </c>
      <c r="C68" s="74">
        <v>8859</v>
      </c>
      <c r="D68" s="74">
        <v>9034</v>
      </c>
      <c r="E68" s="74">
        <v>9022</v>
      </c>
      <c r="F68" s="74"/>
      <c r="G68" s="74"/>
      <c r="H68" s="74"/>
      <c r="I68" s="82">
        <f t="shared" ref="I68:I92" si="3">(E68-C68)/C68</f>
        <v>1.8399367874477931E-2</v>
      </c>
      <c r="J68" s="75">
        <f t="shared" ref="J68:J92" si="4">E68-C68</f>
        <v>163</v>
      </c>
      <c r="K68" s="75">
        <f t="shared" ref="K68:K92" si="5">E68-D68</f>
        <v>-12</v>
      </c>
    </row>
    <row r="69" spans="1:11">
      <c r="A69" s="78">
        <v>75</v>
      </c>
      <c r="B69" s="77" t="s">
        <v>67</v>
      </c>
      <c r="C69" s="74">
        <v>2818</v>
      </c>
      <c r="D69" s="74">
        <v>3011</v>
      </c>
      <c r="E69" s="74">
        <v>2999</v>
      </c>
      <c r="F69" s="74"/>
      <c r="G69" s="74"/>
      <c r="H69" s="74"/>
      <c r="I69" s="82">
        <f t="shared" si="3"/>
        <v>6.4229950319375437E-2</v>
      </c>
      <c r="J69" s="75">
        <f t="shared" si="4"/>
        <v>181</v>
      </c>
      <c r="K69" s="75">
        <f t="shared" si="5"/>
        <v>-12</v>
      </c>
    </row>
    <row r="70" spans="1:11">
      <c r="A70" s="78">
        <v>77</v>
      </c>
      <c r="B70" s="77" t="s">
        <v>68</v>
      </c>
      <c r="C70" s="74">
        <v>5658</v>
      </c>
      <c r="D70" s="74">
        <v>5781</v>
      </c>
      <c r="E70" s="74">
        <v>5837</v>
      </c>
      <c r="F70" s="74"/>
      <c r="G70" s="74"/>
      <c r="H70" s="74"/>
      <c r="I70" s="82">
        <f t="shared" si="3"/>
        <v>3.1636620714033226E-2</v>
      </c>
      <c r="J70" s="75">
        <f t="shared" si="4"/>
        <v>179</v>
      </c>
      <c r="K70" s="75">
        <f t="shared" si="5"/>
        <v>56</v>
      </c>
    </row>
    <row r="71" spans="1:11">
      <c r="A71" s="78">
        <v>78</v>
      </c>
      <c r="B71" s="77" t="s">
        <v>69</v>
      </c>
      <c r="C71" s="74">
        <v>2062</v>
      </c>
      <c r="D71" s="74">
        <v>2181</v>
      </c>
      <c r="E71" s="74">
        <v>2207</v>
      </c>
      <c r="F71" s="74"/>
      <c r="G71" s="74"/>
      <c r="H71" s="74"/>
      <c r="I71" s="82">
        <f t="shared" si="3"/>
        <v>7.0320077594568375E-2</v>
      </c>
      <c r="J71" s="75">
        <f t="shared" si="4"/>
        <v>145</v>
      </c>
      <c r="K71" s="75">
        <f t="shared" si="5"/>
        <v>26</v>
      </c>
    </row>
    <row r="72" spans="1:11">
      <c r="A72" s="78">
        <v>79</v>
      </c>
      <c r="B72" s="77" t="s">
        <v>70</v>
      </c>
      <c r="C72" s="74">
        <v>8622</v>
      </c>
      <c r="D72" s="74">
        <v>9050</v>
      </c>
      <c r="E72" s="74">
        <v>9031</v>
      </c>
      <c r="F72" s="74"/>
      <c r="G72" s="74"/>
      <c r="H72" s="74"/>
      <c r="I72" s="82">
        <f t="shared" si="3"/>
        <v>4.743678960797959E-2</v>
      </c>
      <c r="J72" s="75">
        <f t="shared" si="4"/>
        <v>409</v>
      </c>
      <c r="K72" s="75">
        <f t="shared" si="5"/>
        <v>-19</v>
      </c>
    </row>
    <row r="73" spans="1:11">
      <c r="A73" s="78">
        <v>80</v>
      </c>
      <c r="B73" s="77" t="s">
        <v>71</v>
      </c>
      <c r="C73" s="74">
        <v>22377</v>
      </c>
      <c r="D73" s="74">
        <v>22352</v>
      </c>
      <c r="E73" s="74">
        <v>22450</v>
      </c>
      <c r="F73" s="74"/>
      <c r="G73" s="74"/>
      <c r="H73" s="74"/>
      <c r="I73" s="82">
        <f t="shared" si="3"/>
        <v>3.2622782321133307E-3</v>
      </c>
      <c r="J73" s="75">
        <f t="shared" si="4"/>
        <v>73</v>
      </c>
      <c r="K73" s="75">
        <f t="shared" si="5"/>
        <v>98</v>
      </c>
    </row>
    <row r="74" spans="1:11">
      <c r="A74" s="78">
        <v>81</v>
      </c>
      <c r="B74" s="77" t="s">
        <v>72</v>
      </c>
      <c r="C74" s="74">
        <v>47484</v>
      </c>
      <c r="D74" s="74">
        <v>41323</v>
      </c>
      <c r="E74" s="74">
        <v>41373</v>
      </c>
      <c r="F74" s="74"/>
      <c r="G74" s="74"/>
      <c r="H74" s="74"/>
      <c r="I74" s="82">
        <f t="shared" si="3"/>
        <v>-0.12869598180439726</v>
      </c>
      <c r="J74" s="75">
        <f t="shared" si="4"/>
        <v>-6111</v>
      </c>
      <c r="K74" s="75">
        <f t="shared" si="5"/>
        <v>50</v>
      </c>
    </row>
    <row r="75" spans="1:11">
      <c r="A75" s="78">
        <v>82</v>
      </c>
      <c r="B75" s="77" t="s">
        <v>73</v>
      </c>
      <c r="C75" s="74">
        <v>47721</v>
      </c>
      <c r="D75" s="74">
        <v>44690</v>
      </c>
      <c r="E75" s="74">
        <v>44366</v>
      </c>
      <c r="F75" s="74"/>
      <c r="G75" s="74"/>
      <c r="H75" s="74"/>
      <c r="I75" s="82">
        <f t="shared" si="3"/>
        <v>-7.0304478112361429E-2</v>
      </c>
      <c r="J75" s="75">
        <f t="shared" si="4"/>
        <v>-3355</v>
      </c>
      <c r="K75" s="75">
        <f t="shared" si="5"/>
        <v>-324</v>
      </c>
    </row>
    <row r="76" spans="1:11">
      <c r="A76" s="78">
        <v>84</v>
      </c>
      <c r="B76" s="77" t="s">
        <v>74</v>
      </c>
      <c r="C76" s="74">
        <v>4476</v>
      </c>
      <c r="D76" s="74">
        <v>4564</v>
      </c>
      <c r="E76" s="74">
        <v>4645</v>
      </c>
      <c r="F76" s="74"/>
      <c r="G76" s="74"/>
      <c r="H76" s="74"/>
      <c r="I76" s="82">
        <f t="shared" si="3"/>
        <v>3.775692582663092E-2</v>
      </c>
      <c r="J76" s="75">
        <f t="shared" si="4"/>
        <v>169</v>
      </c>
      <c r="K76" s="75">
        <f t="shared" si="5"/>
        <v>81</v>
      </c>
    </row>
    <row r="77" spans="1:11">
      <c r="A77" s="78">
        <v>85</v>
      </c>
      <c r="B77" s="77" t="s">
        <v>75</v>
      </c>
      <c r="C77" s="74">
        <v>36742</v>
      </c>
      <c r="D77" s="74">
        <v>38431</v>
      </c>
      <c r="E77" s="74">
        <v>38424</v>
      </c>
      <c r="F77" s="74"/>
      <c r="G77" s="74"/>
      <c r="H77" s="74"/>
      <c r="I77" s="82">
        <f t="shared" si="3"/>
        <v>4.5778672908388218E-2</v>
      </c>
      <c r="J77" s="75">
        <f t="shared" si="4"/>
        <v>1682</v>
      </c>
      <c r="K77" s="75">
        <f t="shared" si="5"/>
        <v>-7</v>
      </c>
    </row>
    <row r="78" spans="1:11">
      <c r="A78" s="78">
        <v>86</v>
      </c>
      <c r="B78" s="77" t="s">
        <v>76</v>
      </c>
      <c r="C78" s="74">
        <v>26769</v>
      </c>
      <c r="D78" s="74">
        <v>29400</v>
      </c>
      <c r="E78" s="74">
        <v>29664</v>
      </c>
      <c r="F78" s="74"/>
      <c r="G78" s="74"/>
      <c r="H78" s="74"/>
      <c r="I78" s="82">
        <f t="shared" si="3"/>
        <v>0.10814748403003474</v>
      </c>
      <c r="J78" s="75">
        <f t="shared" si="4"/>
        <v>2895</v>
      </c>
      <c r="K78" s="75">
        <f t="shared" si="5"/>
        <v>264</v>
      </c>
    </row>
    <row r="79" spans="1:11">
      <c r="A79" s="78">
        <v>87</v>
      </c>
      <c r="B79" s="77" t="s">
        <v>77</v>
      </c>
      <c r="C79" s="74">
        <v>1648</v>
      </c>
      <c r="D79" s="74">
        <v>1640</v>
      </c>
      <c r="E79" s="74">
        <v>1788</v>
      </c>
      <c r="F79" s="74"/>
      <c r="G79" s="74"/>
      <c r="H79" s="74"/>
      <c r="I79" s="82">
        <f t="shared" si="3"/>
        <v>8.4951456310679616E-2</v>
      </c>
      <c r="J79" s="75">
        <f t="shared" si="4"/>
        <v>140</v>
      </c>
      <c r="K79" s="75">
        <f t="shared" si="5"/>
        <v>148</v>
      </c>
    </row>
    <row r="80" spans="1:11">
      <c r="A80" s="78">
        <v>88</v>
      </c>
      <c r="B80" s="77" t="s">
        <v>78</v>
      </c>
      <c r="C80" s="74">
        <v>5250</v>
      </c>
      <c r="D80" s="74">
        <v>5423</v>
      </c>
      <c r="E80" s="74">
        <v>5535</v>
      </c>
      <c r="F80" s="74"/>
      <c r="G80" s="74"/>
      <c r="H80" s="74"/>
      <c r="I80" s="82">
        <f t="shared" si="3"/>
        <v>5.4285714285714284E-2</v>
      </c>
      <c r="J80" s="75">
        <f t="shared" si="4"/>
        <v>285</v>
      </c>
      <c r="K80" s="75">
        <f t="shared" si="5"/>
        <v>112</v>
      </c>
    </row>
    <row r="81" spans="1:11">
      <c r="A81" s="78">
        <v>90</v>
      </c>
      <c r="B81" s="77" t="s">
        <v>79</v>
      </c>
      <c r="C81" s="74">
        <v>1435</v>
      </c>
      <c r="D81" s="74">
        <v>1459</v>
      </c>
      <c r="E81" s="74">
        <v>1475</v>
      </c>
      <c r="F81" s="74"/>
      <c r="G81" s="74"/>
      <c r="H81" s="74"/>
      <c r="I81" s="82">
        <f t="shared" si="3"/>
        <v>2.7874564459930314E-2</v>
      </c>
      <c r="J81" s="75">
        <f t="shared" si="4"/>
        <v>40</v>
      </c>
      <c r="K81" s="75">
        <f t="shared" si="5"/>
        <v>16</v>
      </c>
    </row>
    <row r="82" spans="1:11">
      <c r="A82" s="78">
        <v>91</v>
      </c>
      <c r="B82" s="77" t="s">
        <v>80</v>
      </c>
      <c r="C82" s="74">
        <v>546</v>
      </c>
      <c r="D82" s="74">
        <v>793</v>
      </c>
      <c r="E82" s="74">
        <v>835</v>
      </c>
      <c r="F82" s="74"/>
      <c r="G82" s="74"/>
      <c r="H82" s="74"/>
      <c r="I82" s="82">
        <f t="shared" si="3"/>
        <v>0.52930402930402931</v>
      </c>
      <c r="J82" s="75">
        <f t="shared" si="4"/>
        <v>289</v>
      </c>
      <c r="K82" s="75">
        <f t="shared" si="5"/>
        <v>42</v>
      </c>
    </row>
    <row r="83" spans="1:11">
      <c r="A83" s="78">
        <v>92</v>
      </c>
      <c r="B83" s="77" t="s">
        <v>81</v>
      </c>
      <c r="C83" s="74">
        <v>2946</v>
      </c>
      <c r="D83" s="74">
        <v>2729</v>
      </c>
      <c r="E83" s="74">
        <v>2673</v>
      </c>
      <c r="F83" s="74"/>
      <c r="G83" s="74"/>
      <c r="H83" s="74"/>
      <c r="I83" s="82">
        <f t="shared" si="3"/>
        <v>-9.2668024439918534E-2</v>
      </c>
      <c r="J83" s="75">
        <f t="shared" si="4"/>
        <v>-273</v>
      </c>
      <c r="K83" s="75">
        <f t="shared" si="5"/>
        <v>-56</v>
      </c>
    </row>
    <row r="84" spans="1:11">
      <c r="A84" s="78">
        <v>93</v>
      </c>
      <c r="B84" s="77" t="s">
        <v>82</v>
      </c>
      <c r="C84" s="74">
        <v>8728</v>
      </c>
      <c r="D84" s="74">
        <v>9383</v>
      </c>
      <c r="E84" s="74">
        <v>9409</v>
      </c>
      <c r="F84" s="74"/>
      <c r="G84" s="74"/>
      <c r="H84" s="74"/>
      <c r="I84" s="82">
        <f t="shared" si="3"/>
        <v>7.8024747937671862E-2</v>
      </c>
      <c r="J84" s="75">
        <f t="shared" si="4"/>
        <v>681</v>
      </c>
      <c r="K84" s="75">
        <f t="shared" si="5"/>
        <v>26</v>
      </c>
    </row>
    <row r="85" spans="1:11">
      <c r="A85" s="78">
        <v>94</v>
      </c>
      <c r="B85" s="77" t="s">
        <v>83</v>
      </c>
      <c r="C85" s="74">
        <v>11218</v>
      </c>
      <c r="D85" s="74">
        <v>12014</v>
      </c>
      <c r="E85" s="74">
        <v>12028</v>
      </c>
      <c r="F85" s="74"/>
      <c r="G85" s="74"/>
      <c r="H85" s="74"/>
      <c r="I85" s="82">
        <f t="shared" si="3"/>
        <v>7.2205384203957931E-2</v>
      </c>
      <c r="J85" s="75">
        <f t="shared" si="4"/>
        <v>810</v>
      </c>
      <c r="K85" s="75">
        <f t="shared" si="5"/>
        <v>14</v>
      </c>
    </row>
    <row r="86" spans="1:11">
      <c r="A86" s="78">
        <v>95</v>
      </c>
      <c r="B86" s="77" t="s">
        <v>84</v>
      </c>
      <c r="C86" s="74">
        <v>11667</v>
      </c>
      <c r="D86" s="74">
        <v>11853</v>
      </c>
      <c r="E86" s="74">
        <v>11821</v>
      </c>
      <c r="F86" s="74"/>
      <c r="G86" s="74"/>
      <c r="H86" s="74"/>
      <c r="I86" s="82">
        <f t="shared" si="3"/>
        <v>1.319962286791806E-2</v>
      </c>
      <c r="J86" s="75">
        <f t="shared" si="4"/>
        <v>154</v>
      </c>
      <c r="K86" s="75">
        <f t="shared" si="5"/>
        <v>-32</v>
      </c>
    </row>
    <row r="87" spans="1:11">
      <c r="A87" s="78">
        <v>96</v>
      </c>
      <c r="B87" s="77" t="s">
        <v>85</v>
      </c>
      <c r="C87" s="74">
        <v>32001</v>
      </c>
      <c r="D87" s="74">
        <v>34070</v>
      </c>
      <c r="E87" s="74">
        <v>34010</v>
      </c>
      <c r="F87" s="74"/>
      <c r="G87" s="74"/>
      <c r="H87" s="74"/>
      <c r="I87" s="82">
        <f t="shared" si="3"/>
        <v>6.2779288147245399E-2</v>
      </c>
      <c r="J87" s="75">
        <f t="shared" si="4"/>
        <v>2009</v>
      </c>
      <c r="K87" s="75">
        <f t="shared" si="5"/>
        <v>-60</v>
      </c>
    </row>
    <row r="88" spans="1:11">
      <c r="A88" s="78">
        <v>97</v>
      </c>
      <c r="B88" s="77" t="s">
        <v>86</v>
      </c>
      <c r="C88" s="74">
        <v>11151</v>
      </c>
      <c r="D88" s="74">
        <v>7451</v>
      </c>
      <c r="E88" s="74">
        <v>6826</v>
      </c>
      <c r="F88" s="74"/>
      <c r="G88" s="74"/>
      <c r="H88" s="74"/>
      <c r="I88" s="82">
        <f t="shared" si="3"/>
        <v>-0.38785759124742175</v>
      </c>
      <c r="J88" s="75">
        <f t="shared" si="4"/>
        <v>-4325</v>
      </c>
      <c r="K88" s="75">
        <f t="shared" si="5"/>
        <v>-625</v>
      </c>
    </row>
    <row r="89" spans="1:11">
      <c r="A89" s="78">
        <v>98</v>
      </c>
      <c r="B89" s="77" t="s">
        <v>87</v>
      </c>
      <c r="C89" s="74">
        <v>365</v>
      </c>
      <c r="D89" s="74">
        <v>302</v>
      </c>
      <c r="E89" s="74">
        <v>300</v>
      </c>
      <c r="F89" s="74"/>
      <c r="G89" s="74"/>
      <c r="H89" s="74"/>
      <c r="I89" s="82">
        <f t="shared" si="3"/>
        <v>-0.17808219178082191</v>
      </c>
      <c r="J89" s="75">
        <f t="shared" si="4"/>
        <v>-65</v>
      </c>
      <c r="K89" s="75">
        <f t="shared" si="5"/>
        <v>-2</v>
      </c>
    </row>
    <row r="90" spans="1:11">
      <c r="A90" s="78">
        <v>99</v>
      </c>
      <c r="B90" s="77" t="s">
        <v>88</v>
      </c>
      <c r="C90" s="74">
        <v>441</v>
      </c>
      <c r="D90" s="74">
        <v>446</v>
      </c>
      <c r="E90" s="74">
        <v>447</v>
      </c>
      <c r="F90" s="74"/>
      <c r="G90" s="74"/>
      <c r="H90" s="74"/>
      <c r="I90" s="82">
        <f t="shared" si="3"/>
        <v>1.3605442176870748E-2</v>
      </c>
      <c r="J90" s="75">
        <f t="shared" si="4"/>
        <v>6</v>
      </c>
      <c r="K90" s="75">
        <f t="shared" si="5"/>
        <v>1</v>
      </c>
    </row>
    <row r="91" spans="1:11" s="148" customFormat="1">
      <c r="A91" s="78"/>
      <c r="B91" s="77" t="s">
        <v>285</v>
      </c>
      <c r="C91" s="74">
        <v>46933</v>
      </c>
      <c r="D91" s="74">
        <v>52060</v>
      </c>
      <c r="E91" s="74">
        <v>53151</v>
      </c>
      <c r="F91" s="74"/>
      <c r="G91" s="74"/>
      <c r="H91" s="74"/>
      <c r="I91" s="82">
        <f>(E91-C91)/C91</f>
        <v>0.1324867364114802</v>
      </c>
      <c r="J91" s="75">
        <f>E91-C91</f>
        <v>6218</v>
      </c>
      <c r="K91" s="75">
        <f>E91-D91</f>
        <v>1091</v>
      </c>
    </row>
    <row r="92" spans="1:11" s="107" customFormat="1" ht="14.45" customHeight="1">
      <c r="A92" s="181" t="s">
        <v>89</v>
      </c>
      <c r="B92" s="181"/>
      <c r="C92" s="109">
        <v>1840123</v>
      </c>
      <c r="D92" s="109">
        <v>1872989</v>
      </c>
      <c r="E92" s="109">
        <v>1877483</v>
      </c>
      <c r="F92" s="109"/>
      <c r="G92" s="109"/>
      <c r="H92" s="109"/>
      <c r="I92" s="104">
        <f t="shared" si="3"/>
        <v>2.0302990615301261E-2</v>
      </c>
      <c r="J92" s="110">
        <f t="shared" si="4"/>
        <v>37360</v>
      </c>
      <c r="K92" s="110">
        <f t="shared" si="5"/>
        <v>4494</v>
      </c>
    </row>
    <row r="93" spans="1:11">
      <c r="A93" s="5"/>
      <c r="B93" s="5"/>
    </row>
    <row r="94" spans="1:11">
      <c r="E94" s="153"/>
      <c r="F94" s="153"/>
    </row>
    <row r="95" spans="1:11">
      <c r="E95" s="153"/>
      <c r="F95" s="153"/>
    </row>
    <row r="97" spans="3:8">
      <c r="C97" s="157"/>
      <c r="D97" s="157"/>
      <c r="E97" s="157"/>
      <c r="F97" s="157"/>
      <c r="G97" s="157"/>
      <c r="H97" s="157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zoomScale="60" zoomScaleNormal="60" workbookViewId="0">
      <selection activeCell="AB8" sqref="AB8"/>
    </sheetView>
  </sheetViews>
  <sheetFormatPr defaultRowHeight="15"/>
  <cols>
    <col min="2" max="2" width="19.140625" customWidth="1"/>
    <col min="3" max="3" width="13.140625" style="145" customWidth="1"/>
    <col min="4" max="4" width="13.140625" style="144" customWidth="1"/>
    <col min="5" max="5" width="13.140625" style="146" customWidth="1"/>
    <col min="6" max="8" width="13.140625" style="148" customWidth="1"/>
    <col min="9" max="9" width="34.85546875" customWidth="1"/>
    <col min="10" max="10" width="34.5703125" customWidth="1"/>
    <col min="11" max="11" width="31" customWidth="1"/>
  </cols>
  <sheetData>
    <row r="1" spans="1:11" s="148" customFormat="1" ht="15.75" thickBot="1">
      <c r="C1" s="176" t="s">
        <v>281</v>
      </c>
      <c r="D1" s="176"/>
      <c r="E1" s="177"/>
      <c r="F1" s="178" t="s">
        <v>280</v>
      </c>
      <c r="G1" s="176"/>
      <c r="H1" s="177"/>
    </row>
    <row r="2" spans="1:11" ht="43.5" customHeight="1">
      <c r="A2" s="84" t="s">
        <v>91</v>
      </c>
      <c r="B2" s="84" t="s">
        <v>174</v>
      </c>
      <c r="C2" s="85">
        <v>43525</v>
      </c>
      <c r="D2" s="85">
        <v>43862</v>
      </c>
      <c r="E2" s="85">
        <v>43891</v>
      </c>
      <c r="F2" s="85">
        <v>43525</v>
      </c>
      <c r="G2" s="85">
        <v>43862</v>
      </c>
      <c r="H2" s="85">
        <v>43891</v>
      </c>
      <c r="I2" s="84" t="s">
        <v>333</v>
      </c>
      <c r="J2" s="84" t="s">
        <v>334</v>
      </c>
      <c r="K2" s="1" t="s">
        <v>338</v>
      </c>
    </row>
    <row r="3" spans="1:11">
      <c r="A3" s="67">
        <v>1</v>
      </c>
      <c r="B3" s="81" t="s">
        <v>92</v>
      </c>
      <c r="C3" s="19">
        <v>237064</v>
      </c>
      <c r="D3" s="19">
        <v>238190</v>
      </c>
      <c r="E3" s="19">
        <v>238773</v>
      </c>
      <c r="F3" s="19"/>
      <c r="G3" s="19"/>
      <c r="H3" s="19"/>
      <c r="I3" s="82">
        <f>(E3-C3)/C3</f>
        <v>7.2090237235514464E-3</v>
      </c>
      <c r="J3" s="19">
        <f>E3-C3</f>
        <v>1709</v>
      </c>
      <c r="K3" s="19">
        <f>E3-D3</f>
        <v>583</v>
      </c>
    </row>
    <row r="4" spans="1:11">
      <c r="A4" s="67">
        <v>2</v>
      </c>
      <c r="B4" s="81" t="s">
        <v>93</v>
      </c>
      <c r="C4" s="19">
        <v>45037</v>
      </c>
      <c r="D4" s="19">
        <v>47341</v>
      </c>
      <c r="E4" s="19">
        <v>47735</v>
      </c>
      <c r="F4" s="19"/>
      <c r="G4" s="19"/>
      <c r="H4" s="19"/>
      <c r="I4" s="82">
        <f t="shared" ref="I4:I67" si="0">(E4-C4)/C4</f>
        <v>5.9906299265048736E-2</v>
      </c>
      <c r="J4" s="19">
        <f t="shared" ref="J4:J67" si="1">E4-C4</f>
        <v>2698</v>
      </c>
      <c r="K4" s="19">
        <f t="shared" ref="K4:K67" si="2">E4-D4</f>
        <v>394</v>
      </c>
    </row>
    <row r="5" spans="1:11">
      <c r="A5" s="67">
        <v>3</v>
      </c>
      <c r="B5" s="81" t="s">
        <v>94</v>
      </c>
      <c r="C5" s="19">
        <v>79163</v>
      </c>
      <c r="D5" s="19">
        <v>78967</v>
      </c>
      <c r="E5" s="19">
        <v>80193</v>
      </c>
      <c r="F5" s="19"/>
      <c r="G5" s="19"/>
      <c r="H5" s="19"/>
      <c r="I5" s="82">
        <f t="shared" si="0"/>
        <v>1.3011128936498112E-2</v>
      </c>
      <c r="J5" s="19">
        <f t="shared" si="1"/>
        <v>1030</v>
      </c>
      <c r="K5" s="19">
        <f t="shared" si="2"/>
        <v>1226</v>
      </c>
    </row>
    <row r="6" spans="1:11">
      <c r="A6" s="67">
        <v>4</v>
      </c>
      <c r="B6" s="81" t="s">
        <v>95</v>
      </c>
      <c r="C6" s="19">
        <v>21494</v>
      </c>
      <c r="D6" s="19">
        <v>22219</v>
      </c>
      <c r="E6" s="19">
        <v>22721</v>
      </c>
      <c r="F6" s="19"/>
      <c r="G6" s="19"/>
      <c r="H6" s="19"/>
      <c r="I6" s="82">
        <f t="shared" si="0"/>
        <v>5.7085698334418906E-2</v>
      </c>
      <c r="J6" s="19">
        <f t="shared" si="1"/>
        <v>1227</v>
      </c>
      <c r="K6" s="19">
        <f t="shared" si="2"/>
        <v>502</v>
      </c>
    </row>
    <row r="7" spans="1:11">
      <c r="A7" s="67">
        <v>5</v>
      </c>
      <c r="B7" s="81" t="s">
        <v>96</v>
      </c>
      <c r="C7" s="19">
        <v>34014</v>
      </c>
      <c r="D7" s="19">
        <v>33996</v>
      </c>
      <c r="E7" s="19">
        <v>34336</v>
      </c>
      <c r="F7" s="19"/>
      <c r="G7" s="19"/>
      <c r="H7" s="19"/>
      <c r="I7" s="82">
        <f t="shared" si="0"/>
        <v>9.4666901863938377E-3</v>
      </c>
      <c r="J7" s="19">
        <f t="shared" si="1"/>
        <v>322</v>
      </c>
      <c r="K7" s="19">
        <f t="shared" si="2"/>
        <v>340</v>
      </c>
    </row>
    <row r="8" spans="1:11">
      <c r="A8" s="67">
        <v>6</v>
      </c>
      <c r="B8" s="81" t="s">
        <v>97</v>
      </c>
      <c r="C8" s="19">
        <v>876546</v>
      </c>
      <c r="D8" s="19">
        <v>869676</v>
      </c>
      <c r="E8" s="19">
        <v>875109</v>
      </c>
      <c r="F8" s="19"/>
      <c r="G8" s="19"/>
      <c r="H8" s="19"/>
      <c r="I8" s="82">
        <f t="shared" si="0"/>
        <v>-1.6393891478598955E-3</v>
      </c>
      <c r="J8" s="19">
        <f t="shared" si="1"/>
        <v>-1437</v>
      </c>
      <c r="K8" s="19">
        <f t="shared" si="2"/>
        <v>5433</v>
      </c>
    </row>
    <row r="9" spans="1:11">
      <c r="A9" s="67">
        <v>7</v>
      </c>
      <c r="B9" s="81" t="s">
        <v>98</v>
      </c>
      <c r="C9" s="19">
        <v>418375</v>
      </c>
      <c r="D9" s="19">
        <v>419091</v>
      </c>
      <c r="E9" s="19">
        <v>426612</v>
      </c>
      <c r="F9" s="19"/>
      <c r="G9" s="19"/>
      <c r="H9" s="19"/>
      <c r="I9" s="82">
        <f t="shared" si="0"/>
        <v>1.9688078876605914E-2</v>
      </c>
      <c r="J9" s="19">
        <f t="shared" si="1"/>
        <v>8237</v>
      </c>
      <c r="K9" s="19">
        <f t="shared" si="2"/>
        <v>7521</v>
      </c>
    </row>
    <row r="10" spans="1:11">
      <c r="A10" s="67">
        <v>8</v>
      </c>
      <c r="B10" s="81" t="s">
        <v>99</v>
      </c>
      <c r="C10" s="19">
        <v>22504</v>
      </c>
      <c r="D10" s="19">
        <v>20619</v>
      </c>
      <c r="E10" s="19">
        <v>21094</v>
      </c>
      <c r="F10" s="19"/>
      <c r="G10" s="19"/>
      <c r="H10" s="19"/>
      <c r="I10" s="82">
        <f t="shared" si="0"/>
        <v>-6.2655527906150019E-2</v>
      </c>
      <c r="J10" s="19">
        <f t="shared" si="1"/>
        <v>-1410</v>
      </c>
      <c r="K10" s="19">
        <f t="shared" si="2"/>
        <v>475</v>
      </c>
    </row>
    <row r="11" spans="1:11">
      <c r="A11" s="67">
        <v>9</v>
      </c>
      <c r="B11" s="81" t="s">
        <v>100</v>
      </c>
      <c r="C11" s="19">
        <v>132151</v>
      </c>
      <c r="D11" s="19">
        <v>133483</v>
      </c>
      <c r="E11" s="19">
        <v>134591</v>
      </c>
      <c r="F11" s="19"/>
      <c r="G11" s="19"/>
      <c r="H11" s="19"/>
      <c r="I11" s="82">
        <f t="shared" si="0"/>
        <v>1.8463727100059779E-2</v>
      </c>
      <c r="J11" s="19">
        <f t="shared" si="1"/>
        <v>2440</v>
      </c>
      <c r="K11" s="19">
        <f t="shared" si="2"/>
        <v>1108</v>
      </c>
    </row>
    <row r="12" spans="1:11">
      <c r="A12" s="67">
        <v>10</v>
      </c>
      <c r="B12" s="81" t="s">
        <v>101</v>
      </c>
      <c r="C12" s="19">
        <v>148940</v>
      </c>
      <c r="D12" s="19">
        <v>149640</v>
      </c>
      <c r="E12" s="19">
        <v>151642</v>
      </c>
      <c r="F12" s="19"/>
      <c r="G12" s="19"/>
      <c r="H12" s="19"/>
      <c r="I12" s="82">
        <f t="shared" si="0"/>
        <v>1.8141533503424196E-2</v>
      </c>
      <c r="J12" s="19">
        <f t="shared" si="1"/>
        <v>2702</v>
      </c>
      <c r="K12" s="19">
        <f t="shared" si="2"/>
        <v>2002</v>
      </c>
    </row>
    <row r="13" spans="1:11">
      <c r="A13" s="67">
        <v>11</v>
      </c>
      <c r="B13" s="81" t="s">
        <v>102</v>
      </c>
      <c r="C13" s="19">
        <v>29446</v>
      </c>
      <c r="D13" s="19">
        <v>29006</v>
      </c>
      <c r="E13" s="19">
        <v>29411</v>
      </c>
      <c r="F13" s="19"/>
      <c r="G13" s="19"/>
      <c r="H13" s="19"/>
      <c r="I13" s="82">
        <f t="shared" si="0"/>
        <v>-1.1886164504516742E-3</v>
      </c>
      <c r="J13" s="19">
        <f t="shared" si="1"/>
        <v>-35</v>
      </c>
      <c r="K13" s="19">
        <f t="shared" si="2"/>
        <v>405</v>
      </c>
    </row>
    <row r="14" spans="1:11">
      <c r="A14" s="67">
        <v>12</v>
      </c>
      <c r="B14" s="81" t="s">
        <v>103</v>
      </c>
      <c r="C14" s="19">
        <v>21033</v>
      </c>
      <c r="D14" s="19">
        <v>19621</v>
      </c>
      <c r="E14" s="19">
        <v>20061</v>
      </c>
      <c r="F14" s="19"/>
      <c r="G14" s="19"/>
      <c r="H14" s="19"/>
      <c r="I14" s="82">
        <f t="shared" si="0"/>
        <v>-4.6213093709884467E-2</v>
      </c>
      <c r="J14" s="19">
        <f t="shared" si="1"/>
        <v>-972</v>
      </c>
      <c r="K14" s="19">
        <f t="shared" si="2"/>
        <v>440</v>
      </c>
    </row>
    <row r="15" spans="1:11">
      <c r="A15" s="67">
        <v>13</v>
      </c>
      <c r="B15" s="81" t="s">
        <v>104</v>
      </c>
      <c r="C15" s="19">
        <v>20931</v>
      </c>
      <c r="D15" s="19">
        <v>19847</v>
      </c>
      <c r="E15" s="19">
        <v>19686</v>
      </c>
      <c r="F15" s="19"/>
      <c r="G15" s="19"/>
      <c r="H15" s="19"/>
      <c r="I15" s="82">
        <f t="shared" si="0"/>
        <v>-5.9481152357746883E-2</v>
      </c>
      <c r="J15" s="19">
        <f t="shared" si="1"/>
        <v>-1245</v>
      </c>
      <c r="K15" s="19">
        <f t="shared" si="2"/>
        <v>-161</v>
      </c>
    </row>
    <row r="16" spans="1:11">
      <c r="A16" s="67">
        <v>14</v>
      </c>
      <c r="B16" s="81" t="s">
        <v>105</v>
      </c>
      <c r="C16" s="19">
        <v>45145</v>
      </c>
      <c r="D16" s="19">
        <v>45235</v>
      </c>
      <c r="E16" s="19">
        <v>46928</v>
      </c>
      <c r="F16" s="19"/>
      <c r="G16" s="19"/>
      <c r="H16" s="19"/>
      <c r="I16" s="82">
        <f t="shared" si="0"/>
        <v>3.9494960682246096E-2</v>
      </c>
      <c r="J16" s="19">
        <f t="shared" si="1"/>
        <v>1783</v>
      </c>
      <c r="K16" s="19">
        <f t="shared" si="2"/>
        <v>1693</v>
      </c>
    </row>
    <row r="17" spans="1:11">
      <c r="A17" s="67">
        <v>15</v>
      </c>
      <c r="B17" s="81" t="s">
        <v>106</v>
      </c>
      <c r="C17" s="19">
        <v>31347</v>
      </c>
      <c r="D17" s="19">
        <v>30414</v>
      </c>
      <c r="E17" s="19">
        <v>30665</v>
      </c>
      <c r="F17" s="19"/>
      <c r="G17" s="19"/>
      <c r="H17" s="19"/>
      <c r="I17" s="82">
        <f t="shared" si="0"/>
        <v>-2.1756467923565254E-2</v>
      </c>
      <c r="J17" s="19">
        <f t="shared" si="1"/>
        <v>-682</v>
      </c>
      <c r="K17" s="19">
        <f t="shared" si="2"/>
        <v>251</v>
      </c>
    </row>
    <row r="18" spans="1:11">
      <c r="A18" s="67">
        <v>16</v>
      </c>
      <c r="B18" s="81" t="s">
        <v>107</v>
      </c>
      <c r="C18" s="19">
        <v>502942</v>
      </c>
      <c r="D18" s="19">
        <v>520078</v>
      </c>
      <c r="E18" s="19">
        <v>521372</v>
      </c>
      <c r="F18" s="19"/>
      <c r="G18" s="19"/>
      <c r="H18" s="19"/>
      <c r="I18" s="82">
        <f t="shared" si="0"/>
        <v>3.6644384441943602E-2</v>
      </c>
      <c r="J18" s="19">
        <f t="shared" si="1"/>
        <v>18430</v>
      </c>
      <c r="K18" s="19">
        <f t="shared" si="2"/>
        <v>1294</v>
      </c>
    </row>
    <row r="19" spans="1:11">
      <c r="A19" s="67">
        <v>17</v>
      </c>
      <c r="B19" s="81" t="s">
        <v>108</v>
      </c>
      <c r="C19" s="19">
        <v>66581</v>
      </c>
      <c r="D19" s="19">
        <v>65774</v>
      </c>
      <c r="E19" s="19">
        <v>66925</v>
      </c>
      <c r="F19" s="19"/>
      <c r="G19" s="19"/>
      <c r="H19" s="19"/>
      <c r="I19" s="82">
        <f t="shared" si="0"/>
        <v>5.1666391312836998E-3</v>
      </c>
      <c r="J19" s="19">
        <f t="shared" si="1"/>
        <v>344</v>
      </c>
      <c r="K19" s="19">
        <f t="shared" si="2"/>
        <v>1151</v>
      </c>
    </row>
    <row r="20" spans="1:11">
      <c r="A20" s="67">
        <v>18</v>
      </c>
      <c r="B20" s="81" t="s">
        <v>109</v>
      </c>
      <c r="C20" s="19">
        <v>18352</v>
      </c>
      <c r="D20" s="19">
        <v>17333</v>
      </c>
      <c r="E20" s="19">
        <v>17535</v>
      </c>
      <c r="F20" s="19"/>
      <c r="G20" s="19"/>
      <c r="H20" s="19"/>
      <c r="I20" s="82">
        <f t="shared" si="0"/>
        <v>-4.451830863121186E-2</v>
      </c>
      <c r="J20" s="19">
        <f t="shared" si="1"/>
        <v>-817</v>
      </c>
      <c r="K20" s="19">
        <f t="shared" si="2"/>
        <v>202</v>
      </c>
    </row>
    <row r="21" spans="1:11">
      <c r="A21" s="67">
        <v>19</v>
      </c>
      <c r="B21" s="81" t="s">
        <v>110</v>
      </c>
      <c r="C21" s="19">
        <v>48853</v>
      </c>
      <c r="D21" s="19">
        <v>47539</v>
      </c>
      <c r="E21" s="19">
        <v>48636</v>
      </c>
      <c r="F21" s="19"/>
      <c r="G21" s="19"/>
      <c r="H21" s="19"/>
      <c r="I21" s="82">
        <f t="shared" si="0"/>
        <v>-4.4418971199312223E-3</v>
      </c>
      <c r="J21" s="19">
        <f t="shared" si="1"/>
        <v>-217</v>
      </c>
      <c r="K21" s="19">
        <f t="shared" si="2"/>
        <v>1097</v>
      </c>
    </row>
    <row r="22" spans="1:11">
      <c r="A22" s="67">
        <v>20</v>
      </c>
      <c r="B22" s="81" t="s">
        <v>111</v>
      </c>
      <c r="C22" s="19">
        <v>155796</v>
      </c>
      <c r="D22" s="19">
        <v>158666</v>
      </c>
      <c r="E22" s="19">
        <v>159436</v>
      </c>
      <c r="F22" s="19"/>
      <c r="G22" s="19"/>
      <c r="H22" s="19"/>
      <c r="I22" s="82">
        <f t="shared" si="0"/>
        <v>2.3363886107473877E-2</v>
      </c>
      <c r="J22" s="19">
        <f t="shared" si="1"/>
        <v>3640</v>
      </c>
      <c r="K22" s="19">
        <f t="shared" si="2"/>
        <v>770</v>
      </c>
    </row>
    <row r="23" spans="1:11">
      <c r="A23" s="67">
        <v>21</v>
      </c>
      <c r="B23" s="81" t="s">
        <v>112</v>
      </c>
      <c r="C23" s="19">
        <v>122918</v>
      </c>
      <c r="D23" s="19">
        <v>120811</v>
      </c>
      <c r="E23" s="19">
        <v>121996</v>
      </c>
      <c r="F23" s="19"/>
      <c r="G23" s="19"/>
      <c r="H23" s="19"/>
      <c r="I23" s="82">
        <f t="shared" si="0"/>
        <v>-7.5009355830716416E-3</v>
      </c>
      <c r="J23" s="19">
        <f t="shared" si="1"/>
        <v>-922</v>
      </c>
      <c r="K23" s="19">
        <f t="shared" si="2"/>
        <v>1185</v>
      </c>
    </row>
    <row r="24" spans="1:11">
      <c r="A24" s="67">
        <v>22</v>
      </c>
      <c r="B24" s="81" t="s">
        <v>113</v>
      </c>
      <c r="C24" s="19">
        <v>50027</v>
      </c>
      <c r="D24" s="19">
        <v>49468</v>
      </c>
      <c r="E24" s="19">
        <v>50215</v>
      </c>
      <c r="F24" s="19"/>
      <c r="G24" s="19"/>
      <c r="H24" s="19"/>
      <c r="I24" s="82">
        <f t="shared" si="0"/>
        <v>3.7579706958242548E-3</v>
      </c>
      <c r="J24" s="19">
        <f t="shared" si="1"/>
        <v>188</v>
      </c>
      <c r="K24" s="19">
        <f t="shared" si="2"/>
        <v>747</v>
      </c>
    </row>
    <row r="25" spans="1:11">
      <c r="A25" s="67">
        <v>23</v>
      </c>
      <c r="B25" s="81" t="s">
        <v>114</v>
      </c>
      <c r="C25" s="19">
        <v>55551</v>
      </c>
      <c r="D25" s="19">
        <v>50612</v>
      </c>
      <c r="E25" s="19">
        <v>53316</v>
      </c>
      <c r="F25" s="19"/>
      <c r="G25" s="19"/>
      <c r="H25" s="19"/>
      <c r="I25" s="82">
        <f t="shared" si="0"/>
        <v>-4.0233299130528706E-2</v>
      </c>
      <c r="J25" s="19">
        <f t="shared" si="1"/>
        <v>-2235</v>
      </c>
      <c r="K25" s="19">
        <f t="shared" si="2"/>
        <v>2704</v>
      </c>
    </row>
    <row r="26" spans="1:11">
      <c r="A26" s="67">
        <v>24</v>
      </c>
      <c r="B26" s="81" t="s">
        <v>115</v>
      </c>
      <c r="C26" s="19">
        <v>24912</v>
      </c>
      <c r="D26" s="19">
        <v>22952</v>
      </c>
      <c r="E26" s="19">
        <v>24080</v>
      </c>
      <c r="F26" s="19"/>
      <c r="G26" s="19"/>
      <c r="H26" s="19"/>
      <c r="I26" s="82">
        <f t="shared" si="0"/>
        <v>-3.3397559409120106E-2</v>
      </c>
      <c r="J26" s="19">
        <f t="shared" si="1"/>
        <v>-832</v>
      </c>
      <c r="K26" s="19">
        <f t="shared" si="2"/>
        <v>1128</v>
      </c>
    </row>
    <row r="27" spans="1:11">
      <c r="A27" s="67">
        <v>25</v>
      </c>
      <c r="B27" s="81" t="s">
        <v>116</v>
      </c>
      <c r="C27" s="19">
        <v>66957</v>
      </c>
      <c r="D27" s="19">
        <v>63997</v>
      </c>
      <c r="E27" s="19">
        <v>66036</v>
      </c>
      <c r="F27" s="19"/>
      <c r="G27" s="19"/>
      <c r="H27" s="19"/>
      <c r="I27" s="82">
        <f t="shared" si="0"/>
        <v>-1.3755096554505131E-2</v>
      </c>
      <c r="J27" s="19">
        <f t="shared" si="1"/>
        <v>-921</v>
      </c>
      <c r="K27" s="19">
        <f t="shared" si="2"/>
        <v>2039</v>
      </c>
    </row>
    <row r="28" spans="1:11">
      <c r="A28" s="67">
        <v>26</v>
      </c>
      <c r="B28" s="81" t="s">
        <v>117</v>
      </c>
      <c r="C28" s="19">
        <v>115324</v>
      </c>
      <c r="D28" s="19">
        <v>118043</v>
      </c>
      <c r="E28" s="19">
        <v>118534</v>
      </c>
      <c r="F28" s="19"/>
      <c r="G28" s="19"/>
      <c r="H28" s="19"/>
      <c r="I28" s="82">
        <f t="shared" si="0"/>
        <v>2.7834622454996356E-2</v>
      </c>
      <c r="J28" s="19">
        <f t="shared" si="1"/>
        <v>3210</v>
      </c>
      <c r="K28" s="19">
        <f t="shared" si="2"/>
        <v>491</v>
      </c>
    </row>
    <row r="29" spans="1:11">
      <c r="A29" s="67">
        <v>27</v>
      </c>
      <c r="B29" s="81" t="s">
        <v>118</v>
      </c>
      <c r="C29" s="19">
        <v>217859</v>
      </c>
      <c r="D29" s="19">
        <v>221688</v>
      </c>
      <c r="E29" s="19">
        <v>222980</v>
      </c>
      <c r="F29" s="19"/>
      <c r="G29" s="19"/>
      <c r="H29" s="19"/>
      <c r="I29" s="82">
        <f t="shared" si="0"/>
        <v>2.3506029128932016E-2</v>
      </c>
      <c r="J29" s="19">
        <f t="shared" si="1"/>
        <v>5121</v>
      </c>
      <c r="K29" s="19">
        <f t="shared" si="2"/>
        <v>1292</v>
      </c>
    </row>
    <row r="30" spans="1:11">
      <c r="A30" s="67">
        <v>28</v>
      </c>
      <c r="B30" s="81" t="s">
        <v>119</v>
      </c>
      <c r="C30" s="19">
        <v>46685</v>
      </c>
      <c r="D30" s="19">
        <v>46649</v>
      </c>
      <c r="E30" s="19">
        <v>46935</v>
      </c>
      <c r="F30" s="19"/>
      <c r="G30" s="19"/>
      <c r="H30" s="19"/>
      <c r="I30" s="82">
        <f t="shared" si="0"/>
        <v>5.3550390917853699E-3</v>
      </c>
      <c r="J30" s="19">
        <f t="shared" si="1"/>
        <v>250</v>
      </c>
      <c r="K30" s="19">
        <f t="shared" si="2"/>
        <v>286</v>
      </c>
    </row>
    <row r="31" spans="1:11">
      <c r="A31" s="67">
        <v>29</v>
      </c>
      <c r="B31" s="81" t="s">
        <v>120</v>
      </c>
      <c r="C31" s="19">
        <v>14172</v>
      </c>
      <c r="D31" s="19">
        <v>13162</v>
      </c>
      <c r="E31" s="19">
        <v>13735</v>
      </c>
      <c r="F31" s="19"/>
      <c r="G31" s="19"/>
      <c r="H31" s="19"/>
      <c r="I31" s="82">
        <f t="shared" si="0"/>
        <v>-3.0835450183460344E-2</v>
      </c>
      <c r="J31" s="19">
        <f t="shared" si="1"/>
        <v>-437</v>
      </c>
      <c r="K31" s="19">
        <f t="shared" si="2"/>
        <v>573</v>
      </c>
    </row>
    <row r="32" spans="1:11">
      <c r="A32" s="67">
        <v>30</v>
      </c>
      <c r="B32" s="81" t="s">
        <v>121</v>
      </c>
      <c r="C32" s="19">
        <v>10861</v>
      </c>
      <c r="D32" s="19">
        <v>10645</v>
      </c>
      <c r="E32" s="19">
        <v>10682</v>
      </c>
      <c r="F32" s="19"/>
      <c r="G32" s="19"/>
      <c r="H32" s="19"/>
      <c r="I32" s="82">
        <f t="shared" si="0"/>
        <v>-1.6480987017770003E-2</v>
      </c>
      <c r="J32" s="19">
        <f t="shared" si="1"/>
        <v>-179</v>
      </c>
      <c r="K32" s="19">
        <f t="shared" si="2"/>
        <v>37</v>
      </c>
    </row>
    <row r="33" spans="1:11">
      <c r="A33" s="67">
        <v>31</v>
      </c>
      <c r="B33" s="81" t="s">
        <v>122</v>
      </c>
      <c r="C33" s="19">
        <v>136523</v>
      </c>
      <c r="D33" s="19">
        <v>136631</v>
      </c>
      <c r="E33" s="19">
        <v>137879</v>
      </c>
      <c r="F33" s="19"/>
      <c r="G33" s="19"/>
      <c r="H33" s="19"/>
      <c r="I33" s="82">
        <f t="shared" si="0"/>
        <v>9.9323923441471396E-3</v>
      </c>
      <c r="J33" s="19">
        <f t="shared" si="1"/>
        <v>1356</v>
      </c>
      <c r="K33" s="19">
        <f t="shared" si="2"/>
        <v>1248</v>
      </c>
    </row>
    <row r="34" spans="1:11">
      <c r="A34" s="67">
        <v>32</v>
      </c>
      <c r="B34" s="81" t="s">
        <v>123</v>
      </c>
      <c r="C34" s="19">
        <v>48328</v>
      </c>
      <c r="D34" s="19">
        <v>49196</v>
      </c>
      <c r="E34" s="19">
        <v>50171</v>
      </c>
      <c r="F34" s="19"/>
      <c r="G34" s="19"/>
      <c r="H34" s="19"/>
      <c r="I34" s="82">
        <f t="shared" si="0"/>
        <v>3.8135242509518288E-2</v>
      </c>
      <c r="J34" s="19">
        <f t="shared" si="1"/>
        <v>1843</v>
      </c>
      <c r="K34" s="19">
        <f t="shared" si="2"/>
        <v>975</v>
      </c>
    </row>
    <row r="35" spans="1:11">
      <c r="A35" s="67">
        <v>33</v>
      </c>
      <c r="B35" s="81" t="s">
        <v>124</v>
      </c>
      <c r="C35" s="19">
        <v>208263</v>
      </c>
      <c r="D35" s="19">
        <v>211808</v>
      </c>
      <c r="E35" s="19">
        <v>212871</v>
      </c>
      <c r="F35" s="19"/>
      <c r="G35" s="19"/>
      <c r="H35" s="19"/>
      <c r="I35" s="82">
        <f t="shared" si="0"/>
        <v>2.2125869693608562E-2</v>
      </c>
      <c r="J35" s="19">
        <f t="shared" si="1"/>
        <v>4608</v>
      </c>
      <c r="K35" s="19">
        <f t="shared" si="2"/>
        <v>1063</v>
      </c>
    </row>
    <row r="36" spans="1:11">
      <c r="A36" s="67">
        <v>34</v>
      </c>
      <c r="B36" s="81" t="s">
        <v>125</v>
      </c>
      <c r="C36" s="19">
        <v>3194598</v>
      </c>
      <c r="D36" s="19">
        <v>3314994</v>
      </c>
      <c r="E36" s="19">
        <v>3311056</v>
      </c>
      <c r="F36" s="19"/>
      <c r="G36" s="19"/>
      <c r="H36" s="19"/>
      <c r="I36" s="82">
        <f t="shared" si="0"/>
        <v>3.6454665031406146E-2</v>
      </c>
      <c r="J36" s="19">
        <f t="shared" si="1"/>
        <v>116458</v>
      </c>
      <c r="K36" s="19">
        <f t="shared" si="2"/>
        <v>-3938</v>
      </c>
    </row>
    <row r="37" spans="1:11">
      <c r="A37" s="67">
        <v>35</v>
      </c>
      <c r="B37" s="81" t="s">
        <v>126</v>
      </c>
      <c r="C37" s="19">
        <v>725429</v>
      </c>
      <c r="D37" s="19">
        <v>740580</v>
      </c>
      <c r="E37" s="19">
        <v>743073</v>
      </c>
      <c r="F37" s="19"/>
      <c r="G37" s="19"/>
      <c r="H37" s="19"/>
      <c r="I37" s="82">
        <f t="shared" si="0"/>
        <v>2.4322159715147864E-2</v>
      </c>
      <c r="J37" s="19">
        <f t="shared" si="1"/>
        <v>17644</v>
      </c>
      <c r="K37" s="19">
        <f t="shared" si="2"/>
        <v>2493</v>
      </c>
    </row>
    <row r="38" spans="1:11">
      <c r="A38" s="67">
        <v>36</v>
      </c>
      <c r="B38" s="81" t="s">
        <v>127</v>
      </c>
      <c r="C38" s="19">
        <v>21823</v>
      </c>
      <c r="D38" s="19">
        <v>20233</v>
      </c>
      <c r="E38" s="19">
        <v>20827</v>
      </c>
      <c r="F38" s="19"/>
      <c r="G38" s="19"/>
      <c r="H38" s="19"/>
      <c r="I38" s="82">
        <f t="shared" si="0"/>
        <v>-4.5639921184071848E-2</v>
      </c>
      <c r="J38" s="19">
        <f t="shared" si="1"/>
        <v>-996</v>
      </c>
      <c r="K38" s="19">
        <f t="shared" si="2"/>
        <v>594</v>
      </c>
    </row>
    <row r="39" spans="1:11">
      <c r="A39" s="67">
        <v>37</v>
      </c>
      <c r="B39" s="81" t="s">
        <v>128</v>
      </c>
      <c r="C39" s="19">
        <v>42468</v>
      </c>
      <c r="D39" s="19">
        <v>41789</v>
      </c>
      <c r="E39" s="19">
        <v>43118</v>
      </c>
      <c r="F39" s="19"/>
      <c r="G39" s="19"/>
      <c r="H39" s="19"/>
      <c r="I39" s="82">
        <f t="shared" si="0"/>
        <v>1.5305641895073939E-2</v>
      </c>
      <c r="J39" s="19">
        <f t="shared" si="1"/>
        <v>650</v>
      </c>
      <c r="K39" s="19">
        <f t="shared" si="2"/>
        <v>1329</v>
      </c>
    </row>
    <row r="40" spans="1:11">
      <c r="A40" s="67">
        <v>38</v>
      </c>
      <c r="B40" s="81" t="s">
        <v>129</v>
      </c>
      <c r="C40" s="19">
        <v>167705</v>
      </c>
      <c r="D40" s="19">
        <v>168921</v>
      </c>
      <c r="E40" s="19">
        <v>172498</v>
      </c>
      <c r="F40" s="19"/>
      <c r="G40" s="19"/>
      <c r="H40" s="19"/>
      <c r="I40" s="82">
        <f t="shared" si="0"/>
        <v>2.8579946930622224E-2</v>
      </c>
      <c r="J40" s="19">
        <f t="shared" si="1"/>
        <v>4793</v>
      </c>
      <c r="K40" s="19">
        <f t="shared" si="2"/>
        <v>3577</v>
      </c>
    </row>
    <row r="41" spans="1:11">
      <c r="A41" s="67">
        <v>39</v>
      </c>
      <c r="B41" s="81" t="s">
        <v>130</v>
      </c>
      <c r="C41" s="19">
        <v>48997</v>
      </c>
      <c r="D41" s="19">
        <v>49721</v>
      </c>
      <c r="E41" s="19">
        <v>50501</v>
      </c>
      <c r="F41" s="19"/>
      <c r="G41" s="19"/>
      <c r="H41" s="19"/>
      <c r="I41" s="82">
        <f t="shared" si="0"/>
        <v>3.0695756883074472E-2</v>
      </c>
      <c r="J41" s="19">
        <f t="shared" si="1"/>
        <v>1504</v>
      </c>
      <c r="K41" s="19">
        <f t="shared" si="2"/>
        <v>780</v>
      </c>
    </row>
    <row r="42" spans="1:11">
      <c r="A42" s="67">
        <v>40</v>
      </c>
      <c r="B42" s="81" t="s">
        <v>131</v>
      </c>
      <c r="C42" s="19">
        <v>19560</v>
      </c>
      <c r="D42" s="19">
        <v>17937</v>
      </c>
      <c r="E42" s="19">
        <v>18419</v>
      </c>
      <c r="F42" s="19"/>
      <c r="G42" s="19"/>
      <c r="H42" s="19"/>
      <c r="I42" s="82">
        <f t="shared" si="0"/>
        <v>-5.8333333333333334E-2</v>
      </c>
      <c r="J42" s="19">
        <f t="shared" si="1"/>
        <v>-1141</v>
      </c>
      <c r="K42" s="19">
        <f t="shared" si="2"/>
        <v>482</v>
      </c>
    </row>
    <row r="43" spans="1:11">
      <c r="A43" s="67">
        <v>41</v>
      </c>
      <c r="B43" s="81" t="s">
        <v>132</v>
      </c>
      <c r="C43" s="19">
        <v>350879</v>
      </c>
      <c r="D43" s="19">
        <v>355562</v>
      </c>
      <c r="E43" s="19">
        <v>357024</v>
      </c>
      <c r="F43" s="19"/>
      <c r="G43" s="19"/>
      <c r="H43" s="19"/>
      <c r="I43" s="82">
        <f t="shared" si="0"/>
        <v>1.7513159807226994E-2</v>
      </c>
      <c r="J43" s="19">
        <f t="shared" si="1"/>
        <v>6145</v>
      </c>
      <c r="K43" s="19">
        <f t="shared" si="2"/>
        <v>1462</v>
      </c>
    </row>
    <row r="44" spans="1:11">
      <c r="A44" s="67">
        <v>42</v>
      </c>
      <c r="B44" s="81" t="s">
        <v>133</v>
      </c>
      <c r="C44" s="19">
        <v>248420</v>
      </c>
      <c r="D44" s="19">
        <v>256884</v>
      </c>
      <c r="E44" s="19">
        <v>258113</v>
      </c>
      <c r="F44" s="19"/>
      <c r="G44" s="19"/>
      <c r="H44" s="19"/>
      <c r="I44" s="82">
        <f t="shared" si="0"/>
        <v>3.9018597536430236E-2</v>
      </c>
      <c r="J44" s="19">
        <f t="shared" si="1"/>
        <v>9693</v>
      </c>
      <c r="K44" s="19">
        <f t="shared" si="2"/>
        <v>1229</v>
      </c>
    </row>
    <row r="45" spans="1:11">
      <c r="A45" s="67">
        <v>43</v>
      </c>
      <c r="B45" s="81" t="s">
        <v>134</v>
      </c>
      <c r="C45" s="19">
        <v>60383</v>
      </c>
      <c r="D45" s="19">
        <v>59092</v>
      </c>
      <c r="E45" s="19">
        <v>61000</v>
      </c>
      <c r="F45" s="19"/>
      <c r="G45" s="19"/>
      <c r="H45" s="19"/>
      <c r="I45" s="82">
        <f t="shared" si="0"/>
        <v>1.0218107745557524E-2</v>
      </c>
      <c r="J45" s="19">
        <f t="shared" si="1"/>
        <v>617</v>
      </c>
      <c r="K45" s="19">
        <f t="shared" si="2"/>
        <v>1908</v>
      </c>
    </row>
    <row r="46" spans="1:11">
      <c r="A46" s="67">
        <v>44</v>
      </c>
      <c r="B46" s="81" t="s">
        <v>135</v>
      </c>
      <c r="C46" s="19">
        <v>74036</v>
      </c>
      <c r="D46" s="19">
        <v>72438</v>
      </c>
      <c r="E46" s="19">
        <v>74508</v>
      </c>
      <c r="F46" s="19"/>
      <c r="G46" s="19"/>
      <c r="H46" s="19"/>
      <c r="I46" s="82">
        <f t="shared" si="0"/>
        <v>6.3752768923226542E-3</v>
      </c>
      <c r="J46" s="19">
        <f t="shared" si="1"/>
        <v>472</v>
      </c>
      <c r="K46" s="19">
        <f t="shared" si="2"/>
        <v>2070</v>
      </c>
    </row>
    <row r="47" spans="1:11">
      <c r="A47" s="67">
        <v>45</v>
      </c>
      <c r="B47" s="81" t="s">
        <v>136</v>
      </c>
      <c r="C47" s="19">
        <v>167465</v>
      </c>
      <c r="D47" s="19">
        <v>165423</v>
      </c>
      <c r="E47" s="19">
        <v>166767</v>
      </c>
      <c r="F47" s="19"/>
      <c r="G47" s="19"/>
      <c r="H47" s="19"/>
      <c r="I47" s="82">
        <f t="shared" si="0"/>
        <v>-4.1680351118144089E-3</v>
      </c>
      <c r="J47" s="19">
        <f t="shared" si="1"/>
        <v>-698</v>
      </c>
      <c r="K47" s="19">
        <f t="shared" si="2"/>
        <v>1344</v>
      </c>
    </row>
    <row r="48" spans="1:11">
      <c r="A48" s="67">
        <v>46</v>
      </c>
      <c r="B48" s="81" t="s">
        <v>137</v>
      </c>
      <c r="C48" s="19">
        <v>103026</v>
      </c>
      <c r="D48" s="19">
        <v>104779</v>
      </c>
      <c r="E48" s="19">
        <v>105537</v>
      </c>
      <c r="F48" s="19"/>
      <c r="G48" s="19"/>
      <c r="H48" s="19"/>
      <c r="I48" s="82">
        <f t="shared" si="0"/>
        <v>2.4372488498049037E-2</v>
      </c>
      <c r="J48" s="19">
        <f t="shared" si="1"/>
        <v>2511</v>
      </c>
      <c r="K48" s="19">
        <f t="shared" si="2"/>
        <v>758</v>
      </c>
    </row>
    <row r="49" spans="1:11">
      <c r="A49" s="67">
        <v>47</v>
      </c>
      <c r="B49" s="81" t="s">
        <v>138</v>
      </c>
      <c r="C49" s="19">
        <v>64047</v>
      </c>
      <c r="D49" s="19">
        <v>68978</v>
      </c>
      <c r="E49" s="19">
        <v>69097</v>
      </c>
      <c r="F49" s="19"/>
      <c r="G49" s="19"/>
      <c r="H49" s="19"/>
      <c r="I49" s="82">
        <f t="shared" si="0"/>
        <v>7.8848345746092716E-2</v>
      </c>
      <c r="J49" s="19">
        <f t="shared" si="1"/>
        <v>5050</v>
      </c>
      <c r="K49" s="19">
        <f t="shared" si="2"/>
        <v>119</v>
      </c>
    </row>
    <row r="50" spans="1:11">
      <c r="A50" s="67">
        <v>48</v>
      </c>
      <c r="B50" s="81" t="s">
        <v>139</v>
      </c>
      <c r="C50" s="19">
        <v>170558</v>
      </c>
      <c r="D50" s="19">
        <v>169727</v>
      </c>
      <c r="E50" s="19">
        <v>173250</v>
      </c>
      <c r="F50" s="19"/>
      <c r="G50" s="19"/>
      <c r="H50" s="19"/>
      <c r="I50" s="82">
        <f t="shared" si="0"/>
        <v>1.5783487142203824E-2</v>
      </c>
      <c r="J50" s="19">
        <f t="shared" si="1"/>
        <v>2692</v>
      </c>
      <c r="K50" s="19">
        <f t="shared" si="2"/>
        <v>3523</v>
      </c>
    </row>
    <row r="51" spans="1:11">
      <c r="A51" s="67">
        <v>49</v>
      </c>
      <c r="B51" s="81" t="s">
        <v>140</v>
      </c>
      <c r="C51" s="19">
        <v>18245</v>
      </c>
      <c r="D51" s="19">
        <v>18554</v>
      </c>
      <c r="E51" s="19">
        <v>18664</v>
      </c>
      <c r="F51" s="19"/>
      <c r="G51" s="19"/>
      <c r="H51" s="19"/>
      <c r="I51" s="82">
        <f t="shared" si="0"/>
        <v>2.2965195944094272E-2</v>
      </c>
      <c r="J51" s="19">
        <f t="shared" si="1"/>
        <v>419</v>
      </c>
      <c r="K51" s="19">
        <f t="shared" si="2"/>
        <v>110</v>
      </c>
    </row>
    <row r="52" spans="1:11">
      <c r="A52" s="67">
        <v>50</v>
      </c>
      <c r="B52" s="81" t="s">
        <v>141</v>
      </c>
      <c r="C52" s="19">
        <v>38112</v>
      </c>
      <c r="D52" s="19">
        <v>38345</v>
      </c>
      <c r="E52" s="19">
        <v>38799</v>
      </c>
      <c r="F52" s="19"/>
      <c r="G52" s="19"/>
      <c r="H52" s="19"/>
      <c r="I52" s="82">
        <f t="shared" si="0"/>
        <v>1.8025818639798488E-2</v>
      </c>
      <c r="J52" s="19">
        <f t="shared" si="1"/>
        <v>687</v>
      </c>
      <c r="K52" s="19">
        <f t="shared" si="2"/>
        <v>454</v>
      </c>
    </row>
    <row r="53" spans="1:11">
      <c r="A53" s="67">
        <v>51</v>
      </c>
      <c r="B53" s="81" t="s">
        <v>142</v>
      </c>
      <c r="C53" s="19">
        <v>32453</v>
      </c>
      <c r="D53" s="19">
        <v>32638</v>
      </c>
      <c r="E53" s="19">
        <v>33332</v>
      </c>
      <c r="F53" s="19"/>
      <c r="G53" s="19"/>
      <c r="H53" s="19"/>
      <c r="I53" s="82">
        <f t="shared" si="0"/>
        <v>2.7085323390749698E-2</v>
      </c>
      <c r="J53" s="19">
        <f t="shared" si="1"/>
        <v>879</v>
      </c>
      <c r="K53" s="19">
        <f t="shared" si="2"/>
        <v>694</v>
      </c>
    </row>
    <row r="54" spans="1:11">
      <c r="A54" s="67">
        <v>52</v>
      </c>
      <c r="B54" s="81" t="s">
        <v>143</v>
      </c>
      <c r="C54" s="19">
        <v>71540</v>
      </c>
      <c r="D54" s="19">
        <v>70601</v>
      </c>
      <c r="E54" s="19">
        <v>71049</v>
      </c>
      <c r="F54" s="19"/>
      <c r="G54" s="19"/>
      <c r="H54" s="19"/>
      <c r="I54" s="82">
        <f t="shared" si="0"/>
        <v>-6.8632932625104833E-3</v>
      </c>
      <c r="J54" s="19">
        <f t="shared" si="1"/>
        <v>-491</v>
      </c>
      <c r="K54" s="19">
        <f t="shared" si="2"/>
        <v>448</v>
      </c>
    </row>
    <row r="55" spans="1:11">
      <c r="A55" s="67">
        <v>53</v>
      </c>
      <c r="B55" s="81" t="s">
        <v>144</v>
      </c>
      <c r="C55" s="19">
        <v>42217</v>
      </c>
      <c r="D55" s="19">
        <v>39831</v>
      </c>
      <c r="E55" s="19">
        <v>41431</v>
      </c>
      <c r="F55" s="19"/>
      <c r="G55" s="19"/>
      <c r="H55" s="19"/>
      <c r="I55" s="82">
        <f t="shared" si="0"/>
        <v>-1.8618092237724138E-2</v>
      </c>
      <c r="J55" s="19">
        <f t="shared" si="1"/>
        <v>-786</v>
      </c>
      <c r="K55" s="19">
        <f t="shared" si="2"/>
        <v>1600</v>
      </c>
    </row>
    <row r="56" spans="1:11">
      <c r="A56" s="67">
        <v>54</v>
      </c>
      <c r="B56" s="81" t="s">
        <v>145</v>
      </c>
      <c r="C56" s="19">
        <v>129704</v>
      </c>
      <c r="D56" s="19">
        <v>132576</v>
      </c>
      <c r="E56" s="19">
        <v>133494</v>
      </c>
      <c r="F56" s="19"/>
      <c r="G56" s="19"/>
      <c r="H56" s="19"/>
      <c r="I56" s="82">
        <f t="shared" si="0"/>
        <v>2.922037870844384E-2</v>
      </c>
      <c r="J56" s="19">
        <f t="shared" si="1"/>
        <v>3790</v>
      </c>
      <c r="K56" s="19">
        <f t="shared" si="2"/>
        <v>918</v>
      </c>
    </row>
    <row r="57" spans="1:11">
      <c r="A57" s="67">
        <v>55</v>
      </c>
      <c r="B57" s="81" t="s">
        <v>146</v>
      </c>
      <c r="C57" s="19">
        <v>142363</v>
      </c>
      <c r="D57" s="19">
        <v>144469</v>
      </c>
      <c r="E57" s="19">
        <v>145455</v>
      </c>
      <c r="F57" s="19"/>
      <c r="G57" s="19"/>
      <c r="H57" s="19"/>
      <c r="I57" s="82">
        <f t="shared" si="0"/>
        <v>2.1719126458419672E-2</v>
      </c>
      <c r="J57" s="19">
        <f t="shared" si="1"/>
        <v>3092</v>
      </c>
      <c r="K57" s="19">
        <f t="shared" si="2"/>
        <v>986</v>
      </c>
    </row>
    <row r="58" spans="1:11">
      <c r="A58" s="67">
        <v>56</v>
      </c>
      <c r="B58" s="81" t="s">
        <v>147</v>
      </c>
      <c r="C58" s="19">
        <v>21011</v>
      </c>
      <c r="D58" s="19">
        <v>20161</v>
      </c>
      <c r="E58" s="19">
        <v>20380</v>
      </c>
      <c r="F58" s="19"/>
      <c r="G58" s="19"/>
      <c r="H58" s="19"/>
      <c r="I58" s="82">
        <f t="shared" si="0"/>
        <v>-3.0031888058635953E-2</v>
      </c>
      <c r="J58" s="19">
        <f t="shared" si="1"/>
        <v>-631</v>
      </c>
      <c r="K58" s="19">
        <f t="shared" si="2"/>
        <v>219</v>
      </c>
    </row>
    <row r="59" spans="1:11">
      <c r="A59" s="67">
        <v>57</v>
      </c>
      <c r="B59" s="81" t="s">
        <v>148</v>
      </c>
      <c r="C59" s="19">
        <v>22719</v>
      </c>
      <c r="D59" s="19">
        <v>20963</v>
      </c>
      <c r="E59" s="19">
        <v>21886</v>
      </c>
      <c r="F59" s="19"/>
      <c r="G59" s="19"/>
      <c r="H59" s="19"/>
      <c r="I59" s="82">
        <f t="shared" si="0"/>
        <v>-3.6665346186011707E-2</v>
      </c>
      <c r="J59" s="19">
        <f t="shared" si="1"/>
        <v>-833</v>
      </c>
      <c r="K59" s="19">
        <f t="shared" si="2"/>
        <v>923</v>
      </c>
    </row>
    <row r="60" spans="1:11">
      <c r="A60" s="67">
        <v>58</v>
      </c>
      <c r="B60" s="81" t="s">
        <v>149</v>
      </c>
      <c r="C60" s="19">
        <v>59501</v>
      </c>
      <c r="D60" s="19">
        <v>54883</v>
      </c>
      <c r="E60" s="19">
        <v>56606</v>
      </c>
      <c r="F60" s="19"/>
      <c r="G60" s="19"/>
      <c r="H60" s="19"/>
      <c r="I60" s="82">
        <f t="shared" si="0"/>
        <v>-4.8654644459756979E-2</v>
      </c>
      <c r="J60" s="19">
        <f t="shared" si="1"/>
        <v>-2895</v>
      </c>
      <c r="K60" s="19">
        <f t="shared" si="2"/>
        <v>1723</v>
      </c>
    </row>
    <row r="61" spans="1:11">
      <c r="A61" s="67">
        <v>59</v>
      </c>
      <c r="B61" s="81" t="s">
        <v>150</v>
      </c>
      <c r="C61" s="19">
        <v>181571</v>
      </c>
      <c r="D61" s="19">
        <v>186709</v>
      </c>
      <c r="E61" s="19">
        <v>188608</v>
      </c>
      <c r="F61" s="19"/>
      <c r="G61" s="19"/>
      <c r="H61" s="19"/>
      <c r="I61" s="82">
        <f t="shared" si="0"/>
        <v>3.8756189038998516E-2</v>
      </c>
      <c r="J61" s="19">
        <f t="shared" si="1"/>
        <v>7037</v>
      </c>
      <c r="K61" s="19">
        <f t="shared" si="2"/>
        <v>1899</v>
      </c>
    </row>
    <row r="62" spans="1:11">
      <c r="A62" s="67">
        <v>60</v>
      </c>
      <c r="B62" s="81" t="s">
        <v>151</v>
      </c>
      <c r="C62" s="19">
        <v>47662</v>
      </c>
      <c r="D62" s="19">
        <v>46543</v>
      </c>
      <c r="E62" s="19">
        <v>47335</v>
      </c>
      <c r="F62" s="19"/>
      <c r="G62" s="19"/>
      <c r="H62" s="19"/>
      <c r="I62" s="82">
        <f t="shared" si="0"/>
        <v>-6.8608115479837188E-3</v>
      </c>
      <c r="J62" s="19">
        <f t="shared" si="1"/>
        <v>-327</v>
      </c>
      <c r="K62" s="19">
        <f t="shared" si="2"/>
        <v>792</v>
      </c>
    </row>
    <row r="63" spans="1:11">
      <c r="A63" s="67">
        <v>61</v>
      </c>
      <c r="B63" s="81" t="s">
        <v>152</v>
      </c>
      <c r="C63" s="19">
        <v>102747</v>
      </c>
      <c r="D63" s="19">
        <v>100740</v>
      </c>
      <c r="E63" s="19">
        <v>100993</v>
      </c>
      <c r="F63" s="19"/>
      <c r="G63" s="19"/>
      <c r="H63" s="19"/>
      <c r="I63" s="82">
        <f t="shared" si="0"/>
        <v>-1.7071058035757734E-2</v>
      </c>
      <c r="J63" s="19">
        <f t="shared" si="1"/>
        <v>-1754</v>
      </c>
      <c r="K63" s="19">
        <f t="shared" si="2"/>
        <v>253</v>
      </c>
    </row>
    <row r="64" spans="1:11">
      <c r="A64" s="67">
        <v>62</v>
      </c>
      <c r="B64" s="81" t="s">
        <v>153</v>
      </c>
      <c r="C64" s="19">
        <v>7043</v>
      </c>
      <c r="D64" s="19">
        <v>7217</v>
      </c>
      <c r="E64" s="19">
        <v>7505</v>
      </c>
      <c r="F64" s="19"/>
      <c r="G64" s="19"/>
      <c r="H64" s="19"/>
      <c r="I64" s="82">
        <f t="shared" si="0"/>
        <v>6.5597046713048418E-2</v>
      </c>
      <c r="J64" s="19">
        <f t="shared" si="1"/>
        <v>462</v>
      </c>
      <c r="K64" s="19">
        <f t="shared" si="2"/>
        <v>288</v>
      </c>
    </row>
    <row r="65" spans="1:11">
      <c r="A65" s="67">
        <v>63</v>
      </c>
      <c r="B65" s="81" t="s">
        <v>154</v>
      </c>
      <c r="C65" s="19">
        <v>99043</v>
      </c>
      <c r="D65" s="19">
        <v>99397</v>
      </c>
      <c r="E65" s="19">
        <v>101043</v>
      </c>
      <c r="F65" s="19"/>
      <c r="G65" s="19"/>
      <c r="H65" s="19"/>
      <c r="I65" s="82">
        <f t="shared" si="0"/>
        <v>2.0193249396726676E-2</v>
      </c>
      <c r="J65" s="19">
        <f t="shared" si="1"/>
        <v>2000</v>
      </c>
      <c r="K65" s="19">
        <f t="shared" si="2"/>
        <v>1646</v>
      </c>
    </row>
    <row r="66" spans="1:11">
      <c r="A66" s="67">
        <v>64</v>
      </c>
      <c r="B66" s="81" t="s">
        <v>155</v>
      </c>
      <c r="C66" s="19">
        <v>49576</v>
      </c>
      <c r="D66" s="19">
        <v>51437</v>
      </c>
      <c r="E66" s="19">
        <v>51279</v>
      </c>
      <c r="F66" s="19"/>
      <c r="G66" s="19"/>
      <c r="H66" s="19"/>
      <c r="I66" s="82">
        <f t="shared" si="0"/>
        <v>3.4351299015652738E-2</v>
      </c>
      <c r="J66" s="19">
        <f t="shared" si="1"/>
        <v>1703</v>
      </c>
      <c r="K66" s="19">
        <f t="shared" si="2"/>
        <v>-158</v>
      </c>
    </row>
    <row r="67" spans="1:11">
      <c r="A67" s="67">
        <v>65</v>
      </c>
      <c r="B67" s="81" t="s">
        <v>156</v>
      </c>
      <c r="C67" s="19">
        <v>64166</v>
      </c>
      <c r="D67" s="19">
        <v>65290</v>
      </c>
      <c r="E67" s="19">
        <v>66106</v>
      </c>
      <c r="F67" s="19"/>
      <c r="G67" s="19"/>
      <c r="H67" s="19"/>
      <c r="I67" s="82">
        <f t="shared" si="0"/>
        <v>3.0234080354081601E-2</v>
      </c>
      <c r="J67" s="19">
        <f t="shared" si="1"/>
        <v>1940</v>
      </c>
      <c r="K67" s="19">
        <f t="shared" si="2"/>
        <v>816</v>
      </c>
    </row>
    <row r="68" spans="1:11">
      <c r="A68" s="67">
        <v>66</v>
      </c>
      <c r="B68" s="81" t="s">
        <v>157</v>
      </c>
      <c r="C68" s="19">
        <v>33482</v>
      </c>
      <c r="D68" s="19">
        <v>31021</v>
      </c>
      <c r="E68" s="19">
        <v>32221</v>
      </c>
      <c r="F68" s="19"/>
      <c r="G68" s="19"/>
      <c r="H68" s="19"/>
      <c r="I68" s="82">
        <f t="shared" ref="I68:I84" si="3">(E68-C68)/C68</f>
        <v>-3.7662027357983394E-2</v>
      </c>
      <c r="J68" s="19">
        <f t="shared" ref="J68:J84" si="4">E68-C68</f>
        <v>-1261</v>
      </c>
      <c r="K68" s="19">
        <f t="shared" ref="K68:K84" si="5">E68-D68</f>
        <v>1200</v>
      </c>
    </row>
    <row r="69" spans="1:11">
      <c r="A69" s="67">
        <v>67</v>
      </c>
      <c r="B69" s="81" t="s">
        <v>158</v>
      </c>
      <c r="C69" s="19">
        <v>63184</v>
      </c>
      <c r="D69" s="19">
        <v>62669</v>
      </c>
      <c r="E69" s="19">
        <v>63045</v>
      </c>
      <c r="F69" s="19"/>
      <c r="G69" s="19"/>
      <c r="H69" s="19"/>
      <c r="I69" s="82">
        <f t="shared" si="3"/>
        <v>-2.1999240314003543E-3</v>
      </c>
      <c r="J69" s="19">
        <f t="shared" si="4"/>
        <v>-139</v>
      </c>
      <c r="K69" s="19">
        <f t="shared" si="5"/>
        <v>376</v>
      </c>
    </row>
    <row r="70" spans="1:11">
      <c r="A70" s="67">
        <v>68</v>
      </c>
      <c r="B70" s="81" t="s">
        <v>159</v>
      </c>
      <c r="C70" s="19">
        <v>41353</v>
      </c>
      <c r="D70" s="19">
        <v>39740</v>
      </c>
      <c r="E70" s="19">
        <v>40777</v>
      </c>
      <c r="F70" s="19"/>
      <c r="G70" s="19"/>
      <c r="H70" s="19"/>
      <c r="I70" s="82">
        <f t="shared" si="3"/>
        <v>-1.3928856431214181E-2</v>
      </c>
      <c r="J70" s="19">
        <f t="shared" si="4"/>
        <v>-576</v>
      </c>
      <c r="K70" s="19">
        <f t="shared" si="5"/>
        <v>1037</v>
      </c>
    </row>
    <row r="71" spans="1:11">
      <c r="A71" s="67">
        <v>69</v>
      </c>
      <c r="B71" s="81" t="s">
        <v>160</v>
      </c>
      <c r="C71" s="19">
        <v>7788</v>
      </c>
      <c r="D71" s="19">
        <v>7016</v>
      </c>
      <c r="E71" s="19">
        <v>7395</v>
      </c>
      <c r="F71" s="19"/>
      <c r="G71" s="19"/>
      <c r="H71" s="19"/>
      <c r="I71" s="82">
        <f t="shared" si="3"/>
        <v>-5.0462249614791989E-2</v>
      </c>
      <c r="J71" s="19">
        <f t="shared" si="4"/>
        <v>-393</v>
      </c>
      <c r="K71" s="19">
        <f t="shared" si="5"/>
        <v>379</v>
      </c>
    </row>
    <row r="72" spans="1:11">
      <c r="A72" s="67">
        <v>70</v>
      </c>
      <c r="B72" s="81" t="s">
        <v>161</v>
      </c>
      <c r="C72" s="19">
        <v>27336</v>
      </c>
      <c r="D72" s="19">
        <v>27563</v>
      </c>
      <c r="E72" s="19">
        <v>28028</v>
      </c>
      <c r="F72" s="19"/>
      <c r="G72" s="19"/>
      <c r="H72" s="19"/>
      <c r="I72" s="82">
        <f t="shared" si="3"/>
        <v>2.5314603453321628E-2</v>
      </c>
      <c r="J72" s="19">
        <f t="shared" si="4"/>
        <v>692</v>
      </c>
      <c r="K72" s="19">
        <f t="shared" si="5"/>
        <v>465</v>
      </c>
    </row>
    <row r="73" spans="1:11">
      <c r="A73" s="67">
        <v>71</v>
      </c>
      <c r="B73" s="81" t="s">
        <v>162</v>
      </c>
      <c r="C73" s="19">
        <v>27520</v>
      </c>
      <c r="D73" s="19">
        <v>27086</v>
      </c>
      <c r="E73" s="19">
        <v>27785</v>
      </c>
      <c r="F73" s="19"/>
      <c r="G73" s="19"/>
      <c r="H73" s="19"/>
      <c r="I73" s="82">
        <f t="shared" si="3"/>
        <v>9.6293604651162788E-3</v>
      </c>
      <c r="J73" s="19">
        <f t="shared" si="4"/>
        <v>265</v>
      </c>
      <c r="K73" s="19">
        <f t="shared" si="5"/>
        <v>699</v>
      </c>
    </row>
    <row r="74" spans="1:11">
      <c r="A74" s="67">
        <v>72</v>
      </c>
      <c r="B74" s="81" t="s">
        <v>163</v>
      </c>
      <c r="C74" s="19">
        <v>49137</v>
      </c>
      <c r="D74" s="19">
        <v>53925</v>
      </c>
      <c r="E74" s="19">
        <v>55163</v>
      </c>
      <c r="F74" s="19"/>
      <c r="G74" s="19"/>
      <c r="H74" s="19"/>
      <c r="I74" s="82">
        <f t="shared" si="3"/>
        <v>0.12263670960783117</v>
      </c>
      <c r="J74" s="19">
        <f t="shared" si="4"/>
        <v>6026</v>
      </c>
      <c r="K74" s="19">
        <f t="shared" si="5"/>
        <v>1238</v>
      </c>
    </row>
    <row r="75" spans="1:11">
      <c r="A75" s="67">
        <v>73</v>
      </c>
      <c r="B75" s="81" t="s">
        <v>164</v>
      </c>
      <c r="C75" s="19">
        <v>31586</v>
      </c>
      <c r="D75" s="19">
        <v>32758</v>
      </c>
      <c r="E75" s="19">
        <v>32507</v>
      </c>
      <c r="F75" s="19"/>
      <c r="G75" s="19"/>
      <c r="H75" s="19"/>
      <c r="I75" s="82">
        <f t="shared" si="3"/>
        <v>2.9158487937693916E-2</v>
      </c>
      <c r="J75" s="19">
        <f t="shared" si="4"/>
        <v>921</v>
      </c>
      <c r="K75" s="19">
        <f t="shared" si="5"/>
        <v>-251</v>
      </c>
    </row>
    <row r="76" spans="1:11">
      <c r="A76" s="67">
        <v>74</v>
      </c>
      <c r="B76" s="81" t="s">
        <v>165</v>
      </c>
      <c r="C76" s="19">
        <v>22689</v>
      </c>
      <c r="D76" s="19">
        <v>22325</v>
      </c>
      <c r="E76" s="19">
        <v>22662</v>
      </c>
      <c r="F76" s="19"/>
      <c r="G76" s="19"/>
      <c r="H76" s="19"/>
      <c r="I76" s="82">
        <f t="shared" si="3"/>
        <v>-1.1900039666798889E-3</v>
      </c>
      <c r="J76" s="19">
        <f t="shared" si="4"/>
        <v>-27</v>
      </c>
      <c r="K76" s="19">
        <f t="shared" si="5"/>
        <v>337</v>
      </c>
    </row>
    <row r="77" spans="1:11">
      <c r="A77" s="67">
        <v>75</v>
      </c>
      <c r="B77" s="81" t="s">
        <v>166</v>
      </c>
      <c r="C77" s="19">
        <v>8171</v>
      </c>
      <c r="D77" s="19">
        <v>7665</v>
      </c>
      <c r="E77" s="19">
        <v>7676</v>
      </c>
      <c r="F77" s="19"/>
      <c r="G77" s="19"/>
      <c r="H77" s="19"/>
      <c r="I77" s="82">
        <f t="shared" si="3"/>
        <v>-6.0580100354913721E-2</v>
      </c>
      <c r="J77" s="19">
        <f t="shared" si="4"/>
        <v>-495</v>
      </c>
      <c r="K77" s="19">
        <f t="shared" si="5"/>
        <v>11</v>
      </c>
    </row>
    <row r="78" spans="1:11">
      <c r="A78" s="67">
        <v>76</v>
      </c>
      <c r="B78" s="81" t="s">
        <v>167</v>
      </c>
      <c r="C78" s="19">
        <v>16002</v>
      </c>
      <c r="D78" s="19">
        <v>14933</v>
      </c>
      <c r="E78" s="19">
        <v>15581</v>
      </c>
      <c r="F78" s="19"/>
      <c r="G78" s="19"/>
      <c r="H78" s="19"/>
      <c r="I78" s="82">
        <f t="shared" si="3"/>
        <v>-2.6309211348581427E-2</v>
      </c>
      <c r="J78" s="19">
        <f t="shared" si="4"/>
        <v>-421</v>
      </c>
      <c r="K78" s="19">
        <f t="shared" si="5"/>
        <v>648</v>
      </c>
    </row>
    <row r="79" spans="1:11">
      <c r="A79" s="67">
        <v>77</v>
      </c>
      <c r="B79" s="81" t="s">
        <v>168</v>
      </c>
      <c r="C79" s="19">
        <v>39068</v>
      </c>
      <c r="D79" s="19">
        <v>38281</v>
      </c>
      <c r="E79" s="19">
        <v>38259</v>
      </c>
      <c r="F79" s="19"/>
      <c r="G79" s="19"/>
      <c r="H79" s="19"/>
      <c r="I79" s="82">
        <f t="shared" si="3"/>
        <v>-2.0707484386198422E-2</v>
      </c>
      <c r="J79" s="19">
        <f t="shared" si="4"/>
        <v>-809</v>
      </c>
      <c r="K79" s="19">
        <f t="shared" si="5"/>
        <v>-22</v>
      </c>
    </row>
    <row r="80" spans="1:11">
      <c r="A80" s="67">
        <v>78</v>
      </c>
      <c r="B80" s="81" t="s">
        <v>169</v>
      </c>
      <c r="C80" s="19">
        <v>28237</v>
      </c>
      <c r="D80" s="19">
        <v>28217</v>
      </c>
      <c r="E80" s="19">
        <v>28733</v>
      </c>
      <c r="F80" s="19"/>
      <c r="G80" s="19"/>
      <c r="H80" s="19"/>
      <c r="I80" s="82">
        <f t="shared" si="3"/>
        <v>1.7565605411339731E-2</v>
      </c>
      <c r="J80" s="19">
        <f t="shared" si="4"/>
        <v>496</v>
      </c>
      <c r="K80" s="19">
        <f t="shared" si="5"/>
        <v>516</v>
      </c>
    </row>
    <row r="81" spans="1:11">
      <c r="A81" s="67">
        <v>79</v>
      </c>
      <c r="B81" s="81" t="s">
        <v>170</v>
      </c>
      <c r="C81" s="19">
        <v>13771</v>
      </c>
      <c r="D81" s="19">
        <v>13743</v>
      </c>
      <c r="E81" s="19">
        <v>13667</v>
      </c>
      <c r="F81" s="19"/>
      <c r="G81" s="19"/>
      <c r="H81" s="19"/>
      <c r="I81" s="82">
        <f t="shared" si="3"/>
        <v>-7.5521022438457628E-3</v>
      </c>
      <c r="J81" s="19">
        <f t="shared" si="4"/>
        <v>-104</v>
      </c>
      <c r="K81" s="19">
        <f t="shared" si="5"/>
        <v>-76</v>
      </c>
    </row>
    <row r="82" spans="1:11">
      <c r="A82" s="67">
        <v>80</v>
      </c>
      <c r="B82" s="81" t="s">
        <v>171</v>
      </c>
      <c r="C82" s="19">
        <v>41247</v>
      </c>
      <c r="D82" s="19">
        <v>39814</v>
      </c>
      <c r="E82" s="19">
        <v>39807</v>
      </c>
      <c r="F82" s="19"/>
      <c r="G82" s="19"/>
      <c r="H82" s="19"/>
      <c r="I82" s="82">
        <f t="shared" si="3"/>
        <v>-3.4911629936722671E-2</v>
      </c>
      <c r="J82" s="19">
        <f t="shared" si="4"/>
        <v>-1440</v>
      </c>
      <c r="K82" s="19">
        <f t="shared" si="5"/>
        <v>-7</v>
      </c>
    </row>
    <row r="83" spans="1:11">
      <c r="A83" s="67">
        <v>81</v>
      </c>
      <c r="B83" s="81" t="s">
        <v>172</v>
      </c>
      <c r="C83" s="19">
        <v>55241</v>
      </c>
      <c r="D83" s="19">
        <v>56374</v>
      </c>
      <c r="E83" s="19">
        <v>57167</v>
      </c>
      <c r="F83" s="19"/>
      <c r="G83" s="19"/>
      <c r="H83" s="19"/>
      <c r="I83" s="82">
        <f t="shared" si="3"/>
        <v>3.4865407939754893E-2</v>
      </c>
      <c r="J83" s="19">
        <f t="shared" si="4"/>
        <v>1926</v>
      </c>
      <c r="K83" s="19">
        <f t="shared" si="5"/>
        <v>793</v>
      </c>
    </row>
    <row r="84" spans="1:11" s="107" customFormat="1">
      <c r="A84" s="179" t="s">
        <v>173</v>
      </c>
      <c r="B84" s="179"/>
      <c r="C84" s="111">
        <v>11168973</v>
      </c>
      <c r="D84" s="111">
        <v>11322939</v>
      </c>
      <c r="E84" s="111">
        <v>11402117</v>
      </c>
      <c r="F84" s="111"/>
      <c r="G84" s="111"/>
      <c r="H84" s="111"/>
      <c r="I84" s="104">
        <f t="shared" si="3"/>
        <v>2.0874255851455636E-2</v>
      </c>
      <c r="J84" s="112">
        <f t="shared" si="4"/>
        <v>233144</v>
      </c>
      <c r="K84" s="112">
        <f t="shared" si="5"/>
        <v>79178</v>
      </c>
    </row>
    <row r="86" spans="1:11">
      <c r="E86" s="150"/>
      <c r="F86" s="150"/>
    </row>
    <row r="87" spans="1:11">
      <c r="E87" s="150"/>
      <c r="F87" s="150"/>
      <c r="G87" s="150"/>
      <c r="H87" s="150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4"/>
  <sheetViews>
    <sheetView zoomScale="60" zoomScaleNormal="60" workbookViewId="0">
      <selection activeCell="N67" sqref="N67"/>
    </sheetView>
  </sheetViews>
  <sheetFormatPr defaultRowHeight="15"/>
  <cols>
    <col min="2" max="2" width="39.5703125" customWidth="1"/>
    <col min="3" max="3" width="19.42578125" style="148" customWidth="1"/>
    <col min="4" max="4" width="19.42578125" style="146" customWidth="1"/>
    <col min="5" max="5" width="19.42578125" style="147" customWidth="1"/>
    <col min="6" max="8" width="19.42578125" style="148" customWidth="1"/>
    <col min="9" max="9" width="24.85546875" customWidth="1"/>
    <col min="10" max="10" width="29.140625" customWidth="1"/>
    <col min="11" max="11" width="23.42578125" customWidth="1"/>
  </cols>
  <sheetData>
    <row r="1" spans="1:11" s="148" customFormat="1" ht="15.75" thickBot="1">
      <c r="C1" s="176" t="s">
        <v>281</v>
      </c>
      <c r="D1" s="176"/>
      <c r="E1" s="177"/>
      <c r="F1" s="178" t="s">
        <v>280</v>
      </c>
      <c r="G1" s="176"/>
      <c r="H1" s="177"/>
    </row>
    <row r="2" spans="1:11" ht="62.1" customHeight="1">
      <c r="A2" s="87" t="s">
        <v>1</v>
      </c>
      <c r="B2" s="86" t="s">
        <v>90</v>
      </c>
      <c r="C2" s="85">
        <v>43525</v>
      </c>
      <c r="D2" s="85">
        <v>43862</v>
      </c>
      <c r="E2" s="85">
        <v>43891</v>
      </c>
      <c r="F2" s="85">
        <v>43525</v>
      </c>
      <c r="G2" s="85">
        <v>43862</v>
      </c>
      <c r="H2" s="85">
        <v>43891</v>
      </c>
      <c r="I2" s="84" t="s">
        <v>335</v>
      </c>
      <c r="J2" s="84" t="s">
        <v>336</v>
      </c>
      <c r="K2" s="1" t="s">
        <v>337</v>
      </c>
    </row>
    <row r="3" spans="1:11">
      <c r="A3" s="76">
        <v>1</v>
      </c>
      <c r="B3" s="77" t="s">
        <v>2</v>
      </c>
      <c r="C3" s="19">
        <v>97637</v>
      </c>
      <c r="D3" s="19">
        <v>95459</v>
      </c>
      <c r="E3" s="19">
        <v>96452</v>
      </c>
      <c r="F3" s="19"/>
      <c r="G3" s="19"/>
      <c r="H3" s="19"/>
      <c r="I3" s="82">
        <f>(E3-C3)/C3</f>
        <v>-1.2136792404518778E-2</v>
      </c>
      <c r="J3" s="19">
        <f>E3-C3</f>
        <v>-1185</v>
      </c>
      <c r="K3" s="19">
        <f>E3-D3</f>
        <v>993</v>
      </c>
    </row>
    <row r="4" spans="1:11">
      <c r="A4" s="76">
        <v>2</v>
      </c>
      <c r="B4" s="77" t="s">
        <v>3</v>
      </c>
      <c r="C4" s="19">
        <v>32945</v>
      </c>
      <c r="D4" s="19">
        <v>25038</v>
      </c>
      <c r="E4" s="19">
        <v>28475</v>
      </c>
      <c r="F4" s="19"/>
      <c r="G4" s="19"/>
      <c r="H4" s="19"/>
      <c r="I4" s="82">
        <f t="shared" ref="I4:I67" si="0">(E4-C4)/C4</f>
        <v>-0.1356806799210806</v>
      </c>
      <c r="J4" s="19">
        <f t="shared" ref="J4:J67" si="1">E4-C4</f>
        <v>-4470</v>
      </c>
      <c r="K4" s="19">
        <f t="shared" ref="K4:K67" si="2">E4-D4</f>
        <v>3437</v>
      </c>
    </row>
    <row r="5" spans="1:11">
      <c r="A5" s="76">
        <v>3</v>
      </c>
      <c r="B5" s="77" t="s">
        <v>4</v>
      </c>
      <c r="C5" s="19">
        <v>8564</v>
      </c>
      <c r="D5" s="19">
        <v>9335</v>
      </c>
      <c r="E5" s="19">
        <v>9397</v>
      </c>
      <c r="F5" s="19"/>
      <c r="G5" s="19"/>
      <c r="H5" s="19"/>
      <c r="I5" s="82">
        <f t="shared" si="0"/>
        <v>9.7267631947687991E-2</v>
      </c>
      <c r="J5" s="19">
        <f t="shared" si="1"/>
        <v>833</v>
      </c>
      <c r="K5" s="19">
        <f t="shared" si="2"/>
        <v>62</v>
      </c>
    </row>
    <row r="6" spans="1:11">
      <c r="A6" s="76">
        <v>5</v>
      </c>
      <c r="B6" s="77" t="s">
        <v>5</v>
      </c>
      <c r="C6" s="19">
        <v>11325</v>
      </c>
      <c r="D6" s="19">
        <v>11418</v>
      </c>
      <c r="E6" s="19">
        <v>11537</v>
      </c>
      <c r="F6" s="19"/>
      <c r="G6" s="19"/>
      <c r="H6" s="19"/>
      <c r="I6" s="82">
        <f t="shared" si="0"/>
        <v>1.8719646799116998E-2</v>
      </c>
      <c r="J6" s="19">
        <f t="shared" si="1"/>
        <v>212</v>
      </c>
      <c r="K6" s="19">
        <f t="shared" si="2"/>
        <v>119</v>
      </c>
    </row>
    <row r="7" spans="1:11">
      <c r="A7" s="76">
        <v>6</v>
      </c>
      <c r="B7" s="77" t="s">
        <v>6</v>
      </c>
      <c r="C7" s="19">
        <v>1200</v>
      </c>
      <c r="D7" s="19">
        <v>1152</v>
      </c>
      <c r="E7" s="19">
        <v>1091</v>
      </c>
      <c r="F7" s="19"/>
      <c r="G7" s="19"/>
      <c r="H7" s="19"/>
      <c r="I7" s="82">
        <f t="shared" si="0"/>
        <v>-9.0833333333333335E-2</v>
      </c>
      <c r="J7" s="19">
        <f t="shared" si="1"/>
        <v>-109</v>
      </c>
      <c r="K7" s="19">
        <f t="shared" si="2"/>
        <v>-61</v>
      </c>
    </row>
    <row r="8" spans="1:11">
      <c r="A8" s="76">
        <v>7</v>
      </c>
      <c r="B8" s="77" t="s">
        <v>7</v>
      </c>
      <c r="C8" s="19">
        <v>15837</v>
      </c>
      <c r="D8" s="19">
        <v>14768</v>
      </c>
      <c r="E8" s="19">
        <v>14979</v>
      </c>
      <c r="F8" s="19"/>
      <c r="G8" s="19"/>
      <c r="H8" s="19"/>
      <c r="I8" s="82">
        <f t="shared" si="0"/>
        <v>-5.4176927448380374E-2</v>
      </c>
      <c r="J8" s="19">
        <f t="shared" si="1"/>
        <v>-858</v>
      </c>
      <c r="K8" s="19">
        <f t="shared" si="2"/>
        <v>211</v>
      </c>
    </row>
    <row r="9" spans="1:11">
      <c r="A9" s="76">
        <v>8</v>
      </c>
      <c r="B9" s="77" t="s">
        <v>300</v>
      </c>
      <c r="C9" s="19">
        <v>51949</v>
      </c>
      <c r="D9" s="19">
        <v>46974</v>
      </c>
      <c r="E9" s="19">
        <v>49213</v>
      </c>
      <c r="F9" s="19"/>
      <c r="G9" s="19"/>
      <c r="H9" s="19"/>
      <c r="I9" s="82">
        <f t="shared" si="0"/>
        <v>-5.2667038826541418E-2</v>
      </c>
      <c r="J9" s="19">
        <f t="shared" si="1"/>
        <v>-2736</v>
      </c>
      <c r="K9" s="19">
        <f t="shared" si="2"/>
        <v>2239</v>
      </c>
    </row>
    <row r="10" spans="1:11">
      <c r="A10" s="76">
        <v>9</v>
      </c>
      <c r="B10" s="77" t="s">
        <v>8</v>
      </c>
      <c r="C10" s="19">
        <v>6888</v>
      </c>
      <c r="D10" s="19">
        <v>7259</v>
      </c>
      <c r="E10" s="19">
        <v>7553</v>
      </c>
      <c r="F10" s="19"/>
      <c r="G10" s="19"/>
      <c r="H10" s="19"/>
      <c r="I10" s="82">
        <f t="shared" si="0"/>
        <v>9.6544715447154469E-2</v>
      </c>
      <c r="J10" s="19">
        <f t="shared" si="1"/>
        <v>665</v>
      </c>
      <c r="K10" s="19">
        <f t="shared" si="2"/>
        <v>294</v>
      </c>
    </row>
    <row r="11" spans="1:11">
      <c r="A11" s="78">
        <v>10</v>
      </c>
      <c r="B11" s="77" t="s">
        <v>9</v>
      </c>
      <c r="C11" s="19">
        <v>323112</v>
      </c>
      <c r="D11" s="19">
        <v>343196</v>
      </c>
      <c r="E11" s="19">
        <v>343136</v>
      </c>
      <c r="F11" s="19"/>
      <c r="G11" s="19"/>
      <c r="H11" s="19"/>
      <c r="I11" s="82">
        <f t="shared" si="0"/>
        <v>6.1972319195820642E-2</v>
      </c>
      <c r="J11" s="19">
        <f t="shared" si="1"/>
        <v>20024</v>
      </c>
      <c r="K11" s="19">
        <f t="shared" si="2"/>
        <v>-60</v>
      </c>
    </row>
    <row r="12" spans="1:11">
      <c r="A12" s="78">
        <v>11</v>
      </c>
      <c r="B12" s="77" t="s">
        <v>10</v>
      </c>
      <c r="C12" s="19">
        <v>14055</v>
      </c>
      <c r="D12" s="19">
        <v>14336</v>
      </c>
      <c r="E12" s="19">
        <v>14755</v>
      </c>
      <c r="F12" s="19"/>
      <c r="G12" s="19"/>
      <c r="H12" s="19"/>
      <c r="I12" s="82">
        <f t="shared" si="0"/>
        <v>4.9804340092493772E-2</v>
      </c>
      <c r="J12" s="19">
        <f t="shared" si="1"/>
        <v>700</v>
      </c>
      <c r="K12" s="19">
        <f t="shared" si="2"/>
        <v>419</v>
      </c>
    </row>
    <row r="13" spans="1:11">
      <c r="A13" s="78">
        <v>12</v>
      </c>
      <c r="B13" s="77" t="s">
        <v>11</v>
      </c>
      <c r="C13" s="19">
        <v>1386</v>
      </c>
      <c r="D13" s="19">
        <v>1726</v>
      </c>
      <c r="E13" s="19">
        <v>1968</v>
      </c>
      <c r="F13" s="19"/>
      <c r="G13" s="19"/>
      <c r="H13" s="19"/>
      <c r="I13" s="82">
        <f t="shared" si="0"/>
        <v>0.41991341991341991</v>
      </c>
      <c r="J13" s="19">
        <f t="shared" si="1"/>
        <v>582</v>
      </c>
      <c r="K13" s="19">
        <f t="shared" si="2"/>
        <v>242</v>
      </c>
    </row>
    <row r="14" spans="1:11">
      <c r="A14" s="78">
        <v>13</v>
      </c>
      <c r="B14" s="77" t="s">
        <v>12</v>
      </c>
      <c r="C14" s="19">
        <v>260645</v>
      </c>
      <c r="D14" s="19">
        <v>271791</v>
      </c>
      <c r="E14" s="19">
        <v>272199</v>
      </c>
      <c r="F14" s="19"/>
      <c r="G14" s="19"/>
      <c r="H14" s="19"/>
      <c r="I14" s="82">
        <f t="shared" si="0"/>
        <v>4.432849277753266E-2</v>
      </c>
      <c r="J14" s="19">
        <f t="shared" si="1"/>
        <v>11554</v>
      </c>
      <c r="K14" s="19">
        <f t="shared" si="2"/>
        <v>408</v>
      </c>
    </row>
    <row r="15" spans="1:11">
      <c r="A15" s="78">
        <v>14</v>
      </c>
      <c r="B15" s="77" t="s">
        <v>13</v>
      </c>
      <c r="C15" s="19">
        <v>413022</v>
      </c>
      <c r="D15" s="19">
        <v>455532</v>
      </c>
      <c r="E15" s="19">
        <v>458243</v>
      </c>
      <c r="F15" s="19"/>
      <c r="G15" s="19"/>
      <c r="H15" s="19"/>
      <c r="I15" s="82">
        <f t="shared" si="0"/>
        <v>0.10948811443458217</v>
      </c>
      <c r="J15" s="19">
        <f t="shared" si="1"/>
        <v>45221</v>
      </c>
      <c r="K15" s="19">
        <f t="shared" si="2"/>
        <v>2711</v>
      </c>
    </row>
    <row r="16" spans="1:11">
      <c r="A16" s="78">
        <v>15</v>
      </c>
      <c r="B16" s="77" t="s">
        <v>14</v>
      </c>
      <c r="C16" s="19">
        <v>51327</v>
      </c>
      <c r="D16" s="19">
        <v>57346</v>
      </c>
      <c r="E16" s="19">
        <v>57713</v>
      </c>
      <c r="F16" s="19"/>
      <c r="G16" s="19"/>
      <c r="H16" s="19"/>
      <c r="I16" s="82">
        <f t="shared" si="0"/>
        <v>0.12441794766886824</v>
      </c>
      <c r="J16" s="19">
        <f t="shared" si="1"/>
        <v>6386</v>
      </c>
      <c r="K16" s="19">
        <f t="shared" si="2"/>
        <v>367</v>
      </c>
    </row>
    <row r="17" spans="1:11">
      <c r="A17" s="78">
        <v>16</v>
      </c>
      <c r="B17" s="77" t="s">
        <v>15</v>
      </c>
      <c r="C17" s="19">
        <v>49777</v>
      </c>
      <c r="D17" s="19">
        <v>51579</v>
      </c>
      <c r="E17" s="19">
        <v>51994</v>
      </c>
      <c r="F17" s="19"/>
      <c r="G17" s="19"/>
      <c r="H17" s="19"/>
      <c r="I17" s="82">
        <f t="shared" si="0"/>
        <v>4.4538642344858069E-2</v>
      </c>
      <c r="J17" s="19">
        <f t="shared" si="1"/>
        <v>2217</v>
      </c>
      <c r="K17" s="19">
        <f t="shared" si="2"/>
        <v>415</v>
      </c>
    </row>
    <row r="18" spans="1:11">
      <c r="A18" s="78">
        <v>17</v>
      </c>
      <c r="B18" s="77" t="s">
        <v>16</v>
      </c>
      <c r="C18" s="19">
        <v>44025</v>
      </c>
      <c r="D18" s="19">
        <v>47557</v>
      </c>
      <c r="E18" s="19">
        <v>47640</v>
      </c>
      <c r="F18" s="19"/>
      <c r="G18" s="19"/>
      <c r="H18" s="19"/>
      <c r="I18" s="82">
        <f t="shared" si="0"/>
        <v>8.2112436115843276E-2</v>
      </c>
      <c r="J18" s="19">
        <f t="shared" si="1"/>
        <v>3615</v>
      </c>
      <c r="K18" s="19">
        <f t="shared" si="2"/>
        <v>83</v>
      </c>
    </row>
    <row r="19" spans="1:11">
      <c r="A19" s="78">
        <v>18</v>
      </c>
      <c r="B19" s="77" t="s">
        <v>17</v>
      </c>
      <c r="C19" s="19">
        <v>44519</v>
      </c>
      <c r="D19" s="19">
        <v>44539</v>
      </c>
      <c r="E19" s="19">
        <v>44541</v>
      </c>
      <c r="F19" s="19"/>
      <c r="G19" s="19"/>
      <c r="H19" s="19"/>
      <c r="I19" s="82">
        <f t="shared" si="0"/>
        <v>4.9417102810036162E-4</v>
      </c>
      <c r="J19" s="19">
        <f t="shared" si="1"/>
        <v>22</v>
      </c>
      <c r="K19" s="19">
        <f t="shared" si="2"/>
        <v>2</v>
      </c>
    </row>
    <row r="20" spans="1:11">
      <c r="A20" s="78">
        <v>19</v>
      </c>
      <c r="B20" s="77" t="s">
        <v>18</v>
      </c>
      <c r="C20" s="19">
        <v>2813</v>
      </c>
      <c r="D20" s="19">
        <v>2909</v>
      </c>
      <c r="E20" s="19">
        <v>2949</v>
      </c>
      <c r="F20" s="19"/>
      <c r="G20" s="19"/>
      <c r="H20" s="19"/>
      <c r="I20" s="82">
        <f t="shared" si="0"/>
        <v>4.8346960540348385E-2</v>
      </c>
      <c r="J20" s="19">
        <f t="shared" si="1"/>
        <v>136</v>
      </c>
      <c r="K20" s="19">
        <f t="shared" si="2"/>
        <v>40</v>
      </c>
    </row>
    <row r="21" spans="1:11">
      <c r="A21" s="78">
        <v>20</v>
      </c>
      <c r="B21" s="77" t="s">
        <v>19</v>
      </c>
      <c r="C21" s="19">
        <v>59320</v>
      </c>
      <c r="D21" s="19">
        <v>65010</v>
      </c>
      <c r="E21" s="19">
        <v>66035</v>
      </c>
      <c r="F21" s="19"/>
      <c r="G21" s="19"/>
      <c r="H21" s="19"/>
      <c r="I21" s="82">
        <f t="shared" si="0"/>
        <v>0.11319959541469993</v>
      </c>
      <c r="J21" s="19">
        <f t="shared" si="1"/>
        <v>6715</v>
      </c>
      <c r="K21" s="19">
        <f t="shared" si="2"/>
        <v>1025</v>
      </c>
    </row>
    <row r="22" spans="1:11">
      <c r="A22" s="78">
        <v>21</v>
      </c>
      <c r="B22" s="77" t="s">
        <v>20</v>
      </c>
      <c r="C22" s="19">
        <v>11176</v>
      </c>
      <c r="D22" s="19">
        <v>13257</v>
      </c>
      <c r="E22" s="19">
        <v>13220</v>
      </c>
      <c r="F22" s="19"/>
      <c r="G22" s="19"/>
      <c r="H22" s="19"/>
      <c r="I22" s="82">
        <f t="shared" si="0"/>
        <v>0.18289191123836793</v>
      </c>
      <c r="J22" s="19">
        <f t="shared" si="1"/>
        <v>2044</v>
      </c>
      <c r="K22" s="19">
        <f t="shared" si="2"/>
        <v>-37</v>
      </c>
    </row>
    <row r="23" spans="1:11">
      <c r="A23" s="78">
        <v>22</v>
      </c>
      <c r="B23" s="77" t="s">
        <v>21</v>
      </c>
      <c r="C23" s="19">
        <v>151617</v>
      </c>
      <c r="D23" s="19">
        <v>159327</v>
      </c>
      <c r="E23" s="19">
        <v>159363</v>
      </c>
      <c r="F23" s="19"/>
      <c r="G23" s="19"/>
      <c r="H23" s="19"/>
      <c r="I23" s="82">
        <f t="shared" si="0"/>
        <v>5.1089257800906229E-2</v>
      </c>
      <c r="J23" s="19">
        <f t="shared" si="1"/>
        <v>7746</v>
      </c>
      <c r="K23" s="19">
        <f t="shared" si="2"/>
        <v>36</v>
      </c>
    </row>
    <row r="24" spans="1:11">
      <c r="A24" s="78">
        <v>23</v>
      </c>
      <c r="B24" s="77" t="s">
        <v>22</v>
      </c>
      <c r="C24" s="19">
        <v>149509</v>
      </c>
      <c r="D24" s="19">
        <v>143464</v>
      </c>
      <c r="E24" s="19">
        <v>146427</v>
      </c>
      <c r="F24" s="19"/>
      <c r="G24" s="19"/>
      <c r="H24" s="19"/>
      <c r="I24" s="82">
        <f t="shared" si="0"/>
        <v>-2.0614143630149354E-2</v>
      </c>
      <c r="J24" s="19">
        <f t="shared" si="1"/>
        <v>-3082</v>
      </c>
      <c r="K24" s="19">
        <f t="shared" si="2"/>
        <v>2963</v>
      </c>
    </row>
    <row r="25" spans="1:11">
      <c r="A25" s="78">
        <v>24</v>
      </c>
      <c r="B25" s="77" t="s">
        <v>23</v>
      </c>
      <c r="C25" s="19">
        <v>78133</v>
      </c>
      <c r="D25" s="19">
        <v>81780</v>
      </c>
      <c r="E25" s="19">
        <v>83042</v>
      </c>
      <c r="F25" s="19"/>
      <c r="G25" s="19"/>
      <c r="H25" s="19"/>
      <c r="I25" s="82">
        <f t="shared" si="0"/>
        <v>6.2828766334327366E-2</v>
      </c>
      <c r="J25" s="19">
        <f t="shared" si="1"/>
        <v>4909</v>
      </c>
      <c r="K25" s="19">
        <f t="shared" si="2"/>
        <v>1262</v>
      </c>
    </row>
    <row r="26" spans="1:11">
      <c r="A26" s="78">
        <v>25</v>
      </c>
      <c r="B26" s="77" t="s">
        <v>24</v>
      </c>
      <c r="C26" s="19">
        <v>288324</v>
      </c>
      <c r="D26" s="19">
        <v>296949</v>
      </c>
      <c r="E26" s="19">
        <v>296142</v>
      </c>
      <c r="F26" s="19"/>
      <c r="G26" s="19"/>
      <c r="H26" s="19"/>
      <c r="I26" s="82">
        <f t="shared" si="0"/>
        <v>2.7115328588671078E-2</v>
      </c>
      <c r="J26" s="19">
        <f t="shared" si="1"/>
        <v>7818</v>
      </c>
      <c r="K26" s="19">
        <f t="shared" si="2"/>
        <v>-807</v>
      </c>
    </row>
    <row r="27" spans="1:11">
      <c r="A27" s="78">
        <v>26</v>
      </c>
      <c r="B27" s="77" t="s">
        <v>25</v>
      </c>
      <c r="C27" s="19">
        <v>20124</v>
      </c>
      <c r="D27" s="19">
        <v>22092</v>
      </c>
      <c r="E27" s="19">
        <v>21873</v>
      </c>
      <c r="F27" s="19"/>
      <c r="G27" s="19"/>
      <c r="H27" s="19"/>
      <c r="I27" s="82">
        <f t="shared" si="0"/>
        <v>8.6911150864639242E-2</v>
      </c>
      <c r="J27" s="19">
        <f t="shared" si="1"/>
        <v>1749</v>
      </c>
      <c r="K27" s="19">
        <f t="shared" si="2"/>
        <v>-219</v>
      </c>
    </row>
    <row r="28" spans="1:11">
      <c r="A28" s="78">
        <v>27</v>
      </c>
      <c r="B28" s="77" t="s">
        <v>26</v>
      </c>
      <c r="C28" s="19">
        <v>76199</v>
      </c>
      <c r="D28" s="19">
        <v>81685</v>
      </c>
      <c r="E28" s="19">
        <v>82424</v>
      </c>
      <c r="F28" s="19"/>
      <c r="G28" s="19"/>
      <c r="H28" s="19"/>
      <c r="I28" s="82">
        <f t="shared" si="0"/>
        <v>8.1693985485373821E-2</v>
      </c>
      <c r="J28" s="19">
        <f t="shared" si="1"/>
        <v>6225</v>
      </c>
      <c r="K28" s="19">
        <f t="shared" si="2"/>
        <v>739</v>
      </c>
    </row>
    <row r="29" spans="1:11">
      <c r="A29" s="78">
        <v>28</v>
      </c>
      <c r="B29" s="77" t="s">
        <v>27</v>
      </c>
      <c r="C29" s="19">
        <v>131581</v>
      </c>
      <c r="D29" s="19">
        <v>139736</v>
      </c>
      <c r="E29" s="19">
        <v>141542</v>
      </c>
      <c r="F29" s="19"/>
      <c r="G29" s="19"/>
      <c r="H29" s="19"/>
      <c r="I29" s="82">
        <f t="shared" si="0"/>
        <v>7.5702419042262936E-2</v>
      </c>
      <c r="J29" s="19">
        <f t="shared" si="1"/>
        <v>9961</v>
      </c>
      <c r="K29" s="19">
        <f t="shared" si="2"/>
        <v>1806</v>
      </c>
    </row>
    <row r="30" spans="1:11">
      <c r="A30" s="78">
        <v>29</v>
      </c>
      <c r="B30" s="77" t="s">
        <v>28</v>
      </c>
      <c r="C30" s="19">
        <v>66113</v>
      </c>
      <c r="D30" s="19">
        <v>71350</v>
      </c>
      <c r="E30" s="19">
        <v>73978</v>
      </c>
      <c r="F30" s="19"/>
      <c r="G30" s="19"/>
      <c r="H30" s="19"/>
      <c r="I30" s="82">
        <f t="shared" si="0"/>
        <v>0.11896298761211864</v>
      </c>
      <c r="J30" s="19">
        <f t="shared" si="1"/>
        <v>7865</v>
      </c>
      <c r="K30" s="19">
        <f t="shared" si="2"/>
        <v>2628</v>
      </c>
    </row>
    <row r="31" spans="1:11">
      <c r="A31" s="78">
        <v>30</v>
      </c>
      <c r="B31" s="77" t="s">
        <v>29</v>
      </c>
      <c r="C31" s="19">
        <v>19835</v>
      </c>
      <c r="D31" s="19">
        <v>21014</v>
      </c>
      <c r="E31" s="19">
        <v>20744</v>
      </c>
      <c r="F31" s="19"/>
      <c r="G31" s="19"/>
      <c r="H31" s="19"/>
      <c r="I31" s="82">
        <f t="shared" si="0"/>
        <v>4.5828081673808925E-2</v>
      </c>
      <c r="J31" s="19">
        <f t="shared" si="1"/>
        <v>909</v>
      </c>
      <c r="K31" s="19">
        <f t="shared" si="2"/>
        <v>-270</v>
      </c>
    </row>
    <row r="32" spans="1:11">
      <c r="A32" s="78">
        <v>31</v>
      </c>
      <c r="B32" s="77" t="s">
        <v>30</v>
      </c>
      <c r="C32" s="19">
        <v>129957</v>
      </c>
      <c r="D32" s="19">
        <v>138971</v>
      </c>
      <c r="E32" s="19">
        <v>140586</v>
      </c>
      <c r="F32" s="19"/>
      <c r="G32" s="19"/>
      <c r="H32" s="19"/>
      <c r="I32" s="82">
        <f t="shared" si="0"/>
        <v>8.1788591611071354E-2</v>
      </c>
      <c r="J32" s="19">
        <f t="shared" si="1"/>
        <v>10629</v>
      </c>
      <c r="K32" s="19">
        <f t="shared" si="2"/>
        <v>1615</v>
      </c>
    </row>
    <row r="33" spans="1:11">
      <c r="A33" s="78">
        <v>32</v>
      </c>
      <c r="B33" s="77" t="s">
        <v>31</v>
      </c>
      <c r="C33" s="19">
        <v>53606</v>
      </c>
      <c r="D33" s="19">
        <v>57660</v>
      </c>
      <c r="E33" s="19">
        <v>58367</v>
      </c>
      <c r="F33" s="19"/>
      <c r="G33" s="19"/>
      <c r="H33" s="19"/>
      <c r="I33" s="82">
        <f t="shared" si="0"/>
        <v>8.8814684923329473E-2</v>
      </c>
      <c r="J33" s="19">
        <f t="shared" si="1"/>
        <v>4761</v>
      </c>
      <c r="K33" s="19">
        <f t="shared" si="2"/>
        <v>707</v>
      </c>
    </row>
    <row r="34" spans="1:11">
      <c r="A34" s="78">
        <v>33</v>
      </c>
      <c r="B34" s="77" t="s">
        <v>32</v>
      </c>
      <c r="C34" s="19">
        <v>111785</v>
      </c>
      <c r="D34" s="19">
        <v>112642</v>
      </c>
      <c r="E34" s="19">
        <v>113972</v>
      </c>
      <c r="F34" s="19"/>
      <c r="G34" s="19"/>
      <c r="H34" s="19"/>
      <c r="I34" s="82">
        <f t="shared" si="0"/>
        <v>1.9564342264167821E-2</v>
      </c>
      <c r="J34" s="19">
        <f t="shared" si="1"/>
        <v>2187</v>
      </c>
      <c r="K34" s="19">
        <f t="shared" si="2"/>
        <v>1330</v>
      </c>
    </row>
    <row r="35" spans="1:11">
      <c r="A35" s="78">
        <v>35</v>
      </c>
      <c r="B35" s="77" t="s">
        <v>33</v>
      </c>
      <c r="C35" s="19">
        <v>76359</v>
      </c>
      <c r="D35" s="19">
        <v>76258</v>
      </c>
      <c r="E35" s="19">
        <v>76102</v>
      </c>
      <c r="F35" s="19"/>
      <c r="G35" s="19"/>
      <c r="H35" s="19"/>
      <c r="I35" s="82">
        <f t="shared" si="0"/>
        <v>-3.3656805353658378E-3</v>
      </c>
      <c r="J35" s="19">
        <f t="shared" si="1"/>
        <v>-257</v>
      </c>
      <c r="K35" s="19">
        <f t="shared" si="2"/>
        <v>-156</v>
      </c>
    </row>
    <row r="36" spans="1:11">
      <c r="A36" s="78">
        <v>36</v>
      </c>
      <c r="B36" s="77" t="s">
        <v>34</v>
      </c>
      <c r="C36" s="19">
        <v>9209</v>
      </c>
      <c r="D36" s="19">
        <v>8126</v>
      </c>
      <c r="E36" s="19">
        <v>8261</v>
      </c>
      <c r="F36" s="19"/>
      <c r="G36" s="19"/>
      <c r="H36" s="19"/>
      <c r="I36" s="82">
        <f t="shared" si="0"/>
        <v>-0.10294277337387338</v>
      </c>
      <c r="J36" s="19">
        <f t="shared" si="1"/>
        <v>-948</v>
      </c>
      <c r="K36" s="19">
        <f t="shared" si="2"/>
        <v>135</v>
      </c>
    </row>
    <row r="37" spans="1:11">
      <c r="A37" s="78">
        <v>37</v>
      </c>
      <c r="B37" s="77" t="s">
        <v>35</v>
      </c>
      <c r="C37" s="19">
        <v>6733</v>
      </c>
      <c r="D37" s="19">
        <v>6918</v>
      </c>
      <c r="E37" s="19">
        <v>6962</v>
      </c>
      <c r="F37" s="19"/>
      <c r="G37" s="19"/>
      <c r="H37" s="19"/>
      <c r="I37" s="82">
        <f t="shared" si="0"/>
        <v>3.401158473191742E-2</v>
      </c>
      <c r="J37" s="19">
        <f t="shared" si="1"/>
        <v>229</v>
      </c>
      <c r="K37" s="19">
        <f t="shared" si="2"/>
        <v>44</v>
      </c>
    </row>
    <row r="38" spans="1:11">
      <c r="A38" s="78">
        <v>38</v>
      </c>
      <c r="B38" s="77" t="s">
        <v>36</v>
      </c>
      <c r="C38" s="19">
        <v>53064</v>
      </c>
      <c r="D38" s="19">
        <v>51674</v>
      </c>
      <c r="E38" s="19">
        <v>51775</v>
      </c>
      <c r="F38" s="19"/>
      <c r="G38" s="19"/>
      <c r="H38" s="19"/>
      <c r="I38" s="82">
        <f t="shared" si="0"/>
        <v>-2.4291421679481381E-2</v>
      </c>
      <c r="J38" s="19">
        <f t="shared" si="1"/>
        <v>-1289</v>
      </c>
      <c r="K38" s="19">
        <f t="shared" si="2"/>
        <v>101</v>
      </c>
    </row>
    <row r="39" spans="1:11">
      <c r="A39" s="78">
        <v>39</v>
      </c>
      <c r="B39" s="77" t="s">
        <v>37</v>
      </c>
      <c r="C39" s="19">
        <v>1514</v>
      </c>
      <c r="D39" s="19">
        <v>1018</v>
      </c>
      <c r="E39" s="19">
        <v>973</v>
      </c>
      <c r="F39" s="19"/>
      <c r="G39" s="19"/>
      <c r="H39" s="19"/>
      <c r="I39" s="82">
        <f t="shared" si="0"/>
        <v>-0.35733157199471599</v>
      </c>
      <c r="J39" s="19">
        <f t="shared" si="1"/>
        <v>-541</v>
      </c>
      <c r="K39" s="19">
        <f t="shared" si="2"/>
        <v>-45</v>
      </c>
    </row>
    <row r="40" spans="1:11">
      <c r="A40" s="78">
        <v>41</v>
      </c>
      <c r="B40" s="77" t="s">
        <v>38</v>
      </c>
      <c r="C40" s="19">
        <v>691109</v>
      </c>
      <c r="D40" s="19">
        <v>560055</v>
      </c>
      <c r="E40" s="19">
        <v>603819</v>
      </c>
      <c r="F40" s="19"/>
      <c r="G40" s="19"/>
      <c r="H40" s="19"/>
      <c r="I40" s="82">
        <f t="shared" si="0"/>
        <v>-0.12630424433772386</v>
      </c>
      <c r="J40" s="19">
        <f t="shared" si="1"/>
        <v>-87290</v>
      </c>
      <c r="K40" s="19">
        <f t="shared" si="2"/>
        <v>43764</v>
      </c>
    </row>
    <row r="41" spans="1:11">
      <c r="A41" s="78">
        <v>42</v>
      </c>
      <c r="B41" s="77" t="s">
        <v>39</v>
      </c>
      <c r="C41" s="19">
        <v>191982</v>
      </c>
      <c r="D41" s="19">
        <v>167706</v>
      </c>
      <c r="E41" s="19">
        <v>173729</v>
      </c>
      <c r="F41" s="19"/>
      <c r="G41" s="19"/>
      <c r="H41" s="19"/>
      <c r="I41" s="82">
        <f t="shared" si="0"/>
        <v>-9.5076621766623959E-2</v>
      </c>
      <c r="J41" s="19">
        <f t="shared" si="1"/>
        <v>-18253</v>
      </c>
      <c r="K41" s="19">
        <f t="shared" si="2"/>
        <v>6023</v>
      </c>
    </row>
    <row r="42" spans="1:11">
      <c r="A42" s="78">
        <v>43</v>
      </c>
      <c r="B42" s="77" t="s">
        <v>40</v>
      </c>
      <c r="C42" s="19">
        <v>261763</v>
      </c>
      <c r="D42" s="19">
        <v>250645</v>
      </c>
      <c r="E42" s="19">
        <v>252508</v>
      </c>
      <c r="F42" s="19"/>
      <c r="G42" s="19"/>
      <c r="H42" s="19"/>
      <c r="I42" s="82">
        <f t="shared" si="0"/>
        <v>-3.5356410187841671E-2</v>
      </c>
      <c r="J42" s="19">
        <f t="shared" si="1"/>
        <v>-9255</v>
      </c>
      <c r="K42" s="19">
        <f t="shared" si="2"/>
        <v>1863</v>
      </c>
    </row>
    <row r="43" spans="1:11">
      <c r="A43" s="78">
        <v>45</v>
      </c>
      <c r="B43" s="77" t="s">
        <v>41</v>
      </c>
      <c r="C43" s="19">
        <v>204462</v>
      </c>
      <c r="D43" s="19">
        <v>217643</v>
      </c>
      <c r="E43" s="19">
        <v>218840</v>
      </c>
      <c r="F43" s="19"/>
      <c r="G43" s="19"/>
      <c r="H43" s="19"/>
      <c r="I43" s="82">
        <f t="shared" si="0"/>
        <v>7.0321135467715276E-2</v>
      </c>
      <c r="J43" s="19">
        <f t="shared" si="1"/>
        <v>14378</v>
      </c>
      <c r="K43" s="19">
        <f t="shared" si="2"/>
        <v>1197</v>
      </c>
    </row>
    <row r="44" spans="1:11">
      <c r="A44" s="78">
        <v>46</v>
      </c>
      <c r="B44" s="77" t="s">
        <v>42</v>
      </c>
      <c r="C44" s="19">
        <v>678291</v>
      </c>
      <c r="D44" s="19">
        <v>707798</v>
      </c>
      <c r="E44" s="19">
        <v>710363</v>
      </c>
      <c r="F44" s="19"/>
      <c r="G44" s="19"/>
      <c r="H44" s="19"/>
      <c r="I44" s="82">
        <f t="shared" si="0"/>
        <v>4.7283540545282186E-2</v>
      </c>
      <c r="J44" s="19">
        <f t="shared" si="1"/>
        <v>32072</v>
      </c>
      <c r="K44" s="19">
        <f t="shared" si="2"/>
        <v>2565</v>
      </c>
    </row>
    <row r="45" spans="1:11">
      <c r="A45" s="78">
        <v>47</v>
      </c>
      <c r="B45" s="77" t="s">
        <v>43</v>
      </c>
      <c r="C45" s="19">
        <v>1252833</v>
      </c>
      <c r="D45" s="19">
        <v>1301541</v>
      </c>
      <c r="E45" s="19">
        <v>1307345</v>
      </c>
      <c r="F45" s="19"/>
      <c r="G45" s="19"/>
      <c r="H45" s="19"/>
      <c r="I45" s="82">
        <f t="shared" si="0"/>
        <v>4.3510986699743702E-2</v>
      </c>
      <c r="J45" s="19">
        <f t="shared" si="1"/>
        <v>54512</v>
      </c>
      <c r="K45" s="19">
        <f t="shared" si="2"/>
        <v>5804</v>
      </c>
    </row>
    <row r="46" spans="1:11">
      <c r="A46" s="78">
        <v>49</v>
      </c>
      <c r="B46" s="77" t="s">
        <v>44</v>
      </c>
      <c r="C46" s="19">
        <v>478628</v>
      </c>
      <c r="D46" s="19">
        <v>511799</v>
      </c>
      <c r="E46" s="19">
        <v>511865</v>
      </c>
      <c r="F46" s="19"/>
      <c r="G46" s="19"/>
      <c r="H46" s="19"/>
      <c r="I46" s="82">
        <f t="shared" si="0"/>
        <v>6.9442239066665551E-2</v>
      </c>
      <c r="J46" s="19">
        <f t="shared" si="1"/>
        <v>33237</v>
      </c>
      <c r="K46" s="19">
        <f t="shared" si="2"/>
        <v>66</v>
      </c>
    </row>
    <row r="47" spans="1:11">
      <c r="A47" s="78">
        <v>50</v>
      </c>
      <c r="B47" s="77" t="s">
        <v>45</v>
      </c>
      <c r="C47" s="19">
        <v>13968</v>
      </c>
      <c r="D47" s="19">
        <v>13944</v>
      </c>
      <c r="E47" s="19">
        <v>14054</v>
      </c>
      <c r="F47" s="19"/>
      <c r="G47" s="19"/>
      <c r="H47" s="19"/>
      <c r="I47" s="82">
        <f t="shared" si="0"/>
        <v>6.1569301260022908E-3</v>
      </c>
      <c r="J47" s="19">
        <f t="shared" si="1"/>
        <v>86</v>
      </c>
      <c r="K47" s="19">
        <f t="shared" si="2"/>
        <v>110</v>
      </c>
    </row>
    <row r="48" spans="1:11">
      <c r="A48" s="78">
        <v>51</v>
      </c>
      <c r="B48" s="77" t="s">
        <v>46</v>
      </c>
      <c r="C48" s="19">
        <v>4569</v>
      </c>
      <c r="D48" s="19">
        <v>4893</v>
      </c>
      <c r="E48" s="19">
        <v>4789</v>
      </c>
      <c r="F48" s="19"/>
      <c r="G48" s="19"/>
      <c r="H48" s="19"/>
      <c r="I48" s="82">
        <f t="shared" si="0"/>
        <v>4.8150579995622673E-2</v>
      </c>
      <c r="J48" s="19">
        <f t="shared" si="1"/>
        <v>220</v>
      </c>
      <c r="K48" s="19">
        <f t="shared" si="2"/>
        <v>-104</v>
      </c>
    </row>
    <row r="49" spans="1:11">
      <c r="A49" s="78">
        <v>52</v>
      </c>
      <c r="B49" s="77" t="s">
        <v>47</v>
      </c>
      <c r="C49" s="19">
        <v>183460</v>
      </c>
      <c r="D49" s="19">
        <v>186282</v>
      </c>
      <c r="E49" s="19">
        <v>187926</v>
      </c>
      <c r="F49" s="19"/>
      <c r="G49" s="19"/>
      <c r="H49" s="19"/>
      <c r="I49" s="82">
        <f t="shared" si="0"/>
        <v>2.4343181074893711E-2</v>
      </c>
      <c r="J49" s="19">
        <f t="shared" si="1"/>
        <v>4466</v>
      </c>
      <c r="K49" s="19">
        <f t="shared" si="2"/>
        <v>1644</v>
      </c>
    </row>
    <row r="50" spans="1:11">
      <c r="A50" s="78">
        <v>53</v>
      </c>
      <c r="B50" s="77" t="s">
        <v>48</v>
      </c>
      <c r="C50" s="19">
        <v>29805</v>
      </c>
      <c r="D50" s="19">
        <v>33198</v>
      </c>
      <c r="E50" s="19">
        <v>33863</v>
      </c>
      <c r="F50" s="19"/>
      <c r="G50" s="19"/>
      <c r="H50" s="19"/>
      <c r="I50" s="82">
        <f t="shared" si="0"/>
        <v>0.13615165240731422</v>
      </c>
      <c r="J50" s="19">
        <f t="shared" si="1"/>
        <v>4058</v>
      </c>
      <c r="K50" s="19">
        <f t="shared" si="2"/>
        <v>665</v>
      </c>
    </row>
    <row r="51" spans="1:11">
      <c r="A51" s="78">
        <v>55</v>
      </c>
      <c r="B51" s="77" t="s">
        <v>49</v>
      </c>
      <c r="C51" s="19">
        <v>214589</v>
      </c>
      <c r="D51" s="19">
        <v>209031</v>
      </c>
      <c r="E51" s="19">
        <v>211950</v>
      </c>
      <c r="F51" s="19"/>
      <c r="G51" s="19"/>
      <c r="H51" s="19"/>
      <c r="I51" s="82">
        <f t="shared" si="0"/>
        <v>-1.2297927666376189E-2</v>
      </c>
      <c r="J51" s="19">
        <f t="shared" si="1"/>
        <v>-2639</v>
      </c>
      <c r="K51" s="19">
        <f t="shared" si="2"/>
        <v>2919</v>
      </c>
    </row>
    <row r="52" spans="1:11">
      <c r="A52" s="78">
        <v>56</v>
      </c>
      <c r="B52" s="77" t="s">
        <v>50</v>
      </c>
      <c r="C52" s="19">
        <v>627759</v>
      </c>
      <c r="D52" s="19">
        <v>681191</v>
      </c>
      <c r="E52" s="19">
        <v>669821</v>
      </c>
      <c r="F52" s="19"/>
      <c r="G52" s="19"/>
      <c r="H52" s="19"/>
      <c r="I52" s="82">
        <f t="shared" si="0"/>
        <v>6.7003420102300398E-2</v>
      </c>
      <c r="J52" s="19">
        <f t="shared" si="1"/>
        <v>42062</v>
      </c>
      <c r="K52" s="19">
        <f t="shared" si="2"/>
        <v>-11370</v>
      </c>
    </row>
    <row r="53" spans="1:11">
      <c r="A53" s="78">
        <v>58</v>
      </c>
      <c r="B53" s="77" t="s">
        <v>51</v>
      </c>
      <c r="C53" s="19">
        <v>21285</v>
      </c>
      <c r="D53" s="19">
        <v>21388</v>
      </c>
      <c r="E53" s="19">
        <v>21195</v>
      </c>
      <c r="F53" s="19"/>
      <c r="G53" s="19"/>
      <c r="H53" s="19"/>
      <c r="I53" s="82">
        <f t="shared" si="0"/>
        <v>-4.2283298097251587E-3</v>
      </c>
      <c r="J53" s="19">
        <f t="shared" si="1"/>
        <v>-90</v>
      </c>
      <c r="K53" s="19">
        <f t="shared" si="2"/>
        <v>-193</v>
      </c>
    </row>
    <row r="54" spans="1:11">
      <c r="A54" s="78">
        <v>59</v>
      </c>
      <c r="B54" s="77" t="s">
        <v>52</v>
      </c>
      <c r="C54" s="19">
        <v>16019</v>
      </c>
      <c r="D54" s="19">
        <v>16477</v>
      </c>
      <c r="E54" s="19">
        <v>16186</v>
      </c>
      <c r="F54" s="19"/>
      <c r="G54" s="19"/>
      <c r="H54" s="19"/>
      <c r="I54" s="82">
        <f t="shared" si="0"/>
        <v>1.0425120169798364E-2</v>
      </c>
      <c r="J54" s="19">
        <f t="shared" si="1"/>
        <v>167</v>
      </c>
      <c r="K54" s="19">
        <f t="shared" si="2"/>
        <v>-291</v>
      </c>
    </row>
    <row r="55" spans="1:11">
      <c r="A55" s="78">
        <v>60</v>
      </c>
      <c r="B55" s="77" t="s">
        <v>53</v>
      </c>
      <c r="C55" s="19">
        <v>8466</v>
      </c>
      <c r="D55" s="19">
        <v>7926</v>
      </c>
      <c r="E55" s="19">
        <v>8023</v>
      </c>
      <c r="F55" s="19"/>
      <c r="G55" s="19"/>
      <c r="H55" s="19"/>
      <c r="I55" s="82">
        <f t="shared" si="0"/>
        <v>-5.2326954878336877E-2</v>
      </c>
      <c r="J55" s="19">
        <f t="shared" si="1"/>
        <v>-443</v>
      </c>
      <c r="K55" s="19">
        <f t="shared" si="2"/>
        <v>97</v>
      </c>
    </row>
    <row r="56" spans="1:11">
      <c r="A56" s="78">
        <v>61</v>
      </c>
      <c r="B56" s="77" t="s">
        <v>54</v>
      </c>
      <c r="C56" s="19">
        <v>18276</v>
      </c>
      <c r="D56" s="19">
        <v>19248</v>
      </c>
      <c r="E56" s="19">
        <v>19181</v>
      </c>
      <c r="F56" s="19"/>
      <c r="G56" s="19"/>
      <c r="H56" s="19"/>
      <c r="I56" s="82">
        <f t="shared" si="0"/>
        <v>4.9518494200043776E-2</v>
      </c>
      <c r="J56" s="19">
        <f t="shared" si="1"/>
        <v>905</v>
      </c>
      <c r="K56" s="19">
        <f t="shared" si="2"/>
        <v>-67</v>
      </c>
    </row>
    <row r="57" spans="1:11">
      <c r="A57" s="78">
        <v>62</v>
      </c>
      <c r="B57" s="77" t="s">
        <v>55</v>
      </c>
      <c r="C57" s="19">
        <v>74971</v>
      </c>
      <c r="D57" s="19">
        <v>86102</v>
      </c>
      <c r="E57" s="19">
        <v>86920</v>
      </c>
      <c r="F57" s="19"/>
      <c r="G57" s="19"/>
      <c r="H57" s="19"/>
      <c r="I57" s="82">
        <f t="shared" si="0"/>
        <v>0.15938162756265756</v>
      </c>
      <c r="J57" s="19">
        <f t="shared" si="1"/>
        <v>11949</v>
      </c>
      <c r="K57" s="19">
        <f t="shared" si="2"/>
        <v>818</v>
      </c>
    </row>
    <row r="58" spans="1:11">
      <c r="A58" s="78">
        <v>63</v>
      </c>
      <c r="B58" s="77" t="s">
        <v>56</v>
      </c>
      <c r="C58" s="19">
        <v>32421</v>
      </c>
      <c r="D58" s="19">
        <v>32658</v>
      </c>
      <c r="E58" s="19">
        <v>32657</v>
      </c>
      <c r="F58" s="19"/>
      <c r="G58" s="19"/>
      <c r="H58" s="19"/>
      <c r="I58" s="82">
        <f t="shared" si="0"/>
        <v>7.2792325961568123E-3</v>
      </c>
      <c r="J58" s="19">
        <f t="shared" si="1"/>
        <v>236</v>
      </c>
      <c r="K58" s="19">
        <f t="shared" si="2"/>
        <v>-1</v>
      </c>
    </row>
    <row r="59" spans="1:11">
      <c r="A59" s="78">
        <v>64</v>
      </c>
      <c r="B59" s="77" t="s">
        <v>57</v>
      </c>
      <c r="C59" s="19">
        <v>60289</v>
      </c>
      <c r="D59" s="19">
        <v>59365</v>
      </c>
      <c r="E59" s="19">
        <v>59329</v>
      </c>
      <c r="F59" s="19"/>
      <c r="G59" s="19"/>
      <c r="H59" s="19"/>
      <c r="I59" s="82">
        <f t="shared" si="0"/>
        <v>-1.5923302758380466E-2</v>
      </c>
      <c r="J59" s="19">
        <f t="shared" si="1"/>
        <v>-960</v>
      </c>
      <c r="K59" s="19">
        <f t="shared" si="2"/>
        <v>-36</v>
      </c>
    </row>
    <row r="60" spans="1:11">
      <c r="A60" s="78">
        <v>65</v>
      </c>
      <c r="B60" s="77" t="s">
        <v>58</v>
      </c>
      <c r="C60" s="19">
        <v>17638</v>
      </c>
      <c r="D60" s="19">
        <v>17407</v>
      </c>
      <c r="E60" s="19">
        <v>17678</v>
      </c>
      <c r="F60" s="19"/>
      <c r="G60" s="19"/>
      <c r="H60" s="19"/>
      <c r="I60" s="82">
        <f t="shared" si="0"/>
        <v>2.2678308198208412E-3</v>
      </c>
      <c r="J60" s="19">
        <f t="shared" si="1"/>
        <v>40</v>
      </c>
      <c r="K60" s="19">
        <f t="shared" si="2"/>
        <v>271</v>
      </c>
    </row>
    <row r="61" spans="1:11">
      <c r="A61" s="78">
        <v>66</v>
      </c>
      <c r="B61" s="77" t="s">
        <v>59</v>
      </c>
      <c r="C61" s="19">
        <v>45938</v>
      </c>
      <c r="D61" s="19">
        <v>47612</v>
      </c>
      <c r="E61" s="19">
        <v>47678</v>
      </c>
      <c r="F61" s="19"/>
      <c r="G61" s="19"/>
      <c r="H61" s="19"/>
      <c r="I61" s="82">
        <f t="shared" si="0"/>
        <v>3.7877138752231268E-2</v>
      </c>
      <c r="J61" s="19">
        <f t="shared" si="1"/>
        <v>1740</v>
      </c>
      <c r="K61" s="19">
        <f t="shared" si="2"/>
        <v>66</v>
      </c>
    </row>
    <row r="62" spans="1:11">
      <c r="A62" s="78">
        <v>68</v>
      </c>
      <c r="B62" s="77" t="s">
        <v>60</v>
      </c>
      <c r="C62" s="19">
        <v>130242</v>
      </c>
      <c r="D62" s="19">
        <v>145742</v>
      </c>
      <c r="E62" s="19">
        <v>146276</v>
      </c>
      <c r="F62" s="19"/>
      <c r="G62" s="19"/>
      <c r="H62" s="19"/>
      <c r="I62" s="82">
        <f t="shared" si="0"/>
        <v>0.12310928886227177</v>
      </c>
      <c r="J62" s="19">
        <f t="shared" si="1"/>
        <v>16034</v>
      </c>
      <c r="K62" s="19">
        <f t="shared" si="2"/>
        <v>534</v>
      </c>
    </row>
    <row r="63" spans="1:11">
      <c r="A63" s="78">
        <v>69</v>
      </c>
      <c r="B63" s="77" t="s">
        <v>61</v>
      </c>
      <c r="C63" s="19">
        <v>146123</v>
      </c>
      <c r="D63" s="19">
        <v>152634</v>
      </c>
      <c r="E63" s="19">
        <v>152228</v>
      </c>
      <c r="F63" s="19"/>
      <c r="G63" s="19"/>
      <c r="H63" s="19"/>
      <c r="I63" s="82">
        <f t="shared" si="0"/>
        <v>4.1779870383170339E-2</v>
      </c>
      <c r="J63" s="19">
        <f t="shared" si="1"/>
        <v>6105</v>
      </c>
      <c r="K63" s="19">
        <f t="shared" si="2"/>
        <v>-406</v>
      </c>
    </row>
    <row r="64" spans="1:11">
      <c r="A64" s="78">
        <v>70</v>
      </c>
      <c r="B64" s="77" t="s">
        <v>62</v>
      </c>
      <c r="C64" s="19">
        <v>166433</v>
      </c>
      <c r="D64" s="19">
        <v>161996</v>
      </c>
      <c r="E64" s="19">
        <v>159739</v>
      </c>
      <c r="F64" s="19"/>
      <c r="G64" s="19"/>
      <c r="H64" s="19"/>
      <c r="I64" s="82">
        <f t="shared" si="0"/>
        <v>-4.0220388985357472E-2</v>
      </c>
      <c r="J64" s="19">
        <f t="shared" si="1"/>
        <v>-6694</v>
      </c>
      <c r="K64" s="19">
        <f t="shared" si="2"/>
        <v>-2257</v>
      </c>
    </row>
    <row r="65" spans="1:11">
      <c r="A65" s="78">
        <v>71</v>
      </c>
      <c r="B65" s="77" t="s">
        <v>63</v>
      </c>
      <c r="C65" s="19">
        <v>136560</v>
      </c>
      <c r="D65" s="19">
        <v>131674</v>
      </c>
      <c r="E65" s="19">
        <v>131769</v>
      </c>
      <c r="F65" s="19"/>
      <c r="G65" s="19"/>
      <c r="H65" s="19"/>
      <c r="I65" s="82">
        <f t="shared" si="0"/>
        <v>-3.5083479789103693E-2</v>
      </c>
      <c r="J65" s="19">
        <f t="shared" si="1"/>
        <v>-4791</v>
      </c>
      <c r="K65" s="19">
        <f t="shared" si="2"/>
        <v>95</v>
      </c>
    </row>
    <row r="66" spans="1:11">
      <c r="A66" s="78">
        <v>72</v>
      </c>
      <c r="B66" s="77" t="s">
        <v>64</v>
      </c>
      <c r="C66" s="19">
        <v>7682</v>
      </c>
      <c r="D66" s="19">
        <v>7882</v>
      </c>
      <c r="E66" s="19">
        <v>8426</v>
      </c>
      <c r="F66" s="19"/>
      <c r="G66" s="19"/>
      <c r="H66" s="19"/>
      <c r="I66" s="82">
        <f t="shared" si="0"/>
        <v>9.6849778703462647E-2</v>
      </c>
      <c r="J66" s="19">
        <f t="shared" si="1"/>
        <v>744</v>
      </c>
      <c r="K66" s="19">
        <f t="shared" si="2"/>
        <v>544</v>
      </c>
    </row>
    <row r="67" spans="1:11">
      <c r="A67" s="78">
        <v>73</v>
      </c>
      <c r="B67" s="77" t="s">
        <v>65</v>
      </c>
      <c r="C67" s="19">
        <v>44153</v>
      </c>
      <c r="D67" s="19">
        <v>44093</v>
      </c>
      <c r="E67" s="19">
        <v>43638</v>
      </c>
      <c r="F67" s="19"/>
      <c r="G67" s="19"/>
      <c r="H67" s="19"/>
      <c r="I67" s="82">
        <f t="shared" si="0"/>
        <v>-1.1663986592077548E-2</v>
      </c>
      <c r="J67" s="19">
        <f t="shared" si="1"/>
        <v>-515</v>
      </c>
      <c r="K67" s="19">
        <f t="shared" si="2"/>
        <v>-455</v>
      </c>
    </row>
    <row r="68" spans="1:11">
      <c r="A68" s="78">
        <v>74</v>
      </c>
      <c r="B68" s="77" t="s">
        <v>66</v>
      </c>
      <c r="C68" s="19">
        <v>38237</v>
      </c>
      <c r="D68" s="19">
        <v>39852</v>
      </c>
      <c r="E68" s="19">
        <v>40023</v>
      </c>
      <c r="F68" s="19"/>
      <c r="G68" s="19"/>
      <c r="H68" s="19"/>
      <c r="I68" s="82">
        <f t="shared" ref="I68:I92" si="3">(E68-C68)/C68</f>
        <v>4.6708685304809476E-2</v>
      </c>
      <c r="J68" s="19">
        <f t="shared" ref="J68:J92" si="4">E68-C68</f>
        <v>1786</v>
      </c>
      <c r="K68" s="19">
        <f t="shared" ref="K68:K92" si="5">E68-D68</f>
        <v>171</v>
      </c>
    </row>
    <row r="69" spans="1:11">
      <c r="A69" s="78">
        <v>75</v>
      </c>
      <c r="B69" s="77" t="s">
        <v>67</v>
      </c>
      <c r="C69" s="19">
        <v>7776</v>
      </c>
      <c r="D69" s="19">
        <v>8283</v>
      </c>
      <c r="E69" s="19">
        <v>8253</v>
      </c>
      <c r="F69" s="19"/>
      <c r="G69" s="19"/>
      <c r="H69" s="19"/>
      <c r="I69" s="82">
        <f t="shared" si="3"/>
        <v>6.1342592592592594E-2</v>
      </c>
      <c r="J69" s="19">
        <f t="shared" si="4"/>
        <v>477</v>
      </c>
      <c r="K69" s="19">
        <f t="shared" si="5"/>
        <v>-30</v>
      </c>
    </row>
    <row r="70" spans="1:11">
      <c r="A70" s="78">
        <v>77</v>
      </c>
      <c r="B70" s="77" t="s">
        <v>68</v>
      </c>
      <c r="C70" s="19">
        <v>23245</v>
      </c>
      <c r="D70" s="19">
        <v>23861</v>
      </c>
      <c r="E70" s="19">
        <v>24170</v>
      </c>
      <c r="F70" s="19"/>
      <c r="G70" s="19"/>
      <c r="H70" s="19"/>
      <c r="I70" s="82">
        <f t="shared" si="3"/>
        <v>3.97935039793504E-2</v>
      </c>
      <c r="J70" s="19">
        <f t="shared" si="4"/>
        <v>925</v>
      </c>
      <c r="K70" s="19">
        <f t="shared" si="5"/>
        <v>309</v>
      </c>
    </row>
    <row r="71" spans="1:11">
      <c r="A71" s="78">
        <v>78</v>
      </c>
      <c r="B71" s="77" t="s">
        <v>69</v>
      </c>
      <c r="C71" s="19">
        <v>37465</v>
      </c>
      <c r="D71" s="19">
        <v>43944</v>
      </c>
      <c r="E71" s="19">
        <v>44193</v>
      </c>
      <c r="F71" s="19"/>
      <c r="G71" s="19"/>
      <c r="H71" s="19"/>
      <c r="I71" s="82">
        <f t="shared" si="3"/>
        <v>0.17958094221273188</v>
      </c>
      <c r="J71" s="19">
        <f t="shared" si="4"/>
        <v>6728</v>
      </c>
      <c r="K71" s="19">
        <f t="shared" si="5"/>
        <v>249</v>
      </c>
    </row>
    <row r="72" spans="1:11">
      <c r="A72" s="78">
        <v>79</v>
      </c>
      <c r="B72" s="77" t="s">
        <v>70</v>
      </c>
      <c r="C72" s="19">
        <v>44733</v>
      </c>
      <c r="D72" s="19">
        <v>48281</v>
      </c>
      <c r="E72" s="19">
        <v>47527</v>
      </c>
      <c r="F72" s="19"/>
      <c r="G72" s="19"/>
      <c r="H72" s="19"/>
      <c r="I72" s="82">
        <f t="shared" si="3"/>
        <v>6.2459481814320525E-2</v>
      </c>
      <c r="J72" s="19">
        <f t="shared" si="4"/>
        <v>2794</v>
      </c>
      <c r="K72" s="19">
        <f t="shared" si="5"/>
        <v>-754</v>
      </c>
    </row>
    <row r="73" spans="1:11">
      <c r="A73" s="78">
        <v>80</v>
      </c>
      <c r="B73" s="77" t="s">
        <v>71</v>
      </c>
      <c r="C73" s="19">
        <v>243398</v>
      </c>
      <c r="D73" s="19">
        <v>247795</v>
      </c>
      <c r="E73" s="19">
        <v>246570</v>
      </c>
      <c r="F73" s="19"/>
      <c r="G73" s="19"/>
      <c r="H73" s="19"/>
      <c r="I73" s="82">
        <f t="shared" si="3"/>
        <v>1.3032153099039434E-2</v>
      </c>
      <c r="J73" s="19">
        <f t="shared" si="4"/>
        <v>3172</v>
      </c>
      <c r="K73" s="19">
        <f t="shared" si="5"/>
        <v>-1225</v>
      </c>
    </row>
    <row r="74" spans="1:11">
      <c r="A74" s="78">
        <v>81</v>
      </c>
      <c r="B74" s="77" t="s">
        <v>72</v>
      </c>
      <c r="C74" s="19">
        <v>505267</v>
      </c>
      <c r="D74" s="19">
        <v>415813</v>
      </c>
      <c r="E74" s="19">
        <v>419147</v>
      </c>
      <c r="F74" s="19"/>
      <c r="G74" s="19"/>
      <c r="H74" s="19"/>
      <c r="I74" s="82">
        <f t="shared" si="3"/>
        <v>-0.17044453724466471</v>
      </c>
      <c r="J74" s="19">
        <f t="shared" si="4"/>
        <v>-86120</v>
      </c>
      <c r="K74" s="19">
        <f t="shared" si="5"/>
        <v>3334</v>
      </c>
    </row>
    <row r="75" spans="1:11">
      <c r="A75" s="78">
        <v>82</v>
      </c>
      <c r="B75" s="77" t="s">
        <v>73</v>
      </c>
      <c r="C75" s="19">
        <v>322151</v>
      </c>
      <c r="D75" s="19">
        <v>317999</v>
      </c>
      <c r="E75" s="19">
        <v>315733</v>
      </c>
      <c r="F75" s="19"/>
      <c r="G75" s="19"/>
      <c r="H75" s="19"/>
      <c r="I75" s="82">
        <f t="shared" si="3"/>
        <v>-1.9922334557396996E-2</v>
      </c>
      <c r="J75" s="19">
        <f t="shared" si="4"/>
        <v>-6418</v>
      </c>
      <c r="K75" s="19">
        <f t="shared" si="5"/>
        <v>-2266</v>
      </c>
    </row>
    <row r="76" spans="1:11">
      <c r="A76" s="78">
        <v>84</v>
      </c>
      <c r="B76" s="77" t="s">
        <v>74</v>
      </c>
      <c r="C76" s="19">
        <v>105392</v>
      </c>
      <c r="D76" s="19">
        <v>109508</v>
      </c>
      <c r="E76" s="19">
        <v>110488</v>
      </c>
      <c r="F76" s="19"/>
      <c r="G76" s="19"/>
      <c r="H76" s="19"/>
      <c r="I76" s="82">
        <f t="shared" si="3"/>
        <v>4.8352816153028694E-2</v>
      </c>
      <c r="J76" s="19">
        <f t="shared" si="4"/>
        <v>5096</v>
      </c>
      <c r="K76" s="19">
        <f t="shared" si="5"/>
        <v>980</v>
      </c>
    </row>
    <row r="77" spans="1:11">
      <c r="A77" s="78">
        <v>85</v>
      </c>
      <c r="B77" s="77" t="s">
        <v>75</v>
      </c>
      <c r="C77" s="19">
        <v>490978</v>
      </c>
      <c r="D77" s="19">
        <v>508544</v>
      </c>
      <c r="E77" s="19">
        <v>505901</v>
      </c>
      <c r="F77" s="19"/>
      <c r="G77" s="19"/>
      <c r="H77" s="19"/>
      <c r="I77" s="82">
        <f t="shared" si="3"/>
        <v>3.039443722529319E-2</v>
      </c>
      <c r="J77" s="19">
        <f t="shared" si="4"/>
        <v>14923</v>
      </c>
      <c r="K77" s="19">
        <f t="shared" si="5"/>
        <v>-2643</v>
      </c>
    </row>
    <row r="78" spans="1:11">
      <c r="A78" s="78">
        <v>86</v>
      </c>
      <c r="B78" s="77" t="s">
        <v>76</v>
      </c>
      <c r="C78" s="19">
        <v>235229</v>
      </c>
      <c r="D78" s="19">
        <v>259033</v>
      </c>
      <c r="E78" s="19">
        <v>262088</v>
      </c>
      <c r="F78" s="19"/>
      <c r="G78" s="19"/>
      <c r="H78" s="19"/>
      <c r="I78" s="82">
        <f t="shared" si="3"/>
        <v>0.11418234996535291</v>
      </c>
      <c r="J78" s="19">
        <f t="shared" si="4"/>
        <v>26859</v>
      </c>
      <c r="K78" s="19">
        <f t="shared" si="5"/>
        <v>3055</v>
      </c>
    </row>
    <row r="79" spans="1:11">
      <c r="A79" s="78">
        <v>87</v>
      </c>
      <c r="B79" s="77" t="s">
        <v>77</v>
      </c>
      <c r="C79" s="19">
        <v>31078</v>
      </c>
      <c r="D79" s="19">
        <v>32629</v>
      </c>
      <c r="E79" s="19">
        <v>33394</v>
      </c>
      <c r="F79" s="19"/>
      <c r="G79" s="19"/>
      <c r="H79" s="19"/>
      <c r="I79" s="82">
        <f t="shared" si="3"/>
        <v>7.4522170023811063E-2</v>
      </c>
      <c r="J79" s="19">
        <f t="shared" si="4"/>
        <v>2316</v>
      </c>
      <c r="K79" s="19">
        <f t="shared" si="5"/>
        <v>765</v>
      </c>
    </row>
    <row r="80" spans="1:11">
      <c r="A80" s="78">
        <v>88</v>
      </c>
      <c r="B80" s="77" t="s">
        <v>78</v>
      </c>
      <c r="C80" s="19">
        <v>53784</v>
      </c>
      <c r="D80" s="19">
        <v>58585</v>
      </c>
      <c r="E80" s="19">
        <v>58421</v>
      </c>
      <c r="F80" s="19"/>
      <c r="G80" s="19"/>
      <c r="H80" s="19"/>
      <c r="I80" s="82">
        <f t="shared" si="3"/>
        <v>8.6215231295552586E-2</v>
      </c>
      <c r="J80" s="19">
        <f t="shared" si="4"/>
        <v>4637</v>
      </c>
      <c r="K80" s="19">
        <f t="shared" si="5"/>
        <v>-164</v>
      </c>
    </row>
    <row r="81" spans="1:11">
      <c r="A81" s="78">
        <v>90</v>
      </c>
      <c r="B81" s="77" t="s">
        <v>79</v>
      </c>
      <c r="C81" s="19">
        <v>10030</v>
      </c>
      <c r="D81" s="19">
        <v>9547</v>
      </c>
      <c r="E81" s="19">
        <v>9297</v>
      </c>
      <c r="F81" s="19"/>
      <c r="G81" s="19"/>
      <c r="H81" s="19"/>
      <c r="I81" s="82">
        <f t="shared" si="3"/>
        <v>-7.3080757726819545E-2</v>
      </c>
      <c r="J81" s="19">
        <f t="shared" si="4"/>
        <v>-733</v>
      </c>
      <c r="K81" s="19">
        <f t="shared" si="5"/>
        <v>-250</v>
      </c>
    </row>
    <row r="82" spans="1:11">
      <c r="A82" s="78">
        <v>91</v>
      </c>
      <c r="B82" s="77" t="s">
        <v>80</v>
      </c>
      <c r="C82" s="19">
        <v>4279</v>
      </c>
      <c r="D82" s="19">
        <v>3608</v>
      </c>
      <c r="E82" s="19">
        <v>3678</v>
      </c>
      <c r="F82" s="19"/>
      <c r="G82" s="19"/>
      <c r="H82" s="19"/>
      <c r="I82" s="82">
        <f t="shared" si="3"/>
        <v>-0.14045337695723301</v>
      </c>
      <c r="J82" s="19">
        <f t="shared" si="4"/>
        <v>-601</v>
      </c>
      <c r="K82" s="19">
        <f t="shared" si="5"/>
        <v>70</v>
      </c>
    </row>
    <row r="83" spans="1:11">
      <c r="A83" s="78">
        <v>92</v>
      </c>
      <c r="B83" s="77" t="s">
        <v>81</v>
      </c>
      <c r="C83" s="19">
        <v>6377</v>
      </c>
      <c r="D83" s="19">
        <v>6157</v>
      </c>
      <c r="E83" s="19">
        <v>6047</v>
      </c>
      <c r="F83" s="19"/>
      <c r="G83" s="19"/>
      <c r="H83" s="19"/>
      <c r="I83" s="82">
        <f t="shared" si="3"/>
        <v>-5.1748471067900266E-2</v>
      </c>
      <c r="J83" s="19">
        <f t="shared" si="4"/>
        <v>-330</v>
      </c>
      <c r="K83" s="19">
        <f t="shared" si="5"/>
        <v>-110</v>
      </c>
    </row>
    <row r="84" spans="1:11">
      <c r="A84" s="78">
        <v>93</v>
      </c>
      <c r="B84" s="77" t="s">
        <v>82</v>
      </c>
      <c r="C84" s="19">
        <v>47975</v>
      </c>
      <c r="D84" s="19">
        <v>51540</v>
      </c>
      <c r="E84" s="19">
        <v>51106</v>
      </c>
      <c r="F84" s="19"/>
      <c r="G84" s="19"/>
      <c r="H84" s="19"/>
      <c r="I84" s="82">
        <f t="shared" si="3"/>
        <v>6.5263157894736842E-2</v>
      </c>
      <c r="J84" s="19">
        <f t="shared" si="4"/>
        <v>3131</v>
      </c>
      <c r="K84" s="19">
        <f t="shared" si="5"/>
        <v>-434</v>
      </c>
    </row>
    <row r="85" spans="1:11">
      <c r="A85" s="78">
        <v>94</v>
      </c>
      <c r="B85" s="77" t="s">
        <v>83</v>
      </c>
      <c r="C85" s="19">
        <v>57937</v>
      </c>
      <c r="D85" s="19">
        <v>61125</v>
      </c>
      <c r="E85" s="19">
        <v>60947</v>
      </c>
      <c r="F85" s="19"/>
      <c r="G85" s="19"/>
      <c r="H85" s="19"/>
      <c r="I85" s="82">
        <f t="shared" si="3"/>
        <v>5.1952983413017587E-2</v>
      </c>
      <c r="J85" s="19">
        <f t="shared" si="4"/>
        <v>3010</v>
      </c>
      <c r="K85" s="19">
        <f t="shared" si="5"/>
        <v>-178</v>
      </c>
    </row>
    <row r="86" spans="1:11">
      <c r="A86" s="78">
        <v>95</v>
      </c>
      <c r="B86" s="77" t="s">
        <v>84</v>
      </c>
      <c r="C86" s="19">
        <v>51150</v>
      </c>
      <c r="D86" s="19">
        <v>50453</v>
      </c>
      <c r="E86" s="19">
        <v>50311</v>
      </c>
      <c r="F86" s="19"/>
      <c r="G86" s="19"/>
      <c r="H86" s="19"/>
      <c r="I86" s="82">
        <f t="shared" si="3"/>
        <v>-1.6402737047898339E-2</v>
      </c>
      <c r="J86" s="19">
        <f t="shared" si="4"/>
        <v>-839</v>
      </c>
      <c r="K86" s="19">
        <f t="shared" si="5"/>
        <v>-142</v>
      </c>
    </row>
    <row r="87" spans="1:11">
      <c r="A87" s="78">
        <v>96</v>
      </c>
      <c r="B87" s="77" t="s">
        <v>85</v>
      </c>
      <c r="C87" s="19">
        <v>100373</v>
      </c>
      <c r="D87" s="19">
        <v>108503</v>
      </c>
      <c r="E87" s="19">
        <v>107881</v>
      </c>
      <c r="F87" s="19"/>
      <c r="G87" s="19"/>
      <c r="H87" s="19"/>
      <c r="I87" s="82">
        <f t="shared" si="3"/>
        <v>7.4800992298725749E-2</v>
      </c>
      <c r="J87" s="19">
        <f t="shared" si="4"/>
        <v>7508</v>
      </c>
      <c r="K87" s="19">
        <f t="shared" si="5"/>
        <v>-622</v>
      </c>
    </row>
    <row r="88" spans="1:11">
      <c r="A88" s="78">
        <v>97</v>
      </c>
      <c r="B88" s="77" t="s">
        <v>86</v>
      </c>
      <c r="C88" s="19">
        <v>13609</v>
      </c>
      <c r="D88" s="19">
        <v>9392</v>
      </c>
      <c r="E88" s="19">
        <v>8632</v>
      </c>
      <c r="F88" s="19"/>
      <c r="G88" s="19"/>
      <c r="H88" s="19"/>
      <c r="I88" s="82">
        <f t="shared" si="3"/>
        <v>-0.36571386582408699</v>
      </c>
      <c r="J88" s="19">
        <f t="shared" si="4"/>
        <v>-4977</v>
      </c>
      <c r="K88" s="19">
        <f t="shared" si="5"/>
        <v>-760</v>
      </c>
    </row>
    <row r="89" spans="1:11">
      <c r="A89" s="78">
        <v>98</v>
      </c>
      <c r="B89" s="77" t="s">
        <v>87</v>
      </c>
      <c r="C89" s="19">
        <v>737</v>
      </c>
      <c r="D89" s="19">
        <v>666</v>
      </c>
      <c r="E89" s="19">
        <v>659</v>
      </c>
      <c r="F89" s="19"/>
      <c r="G89" s="19"/>
      <c r="H89" s="19"/>
      <c r="I89" s="82">
        <f t="shared" si="3"/>
        <v>-0.10583446404341927</v>
      </c>
      <c r="J89" s="19">
        <f t="shared" si="4"/>
        <v>-78</v>
      </c>
      <c r="K89" s="19">
        <f t="shared" si="5"/>
        <v>-7</v>
      </c>
    </row>
    <row r="90" spans="1:11">
      <c r="A90" s="78">
        <v>99</v>
      </c>
      <c r="B90" s="77" t="s">
        <v>88</v>
      </c>
      <c r="C90" s="19">
        <v>4116</v>
      </c>
      <c r="D90" s="19">
        <v>4451</v>
      </c>
      <c r="E90" s="19">
        <v>4356</v>
      </c>
      <c r="F90" s="19"/>
      <c r="G90" s="19"/>
      <c r="H90" s="19"/>
      <c r="I90" s="82">
        <f t="shared" si="3"/>
        <v>5.8309037900874633E-2</v>
      </c>
      <c r="J90" s="19">
        <f t="shared" si="4"/>
        <v>240</v>
      </c>
      <c r="K90" s="19">
        <f t="shared" si="5"/>
        <v>-95</v>
      </c>
    </row>
    <row r="91" spans="1:11" s="148" customFormat="1">
      <c r="A91" s="78"/>
      <c r="B91" s="91" t="s">
        <v>285</v>
      </c>
      <c r="C91" s="19">
        <v>48759</v>
      </c>
      <c r="D91" s="19">
        <v>54595</v>
      </c>
      <c r="E91" s="19">
        <v>55877</v>
      </c>
      <c r="F91" s="19"/>
      <c r="G91" s="19"/>
      <c r="H91" s="19"/>
      <c r="I91" s="82">
        <f>(E91-C91)/C91</f>
        <v>0.14598330564613712</v>
      </c>
      <c r="J91" s="19">
        <f>E91-C91</f>
        <v>7118</v>
      </c>
      <c r="K91" s="19">
        <f>E91-D91</f>
        <v>1282</v>
      </c>
    </row>
    <row r="92" spans="1:11" s="107" customFormat="1" ht="14.45" customHeight="1">
      <c r="A92" s="181" t="s">
        <v>89</v>
      </c>
      <c r="B92" s="181"/>
      <c r="C92" s="111">
        <v>11168973</v>
      </c>
      <c r="D92" s="111">
        <v>11322939</v>
      </c>
      <c r="E92" s="111">
        <v>11402117</v>
      </c>
      <c r="F92" s="111"/>
      <c r="G92" s="111"/>
      <c r="H92" s="111"/>
      <c r="I92" s="104">
        <f t="shared" si="3"/>
        <v>2.0874255851455636E-2</v>
      </c>
      <c r="J92" s="112">
        <f t="shared" si="4"/>
        <v>233144</v>
      </c>
      <c r="K92" s="112">
        <f t="shared" si="5"/>
        <v>79178</v>
      </c>
    </row>
    <row r="94" spans="1:11">
      <c r="C94" s="158"/>
      <c r="D94" s="158"/>
      <c r="E94" s="158"/>
      <c r="F94" s="158"/>
      <c r="G94" s="158"/>
      <c r="H94" s="158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Endeksler</vt:lpstr>
      <vt:lpstr>Endeksler2</vt:lpstr>
      <vt:lpstr>4a-4b-4c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Asus47</cp:lastModifiedBy>
  <dcterms:created xsi:type="dcterms:W3CDTF">2011-08-11T09:01:00Z</dcterms:created>
  <dcterms:modified xsi:type="dcterms:W3CDTF">2020-05-31T18:00:00Z</dcterms:modified>
</cp:coreProperties>
</file>