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sus47\Desktop\"/>
    </mc:Choice>
  </mc:AlternateContent>
  <bookViews>
    <workbookView xWindow="0" yWindow="0" windowWidth="4620" windowHeight="7260" tabRatio="869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'4a_Kadın_İmalat_Sektör'!$A$2:$K$16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62913"/>
  <fileRecoveryPr autoRecover="0"/>
</workbook>
</file>

<file path=xl/calcChain.xml><?xml version="1.0" encoding="utf-8"?>
<calcChain xmlns="http://schemas.openxmlformats.org/spreadsheetml/2006/main">
  <c r="H86" i="36" l="1"/>
  <c r="G86" i="36"/>
  <c r="E86" i="36"/>
  <c r="C86" i="36"/>
  <c r="I137" i="27"/>
  <c r="G137" i="27"/>
  <c r="E137" i="27"/>
  <c r="C137" i="27"/>
  <c r="H85" i="36" l="1"/>
  <c r="G85" i="36"/>
  <c r="E85" i="36"/>
  <c r="C85" i="36"/>
  <c r="I136" i="27"/>
  <c r="G136" i="27"/>
  <c r="E136" i="27"/>
  <c r="C136" i="27"/>
  <c r="I135" i="27" l="1"/>
  <c r="G135" i="27"/>
  <c r="E135" i="27"/>
  <c r="C135" i="27"/>
  <c r="H84" i="36" l="1"/>
  <c r="G84" i="36"/>
  <c r="E84" i="36"/>
  <c r="C84" i="36"/>
  <c r="I134" i="27" l="1"/>
  <c r="G134" i="27"/>
  <c r="E134" i="27"/>
  <c r="C134" i="27"/>
  <c r="G83" i="36"/>
  <c r="H83" i="36"/>
  <c r="E83" i="36"/>
  <c r="C83" i="36"/>
  <c r="M24" i="23" l="1"/>
  <c r="M25" i="23"/>
  <c r="K24" i="23"/>
  <c r="K25" i="23"/>
  <c r="K26" i="23"/>
  <c r="J24" i="23"/>
  <c r="J25" i="23"/>
  <c r="J26" i="23"/>
  <c r="J27" i="23"/>
  <c r="I4" i="23"/>
  <c r="I5" i="23"/>
  <c r="I6" i="23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C82" i="36" l="1"/>
  <c r="E82" i="36"/>
  <c r="H82" i="36"/>
  <c r="G82" i="36"/>
  <c r="I133" i="27"/>
  <c r="G133" i="27"/>
  <c r="E133" i="27"/>
  <c r="C133" i="27"/>
  <c r="H49" i="8" l="1"/>
  <c r="H81" i="36"/>
  <c r="G81" i="36"/>
  <c r="E81" i="36"/>
  <c r="C81" i="36"/>
  <c r="I132" i="27" l="1"/>
  <c r="G132" i="27"/>
  <c r="E132" i="27"/>
  <c r="C132" i="27"/>
  <c r="I131" i="27" l="1"/>
  <c r="G131" i="27"/>
  <c r="E131" i="27"/>
  <c r="C131" i="27"/>
  <c r="H80" i="36"/>
  <c r="G80" i="36"/>
  <c r="E80" i="36"/>
  <c r="C80" i="36"/>
  <c r="H79" i="36" l="1"/>
  <c r="G79" i="36"/>
  <c r="E79" i="36"/>
  <c r="C79" i="36"/>
  <c r="I130" i="27"/>
  <c r="G130" i="27"/>
  <c r="E130" i="27"/>
  <c r="C130" i="27"/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74" i="36" l="1"/>
  <c r="H75" i="36"/>
  <c r="H76" i="36"/>
  <c r="H77" i="36"/>
  <c r="H78" i="36"/>
  <c r="G74" i="36"/>
  <c r="G75" i="36"/>
  <c r="G76" i="36"/>
  <c r="G77" i="36"/>
  <c r="G78" i="36"/>
  <c r="E74" i="36"/>
  <c r="E75" i="36"/>
  <c r="E76" i="36"/>
  <c r="E77" i="36"/>
  <c r="E78" i="36"/>
  <c r="C74" i="36"/>
  <c r="C75" i="36"/>
  <c r="C76" i="36"/>
  <c r="C77" i="36"/>
  <c r="C78" i="36"/>
  <c r="I125" i="27"/>
  <c r="I126" i="27"/>
  <c r="I127" i="27"/>
  <c r="I128" i="27"/>
  <c r="I129" i="27"/>
  <c r="G125" i="27"/>
  <c r="G126" i="27"/>
  <c r="G127" i="27"/>
  <c r="G128" i="27"/>
  <c r="G129" i="27"/>
  <c r="E125" i="27"/>
  <c r="E126" i="27"/>
  <c r="E127" i="27"/>
  <c r="E128" i="27"/>
  <c r="E129" i="27"/>
  <c r="C125" i="27"/>
  <c r="C126" i="27"/>
  <c r="C127" i="27"/>
  <c r="C128" i="27"/>
  <c r="C129" i="27"/>
  <c r="H73" i="36" l="1"/>
  <c r="G73" i="36"/>
  <c r="C73" i="36"/>
  <c r="E73" i="36"/>
  <c r="I124" i="27"/>
  <c r="G124" i="27"/>
  <c r="E124" i="27"/>
  <c r="C124" i="27"/>
  <c r="H72" i="36" l="1"/>
  <c r="G72" i="36"/>
  <c r="E72" i="36"/>
  <c r="C72" i="36"/>
  <c r="I123" i="27"/>
  <c r="G123" i="27"/>
  <c r="E123" i="27"/>
  <c r="C123" i="27"/>
  <c r="K92" i="34" l="1"/>
  <c r="J92" i="34"/>
  <c r="I92" i="34"/>
  <c r="K91" i="34"/>
  <c r="J91" i="34"/>
  <c r="I91" i="34"/>
  <c r="K90" i="34"/>
  <c r="J90" i="34"/>
  <c r="I90" i="34"/>
  <c r="K89" i="34"/>
  <c r="J89" i="34"/>
  <c r="I89" i="34"/>
  <c r="K88" i="34"/>
  <c r="J88" i="34"/>
  <c r="I88" i="34"/>
  <c r="K87" i="34"/>
  <c r="J87" i="34"/>
  <c r="I87" i="34"/>
  <c r="K86" i="34"/>
  <c r="J86" i="34"/>
  <c r="I86" i="34"/>
  <c r="K85" i="34"/>
  <c r="J85" i="34"/>
  <c r="I85" i="34"/>
  <c r="K84" i="34"/>
  <c r="J84" i="34"/>
  <c r="I84" i="34"/>
  <c r="K83" i="34"/>
  <c r="J83" i="34"/>
  <c r="I83" i="34"/>
  <c r="K82" i="34"/>
  <c r="J82" i="34"/>
  <c r="I82" i="34"/>
  <c r="K81" i="34"/>
  <c r="J81" i="34"/>
  <c r="I81" i="34"/>
  <c r="K80" i="34"/>
  <c r="J80" i="34"/>
  <c r="I80" i="34"/>
  <c r="K79" i="34"/>
  <c r="J79" i="34"/>
  <c r="I79" i="34"/>
  <c r="K78" i="34"/>
  <c r="J78" i="34"/>
  <c r="I78" i="34"/>
  <c r="K77" i="34"/>
  <c r="J77" i="34"/>
  <c r="I77" i="34"/>
  <c r="K76" i="34"/>
  <c r="J76" i="34"/>
  <c r="I76" i="34"/>
  <c r="K75" i="34"/>
  <c r="J75" i="34"/>
  <c r="I75" i="34"/>
  <c r="K74" i="34"/>
  <c r="J74" i="34"/>
  <c r="I74" i="34"/>
  <c r="K73" i="34"/>
  <c r="J73" i="34"/>
  <c r="I73" i="34"/>
  <c r="K72" i="34"/>
  <c r="J72" i="34"/>
  <c r="I72" i="34"/>
  <c r="K71" i="34"/>
  <c r="J71" i="34"/>
  <c r="I71" i="34"/>
  <c r="K70" i="34"/>
  <c r="J70" i="34"/>
  <c r="I70" i="34"/>
  <c r="K69" i="34"/>
  <c r="J69" i="34"/>
  <c r="I69" i="34"/>
  <c r="K68" i="34"/>
  <c r="J68" i="34"/>
  <c r="I68" i="34"/>
  <c r="K67" i="34"/>
  <c r="J67" i="34"/>
  <c r="I67" i="34"/>
  <c r="K66" i="34"/>
  <c r="J66" i="34"/>
  <c r="I66" i="34"/>
  <c r="K65" i="34"/>
  <c r="J65" i="34"/>
  <c r="I65" i="34"/>
  <c r="K64" i="34"/>
  <c r="J64" i="34"/>
  <c r="I64" i="34"/>
  <c r="K63" i="34"/>
  <c r="J63" i="34"/>
  <c r="I63" i="34"/>
  <c r="K62" i="34"/>
  <c r="J62" i="34"/>
  <c r="I62" i="34"/>
  <c r="K61" i="34"/>
  <c r="J61" i="34"/>
  <c r="I61" i="34"/>
  <c r="K60" i="34"/>
  <c r="J60" i="34"/>
  <c r="I60" i="34"/>
  <c r="K59" i="34"/>
  <c r="J59" i="34"/>
  <c r="I59" i="34"/>
  <c r="K58" i="34"/>
  <c r="J58" i="34"/>
  <c r="I58" i="34"/>
  <c r="K57" i="34"/>
  <c r="J57" i="34"/>
  <c r="I57" i="34"/>
  <c r="K56" i="34"/>
  <c r="J56" i="34"/>
  <c r="I56" i="34"/>
  <c r="K55" i="34"/>
  <c r="J55" i="34"/>
  <c r="I55" i="34"/>
  <c r="K54" i="34"/>
  <c r="J54" i="34"/>
  <c r="I54" i="34"/>
  <c r="K53" i="34"/>
  <c r="J53" i="34"/>
  <c r="I53" i="34"/>
  <c r="K52" i="34"/>
  <c r="J52" i="34"/>
  <c r="I52" i="34"/>
  <c r="K51" i="34"/>
  <c r="J51" i="34"/>
  <c r="I51" i="34"/>
  <c r="K50" i="34"/>
  <c r="J50" i="34"/>
  <c r="I50" i="34"/>
  <c r="K49" i="34"/>
  <c r="J49" i="34"/>
  <c r="I49" i="34"/>
  <c r="K48" i="34"/>
  <c r="J48" i="34"/>
  <c r="I48" i="34"/>
  <c r="K47" i="34"/>
  <c r="J47" i="34"/>
  <c r="I47" i="34"/>
  <c r="K46" i="34"/>
  <c r="J46" i="34"/>
  <c r="I46" i="34"/>
  <c r="K45" i="34"/>
  <c r="J45" i="34"/>
  <c r="I45" i="34"/>
  <c r="K44" i="34"/>
  <c r="J44" i="34"/>
  <c r="I44" i="34"/>
  <c r="K43" i="34"/>
  <c r="J43" i="34"/>
  <c r="I43" i="34"/>
  <c r="K42" i="34"/>
  <c r="J42" i="34"/>
  <c r="I42" i="34"/>
  <c r="K41" i="34"/>
  <c r="J41" i="34"/>
  <c r="I41" i="34"/>
  <c r="K40" i="34"/>
  <c r="J40" i="34"/>
  <c r="I40" i="34"/>
  <c r="K39" i="34"/>
  <c r="J39" i="34"/>
  <c r="I39" i="34"/>
  <c r="K38" i="34"/>
  <c r="J38" i="34"/>
  <c r="I38" i="34"/>
  <c r="K37" i="34"/>
  <c r="J37" i="34"/>
  <c r="I37" i="34"/>
  <c r="K36" i="34"/>
  <c r="J36" i="34"/>
  <c r="I36" i="34"/>
  <c r="K35" i="34"/>
  <c r="J35" i="34"/>
  <c r="I35" i="34"/>
  <c r="K34" i="34"/>
  <c r="J34" i="34"/>
  <c r="I34" i="34"/>
  <c r="K33" i="34"/>
  <c r="J33" i="34"/>
  <c r="I33" i="34"/>
  <c r="K32" i="34"/>
  <c r="J32" i="34"/>
  <c r="I32" i="34"/>
  <c r="K31" i="34"/>
  <c r="J31" i="34"/>
  <c r="I31" i="34"/>
  <c r="K30" i="34"/>
  <c r="J30" i="34"/>
  <c r="I30" i="34"/>
  <c r="K29" i="34"/>
  <c r="J29" i="34"/>
  <c r="I29" i="34"/>
  <c r="K28" i="34"/>
  <c r="J28" i="34"/>
  <c r="I28" i="34"/>
  <c r="K27" i="34"/>
  <c r="J27" i="34"/>
  <c r="I27" i="34"/>
  <c r="K26" i="34"/>
  <c r="J26" i="34"/>
  <c r="I26" i="34"/>
  <c r="K25" i="34"/>
  <c r="J25" i="34"/>
  <c r="I25" i="34"/>
  <c r="K24" i="34"/>
  <c r="J24" i="34"/>
  <c r="I24" i="34"/>
  <c r="K23" i="34"/>
  <c r="J23" i="34"/>
  <c r="I23" i="34"/>
  <c r="K22" i="34"/>
  <c r="J22" i="34"/>
  <c r="I22" i="34"/>
  <c r="K21" i="34"/>
  <c r="J21" i="34"/>
  <c r="I21" i="34"/>
  <c r="K20" i="34"/>
  <c r="J20" i="34"/>
  <c r="I20" i="34"/>
  <c r="K19" i="34"/>
  <c r="J19" i="34"/>
  <c r="I19" i="34"/>
  <c r="K18" i="34"/>
  <c r="J18" i="34"/>
  <c r="I18" i="34"/>
  <c r="K17" i="34"/>
  <c r="J17" i="34"/>
  <c r="I17" i="34"/>
  <c r="K16" i="34"/>
  <c r="J16" i="34"/>
  <c r="I16" i="34"/>
  <c r="K15" i="34"/>
  <c r="J15" i="34"/>
  <c r="I15" i="34"/>
  <c r="K14" i="34"/>
  <c r="J14" i="34"/>
  <c r="I14" i="34"/>
  <c r="K13" i="34"/>
  <c r="J13" i="34"/>
  <c r="I13" i="34"/>
  <c r="K12" i="34"/>
  <c r="J12" i="34"/>
  <c r="I12" i="34"/>
  <c r="K11" i="34"/>
  <c r="J11" i="34"/>
  <c r="I11" i="34"/>
  <c r="K10" i="34"/>
  <c r="J10" i="34"/>
  <c r="I10" i="34"/>
  <c r="K9" i="34"/>
  <c r="J9" i="34"/>
  <c r="I9" i="34"/>
  <c r="K8" i="34"/>
  <c r="J8" i="34"/>
  <c r="I8" i="34"/>
  <c r="K7" i="34"/>
  <c r="J7" i="34"/>
  <c r="I7" i="34"/>
  <c r="K6" i="34"/>
  <c r="J6" i="34"/>
  <c r="I6" i="34"/>
  <c r="K5" i="34"/>
  <c r="J5" i="34"/>
  <c r="I5" i="34"/>
  <c r="K4" i="34"/>
  <c r="J4" i="34"/>
  <c r="I4" i="34"/>
  <c r="K3" i="34"/>
  <c r="J3" i="34"/>
  <c r="I3" i="34"/>
  <c r="K84" i="33"/>
  <c r="J84" i="33"/>
  <c r="I84" i="33"/>
  <c r="K83" i="33"/>
  <c r="J83" i="33"/>
  <c r="I83" i="33"/>
  <c r="K82" i="33"/>
  <c r="J82" i="33"/>
  <c r="I82" i="33"/>
  <c r="K81" i="33"/>
  <c r="J81" i="33"/>
  <c r="I81" i="33"/>
  <c r="K80" i="33"/>
  <c r="J80" i="33"/>
  <c r="I80" i="33"/>
  <c r="K79" i="33"/>
  <c r="J79" i="33"/>
  <c r="I79" i="33"/>
  <c r="K78" i="33"/>
  <c r="J78" i="33"/>
  <c r="I78" i="33"/>
  <c r="K77" i="33"/>
  <c r="J77" i="33"/>
  <c r="I77" i="33"/>
  <c r="K76" i="33"/>
  <c r="J76" i="33"/>
  <c r="I76" i="33"/>
  <c r="K75" i="33"/>
  <c r="J75" i="33"/>
  <c r="I75" i="33"/>
  <c r="K74" i="33"/>
  <c r="J74" i="33"/>
  <c r="I74" i="33"/>
  <c r="K73" i="33"/>
  <c r="J73" i="33"/>
  <c r="I73" i="33"/>
  <c r="K72" i="33"/>
  <c r="J72" i="33"/>
  <c r="I72" i="33"/>
  <c r="K71" i="33"/>
  <c r="J71" i="33"/>
  <c r="I71" i="33"/>
  <c r="K70" i="33"/>
  <c r="J70" i="33"/>
  <c r="I70" i="33"/>
  <c r="K69" i="33"/>
  <c r="J69" i="33"/>
  <c r="I69" i="33"/>
  <c r="K68" i="33"/>
  <c r="J68" i="33"/>
  <c r="I68" i="33"/>
  <c r="K67" i="33"/>
  <c r="J67" i="33"/>
  <c r="I67" i="33"/>
  <c r="K66" i="33"/>
  <c r="J66" i="33"/>
  <c r="I66" i="33"/>
  <c r="K65" i="33"/>
  <c r="J65" i="33"/>
  <c r="I65" i="33"/>
  <c r="K64" i="33"/>
  <c r="J64" i="33"/>
  <c r="I64" i="33"/>
  <c r="K63" i="33"/>
  <c r="J63" i="33"/>
  <c r="I63" i="33"/>
  <c r="K62" i="33"/>
  <c r="J62" i="33"/>
  <c r="I62" i="33"/>
  <c r="K61" i="33"/>
  <c r="J61" i="33"/>
  <c r="I61" i="33"/>
  <c r="K60" i="33"/>
  <c r="J60" i="33"/>
  <c r="I60" i="33"/>
  <c r="K59" i="33"/>
  <c r="J59" i="33"/>
  <c r="I59" i="33"/>
  <c r="K58" i="33"/>
  <c r="J58" i="33"/>
  <c r="I58" i="33"/>
  <c r="K57" i="33"/>
  <c r="J57" i="33"/>
  <c r="I57" i="33"/>
  <c r="K56" i="33"/>
  <c r="J56" i="33"/>
  <c r="I56" i="33"/>
  <c r="K55" i="33"/>
  <c r="J55" i="33"/>
  <c r="I55" i="33"/>
  <c r="K54" i="33"/>
  <c r="J54" i="33"/>
  <c r="I54" i="33"/>
  <c r="K53" i="33"/>
  <c r="J53" i="33"/>
  <c r="I53" i="33"/>
  <c r="K52" i="33"/>
  <c r="J52" i="33"/>
  <c r="I52" i="33"/>
  <c r="K51" i="33"/>
  <c r="J51" i="33"/>
  <c r="I51" i="33"/>
  <c r="K50" i="33"/>
  <c r="J50" i="33"/>
  <c r="I50" i="33"/>
  <c r="K49" i="33"/>
  <c r="J49" i="33"/>
  <c r="I49" i="33"/>
  <c r="K48" i="33"/>
  <c r="J48" i="33"/>
  <c r="I48" i="33"/>
  <c r="K47" i="33"/>
  <c r="J47" i="33"/>
  <c r="I47" i="33"/>
  <c r="K46" i="33"/>
  <c r="J46" i="33"/>
  <c r="I46" i="33"/>
  <c r="K45" i="33"/>
  <c r="J45" i="33"/>
  <c r="I45" i="33"/>
  <c r="K44" i="33"/>
  <c r="J44" i="33"/>
  <c r="I44" i="33"/>
  <c r="K43" i="33"/>
  <c r="J43" i="33"/>
  <c r="I43" i="33"/>
  <c r="K42" i="33"/>
  <c r="J42" i="33"/>
  <c r="I42" i="33"/>
  <c r="K41" i="33"/>
  <c r="J41" i="33"/>
  <c r="I41" i="33"/>
  <c r="K40" i="33"/>
  <c r="J40" i="33"/>
  <c r="I40" i="33"/>
  <c r="K39" i="33"/>
  <c r="J39" i="33"/>
  <c r="I39" i="33"/>
  <c r="K38" i="33"/>
  <c r="J38" i="33"/>
  <c r="I38" i="33"/>
  <c r="K37" i="33"/>
  <c r="J37" i="33"/>
  <c r="I37" i="33"/>
  <c r="K36" i="33"/>
  <c r="J36" i="33"/>
  <c r="I36" i="33"/>
  <c r="K35" i="33"/>
  <c r="J35" i="33"/>
  <c r="I35" i="33"/>
  <c r="K34" i="33"/>
  <c r="J34" i="33"/>
  <c r="I34" i="33"/>
  <c r="K33" i="33"/>
  <c r="J33" i="33"/>
  <c r="I33" i="33"/>
  <c r="K32" i="33"/>
  <c r="J32" i="33"/>
  <c r="I32" i="33"/>
  <c r="K31" i="33"/>
  <c r="J31" i="33"/>
  <c r="I31" i="33"/>
  <c r="K30" i="33"/>
  <c r="J30" i="33"/>
  <c r="I30" i="33"/>
  <c r="K29" i="33"/>
  <c r="J29" i="33"/>
  <c r="I29" i="33"/>
  <c r="K28" i="33"/>
  <c r="J28" i="33"/>
  <c r="I28" i="33"/>
  <c r="K27" i="33"/>
  <c r="J27" i="33"/>
  <c r="I27" i="33"/>
  <c r="K26" i="33"/>
  <c r="J26" i="33"/>
  <c r="I26" i="33"/>
  <c r="K25" i="33"/>
  <c r="J25" i="33"/>
  <c r="I25" i="33"/>
  <c r="K24" i="33"/>
  <c r="J24" i="33"/>
  <c r="I24" i="33"/>
  <c r="K23" i="33"/>
  <c r="J23" i="33"/>
  <c r="I23" i="33"/>
  <c r="K22" i="33"/>
  <c r="J22" i="33"/>
  <c r="I22" i="33"/>
  <c r="K21" i="33"/>
  <c r="J21" i="33"/>
  <c r="I21" i="33"/>
  <c r="K20" i="33"/>
  <c r="J20" i="33"/>
  <c r="I20" i="33"/>
  <c r="K19" i="33"/>
  <c r="J19" i="33"/>
  <c r="I19" i="33"/>
  <c r="K18" i="33"/>
  <c r="J18" i="33"/>
  <c r="I18" i="33"/>
  <c r="K17" i="33"/>
  <c r="J17" i="33"/>
  <c r="I17" i="33"/>
  <c r="K16" i="33"/>
  <c r="J16" i="33"/>
  <c r="I16" i="33"/>
  <c r="K15" i="33"/>
  <c r="J15" i="33"/>
  <c r="I15" i="33"/>
  <c r="K14" i="33"/>
  <c r="J14" i="33"/>
  <c r="I14" i="33"/>
  <c r="K13" i="33"/>
  <c r="J13" i="33"/>
  <c r="I13" i="33"/>
  <c r="K12" i="33"/>
  <c r="J12" i="33"/>
  <c r="I12" i="33"/>
  <c r="K11" i="33"/>
  <c r="J11" i="33"/>
  <c r="I11" i="33"/>
  <c r="K10" i="33"/>
  <c r="J10" i="33"/>
  <c r="I10" i="33"/>
  <c r="K9" i="33"/>
  <c r="J9" i="33"/>
  <c r="I9" i="33"/>
  <c r="K8" i="33"/>
  <c r="J8" i="33"/>
  <c r="I8" i="33"/>
  <c r="K7" i="33"/>
  <c r="J7" i="33"/>
  <c r="I7" i="33"/>
  <c r="K6" i="33"/>
  <c r="J6" i="33"/>
  <c r="I6" i="33"/>
  <c r="K5" i="33"/>
  <c r="J5" i="33"/>
  <c r="I5" i="33"/>
  <c r="K4" i="33"/>
  <c r="J4" i="33"/>
  <c r="I4" i="33"/>
  <c r="K3" i="33"/>
  <c r="J3" i="33"/>
  <c r="I3" i="33"/>
  <c r="K92" i="32"/>
  <c r="J92" i="32"/>
  <c r="I92" i="32"/>
  <c r="K91" i="32"/>
  <c r="J91" i="32"/>
  <c r="I91" i="32"/>
  <c r="K90" i="32"/>
  <c r="J90" i="32"/>
  <c r="I90" i="32"/>
  <c r="K89" i="32"/>
  <c r="J89" i="32"/>
  <c r="I89" i="32"/>
  <c r="K88" i="32"/>
  <c r="J88" i="32"/>
  <c r="I88" i="32"/>
  <c r="K87" i="32"/>
  <c r="J87" i="32"/>
  <c r="I87" i="32"/>
  <c r="K86" i="32"/>
  <c r="J86" i="32"/>
  <c r="I86" i="32"/>
  <c r="K85" i="32"/>
  <c r="J85" i="32"/>
  <c r="I85" i="32"/>
  <c r="K84" i="32"/>
  <c r="J84" i="32"/>
  <c r="I84" i="32"/>
  <c r="K83" i="32"/>
  <c r="J83" i="32"/>
  <c r="I83" i="32"/>
  <c r="K82" i="32"/>
  <c r="J82" i="32"/>
  <c r="I82" i="32"/>
  <c r="K81" i="32"/>
  <c r="J81" i="32"/>
  <c r="I81" i="32"/>
  <c r="K80" i="32"/>
  <c r="J80" i="32"/>
  <c r="I80" i="32"/>
  <c r="K79" i="32"/>
  <c r="J79" i="32"/>
  <c r="I79" i="32"/>
  <c r="K78" i="32"/>
  <c r="J78" i="32"/>
  <c r="I78" i="32"/>
  <c r="K77" i="32"/>
  <c r="J77" i="32"/>
  <c r="I77" i="32"/>
  <c r="K76" i="32"/>
  <c r="J76" i="32"/>
  <c r="I76" i="32"/>
  <c r="K75" i="32"/>
  <c r="J75" i="32"/>
  <c r="I75" i="32"/>
  <c r="K74" i="32"/>
  <c r="J74" i="32"/>
  <c r="I74" i="32"/>
  <c r="K73" i="32"/>
  <c r="J73" i="32"/>
  <c r="I73" i="32"/>
  <c r="K72" i="32"/>
  <c r="J72" i="32"/>
  <c r="I72" i="32"/>
  <c r="K71" i="32"/>
  <c r="J71" i="32"/>
  <c r="I71" i="32"/>
  <c r="K70" i="32"/>
  <c r="J70" i="32"/>
  <c r="I70" i="32"/>
  <c r="K69" i="32"/>
  <c r="J69" i="32"/>
  <c r="I69" i="32"/>
  <c r="K68" i="32"/>
  <c r="J68" i="32"/>
  <c r="I68" i="32"/>
  <c r="K67" i="32"/>
  <c r="J67" i="32"/>
  <c r="I67" i="32"/>
  <c r="K66" i="32"/>
  <c r="J66" i="32"/>
  <c r="I66" i="32"/>
  <c r="K65" i="32"/>
  <c r="J65" i="32"/>
  <c r="I65" i="32"/>
  <c r="K64" i="32"/>
  <c r="J64" i="32"/>
  <c r="I64" i="32"/>
  <c r="K63" i="32"/>
  <c r="J63" i="32"/>
  <c r="I63" i="32"/>
  <c r="K62" i="32"/>
  <c r="J62" i="32"/>
  <c r="I62" i="32"/>
  <c r="K61" i="32"/>
  <c r="J61" i="32"/>
  <c r="I61" i="32"/>
  <c r="K60" i="32"/>
  <c r="J60" i="32"/>
  <c r="I60" i="32"/>
  <c r="K59" i="32"/>
  <c r="J59" i="32"/>
  <c r="I59" i="32"/>
  <c r="K58" i="32"/>
  <c r="J58" i="32"/>
  <c r="I58" i="32"/>
  <c r="K57" i="32"/>
  <c r="J57" i="32"/>
  <c r="I57" i="32"/>
  <c r="K56" i="32"/>
  <c r="J56" i="32"/>
  <c r="I56" i="32"/>
  <c r="K55" i="32"/>
  <c r="J55" i="32"/>
  <c r="I55" i="32"/>
  <c r="K54" i="32"/>
  <c r="J54" i="32"/>
  <c r="I54" i="32"/>
  <c r="K53" i="32"/>
  <c r="J53" i="32"/>
  <c r="I53" i="32"/>
  <c r="K52" i="32"/>
  <c r="J52" i="32"/>
  <c r="I52" i="32"/>
  <c r="K51" i="32"/>
  <c r="J51" i="32"/>
  <c r="I51" i="32"/>
  <c r="K50" i="32"/>
  <c r="J50" i="32"/>
  <c r="I50" i="32"/>
  <c r="K49" i="32"/>
  <c r="J49" i="32"/>
  <c r="I49" i="32"/>
  <c r="K48" i="32"/>
  <c r="J48" i="32"/>
  <c r="I48" i="32"/>
  <c r="K47" i="32"/>
  <c r="J47" i="32"/>
  <c r="I47" i="32"/>
  <c r="K46" i="32"/>
  <c r="J46" i="32"/>
  <c r="I46" i="32"/>
  <c r="K45" i="32"/>
  <c r="J45" i="32"/>
  <c r="I45" i="32"/>
  <c r="K44" i="32"/>
  <c r="J44" i="32"/>
  <c r="I44" i="32"/>
  <c r="K43" i="32"/>
  <c r="J43" i="32"/>
  <c r="I43" i="32"/>
  <c r="K42" i="32"/>
  <c r="J42" i="32"/>
  <c r="I42" i="32"/>
  <c r="K41" i="32"/>
  <c r="J41" i="32"/>
  <c r="I41" i="32"/>
  <c r="K40" i="32"/>
  <c r="J40" i="32"/>
  <c r="I40" i="32"/>
  <c r="K39" i="32"/>
  <c r="J39" i="32"/>
  <c r="I39" i="32"/>
  <c r="K38" i="32"/>
  <c r="J38" i="32"/>
  <c r="I38" i="32"/>
  <c r="K37" i="32"/>
  <c r="J37" i="32"/>
  <c r="I37" i="32"/>
  <c r="K36" i="32"/>
  <c r="J36" i="32"/>
  <c r="I36" i="32"/>
  <c r="K35" i="32"/>
  <c r="J35" i="32"/>
  <c r="I35" i="32"/>
  <c r="K34" i="32"/>
  <c r="J34" i="32"/>
  <c r="I34" i="32"/>
  <c r="K33" i="32"/>
  <c r="J33" i="32"/>
  <c r="I33" i="32"/>
  <c r="K32" i="32"/>
  <c r="J32" i="32"/>
  <c r="I32" i="32"/>
  <c r="K31" i="32"/>
  <c r="J31" i="32"/>
  <c r="I31" i="32"/>
  <c r="K30" i="32"/>
  <c r="J30" i="32"/>
  <c r="I30" i="32"/>
  <c r="K29" i="32"/>
  <c r="J29" i="32"/>
  <c r="I29" i="32"/>
  <c r="K28" i="32"/>
  <c r="J28" i="32"/>
  <c r="I28" i="32"/>
  <c r="K27" i="32"/>
  <c r="J27" i="32"/>
  <c r="I27" i="32"/>
  <c r="K26" i="32"/>
  <c r="J26" i="32"/>
  <c r="I26" i="32"/>
  <c r="K25" i="32"/>
  <c r="J25" i="32"/>
  <c r="I25" i="32"/>
  <c r="K24" i="32"/>
  <c r="J24" i="32"/>
  <c r="I24" i="32"/>
  <c r="K23" i="32"/>
  <c r="J23" i="32"/>
  <c r="I23" i="32"/>
  <c r="K22" i="32"/>
  <c r="J22" i="32"/>
  <c r="I22" i="32"/>
  <c r="K21" i="32"/>
  <c r="J21" i="32"/>
  <c r="I21" i="32"/>
  <c r="K20" i="32"/>
  <c r="J20" i="32"/>
  <c r="I20" i="32"/>
  <c r="K19" i="32"/>
  <c r="J19" i="32"/>
  <c r="I19" i="32"/>
  <c r="K18" i="32"/>
  <c r="J18" i="32"/>
  <c r="I18" i="32"/>
  <c r="K17" i="32"/>
  <c r="J17" i="32"/>
  <c r="I17" i="32"/>
  <c r="K16" i="32"/>
  <c r="J16" i="32"/>
  <c r="I16" i="32"/>
  <c r="K15" i="32"/>
  <c r="J15" i="32"/>
  <c r="I15" i="32"/>
  <c r="K14" i="32"/>
  <c r="J14" i="32"/>
  <c r="I14" i="32"/>
  <c r="K13" i="32"/>
  <c r="J13" i="32"/>
  <c r="I13" i="32"/>
  <c r="K12" i="32"/>
  <c r="J12" i="32"/>
  <c r="I12" i="32"/>
  <c r="K11" i="32"/>
  <c r="J11" i="32"/>
  <c r="I11" i="32"/>
  <c r="K10" i="32"/>
  <c r="J10" i="32"/>
  <c r="I10" i="32"/>
  <c r="K9" i="32"/>
  <c r="J9" i="32"/>
  <c r="I9" i="32"/>
  <c r="K8" i="32"/>
  <c r="J8" i="32"/>
  <c r="I8" i="32"/>
  <c r="K7" i="32"/>
  <c r="J7" i="32"/>
  <c r="I7" i="32"/>
  <c r="K6" i="32"/>
  <c r="J6" i="32"/>
  <c r="I6" i="32"/>
  <c r="K5" i="32"/>
  <c r="J5" i="32"/>
  <c r="I5" i="32"/>
  <c r="K4" i="32"/>
  <c r="J4" i="32"/>
  <c r="I4" i="32"/>
  <c r="K3" i="32"/>
  <c r="J3" i="32"/>
  <c r="I3" i="32"/>
  <c r="K84" i="31"/>
  <c r="J84" i="31"/>
  <c r="I84" i="31"/>
  <c r="K83" i="31"/>
  <c r="J83" i="31"/>
  <c r="I83" i="31"/>
  <c r="K82" i="31"/>
  <c r="J82" i="31"/>
  <c r="I82" i="31"/>
  <c r="K81" i="31"/>
  <c r="J81" i="31"/>
  <c r="I81" i="31"/>
  <c r="K80" i="31"/>
  <c r="J80" i="31"/>
  <c r="I80" i="31"/>
  <c r="K79" i="31"/>
  <c r="J79" i="31"/>
  <c r="I79" i="31"/>
  <c r="K78" i="31"/>
  <c r="J78" i="31"/>
  <c r="I78" i="31"/>
  <c r="K77" i="31"/>
  <c r="J77" i="31"/>
  <c r="I77" i="31"/>
  <c r="K76" i="31"/>
  <c r="J76" i="31"/>
  <c r="I76" i="31"/>
  <c r="K75" i="31"/>
  <c r="J75" i="31"/>
  <c r="I75" i="31"/>
  <c r="K74" i="31"/>
  <c r="J74" i="31"/>
  <c r="I74" i="31"/>
  <c r="K73" i="31"/>
  <c r="J73" i="31"/>
  <c r="I73" i="31"/>
  <c r="K72" i="31"/>
  <c r="J72" i="31"/>
  <c r="I72" i="31"/>
  <c r="K71" i="31"/>
  <c r="J71" i="31"/>
  <c r="I71" i="31"/>
  <c r="K70" i="31"/>
  <c r="J70" i="31"/>
  <c r="I70" i="31"/>
  <c r="K69" i="31"/>
  <c r="J69" i="31"/>
  <c r="I69" i="31"/>
  <c r="K68" i="31"/>
  <c r="J68" i="31"/>
  <c r="I68" i="31"/>
  <c r="K67" i="31"/>
  <c r="J67" i="31"/>
  <c r="I67" i="31"/>
  <c r="K66" i="31"/>
  <c r="J66" i="31"/>
  <c r="I66" i="31"/>
  <c r="K65" i="31"/>
  <c r="J65" i="31"/>
  <c r="I65" i="31"/>
  <c r="K64" i="31"/>
  <c r="J64" i="31"/>
  <c r="I64" i="31"/>
  <c r="K63" i="31"/>
  <c r="J63" i="31"/>
  <c r="I63" i="31"/>
  <c r="K62" i="31"/>
  <c r="J62" i="31"/>
  <c r="I62" i="31"/>
  <c r="K61" i="31"/>
  <c r="J61" i="31"/>
  <c r="I61" i="31"/>
  <c r="K60" i="31"/>
  <c r="J60" i="31"/>
  <c r="I60" i="31"/>
  <c r="K59" i="31"/>
  <c r="J59" i="31"/>
  <c r="I59" i="31"/>
  <c r="K58" i="31"/>
  <c r="J58" i="31"/>
  <c r="I58" i="31"/>
  <c r="K57" i="31"/>
  <c r="J57" i="31"/>
  <c r="I57" i="31"/>
  <c r="K56" i="31"/>
  <c r="J56" i="31"/>
  <c r="I56" i="31"/>
  <c r="K55" i="31"/>
  <c r="J55" i="31"/>
  <c r="I55" i="31"/>
  <c r="K54" i="31"/>
  <c r="J54" i="31"/>
  <c r="I54" i="31"/>
  <c r="K53" i="31"/>
  <c r="J53" i="31"/>
  <c r="I53" i="31"/>
  <c r="K52" i="31"/>
  <c r="J52" i="31"/>
  <c r="I52" i="31"/>
  <c r="K51" i="31"/>
  <c r="J51" i="31"/>
  <c r="I51" i="31"/>
  <c r="K50" i="31"/>
  <c r="J50" i="31"/>
  <c r="I50" i="31"/>
  <c r="K49" i="31"/>
  <c r="J49" i="31"/>
  <c r="I49" i="31"/>
  <c r="K48" i="31"/>
  <c r="J48" i="31"/>
  <c r="I48" i="31"/>
  <c r="K47" i="31"/>
  <c r="J47" i="31"/>
  <c r="I47" i="31"/>
  <c r="K46" i="31"/>
  <c r="J46" i="31"/>
  <c r="I46" i="31"/>
  <c r="K45" i="31"/>
  <c r="J45" i="31"/>
  <c r="I45" i="31"/>
  <c r="K44" i="31"/>
  <c r="J44" i="31"/>
  <c r="I44" i="31"/>
  <c r="K43" i="31"/>
  <c r="J43" i="31"/>
  <c r="I43" i="31"/>
  <c r="K42" i="31"/>
  <c r="J42" i="31"/>
  <c r="I42" i="31"/>
  <c r="K41" i="31"/>
  <c r="J41" i="31"/>
  <c r="I41" i="31"/>
  <c r="K40" i="31"/>
  <c r="J40" i="31"/>
  <c r="I40" i="31"/>
  <c r="K39" i="31"/>
  <c r="J39" i="31"/>
  <c r="I39" i="31"/>
  <c r="K38" i="31"/>
  <c r="J38" i="31"/>
  <c r="I38" i="31"/>
  <c r="K37" i="31"/>
  <c r="J37" i="31"/>
  <c r="I37" i="31"/>
  <c r="K36" i="31"/>
  <c r="J36" i="31"/>
  <c r="I36" i="31"/>
  <c r="K35" i="31"/>
  <c r="J35" i="31"/>
  <c r="I35" i="31"/>
  <c r="K34" i="31"/>
  <c r="J34" i="31"/>
  <c r="I34" i="31"/>
  <c r="K33" i="31"/>
  <c r="J33" i="31"/>
  <c r="I33" i="31"/>
  <c r="K32" i="31"/>
  <c r="J32" i="31"/>
  <c r="I32" i="31"/>
  <c r="K31" i="31"/>
  <c r="J31" i="31"/>
  <c r="I31" i="31"/>
  <c r="K30" i="31"/>
  <c r="J30" i="31"/>
  <c r="I30" i="31"/>
  <c r="K29" i="31"/>
  <c r="J29" i="31"/>
  <c r="I29" i="31"/>
  <c r="K28" i="31"/>
  <c r="J28" i="31"/>
  <c r="I28" i="31"/>
  <c r="K27" i="31"/>
  <c r="J27" i="31"/>
  <c r="I27" i="31"/>
  <c r="K26" i="31"/>
  <c r="J26" i="31"/>
  <c r="I26" i="31"/>
  <c r="K25" i="31"/>
  <c r="J25" i="31"/>
  <c r="I25" i="31"/>
  <c r="K24" i="31"/>
  <c r="J24" i="31"/>
  <c r="I24" i="31"/>
  <c r="K23" i="31"/>
  <c r="J23" i="31"/>
  <c r="I23" i="31"/>
  <c r="K22" i="31"/>
  <c r="J22" i="31"/>
  <c r="I22" i="31"/>
  <c r="K21" i="31"/>
  <c r="J21" i="31"/>
  <c r="I21" i="31"/>
  <c r="K20" i="31"/>
  <c r="J20" i="31"/>
  <c r="I20" i="31"/>
  <c r="K19" i="31"/>
  <c r="J19" i="31"/>
  <c r="I19" i="31"/>
  <c r="K18" i="31"/>
  <c r="J18" i="31"/>
  <c r="I18" i="31"/>
  <c r="K17" i="31"/>
  <c r="J17" i="31"/>
  <c r="I17" i="31"/>
  <c r="K16" i="31"/>
  <c r="J16" i="31"/>
  <c r="I16" i="31"/>
  <c r="K15" i="31"/>
  <c r="J15" i="31"/>
  <c r="I15" i="31"/>
  <c r="K14" i="31"/>
  <c r="J14" i="31"/>
  <c r="I14" i="31"/>
  <c r="K13" i="31"/>
  <c r="J13" i="31"/>
  <c r="I13" i="31"/>
  <c r="K12" i="31"/>
  <c r="J12" i="31"/>
  <c r="I12" i="31"/>
  <c r="K11" i="31"/>
  <c r="J11" i="31"/>
  <c r="I11" i="31"/>
  <c r="K10" i="31"/>
  <c r="J10" i="31"/>
  <c r="I10" i="31"/>
  <c r="K9" i="31"/>
  <c r="J9" i="31"/>
  <c r="I9" i="31"/>
  <c r="K8" i="31"/>
  <c r="J8" i="31"/>
  <c r="I8" i="31"/>
  <c r="K7" i="31"/>
  <c r="J7" i="31"/>
  <c r="I7" i="31"/>
  <c r="K6" i="31"/>
  <c r="J6" i="31"/>
  <c r="I6" i="31"/>
  <c r="K5" i="31"/>
  <c r="J5" i="31"/>
  <c r="I5" i="31"/>
  <c r="K4" i="31"/>
  <c r="J4" i="31"/>
  <c r="I4" i="31"/>
  <c r="K3" i="31"/>
  <c r="J3" i="31"/>
  <c r="I3" i="31"/>
  <c r="J84" i="29"/>
  <c r="I84" i="29"/>
  <c r="H84" i="29"/>
  <c r="J83" i="29"/>
  <c r="I83" i="29"/>
  <c r="H83" i="29"/>
  <c r="J82" i="29"/>
  <c r="I82" i="29"/>
  <c r="H82" i="29"/>
  <c r="J81" i="29"/>
  <c r="I81" i="29"/>
  <c r="H81" i="29"/>
  <c r="J80" i="29"/>
  <c r="I80" i="29"/>
  <c r="H80" i="29"/>
  <c r="J79" i="29"/>
  <c r="I79" i="29"/>
  <c r="H79" i="29"/>
  <c r="J78" i="29"/>
  <c r="I78" i="29"/>
  <c r="H78" i="29"/>
  <c r="J77" i="29"/>
  <c r="I77" i="29"/>
  <c r="H77" i="29"/>
  <c r="J76" i="29"/>
  <c r="I76" i="29"/>
  <c r="H76" i="29"/>
  <c r="J75" i="29"/>
  <c r="I75" i="29"/>
  <c r="H75" i="29"/>
  <c r="J74" i="29"/>
  <c r="I74" i="29"/>
  <c r="H74" i="29"/>
  <c r="J73" i="29"/>
  <c r="I73" i="29"/>
  <c r="H73" i="29"/>
  <c r="J72" i="29"/>
  <c r="I72" i="29"/>
  <c r="H72" i="29"/>
  <c r="J71" i="29"/>
  <c r="I71" i="29"/>
  <c r="H71" i="29"/>
  <c r="J70" i="29"/>
  <c r="I70" i="29"/>
  <c r="H70" i="29"/>
  <c r="J69" i="29"/>
  <c r="I69" i="29"/>
  <c r="H69" i="29"/>
  <c r="J68" i="29"/>
  <c r="I68" i="29"/>
  <c r="H68" i="29"/>
  <c r="J67" i="29"/>
  <c r="I67" i="29"/>
  <c r="H67" i="29"/>
  <c r="J66" i="29"/>
  <c r="I66" i="29"/>
  <c r="H66" i="29"/>
  <c r="J65" i="29"/>
  <c r="I65" i="29"/>
  <c r="H65" i="29"/>
  <c r="J64" i="29"/>
  <c r="I64" i="29"/>
  <c r="H64" i="29"/>
  <c r="J63" i="29"/>
  <c r="I63" i="29"/>
  <c r="H63" i="29"/>
  <c r="J62" i="29"/>
  <c r="I62" i="29"/>
  <c r="H62" i="29"/>
  <c r="J61" i="29"/>
  <c r="I61" i="29"/>
  <c r="H61" i="29"/>
  <c r="J60" i="29"/>
  <c r="I60" i="29"/>
  <c r="H60" i="29"/>
  <c r="J59" i="29"/>
  <c r="I59" i="29"/>
  <c r="H59" i="29"/>
  <c r="J58" i="29"/>
  <c r="I58" i="29"/>
  <c r="H58" i="29"/>
  <c r="J57" i="29"/>
  <c r="I57" i="29"/>
  <c r="H57" i="29"/>
  <c r="J56" i="29"/>
  <c r="I56" i="29"/>
  <c r="H56" i="29"/>
  <c r="J55" i="29"/>
  <c r="I55" i="29"/>
  <c r="H55" i="29"/>
  <c r="J54" i="29"/>
  <c r="I54" i="29"/>
  <c r="H54" i="29"/>
  <c r="J53" i="29"/>
  <c r="I53" i="29"/>
  <c r="H53" i="29"/>
  <c r="J52" i="29"/>
  <c r="I52" i="29"/>
  <c r="H52" i="29"/>
  <c r="J51" i="29"/>
  <c r="I51" i="29"/>
  <c r="H51" i="29"/>
  <c r="J50" i="29"/>
  <c r="I50" i="29"/>
  <c r="H50" i="29"/>
  <c r="J49" i="29"/>
  <c r="I49" i="29"/>
  <c r="H49" i="29"/>
  <c r="J48" i="29"/>
  <c r="I48" i="29"/>
  <c r="H48" i="29"/>
  <c r="J47" i="29"/>
  <c r="I47" i="29"/>
  <c r="H47" i="29"/>
  <c r="J46" i="29"/>
  <c r="I46" i="29"/>
  <c r="H46" i="29"/>
  <c r="J45" i="29"/>
  <c r="I45" i="29"/>
  <c r="H45" i="29"/>
  <c r="J44" i="29"/>
  <c r="I44" i="29"/>
  <c r="H44" i="29"/>
  <c r="J43" i="29"/>
  <c r="I43" i="29"/>
  <c r="H43" i="29"/>
  <c r="J42" i="29"/>
  <c r="I42" i="29"/>
  <c r="H42" i="29"/>
  <c r="J41" i="29"/>
  <c r="I41" i="29"/>
  <c r="H41" i="29"/>
  <c r="J40" i="29"/>
  <c r="I40" i="29"/>
  <c r="H40" i="29"/>
  <c r="J39" i="29"/>
  <c r="I39" i="29"/>
  <c r="H39" i="29"/>
  <c r="J38" i="29"/>
  <c r="I38" i="29"/>
  <c r="H38" i="29"/>
  <c r="J37" i="29"/>
  <c r="I37" i="29"/>
  <c r="H37" i="29"/>
  <c r="J36" i="29"/>
  <c r="I36" i="29"/>
  <c r="H36" i="29"/>
  <c r="J35" i="29"/>
  <c r="I35" i="29"/>
  <c r="H35" i="29"/>
  <c r="J34" i="29"/>
  <c r="I34" i="29"/>
  <c r="H34" i="29"/>
  <c r="J33" i="29"/>
  <c r="I33" i="29"/>
  <c r="H33" i="29"/>
  <c r="J32" i="29"/>
  <c r="I32" i="29"/>
  <c r="H32" i="29"/>
  <c r="J31" i="29"/>
  <c r="I31" i="29"/>
  <c r="H31" i="29"/>
  <c r="J30" i="29"/>
  <c r="I30" i="29"/>
  <c r="H30" i="29"/>
  <c r="J29" i="29"/>
  <c r="I29" i="29"/>
  <c r="H29" i="29"/>
  <c r="J28" i="29"/>
  <c r="I28" i="29"/>
  <c r="H28" i="29"/>
  <c r="J27" i="29"/>
  <c r="I27" i="29"/>
  <c r="H27" i="29"/>
  <c r="J26" i="29"/>
  <c r="I26" i="29"/>
  <c r="H26" i="29"/>
  <c r="J25" i="29"/>
  <c r="I25" i="29"/>
  <c r="H25" i="29"/>
  <c r="J24" i="29"/>
  <c r="I24" i="29"/>
  <c r="H24" i="29"/>
  <c r="J23" i="29"/>
  <c r="I23" i="29"/>
  <c r="H23" i="29"/>
  <c r="J22" i="29"/>
  <c r="I22" i="29"/>
  <c r="H22" i="29"/>
  <c r="J21" i="29"/>
  <c r="I21" i="29"/>
  <c r="H21" i="29"/>
  <c r="J20" i="29"/>
  <c r="I20" i="29"/>
  <c r="H20" i="29"/>
  <c r="J19" i="29"/>
  <c r="I19" i="29"/>
  <c r="H19" i="29"/>
  <c r="J18" i="29"/>
  <c r="I18" i="29"/>
  <c r="H18" i="29"/>
  <c r="J17" i="29"/>
  <c r="I17" i="29"/>
  <c r="H17" i="29"/>
  <c r="J16" i="29"/>
  <c r="I16" i="29"/>
  <c r="H16" i="29"/>
  <c r="J15" i="29"/>
  <c r="I15" i="29"/>
  <c r="H15" i="29"/>
  <c r="J14" i="29"/>
  <c r="I14" i="29"/>
  <c r="H14" i="29"/>
  <c r="J13" i="29"/>
  <c r="I13" i="29"/>
  <c r="H13" i="29"/>
  <c r="J12" i="29"/>
  <c r="I12" i="29"/>
  <c r="H12" i="29"/>
  <c r="J11" i="29"/>
  <c r="I11" i="29"/>
  <c r="H11" i="29"/>
  <c r="J10" i="29"/>
  <c r="I10" i="29"/>
  <c r="H10" i="29"/>
  <c r="J9" i="29"/>
  <c r="I9" i="29"/>
  <c r="H9" i="29"/>
  <c r="J8" i="29"/>
  <c r="I8" i="29"/>
  <c r="H8" i="29"/>
  <c r="J7" i="29"/>
  <c r="I7" i="29"/>
  <c r="H7" i="29"/>
  <c r="J6" i="29"/>
  <c r="I6" i="29"/>
  <c r="H6" i="29"/>
  <c r="J5" i="29"/>
  <c r="I5" i="29"/>
  <c r="H5" i="29"/>
  <c r="J4" i="29"/>
  <c r="I4" i="29"/>
  <c r="H4" i="29"/>
  <c r="J3" i="29"/>
  <c r="I3" i="29"/>
  <c r="H3" i="29"/>
  <c r="J92" i="28"/>
  <c r="I92" i="28"/>
  <c r="H92" i="28"/>
  <c r="J91" i="28"/>
  <c r="I91" i="28"/>
  <c r="H91" i="28"/>
  <c r="J90" i="28"/>
  <c r="I90" i="28"/>
  <c r="H90" i="28"/>
  <c r="J89" i="28"/>
  <c r="I89" i="28"/>
  <c r="H89" i="28"/>
  <c r="J88" i="28"/>
  <c r="I88" i="28"/>
  <c r="H88" i="28"/>
  <c r="J87" i="28"/>
  <c r="I87" i="28"/>
  <c r="H87" i="28"/>
  <c r="J86" i="28"/>
  <c r="I86" i="28"/>
  <c r="H86" i="28"/>
  <c r="J85" i="28"/>
  <c r="I85" i="28"/>
  <c r="H85" i="28"/>
  <c r="J84" i="28"/>
  <c r="I84" i="28"/>
  <c r="H84" i="28"/>
  <c r="J83" i="28"/>
  <c r="I83" i="28"/>
  <c r="H83" i="28"/>
  <c r="J82" i="28"/>
  <c r="I82" i="28"/>
  <c r="H82" i="28"/>
  <c r="J81" i="28"/>
  <c r="I81" i="28"/>
  <c r="H81" i="28"/>
  <c r="J80" i="28"/>
  <c r="I80" i="28"/>
  <c r="H80" i="28"/>
  <c r="J79" i="28"/>
  <c r="I79" i="28"/>
  <c r="H79" i="28"/>
  <c r="J78" i="28"/>
  <c r="I78" i="28"/>
  <c r="H78" i="28"/>
  <c r="J77" i="28"/>
  <c r="I77" i="28"/>
  <c r="H77" i="28"/>
  <c r="J76" i="28"/>
  <c r="I76" i="28"/>
  <c r="H76" i="28"/>
  <c r="J75" i="28"/>
  <c r="I75" i="28"/>
  <c r="H75" i="28"/>
  <c r="J74" i="28"/>
  <c r="I74" i="28"/>
  <c r="H74" i="28"/>
  <c r="J73" i="28"/>
  <c r="I73" i="28"/>
  <c r="H73" i="28"/>
  <c r="J72" i="28"/>
  <c r="I72" i="28"/>
  <c r="H72" i="28"/>
  <c r="J71" i="28"/>
  <c r="I71" i="28"/>
  <c r="H71" i="28"/>
  <c r="J70" i="28"/>
  <c r="I70" i="28"/>
  <c r="H70" i="28"/>
  <c r="J69" i="28"/>
  <c r="I69" i="28"/>
  <c r="H69" i="28"/>
  <c r="J68" i="28"/>
  <c r="I68" i="28"/>
  <c r="H68" i="28"/>
  <c r="J67" i="28"/>
  <c r="I67" i="28"/>
  <c r="H67" i="28"/>
  <c r="J66" i="28"/>
  <c r="I66" i="28"/>
  <c r="H66" i="28"/>
  <c r="J65" i="28"/>
  <c r="I65" i="28"/>
  <c r="H65" i="28"/>
  <c r="J64" i="28"/>
  <c r="I64" i="28"/>
  <c r="H64" i="28"/>
  <c r="J63" i="28"/>
  <c r="I63" i="28"/>
  <c r="H63" i="28"/>
  <c r="J62" i="28"/>
  <c r="I62" i="28"/>
  <c r="H62" i="28"/>
  <c r="J61" i="28"/>
  <c r="I61" i="28"/>
  <c r="H61" i="28"/>
  <c r="J60" i="28"/>
  <c r="I60" i="28"/>
  <c r="H60" i="28"/>
  <c r="J59" i="28"/>
  <c r="I59" i="28"/>
  <c r="H59" i="28"/>
  <c r="J58" i="28"/>
  <c r="I58" i="28"/>
  <c r="H58" i="28"/>
  <c r="J57" i="28"/>
  <c r="I57" i="28"/>
  <c r="H57" i="28"/>
  <c r="J56" i="28"/>
  <c r="I56" i="28"/>
  <c r="H56" i="28"/>
  <c r="J55" i="28"/>
  <c r="I55" i="28"/>
  <c r="H55" i="28"/>
  <c r="J54" i="28"/>
  <c r="I54" i="28"/>
  <c r="H54" i="28"/>
  <c r="J53" i="28"/>
  <c r="I53" i="28"/>
  <c r="H53" i="28"/>
  <c r="J52" i="28"/>
  <c r="I52" i="28"/>
  <c r="H52" i="28"/>
  <c r="J51" i="28"/>
  <c r="I51" i="28"/>
  <c r="H51" i="28"/>
  <c r="J50" i="28"/>
  <c r="I50" i="28"/>
  <c r="H50" i="28"/>
  <c r="J49" i="28"/>
  <c r="I49" i="28"/>
  <c r="H49" i="28"/>
  <c r="J48" i="28"/>
  <c r="I48" i="28"/>
  <c r="H48" i="28"/>
  <c r="J47" i="28"/>
  <c r="I47" i="28"/>
  <c r="H47" i="28"/>
  <c r="J46" i="28"/>
  <c r="I46" i="28"/>
  <c r="H46" i="28"/>
  <c r="J45" i="28"/>
  <c r="I45" i="28"/>
  <c r="H45" i="28"/>
  <c r="J44" i="28"/>
  <c r="I44" i="28"/>
  <c r="H44" i="28"/>
  <c r="J43" i="28"/>
  <c r="I43" i="28"/>
  <c r="H43" i="28"/>
  <c r="J42" i="28"/>
  <c r="I42" i="28"/>
  <c r="H42" i="28"/>
  <c r="J41" i="28"/>
  <c r="I41" i="28"/>
  <c r="H41" i="28"/>
  <c r="J40" i="28"/>
  <c r="I40" i="28"/>
  <c r="H40" i="28"/>
  <c r="J39" i="28"/>
  <c r="I39" i="28"/>
  <c r="H39" i="28"/>
  <c r="J38" i="28"/>
  <c r="I38" i="28"/>
  <c r="H38" i="28"/>
  <c r="J37" i="28"/>
  <c r="I37" i="28"/>
  <c r="H37" i="28"/>
  <c r="J36" i="28"/>
  <c r="I36" i="28"/>
  <c r="H36" i="28"/>
  <c r="J35" i="28"/>
  <c r="I35" i="28"/>
  <c r="H35" i="28"/>
  <c r="J34" i="28"/>
  <c r="I34" i="28"/>
  <c r="H34" i="28"/>
  <c r="J33" i="28"/>
  <c r="I33" i="28"/>
  <c r="H33" i="28"/>
  <c r="J32" i="28"/>
  <c r="I32" i="28"/>
  <c r="H32" i="28"/>
  <c r="J31" i="28"/>
  <c r="I31" i="28"/>
  <c r="H31" i="28"/>
  <c r="J30" i="28"/>
  <c r="I30" i="28"/>
  <c r="H30" i="28"/>
  <c r="J29" i="28"/>
  <c r="I29" i="28"/>
  <c r="H29" i="28"/>
  <c r="J28" i="28"/>
  <c r="I28" i="28"/>
  <c r="H28" i="28"/>
  <c r="J27" i="28"/>
  <c r="I27" i="28"/>
  <c r="H27" i="28"/>
  <c r="J26" i="28"/>
  <c r="I26" i="28"/>
  <c r="H26" i="28"/>
  <c r="J25" i="28"/>
  <c r="I25" i="28"/>
  <c r="H25" i="28"/>
  <c r="J24" i="28"/>
  <c r="I24" i="28"/>
  <c r="H24" i="28"/>
  <c r="J23" i="28"/>
  <c r="I23" i="28"/>
  <c r="H23" i="28"/>
  <c r="J22" i="28"/>
  <c r="I22" i="28"/>
  <c r="H22" i="28"/>
  <c r="J21" i="28"/>
  <c r="I21" i="28"/>
  <c r="H21" i="28"/>
  <c r="J20" i="28"/>
  <c r="I20" i="28"/>
  <c r="H20" i="28"/>
  <c r="J19" i="28"/>
  <c r="I19" i="28"/>
  <c r="H19" i="28"/>
  <c r="J18" i="28"/>
  <c r="I18" i="28"/>
  <c r="H18" i="28"/>
  <c r="J17" i="28"/>
  <c r="I17" i="28"/>
  <c r="H17" i="28"/>
  <c r="J16" i="28"/>
  <c r="I16" i="28"/>
  <c r="H16" i="28"/>
  <c r="J15" i="28"/>
  <c r="I15" i="28"/>
  <c r="H15" i="28"/>
  <c r="J14" i="28"/>
  <c r="I14" i="28"/>
  <c r="H14" i="28"/>
  <c r="J13" i="28"/>
  <c r="I13" i="28"/>
  <c r="H13" i="28"/>
  <c r="J12" i="28"/>
  <c r="I12" i="28"/>
  <c r="H12" i="28"/>
  <c r="J11" i="28"/>
  <c r="I11" i="28"/>
  <c r="H11" i="28"/>
  <c r="J10" i="28"/>
  <c r="I10" i="28"/>
  <c r="H10" i="28"/>
  <c r="J9" i="28"/>
  <c r="I9" i="28"/>
  <c r="H9" i="28"/>
  <c r="J8" i="28"/>
  <c r="I8" i="28"/>
  <c r="H8" i="28"/>
  <c r="J7" i="28"/>
  <c r="I7" i="28"/>
  <c r="H7" i="28"/>
  <c r="J6" i="28"/>
  <c r="I6" i="28"/>
  <c r="H6" i="28"/>
  <c r="J5" i="28"/>
  <c r="I5" i="28"/>
  <c r="H5" i="28"/>
  <c r="J4" i="28"/>
  <c r="I4" i="28"/>
  <c r="H4" i="28"/>
  <c r="J3" i="28"/>
  <c r="I3" i="28"/>
  <c r="H3" i="28"/>
  <c r="N84" i="30"/>
  <c r="L84" i="30"/>
  <c r="M84" i="30" s="1"/>
  <c r="K84" i="30"/>
  <c r="J84" i="30"/>
  <c r="N83" i="30"/>
  <c r="L83" i="30"/>
  <c r="K83" i="30"/>
  <c r="J83" i="30"/>
  <c r="N82" i="30"/>
  <c r="L82" i="30"/>
  <c r="K82" i="30"/>
  <c r="J82" i="30"/>
  <c r="N81" i="30"/>
  <c r="L81" i="30"/>
  <c r="K81" i="30"/>
  <c r="J81" i="30"/>
  <c r="N80" i="30"/>
  <c r="L80" i="30"/>
  <c r="M80" i="30" s="1"/>
  <c r="K80" i="30"/>
  <c r="J80" i="30"/>
  <c r="N79" i="30"/>
  <c r="L79" i="30"/>
  <c r="K79" i="30"/>
  <c r="J79" i="30"/>
  <c r="N78" i="30"/>
  <c r="L78" i="30"/>
  <c r="K78" i="30"/>
  <c r="J78" i="30"/>
  <c r="N77" i="30"/>
  <c r="L77" i="30"/>
  <c r="K77" i="30"/>
  <c r="J77" i="30"/>
  <c r="N76" i="30"/>
  <c r="L76" i="30"/>
  <c r="M76" i="30" s="1"/>
  <c r="K76" i="30"/>
  <c r="J76" i="30"/>
  <c r="N75" i="30"/>
  <c r="L75" i="30"/>
  <c r="K75" i="30"/>
  <c r="J75" i="30"/>
  <c r="N74" i="30"/>
  <c r="L74" i="30"/>
  <c r="K74" i="30"/>
  <c r="J74" i="30"/>
  <c r="N73" i="30"/>
  <c r="L73" i="30"/>
  <c r="K73" i="30"/>
  <c r="J73" i="30"/>
  <c r="N72" i="30"/>
  <c r="L72" i="30"/>
  <c r="M72" i="30" s="1"/>
  <c r="K72" i="30"/>
  <c r="J72" i="30"/>
  <c r="N71" i="30"/>
  <c r="L71" i="30"/>
  <c r="K71" i="30"/>
  <c r="J71" i="30"/>
  <c r="N70" i="30"/>
  <c r="L70" i="30"/>
  <c r="K70" i="30"/>
  <c r="J70" i="30"/>
  <c r="N69" i="30"/>
  <c r="L69" i="30"/>
  <c r="K69" i="30"/>
  <c r="J69" i="30"/>
  <c r="N68" i="30"/>
  <c r="L68" i="30"/>
  <c r="M68" i="30" s="1"/>
  <c r="K68" i="30"/>
  <c r="J68" i="30"/>
  <c r="N67" i="30"/>
  <c r="L67" i="30"/>
  <c r="K67" i="30"/>
  <c r="J67" i="30"/>
  <c r="N66" i="30"/>
  <c r="L66" i="30"/>
  <c r="K66" i="30"/>
  <c r="J66" i="30"/>
  <c r="N65" i="30"/>
  <c r="L65" i="30"/>
  <c r="K65" i="30"/>
  <c r="J65" i="30"/>
  <c r="N64" i="30"/>
  <c r="L64" i="30"/>
  <c r="M64" i="30" s="1"/>
  <c r="K64" i="30"/>
  <c r="J64" i="30"/>
  <c r="N63" i="30"/>
  <c r="L63" i="30"/>
  <c r="K63" i="30"/>
  <c r="J63" i="30"/>
  <c r="N62" i="30"/>
  <c r="L62" i="30"/>
  <c r="K62" i="30"/>
  <c r="J62" i="30"/>
  <c r="N61" i="30"/>
  <c r="L61" i="30"/>
  <c r="K61" i="30"/>
  <c r="J61" i="30"/>
  <c r="N60" i="30"/>
  <c r="L60" i="30"/>
  <c r="M60" i="30" s="1"/>
  <c r="K60" i="30"/>
  <c r="J60" i="30"/>
  <c r="N59" i="30"/>
  <c r="L59" i="30"/>
  <c r="K59" i="30"/>
  <c r="J59" i="30"/>
  <c r="N58" i="30"/>
  <c r="L58" i="30"/>
  <c r="K58" i="30"/>
  <c r="J58" i="30"/>
  <c r="N57" i="30"/>
  <c r="L57" i="30"/>
  <c r="K57" i="30"/>
  <c r="J57" i="30"/>
  <c r="N56" i="30"/>
  <c r="L56" i="30"/>
  <c r="M56" i="30" s="1"/>
  <c r="K56" i="30"/>
  <c r="J56" i="30"/>
  <c r="N55" i="30"/>
  <c r="L55" i="30"/>
  <c r="K55" i="30"/>
  <c r="J55" i="30"/>
  <c r="N54" i="30"/>
  <c r="L54" i="30"/>
  <c r="K54" i="30"/>
  <c r="J54" i="30"/>
  <c r="N53" i="30"/>
  <c r="L53" i="30"/>
  <c r="K53" i="30"/>
  <c r="J53" i="30"/>
  <c r="N52" i="30"/>
  <c r="L52" i="30"/>
  <c r="M52" i="30" s="1"/>
  <c r="K52" i="30"/>
  <c r="J52" i="30"/>
  <c r="N51" i="30"/>
  <c r="L51" i="30"/>
  <c r="K51" i="30"/>
  <c r="J51" i="30"/>
  <c r="N50" i="30"/>
  <c r="L50" i="30"/>
  <c r="K50" i="30"/>
  <c r="J50" i="30"/>
  <c r="N49" i="30"/>
  <c r="L49" i="30"/>
  <c r="K49" i="30"/>
  <c r="J49" i="30"/>
  <c r="N48" i="30"/>
  <c r="L48" i="30"/>
  <c r="M48" i="30" s="1"/>
  <c r="K48" i="30"/>
  <c r="J48" i="30"/>
  <c r="N47" i="30"/>
  <c r="L47" i="30"/>
  <c r="K47" i="30"/>
  <c r="J47" i="30"/>
  <c r="N46" i="30"/>
  <c r="L46" i="30"/>
  <c r="K46" i="30"/>
  <c r="J46" i="30"/>
  <c r="N45" i="30"/>
  <c r="L45" i="30"/>
  <c r="K45" i="30"/>
  <c r="J45" i="30"/>
  <c r="N44" i="30"/>
  <c r="L44" i="30"/>
  <c r="M44" i="30" s="1"/>
  <c r="K44" i="30"/>
  <c r="J44" i="30"/>
  <c r="N43" i="30"/>
  <c r="L43" i="30"/>
  <c r="K43" i="30"/>
  <c r="J43" i="30"/>
  <c r="N42" i="30"/>
  <c r="L42" i="30"/>
  <c r="K42" i="30"/>
  <c r="J42" i="30"/>
  <c r="N41" i="30"/>
  <c r="L41" i="30"/>
  <c r="K41" i="30"/>
  <c r="J41" i="30"/>
  <c r="N40" i="30"/>
  <c r="L40" i="30"/>
  <c r="M40" i="30" s="1"/>
  <c r="K40" i="30"/>
  <c r="J40" i="30"/>
  <c r="N39" i="30"/>
  <c r="L39" i="30"/>
  <c r="K39" i="30"/>
  <c r="J39" i="30"/>
  <c r="N38" i="30"/>
  <c r="L38" i="30"/>
  <c r="K38" i="30"/>
  <c r="J38" i="30"/>
  <c r="N37" i="30"/>
  <c r="L37" i="30"/>
  <c r="K37" i="30"/>
  <c r="J37" i="30"/>
  <c r="N36" i="30"/>
  <c r="L36" i="30"/>
  <c r="M36" i="30" s="1"/>
  <c r="K36" i="30"/>
  <c r="J36" i="30"/>
  <c r="N35" i="30"/>
  <c r="L35" i="30"/>
  <c r="K35" i="30"/>
  <c r="J35" i="30"/>
  <c r="N34" i="30"/>
  <c r="L34" i="30"/>
  <c r="K34" i="30"/>
  <c r="J34" i="30"/>
  <c r="N33" i="30"/>
  <c r="L33" i="30"/>
  <c r="K33" i="30"/>
  <c r="J33" i="30"/>
  <c r="N32" i="30"/>
  <c r="L32" i="30"/>
  <c r="M32" i="30" s="1"/>
  <c r="K32" i="30"/>
  <c r="J32" i="30"/>
  <c r="N31" i="30"/>
  <c r="L31" i="30"/>
  <c r="K31" i="30"/>
  <c r="J31" i="30"/>
  <c r="N30" i="30"/>
  <c r="L30" i="30"/>
  <c r="K30" i="30"/>
  <c r="J30" i="30"/>
  <c r="N29" i="30"/>
  <c r="L29" i="30"/>
  <c r="K29" i="30"/>
  <c r="J29" i="30"/>
  <c r="N28" i="30"/>
  <c r="L28" i="30"/>
  <c r="M28" i="30" s="1"/>
  <c r="K28" i="30"/>
  <c r="J28" i="30"/>
  <c r="N27" i="30"/>
  <c r="L27" i="30"/>
  <c r="K27" i="30"/>
  <c r="J27" i="30"/>
  <c r="N26" i="30"/>
  <c r="L26" i="30"/>
  <c r="K26" i="30"/>
  <c r="J26" i="30"/>
  <c r="N25" i="30"/>
  <c r="L25" i="30"/>
  <c r="K25" i="30"/>
  <c r="J25" i="30"/>
  <c r="N24" i="30"/>
  <c r="L24" i="30"/>
  <c r="M24" i="30" s="1"/>
  <c r="K24" i="30"/>
  <c r="J24" i="30"/>
  <c r="N23" i="30"/>
  <c r="L23" i="30"/>
  <c r="K23" i="30"/>
  <c r="J23" i="30"/>
  <c r="N22" i="30"/>
  <c r="L22" i="30"/>
  <c r="K22" i="30"/>
  <c r="J22" i="30"/>
  <c r="N21" i="30"/>
  <c r="L21" i="30"/>
  <c r="K21" i="30"/>
  <c r="J21" i="30"/>
  <c r="N20" i="30"/>
  <c r="L20" i="30"/>
  <c r="M20" i="30" s="1"/>
  <c r="K20" i="30"/>
  <c r="J20" i="30"/>
  <c r="N19" i="30"/>
  <c r="L19" i="30"/>
  <c r="K19" i="30"/>
  <c r="J19" i="30"/>
  <c r="N18" i="30"/>
  <c r="L18" i="30"/>
  <c r="K18" i="30"/>
  <c r="J18" i="30"/>
  <c r="N17" i="30"/>
  <c r="L17" i="30"/>
  <c r="K17" i="30"/>
  <c r="J17" i="30"/>
  <c r="N16" i="30"/>
  <c r="L16" i="30"/>
  <c r="M16" i="30" s="1"/>
  <c r="K16" i="30"/>
  <c r="J16" i="30"/>
  <c r="N15" i="30"/>
  <c r="L15" i="30"/>
  <c r="K15" i="30"/>
  <c r="J15" i="30"/>
  <c r="N14" i="30"/>
  <c r="L14" i="30"/>
  <c r="K14" i="30"/>
  <c r="J14" i="30"/>
  <c r="N13" i="30"/>
  <c r="L13" i="30"/>
  <c r="K13" i="30"/>
  <c r="J13" i="30"/>
  <c r="N12" i="30"/>
  <c r="L12" i="30"/>
  <c r="M12" i="30" s="1"/>
  <c r="K12" i="30"/>
  <c r="J12" i="30"/>
  <c r="N11" i="30"/>
  <c r="L11" i="30"/>
  <c r="K11" i="30"/>
  <c r="J11" i="30"/>
  <c r="N10" i="30"/>
  <c r="L10" i="30"/>
  <c r="K10" i="30"/>
  <c r="J10" i="30"/>
  <c r="N9" i="30"/>
  <c r="L9" i="30"/>
  <c r="K9" i="30"/>
  <c r="J9" i="30"/>
  <c r="N8" i="30"/>
  <c r="L8" i="30"/>
  <c r="M8" i="30" s="1"/>
  <c r="K8" i="30"/>
  <c r="J8" i="30"/>
  <c r="N7" i="30"/>
  <c r="L7" i="30"/>
  <c r="K7" i="30"/>
  <c r="J7" i="30"/>
  <c r="N6" i="30"/>
  <c r="L6" i="30"/>
  <c r="K6" i="30"/>
  <c r="J6" i="30"/>
  <c r="N5" i="30"/>
  <c r="L5" i="30"/>
  <c r="K5" i="30"/>
  <c r="J5" i="30"/>
  <c r="N4" i="30"/>
  <c r="L4" i="30"/>
  <c r="M4" i="30" s="1"/>
  <c r="K4" i="30"/>
  <c r="J4" i="30"/>
  <c r="N3" i="30"/>
  <c r="L3" i="30"/>
  <c r="K3" i="30"/>
  <c r="J3" i="30"/>
  <c r="M27" i="23"/>
  <c r="K27" i="23"/>
  <c r="I27" i="23"/>
  <c r="M26" i="23"/>
  <c r="M23" i="23"/>
  <c r="K23" i="23"/>
  <c r="J23" i="23"/>
  <c r="M22" i="23"/>
  <c r="K22" i="23"/>
  <c r="J22" i="23"/>
  <c r="M21" i="23"/>
  <c r="K21" i="23"/>
  <c r="J21" i="23"/>
  <c r="M20" i="23"/>
  <c r="K20" i="23"/>
  <c r="J20" i="23"/>
  <c r="M19" i="23"/>
  <c r="K19" i="23"/>
  <c r="J19" i="23"/>
  <c r="M18" i="23"/>
  <c r="K18" i="23"/>
  <c r="J18" i="23"/>
  <c r="M17" i="23"/>
  <c r="K17" i="23"/>
  <c r="J17" i="23"/>
  <c r="M16" i="23"/>
  <c r="K16" i="23"/>
  <c r="J16" i="23"/>
  <c r="M15" i="23"/>
  <c r="K15" i="23"/>
  <c r="J15" i="23"/>
  <c r="M14" i="23"/>
  <c r="K14" i="23"/>
  <c r="J14" i="23"/>
  <c r="M13" i="23"/>
  <c r="K13" i="23"/>
  <c r="J13" i="23"/>
  <c r="M12" i="23"/>
  <c r="K12" i="23"/>
  <c r="J12" i="23"/>
  <c r="M11" i="23"/>
  <c r="K11" i="23"/>
  <c r="J11" i="23"/>
  <c r="M10" i="23"/>
  <c r="K10" i="23"/>
  <c r="J10" i="23"/>
  <c r="M9" i="23"/>
  <c r="K9" i="23"/>
  <c r="J9" i="23"/>
  <c r="M8" i="23"/>
  <c r="K8" i="23"/>
  <c r="J8" i="23"/>
  <c r="M7" i="23"/>
  <c r="K7" i="23"/>
  <c r="J7" i="23"/>
  <c r="M6" i="23"/>
  <c r="K6" i="23"/>
  <c r="J6" i="23"/>
  <c r="M5" i="23"/>
  <c r="K5" i="23"/>
  <c r="J5" i="23"/>
  <c r="M4" i="23"/>
  <c r="K4" i="23"/>
  <c r="J4" i="23"/>
  <c r="M3" i="23"/>
  <c r="K3" i="23"/>
  <c r="J3" i="23"/>
  <c r="I3" i="23"/>
  <c r="M92" i="5"/>
  <c r="K92" i="5"/>
  <c r="L92" i="5" s="1"/>
  <c r="J92" i="5"/>
  <c r="I92" i="5"/>
  <c r="M91" i="5"/>
  <c r="K91" i="5"/>
  <c r="J91" i="5"/>
  <c r="I91" i="5"/>
  <c r="M90" i="5"/>
  <c r="K90" i="5"/>
  <c r="J90" i="5"/>
  <c r="I90" i="5"/>
  <c r="M89" i="5"/>
  <c r="K89" i="5"/>
  <c r="J89" i="5"/>
  <c r="I89" i="5"/>
  <c r="M88" i="5"/>
  <c r="K88" i="5"/>
  <c r="L88" i="5" s="1"/>
  <c r="J88" i="5"/>
  <c r="I88" i="5"/>
  <c r="M87" i="5"/>
  <c r="K87" i="5"/>
  <c r="J87" i="5"/>
  <c r="I87" i="5"/>
  <c r="M86" i="5"/>
  <c r="K86" i="5"/>
  <c r="J86" i="5"/>
  <c r="I86" i="5"/>
  <c r="M85" i="5"/>
  <c r="K85" i="5"/>
  <c r="J85" i="5"/>
  <c r="I85" i="5"/>
  <c r="M84" i="5"/>
  <c r="K84" i="5"/>
  <c r="L84" i="5" s="1"/>
  <c r="J84" i="5"/>
  <c r="I84" i="5"/>
  <c r="M83" i="5"/>
  <c r="K83" i="5"/>
  <c r="J83" i="5"/>
  <c r="I83" i="5"/>
  <c r="M82" i="5"/>
  <c r="K82" i="5"/>
  <c r="J82" i="5"/>
  <c r="I82" i="5"/>
  <c r="M81" i="5"/>
  <c r="K81" i="5"/>
  <c r="J81" i="5"/>
  <c r="I81" i="5"/>
  <c r="M80" i="5"/>
  <c r="K80" i="5"/>
  <c r="L80" i="5" s="1"/>
  <c r="J80" i="5"/>
  <c r="I80" i="5"/>
  <c r="M79" i="5"/>
  <c r="K79" i="5"/>
  <c r="J79" i="5"/>
  <c r="I79" i="5"/>
  <c r="M78" i="5"/>
  <c r="K78" i="5"/>
  <c r="J78" i="5"/>
  <c r="I78" i="5"/>
  <c r="M77" i="5"/>
  <c r="K77" i="5"/>
  <c r="J77" i="5"/>
  <c r="I77" i="5"/>
  <c r="M76" i="5"/>
  <c r="K76" i="5"/>
  <c r="L76" i="5" s="1"/>
  <c r="J76" i="5"/>
  <c r="I76" i="5"/>
  <c r="M75" i="5"/>
  <c r="K75" i="5"/>
  <c r="J75" i="5"/>
  <c r="I75" i="5"/>
  <c r="M74" i="5"/>
  <c r="K74" i="5"/>
  <c r="J74" i="5"/>
  <c r="I74" i="5"/>
  <c r="M73" i="5"/>
  <c r="K73" i="5"/>
  <c r="J73" i="5"/>
  <c r="I73" i="5"/>
  <c r="M72" i="5"/>
  <c r="K72" i="5"/>
  <c r="L72" i="5" s="1"/>
  <c r="J72" i="5"/>
  <c r="I72" i="5"/>
  <c r="M71" i="5"/>
  <c r="K71" i="5"/>
  <c r="J71" i="5"/>
  <c r="I71" i="5"/>
  <c r="M70" i="5"/>
  <c r="K70" i="5"/>
  <c r="J70" i="5"/>
  <c r="I70" i="5"/>
  <c r="M69" i="5"/>
  <c r="K69" i="5"/>
  <c r="J69" i="5"/>
  <c r="I69" i="5"/>
  <c r="M68" i="5"/>
  <c r="K68" i="5"/>
  <c r="L68" i="5" s="1"/>
  <c r="J68" i="5"/>
  <c r="I68" i="5"/>
  <c r="M67" i="5"/>
  <c r="K67" i="5"/>
  <c r="J67" i="5"/>
  <c r="I67" i="5"/>
  <c r="M66" i="5"/>
  <c r="K66" i="5"/>
  <c r="J66" i="5"/>
  <c r="I66" i="5"/>
  <c r="M65" i="5"/>
  <c r="K65" i="5"/>
  <c r="J65" i="5"/>
  <c r="I65" i="5"/>
  <c r="M64" i="5"/>
  <c r="K64" i="5"/>
  <c r="L64" i="5" s="1"/>
  <c r="J64" i="5"/>
  <c r="I64" i="5"/>
  <c r="M63" i="5"/>
  <c r="K63" i="5"/>
  <c r="J63" i="5"/>
  <c r="I63" i="5"/>
  <c r="M62" i="5"/>
  <c r="K62" i="5"/>
  <c r="J62" i="5"/>
  <c r="I62" i="5"/>
  <c r="M61" i="5"/>
  <c r="K61" i="5"/>
  <c r="J61" i="5"/>
  <c r="I61" i="5"/>
  <c r="M60" i="5"/>
  <c r="K60" i="5"/>
  <c r="L60" i="5" s="1"/>
  <c r="J60" i="5"/>
  <c r="I60" i="5"/>
  <c r="M59" i="5"/>
  <c r="K59" i="5"/>
  <c r="J59" i="5"/>
  <c r="I59" i="5"/>
  <c r="M58" i="5"/>
  <c r="K58" i="5"/>
  <c r="J58" i="5"/>
  <c r="I58" i="5"/>
  <c r="M57" i="5"/>
  <c r="K57" i="5"/>
  <c r="J57" i="5"/>
  <c r="I57" i="5"/>
  <c r="M56" i="5"/>
  <c r="K56" i="5"/>
  <c r="L56" i="5" s="1"/>
  <c r="J56" i="5"/>
  <c r="I56" i="5"/>
  <c r="M55" i="5"/>
  <c r="K55" i="5"/>
  <c r="J55" i="5"/>
  <c r="I55" i="5"/>
  <c r="M54" i="5"/>
  <c r="K54" i="5"/>
  <c r="J54" i="5"/>
  <c r="I54" i="5"/>
  <c r="M53" i="5"/>
  <c r="K53" i="5"/>
  <c r="J53" i="5"/>
  <c r="I53" i="5"/>
  <c r="M52" i="5"/>
  <c r="K52" i="5"/>
  <c r="L52" i="5" s="1"/>
  <c r="J52" i="5"/>
  <c r="I52" i="5"/>
  <c r="M51" i="5"/>
  <c r="K51" i="5"/>
  <c r="J51" i="5"/>
  <c r="I51" i="5"/>
  <c r="M50" i="5"/>
  <c r="K50" i="5"/>
  <c r="J50" i="5"/>
  <c r="I50" i="5"/>
  <c r="M49" i="5"/>
  <c r="K49" i="5"/>
  <c r="J49" i="5"/>
  <c r="I49" i="5"/>
  <c r="M48" i="5"/>
  <c r="K48" i="5"/>
  <c r="L48" i="5" s="1"/>
  <c r="J48" i="5"/>
  <c r="I48" i="5"/>
  <c r="M47" i="5"/>
  <c r="K47" i="5"/>
  <c r="J47" i="5"/>
  <c r="I47" i="5"/>
  <c r="M46" i="5"/>
  <c r="K46" i="5"/>
  <c r="J46" i="5"/>
  <c r="I46" i="5"/>
  <c r="M45" i="5"/>
  <c r="K45" i="5"/>
  <c r="J45" i="5"/>
  <c r="I45" i="5"/>
  <c r="M44" i="5"/>
  <c r="K44" i="5"/>
  <c r="L44" i="5" s="1"/>
  <c r="J44" i="5"/>
  <c r="I44" i="5"/>
  <c r="M43" i="5"/>
  <c r="K43" i="5"/>
  <c r="J43" i="5"/>
  <c r="I43" i="5"/>
  <c r="M42" i="5"/>
  <c r="K42" i="5"/>
  <c r="J42" i="5"/>
  <c r="I42" i="5"/>
  <c r="M41" i="5"/>
  <c r="K41" i="5"/>
  <c r="J41" i="5"/>
  <c r="I41" i="5"/>
  <c r="M40" i="5"/>
  <c r="K40" i="5"/>
  <c r="L40" i="5" s="1"/>
  <c r="J40" i="5"/>
  <c r="I40" i="5"/>
  <c r="M39" i="5"/>
  <c r="K39" i="5"/>
  <c r="J39" i="5"/>
  <c r="I39" i="5"/>
  <c r="M38" i="5"/>
  <c r="K38" i="5"/>
  <c r="J38" i="5"/>
  <c r="I38" i="5"/>
  <c r="M37" i="5"/>
  <c r="K37" i="5"/>
  <c r="J37" i="5"/>
  <c r="I37" i="5"/>
  <c r="M36" i="5"/>
  <c r="K36" i="5"/>
  <c r="L36" i="5" s="1"/>
  <c r="J36" i="5"/>
  <c r="I36" i="5"/>
  <c r="M35" i="5"/>
  <c r="K35" i="5"/>
  <c r="J35" i="5"/>
  <c r="I35" i="5"/>
  <c r="M34" i="5"/>
  <c r="K34" i="5"/>
  <c r="J34" i="5"/>
  <c r="I34" i="5"/>
  <c r="M33" i="5"/>
  <c r="K33" i="5"/>
  <c r="J33" i="5"/>
  <c r="I33" i="5"/>
  <c r="M32" i="5"/>
  <c r="K32" i="5"/>
  <c r="L32" i="5" s="1"/>
  <c r="J32" i="5"/>
  <c r="I32" i="5"/>
  <c r="M31" i="5"/>
  <c r="K31" i="5"/>
  <c r="J31" i="5"/>
  <c r="I31" i="5"/>
  <c r="M30" i="5"/>
  <c r="K30" i="5"/>
  <c r="J30" i="5"/>
  <c r="I30" i="5"/>
  <c r="M29" i="5"/>
  <c r="K29" i="5"/>
  <c r="J29" i="5"/>
  <c r="I29" i="5"/>
  <c r="M28" i="5"/>
  <c r="K28" i="5"/>
  <c r="L28" i="5" s="1"/>
  <c r="J28" i="5"/>
  <c r="I28" i="5"/>
  <c r="M27" i="5"/>
  <c r="K27" i="5"/>
  <c r="J27" i="5"/>
  <c r="I27" i="5"/>
  <c r="M26" i="5"/>
  <c r="K26" i="5"/>
  <c r="J26" i="5"/>
  <c r="I26" i="5"/>
  <c r="M25" i="5"/>
  <c r="K25" i="5"/>
  <c r="J25" i="5"/>
  <c r="I25" i="5"/>
  <c r="M24" i="5"/>
  <c r="K24" i="5"/>
  <c r="L24" i="5" s="1"/>
  <c r="J24" i="5"/>
  <c r="I24" i="5"/>
  <c r="M23" i="5"/>
  <c r="K23" i="5"/>
  <c r="J23" i="5"/>
  <c r="I23" i="5"/>
  <c r="M22" i="5"/>
  <c r="K22" i="5"/>
  <c r="J22" i="5"/>
  <c r="I22" i="5"/>
  <c r="M21" i="5"/>
  <c r="K21" i="5"/>
  <c r="J21" i="5"/>
  <c r="I21" i="5"/>
  <c r="M20" i="5"/>
  <c r="K20" i="5"/>
  <c r="L20" i="5" s="1"/>
  <c r="J20" i="5"/>
  <c r="I20" i="5"/>
  <c r="M19" i="5"/>
  <c r="K19" i="5"/>
  <c r="J19" i="5"/>
  <c r="I19" i="5"/>
  <c r="M18" i="5"/>
  <c r="K18" i="5"/>
  <c r="J18" i="5"/>
  <c r="I18" i="5"/>
  <c r="M17" i="5"/>
  <c r="K17" i="5"/>
  <c r="J17" i="5"/>
  <c r="I17" i="5"/>
  <c r="M16" i="5"/>
  <c r="K16" i="5"/>
  <c r="L16" i="5" s="1"/>
  <c r="J16" i="5"/>
  <c r="I16" i="5"/>
  <c r="M15" i="5"/>
  <c r="K15" i="5"/>
  <c r="J15" i="5"/>
  <c r="I15" i="5"/>
  <c r="M14" i="5"/>
  <c r="K14" i="5"/>
  <c r="J14" i="5"/>
  <c r="I14" i="5"/>
  <c r="M13" i="5"/>
  <c r="K13" i="5"/>
  <c r="J13" i="5"/>
  <c r="I13" i="5"/>
  <c r="M12" i="5"/>
  <c r="K12" i="5"/>
  <c r="L12" i="5" s="1"/>
  <c r="J12" i="5"/>
  <c r="I12" i="5"/>
  <c r="M11" i="5"/>
  <c r="K11" i="5"/>
  <c r="J11" i="5"/>
  <c r="I11" i="5"/>
  <c r="M10" i="5"/>
  <c r="K10" i="5"/>
  <c r="J10" i="5"/>
  <c r="I10" i="5"/>
  <c r="M9" i="5"/>
  <c r="K9" i="5"/>
  <c r="J9" i="5"/>
  <c r="I9" i="5"/>
  <c r="M8" i="5"/>
  <c r="K8" i="5"/>
  <c r="L8" i="5" s="1"/>
  <c r="J8" i="5"/>
  <c r="I8" i="5"/>
  <c r="M7" i="5"/>
  <c r="K7" i="5"/>
  <c r="J7" i="5"/>
  <c r="I7" i="5"/>
  <c r="M6" i="5"/>
  <c r="K6" i="5"/>
  <c r="J6" i="5"/>
  <c r="I6" i="5"/>
  <c r="M5" i="5"/>
  <c r="K5" i="5"/>
  <c r="J5" i="5"/>
  <c r="I5" i="5"/>
  <c r="M4" i="5"/>
  <c r="K4" i="5"/>
  <c r="L4" i="5" s="1"/>
  <c r="J4" i="5"/>
  <c r="I4" i="5"/>
  <c r="M3" i="5"/>
  <c r="K3" i="5"/>
  <c r="J3" i="5"/>
  <c r="I3" i="5"/>
  <c r="M84" i="18"/>
  <c r="K84" i="18"/>
  <c r="L84" i="18" s="1"/>
  <c r="J84" i="18"/>
  <c r="I84" i="18"/>
  <c r="M83" i="18"/>
  <c r="K83" i="18"/>
  <c r="J83" i="18"/>
  <c r="I83" i="18"/>
  <c r="M82" i="18"/>
  <c r="K82" i="18"/>
  <c r="J82" i="18"/>
  <c r="I82" i="18"/>
  <c r="M81" i="18"/>
  <c r="K81" i="18"/>
  <c r="J81" i="18"/>
  <c r="I81" i="18"/>
  <c r="M80" i="18"/>
  <c r="K80" i="18"/>
  <c r="L80" i="18" s="1"/>
  <c r="J80" i="18"/>
  <c r="I80" i="18"/>
  <c r="M79" i="18"/>
  <c r="K79" i="18"/>
  <c r="J79" i="18"/>
  <c r="I79" i="18"/>
  <c r="M78" i="18"/>
  <c r="K78" i="18"/>
  <c r="J78" i="18"/>
  <c r="I78" i="18"/>
  <c r="M77" i="18"/>
  <c r="K77" i="18"/>
  <c r="J77" i="18"/>
  <c r="I77" i="18"/>
  <c r="M76" i="18"/>
  <c r="K76" i="18"/>
  <c r="L76" i="18" s="1"/>
  <c r="J76" i="18"/>
  <c r="I76" i="18"/>
  <c r="M75" i="18"/>
  <c r="K75" i="18"/>
  <c r="J75" i="18"/>
  <c r="I75" i="18"/>
  <c r="M74" i="18"/>
  <c r="K74" i="18"/>
  <c r="J74" i="18"/>
  <c r="I74" i="18"/>
  <c r="M73" i="18"/>
  <c r="K73" i="18"/>
  <c r="J73" i="18"/>
  <c r="I73" i="18"/>
  <c r="M72" i="18"/>
  <c r="K72" i="18"/>
  <c r="L72" i="18" s="1"/>
  <c r="J72" i="18"/>
  <c r="I72" i="18"/>
  <c r="M71" i="18"/>
  <c r="K71" i="18"/>
  <c r="J71" i="18"/>
  <c r="I71" i="18"/>
  <c r="M70" i="18"/>
  <c r="K70" i="18"/>
  <c r="J70" i="18"/>
  <c r="I70" i="18"/>
  <c r="M69" i="18"/>
  <c r="K69" i="18"/>
  <c r="J69" i="18"/>
  <c r="I69" i="18"/>
  <c r="M68" i="18"/>
  <c r="K68" i="18"/>
  <c r="L68" i="18" s="1"/>
  <c r="J68" i="18"/>
  <c r="I68" i="18"/>
  <c r="M67" i="18"/>
  <c r="K67" i="18"/>
  <c r="J67" i="18"/>
  <c r="I67" i="18"/>
  <c r="M66" i="18"/>
  <c r="K66" i="18"/>
  <c r="J66" i="18"/>
  <c r="I66" i="18"/>
  <c r="M65" i="18"/>
  <c r="K65" i="18"/>
  <c r="J65" i="18"/>
  <c r="I65" i="18"/>
  <c r="M64" i="18"/>
  <c r="K64" i="18"/>
  <c r="L64" i="18" s="1"/>
  <c r="J64" i="18"/>
  <c r="I64" i="18"/>
  <c r="M63" i="18"/>
  <c r="K63" i="18"/>
  <c r="J63" i="18"/>
  <c r="I63" i="18"/>
  <c r="M62" i="18"/>
  <c r="K62" i="18"/>
  <c r="J62" i="18"/>
  <c r="I62" i="18"/>
  <c r="M61" i="18"/>
  <c r="K61" i="18"/>
  <c r="J61" i="18"/>
  <c r="I61" i="18"/>
  <c r="M60" i="18"/>
  <c r="K60" i="18"/>
  <c r="L60" i="18" s="1"/>
  <c r="J60" i="18"/>
  <c r="I60" i="18"/>
  <c r="M59" i="18"/>
  <c r="K59" i="18"/>
  <c r="J59" i="18"/>
  <c r="I59" i="18"/>
  <c r="M58" i="18"/>
  <c r="K58" i="18"/>
  <c r="J58" i="18"/>
  <c r="I58" i="18"/>
  <c r="M57" i="18"/>
  <c r="K57" i="18"/>
  <c r="J57" i="18"/>
  <c r="I57" i="18"/>
  <c r="M56" i="18"/>
  <c r="K56" i="18"/>
  <c r="L56" i="18" s="1"/>
  <c r="J56" i="18"/>
  <c r="I56" i="18"/>
  <c r="M55" i="18"/>
  <c r="K55" i="18"/>
  <c r="J55" i="18"/>
  <c r="I55" i="18"/>
  <c r="M54" i="18"/>
  <c r="K54" i="18"/>
  <c r="J54" i="18"/>
  <c r="I54" i="18"/>
  <c r="M53" i="18"/>
  <c r="K53" i="18"/>
  <c r="J53" i="18"/>
  <c r="I53" i="18"/>
  <c r="M52" i="18"/>
  <c r="K52" i="18"/>
  <c r="L52" i="18" s="1"/>
  <c r="J52" i="18"/>
  <c r="I52" i="18"/>
  <c r="M51" i="18"/>
  <c r="K51" i="18"/>
  <c r="J51" i="18"/>
  <c r="I51" i="18"/>
  <c r="M50" i="18"/>
  <c r="K50" i="18"/>
  <c r="J50" i="18"/>
  <c r="I50" i="18"/>
  <c r="M49" i="18"/>
  <c r="K49" i="18"/>
  <c r="J49" i="18"/>
  <c r="I49" i="18"/>
  <c r="M48" i="18"/>
  <c r="K48" i="18"/>
  <c r="L48" i="18" s="1"/>
  <c r="J48" i="18"/>
  <c r="I48" i="18"/>
  <c r="M47" i="18"/>
  <c r="K47" i="18"/>
  <c r="J47" i="18"/>
  <c r="I47" i="18"/>
  <c r="M46" i="18"/>
  <c r="K46" i="18"/>
  <c r="J46" i="18"/>
  <c r="I46" i="18"/>
  <c r="M45" i="18"/>
  <c r="K45" i="18"/>
  <c r="J45" i="18"/>
  <c r="I45" i="18"/>
  <c r="M44" i="18"/>
  <c r="K44" i="18"/>
  <c r="L44" i="18" s="1"/>
  <c r="J44" i="18"/>
  <c r="I44" i="18"/>
  <c r="M43" i="18"/>
  <c r="K43" i="18"/>
  <c r="J43" i="18"/>
  <c r="I43" i="18"/>
  <c r="M42" i="18"/>
  <c r="K42" i="18"/>
  <c r="J42" i="18"/>
  <c r="I42" i="18"/>
  <c r="M41" i="18"/>
  <c r="K41" i="18"/>
  <c r="J41" i="18"/>
  <c r="I41" i="18"/>
  <c r="M40" i="18"/>
  <c r="K40" i="18"/>
  <c r="L40" i="18" s="1"/>
  <c r="J40" i="18"/>
  <c r="I40" i="18"/>
  <c r="M39" i="18"/>
  <c r="K39" i="18"/>
  <c r="J39" i="18"/>
  <c r="I39" i="18"/>
  <c r="M38" i="18"/>
  <c r="K38" i="18"/>
  <c r="J38" i="18"/>
  <c r="I38" i="18"/>
  <c r="M37" i="18"/>
  <c r="K37" i="18"/>
  <c r="J37" i="18"/>
  <c r="I37" i="18"/>
  <c r="M36" i="18"/>
  <c r="K36" i="18"/>
  <c r="L36" i="18" s="1"/>
  <c r="J36" i="18"/>
  <c r="I36" i="18"/>
  <c r="M35" i="18"/>
  <c r="K35" i="18"/>
  <c r="J35" i="18"/>
  <c r="I35" i="18"/>
  <c r="M34" i="18"/>
  <c r="K34" i="18"/>
  <c r="J34" i="18"/>
  <c r="I34" i="18"/>
  <c r="M33" i="18"/>
  <c r="K33" i="18"/>
  <c r="J33" i="18"/>
  <c r="I33" i="18"/>
  <c r="M32" i="18"/>
  <c r="K32" i="18"/>
  <c r="L32" i="18" s="1"/>
  <c r="J32" i="18"/>
  <c r="I32" i="18"/>
  <c r="M31" i="18"/>
  <c r="K31" i="18"/>
  <c r="J31" i="18"/>
  <c r="I31" i="18"/>
  <c r="M30" i="18"/>
  <c r="K30" i="18"/>
  <c r="J30" i="18"/>
  <c r="I30" i="18"/>
  <c r="M29" i="18"/>
  <c r="K29" i="18"/>
  <c r="J29" i="18"/>
  <c r="I29" i="18"/>
  <c r="M28" i="18"/>
  <c r="K28" i="18"/>
  <c r="L28" i="18" s="1"/>
  <c r="J28" i="18"/>
  <c r="I28" i="18"/>
  <c r="M27" i="18"/>
  <c r="K27" i="18"/>
  <c r="J27" i="18"/>
  <c r="I27" i="18"/>
  <c r="M26" i="18"/>
  <c r="K26" i="18"/>
  <c r="J26" i="18"/>
  <c r="I26" i="18"/>
  <c r="M25" i="18"/>
  <c r="K25" i="18"/>
  <c r="J25" i="18"/>
  <c r="I25" i="18"/>
  <c r="M24" i="18"/>
  <c r="K24" i="18"/>
  <c r="L24" i="18" s="1"/>
  <c r="J24" i="18"/>
  <c r="I24" i="18"/>
  <c r="M23" i="18"/>
  <c r="K23" i="18"/>
  <c r="J23" i="18"/>
  <c r="I23" i="18"/>
  <c r="M22" i="18"/>
  <c r="K22" i="18"/>
  <c r="J22" i="18"/>
  <c r="I22" i="18"/>
  <c r="M21" i="18"/>
  <c r="K21" i="18"/>
  <c r="J21" i="18"/>
  <c r="I21" i="18"/>
  <c r="M20" i="18"/>
  <c r="K20" i="18"/>
  <c r="L20" i="18" s="1"/>
  <c r="J20" i="18"/>
  <c r="I20" i="18"/>
  <c r="M19" i="18"/>
  <c r="K19" i="18"/>
  <c r="J19" i="18"/>
  <c r="I19" i="18"/>
  <c r="M18" i="18"/>
  <c r="K18" i="18"/>
  <c r="J18" i="18"/>
  <c r="I18" i="18"/>
  <c r="M17" i="18"/>
  <c r="K17" i="18"/>
  <c r="J17" i="18"/>
  <c r="I17" i="18"/>
  <c r="M16" i="18"/>
  <c r="K16" i="18"/>
  <c r="L16" i="18" s="1"/>
  <c r="J16" i="18"/>
  <c r="I16" i="18"/>
  <c r="M15" i="18"/>
  <c r="K15" i="18"/>
  <c r="J15" i="18"/>
  <c r="I15" i="18"/>
  <c r="M14" i="18"/>
  <c r="K14" i="18"/>
  <c r="J14" i="18"/>
  <c r="I14" i="18"/>
  <c r="M13" i="18"/>
  <c r="K13" i="18"/>
  <c r="J13" i="18"/>
  <c r="I13" i="18"/>
  <c r="M12" i="18"/>
  <c r="K12" i="18"/>
  <c r="L12" i="18" s="1"/>
  <c r="J12" i="18"/>
  <c r="I12" i="18"/>
  <c r="M11" i="18"/>
  <c r="K11" i="18"/>
  <c r="J11" i="18"/>
  <c r="I11" i="18"/>
  <c r="M10" i="18"/>
  <c r="K10" i="18"/>
  <c r="J10" i="18"/>
  <c r="I10" i="18"/>
  <c r="M9" i="18"/>
  <c r="K9" i="18"/>
  <c r="J9" i="18"/>
  <c r="I9" i="18"/>
  <c r="M8" i="18"/>
  <c r="K8" i="18"/>
  <c r="L8" i="18" s="1"/>
  <c r="J8" i="18"/>
  <c r="I8" i="18"/>
  <c r="M7" i="18"/>
  <c r="K7" i="18"/>
  <c r="J7" i="18"/>
  <c r="I7" i="18"/>
  <c r="M6" i="18"/>
  <c r="K6" i="18"/>
  <c r="J6" i="18"/>
  <c r="I6" i="18"/>
  <c r="M5" i="18"/>
  <c r="K5" i="18"/>
  <c r="J5" i="18"/>
  <c r="I5" i="18"/>
  <c r="M4" i="18"/>
  <c r="K4" i="18"/>
  <c r="L4" i="18" s="1"/>
  <c r="J4" i="18"/>
  <c r="I4" i="18"/>
  <c r="M3" i="18"/>
  <c r="K3" i="18"/>
  <c r="J3" i="18"/>
  <c r="I3" i="18"/>
  <c r="M92" i="17"/>
  <c r="K92" i="17"/>
  <c r="L92" i="17" s="1"/>
  <c r="J92" i="17"/>
  <c r="I92" i="17"/>
  <c r="M91" i="17"/>
  <c r="K91" i="17"/>
  <c r="J91" i="17"/>
  <c r="I91" i="17"/>
  <c r="M90" i="17"/>
  <c r="K90" i="17"/>
  <c r="J90" i="17"/>
  <c r="I90" i="17"/>
  <c r="M89" i="17"/>
  <c r="K89" i="17"/>
  <c r="J89" i="17"/>
  <c r="I89" i="17"/>
  <c r="M88" i="17"/>
  <c r="K88" i="17"/>
  <c r="L88" i="17" s="1"/>
  <c r="J88" i="17"/>
  <c r="I88" i="17"/>
  <c r="M87" i="17"/>
  <c r="K87" i="17"/>
  <c r="J87" i="17"/>
  <c r="I87" i="17"/>
  <c r="M86" i="17"/>
  <c r="K86" i="17"/>
  <c r="J86" i="17"/>
  <c r="I86" i="17"/>
  <c r="M85" i="17"/>
  <c r="K85" i="17"/>
  <c r="J85" i="17"/>
  <c r="I85" i="17"/>
  <c r="M84" i="17"/>
  <c r="K84" i="17"/>
  <c r="L84" i="17" s="1"/>
  <c r="J84" i="17"/>
  <c r="I84" i="17"/>
  <c r="M83" i="17"/>
  <c r="K83" i="17"/>
  <c r="J83" i="17"/>
  <c r="I83" i="17"/>
  <c r="M82" i="17"/>
  <c r="K82" i="17"/>
  <c r="J82" i="17"/>
  <c r="I82" i="17"/>
  <c r="M81" i="17"/>
  <c r="K81" i="17"/>
  <c r="J81" i="17"/>
  <c r="I81" i="17"/>
  <c r="M80" i="17"/>
  <c r="K80" i="17"/>
  <c r="L80" i="17" s="1"/>
  <c r="J80" i="17"/>
  <c r="I80" i="17"/>
  <c r="M79" i="17"/>
  <c r="K79" i="17"/>
  <c r="J79" i="17"/>
  <c r="I79" i="17"/>
  <c r="M78" i="17"/>
  <c r="K78" i="17"/>
  <c r="J78" i="17"/>
  <c r="I78" i="17"/>
  <c r="M77" i="17"/>
  <c r="K77" i="17"/>
  <c r="J77" i="17"/>
  <c r="I77" i="17"/>
  <c r="M76" i="17"/>
  <c r="K76" i="17"/>
  <c r="L76" i="17" s="1"/>
  <c r="J76" i="17"/>
  <c r="I76" i="17"/>
  <c r="M75" i="17"/>
  <c r="K75" i="17"/>
  <c r="J75" i="17"/>
  <c r="I75" i="17"/>
  <c r="M74" i="17"/>
  <c r="K74" i="17"/>
  <c r="J74" i="17"/>
  <c r="I74" i="17"/>
  <c r="M73" i="17"/>
  <c r="K73" i="17"/>
  <c r="J73" i="17"/>
  <c r="I73" i="17"/>
  <c r="M72" i="17"/>
  <c r="K72" i="17"/>
  <c r="L72" i="17" s="1"/>
  <c r="J72" i="17"/>
  <c r="I72" i="17"/>
  <c r="M71" i="17"/>
  <c r="K71" i="17"/>
  <c r="J71" i="17"/>
  <c r="I71" i="17"/>
  <c r="M70" i="17"/>
  <c r="K70" i="17"/>
  <c r="J70" i="17"/>
  <c r="I70" i="17"/>
  <c r="M69" i="17"/>
  <c r="K69" i="17"/>
  <c r="J69" i="17"/>
  <c r="I69" i="17"/>
  <c r="M68" i="17"/>
  <c r="K68" i="17"/>
  <c r="L68" i="17" s="1"/>
  <c r="J68" i="17"/>
  <c r="I68" i="17"/>
  <c r="M67" i="17"/>
  <c r="K67" i="17"/>
  <c r="J67" i="17"/>
  <c r="I67" i="17"/>
  <c r="M66" i="17"/>
  <c r="K66" i="17"/>
  <c r="J66" i="17"/>
  <c r="I66" i="17"/>
  <c r="M65" i="17"/>
  <c r="K65" i="17"/>
  <c r="J65" i="17"/>
  <c r="I65" i="17"/>
  <c r="M64" i="17"/>
  <c r="K64" i="17"/>
  <c r="L64" i="17" s="1"/>
  <c r="J64" i="17"/>
  <c r="I64" i="17"/>
  <c r="M63" i="17"/>
  <c r="K63" i="17"/>
  <c r="J63" i="17"/>
  <c r="I63" i="17"/>
  <c r="M62" i="17"/>
  <c r="K62" i="17"/>
  <c r="J62" i="17"/>
  <c r="I62" i="17"/>
  <c r="M61" i="17"/>
  <c r="K61" i="17"/>
  <c r="J61" i="17"/>
  <c r="I61" i="17"/>
  <c r="M60" i="17"/>
  <c r="K60" i="17"/>
  <c r="L60" i="17" s="1"/>
  <c r="J60" i="17"/>
  <c r="I60" i="17"/>
  <c r="M59" i="17"/>
  <c r="K59" i="17"/>
  <c r="J59" i="17"/>
  <c r="I59" i="17"/>
  <c r="M58" i="17"/>
  <c r="K58" i="17"/>
  <c r="J58" i="17"/>
  <c r="I58" i="17"/>
  <c r="M57" i="17"/>
  <c r="K57" i="17"/>
  <c r="J57" i="17"/>
  <c r="I57" i="17"/>
  <c r="M56" i="17"/>
  <c r="K56" i="17"/>
  <c r="L56" i="17" s="1"/>
  <c r="J56" i="17"/>
  <c r="I56" i="17"/>
  <c r="M55" i="17"/>
  <c r="K55" i="17"/>
  <c r="J55" i="17"/>
  <c r="I55" i="17"/>
  <c r="M54" i="17"/>
  <c r="K54" i="17"/>
  <c r="J54" i="17"/>
  <c r="I54" i="17"/>
  <c r="M53" i="17"/>
  <c r="K53" i="17"/>
  <c r="J53" i="17"/>
  <c r="I53" i="17"/>
  <c r="M52" i="17"/>
  <c r="K52" i="17"/>
  <c r="L52" i="17" s="1"/>
  <c r="J52" i="17"/>
  <c r="I52" i="17"/>
  <c r="M51" i="17"/>
  <c r="K51" i="17"/>
  <c r="J51" i="17"/>
  <c r="I51" i="17"/>
  <c r="M50" i="17"/>
  <c r="K50" i="17"/>
  <c r="J50" i="17"/>
  <c r="I50" i="17"/>
  <c r="M49" i="17"/>
  <c r="K49" i="17"/>
  <c r="J49" i="17"/>
  <c r="I49" i="17"/>
  <c r="M48" i="17"/>
  <c r="K48" i="17"/>
  <c r="L48" i="17" s="1"/>
  <c r="J48" i="17"/>
  <c r="I48" i="17"/>
  <c r="M47" i="17"/>
  <c r="K47" i="17"/>
  <c r="J47" i="17"/>
  <c r="I47" i="17"/>
  <c r="M46" i="17"/>
  <c r="K46" i="17"/>
  <c r="J46" i="17"/>
  <c r="I46" i="17"/>
  <c r="M45" i="17"/>
  <c r="K45" i="17"/>
  <c r="J45" i="17"/>
  <c r="I45" i="17"/>
  <c r="M44" i="17"/>
  <c r="K44" i="17"/>
  <c r="L44" i="17" s="1"/>
  <c r="J44" i="17"/>
  <c r="I44" i="17"/>
  <c r="M43" i="17"/>
  <c r="K43" i="17"/>
  <c r="J43" i="17"/>
  <c r="I43" i="17"/>
  <c r="M42" i="17"/>
  <c r="K42" i="17"/>
  <c r="J42" i="17"/>
  <c r="I42" i="17"/>
  <c r="M41" i="17"/>
  <c r="K41" i="17"/>
  <c r="J41" i="17"/>
  <c r="I41" i="17"/>
  <c r="M40" i="17"/>
  <c r="K40" i="17"/>
  <c r="L40" i="17" s="1"/>
  <c r="J40" i="17"/>
  <c r="I40" i="17"/>
  <c r="M39" i="17"/>
  <c r="K39" i="17"/>
  <c r="J39" i="17"/>
  <c r="I39" i="17"/>
  <c r="M38" i="17"/>
  <c r="K38" i="17"/>
  <c r="J38" i="17"/>
  <c r="I38" i="17"/>
  <c r="M37" i="17"/>
  <c r="K37" i="17"/>
  <c r="J37" i="17"/>
  <c r="I37" i="17"/>
  <c r="M36" i="17"/>
  <c r="K36" i="17"/>
  <c r="L36" i="17" s="1"/>
  <c r="J36" i="17"/>
  <c r="I36" i="17"/>
  <c r="M35" i="17"/>
  <c r="K35" i="17"/>
  <c r="J35" i="17"/>
  <c r="I35" i="17"/>
  <c r="M34" i="17"/>
  <c r="K34" i="17"/>
  <c r="J34" i="17"/>
  <c r="I34" i="17"/>
  <c r="M33" i="17"/>
  <c r="K33" i="17"/>
  <c r="J33" i="17"/>
  <c r="I33" i="17"/>
  <c r="M32" i="17"/>
  <c r="K32" i="17"/>
  <c r="L32" i="17" s="1"/>
  <c r="J32" i="17"/>
  <c r="I32" i="17"/>
  <c r="M31" i="17"/>
  <c r="K31" i="17"/>
  <c r="J31" i="17"/>
  <c r="I31" i="17"/>
  <c r="M30" i="17"/>
  <c r="K30" i="17"/>
  <c r="J30" i="17"/>
  <c r="I30" i="17"/>
  <c r="M29" i="17"/>
  <c r="K29" i="17"/>
  <c r="J29" i="17"/>
  <c r="I29" i="17"/>
  <c r="M28" i="17"/>
  <c r="K28" i="17"/>
  <c r="L28" i="17" s="1"/>
  <c r="J28" i="17"/>
  <c r="I28" i="17"/>
  <c r="M27" i="17"/>
  <c r="K27" i="17"/>
  <c r="J27" i="17"/>
  <c r="I27" i="17"/>
  <c r="M26" i="17"/>
  <c r="K26" i="17"/>
  <c r="J26" i="17"/>
  <c r="I26" i="17"/>
  <c r="M25" i="17"/>
  <c r="K25" i="17"/>
  <c r="J25" i="17"/>
  <c r="I25" i="17"/>
  <c r="M24" i="17"/>
  <c r="K24" i="17"/>
  <c r="L24" i="17" s="1"/>
  <c r="J24" i="17"/>
  <c r="I24" i="17"/>
  <c r="M23" i="17"/>
  <c r="K23" i="17"/>
  <c r="J23" i="17"/>
  <c r="I23" i="17"/>
  <c r="M22" i="17"/>
  <c r="K22" i="17"/>
  <c r="J22" i="17"/>
  <c r="I22" i="17"/>
  <c r="M21" i="17"/>
  <c r="K21" i="17"/>
  <c r="J21" i="17"/>
  <c r="I21" i="17"/>
  <c r="M20" i="17"/>
  <c r="K20" i="17"/>
  <c r="L20" i="17" s="1"/>
  <c r="J20" i="17"/>
  <c r="I20" i="17"/>
  <c r="M19" i="17"/>
  <c r="K19" i="17"/>
  <c r="J19" i="17"/>
  <c r="I19" i="17"/>
  <c r="M18" i="17"/>
  <c r="K18" i="17"/>
  <c r="J18" i="17"/>
  <c r="I18" i="17"/>
  <c r="M17" i="17"/>
  <c r="K17" i="17"/>
  <c r="J17" i="17"/>
  <c r="I17" i="17"/>
  <c r="M16" i="17"/>
  <c r="K16" i="17"/>
  <c r="L16" i="17" s="1"/>
  <c r="J16" i="17"/>
  <c r="I16" i="17"/>
  <c r="M15" i="17"/>
  <c r="K15" i="17"/>
  <c r="J15" i="17"/>
  <c r="I15" i="17"/>
  <c r="M14" i="17"/>
  <c r="K14" i="17"/>
  <c r="J14" i="17"/>
  <c r="I14" i="17"/>
  <c r="M13" i="17"/>
  <c r="K13" i="17"/>
  <c r="J13" i="17"/>
  <c r="I13" i="17"/>
  <c r="M12" i="17"/>
  <c r="K12" i="17"/>
  <c r="L12" i="17" s="1"/>
  <c r="J12" i="17"/>
  <c r="I12" i="17"/>
  <c r="M11" i="17"/>
  <c r="K11" i="17"/>
  <c r="J11" i="17"/>
  <c r="I11" i="17"/>
  <c r="M10" i="17"/>
  <c r="K10" i="17"/>
  <c r="J10" i="17"/>
  <c r="I10" i="17"/>
  <c r="M9" i="17"/>
  <c r="K9" i="17"/>
  <c r="J9" i="17"/>
  <c r="I9" i="17"/>
  <c r="M8" i="17"/>
  <c r="K8" i="17"/>
  <c r="L8" i="17" s="1"/>
  <c r="J8" i="17"/>
  <c r="I8" i="17"/>
  <c r="M7" i="17"/>
  <c r="K7" i="17"/>
  <c r="J7" i="17"/>
  <c r="I7" i="17"/>
  <c r="M6" i="17"/>
  <c r="K6" i="17"/>
  <c r="J6" i="17"/>
  <c r="I6" i="17"/>
  <c r="M5" i="17"/>
  <c r="K5" i="17"/>
  <c r="J5" i="17"/>
  <c r="I5" i="17"/>
  <c r="M4" i="17"/>
  <c r="K4" i="17"/>
  <c r="L4" i="17" s="1"/>
  <c r="J4" i="17"/>
  <c r="I4" i="17"/>
  <c r="M3" i="17"/>
  <c r="K3" i="17"/>
  <c r="J3" i="17"/>
  <c r="I3" i="17"/>
  <c r="M84" i="26"/>
  <c r="K84" i="26"/>
  <c r="L84" i="26" s="1"/>
  <c r="J84" i="26"/>
  <c r="I84" i="26"/>
  <c r="M83" i="26"/>
  <c r="K83" i="26"/>
  <c r="J83" i="26"/>
  <c r="I83" i="26"/>
  <c r="M82" i="26"/>
  <c r="K82" i="26"/>
  <c r="J82" i="26"/>
  <c r="I82" i="26"/>
  <c r="M81" i="26"/>
  <c r="K81" i="26"/>
  <c r="J81" i="26"/>
  <c r="I81" i="26"/>
  <c r="M80" i="26"/>
  <c r="K80" i="26"/>
  <c r="L80" i="26" s="1"/>
  <c r="J80" i="26"/>
  <c r="I80" i="26"/>
  <c r="M79" i="26"/>
  <c r="K79" i="26"/>
  <c r="J79" i="26"/>
  <c r="I79" i="26"/>
  <c r="M78" i="26"/>
  <c r="K78" i="26"/>
  <c r="J78" i="26"/>
  <c r="I78" i="26"/>
  <c r="M77" i="26"/>
  <c r="K77" i="26"/>
  <c r="J77" i="26"/>
  <c r="I77" i="26"/>
  <c r="M76" i="26"/>
  <c r="K76" i="26"/>
  <c r="L76" i="26" s="1"/>
  <c r="J76" i="26"/>
  <c r="I76" i="26"/>
  <c r="M75" i="26"/>
  <c r="K75" i="26"/>
  <c r="J75" i="26"/>
  <c r="I75" i="26"/>
  <c r="M74" i="26"/>
  <c r="K74" i="26"/>
  <c r="J74" i="26"/>
  <c r="I74" i="26"/>
  <c r="M73" i="26"/>
  <c r="K73" i="26"/>
  <c r="J73" i="26"/>
  <c r="I73" i="26"/>
  <c r="M72" i="26"/>
  <c r="K72" i="26"/>
  <c r="L72" i="26" s="1"/>
  <c r="J72" i="26"/>
  <c r="I72" i="26"/>
  <c r="M71" i="26"/>
  <c r="K71" i="26"/>
  <c r="J71" i="26"/>
  <c r="I71" i="26"/>
  <c r="M70" i="26"/>
  <c r="K70" i="26"/>
  <c r="J70" i="26"/>
  <c r="I70" i="26"/>
  <c r="M69" i="26"/>
  <c r="K69" i="26"/>
  <c r="J69" i="26"/>
  <c r="I69" i="26"/>
  <c r="M68" i="26"/>
  <c r="K68" i="26"/>
  <c r="L68" i="26" s="1"/>
  <c r="J68" i="26"/>
  <c r="I68" i="26"/>
  <c r="M67" i="26"/>
  <c r="K67" i="26"/>
  <c r="J67" i="26"/>
  <c r="I67" i="26"/>
  <c r="M66" i="26"/>
  <c r="K66" i="26"/>
  <c r="J66" i="26"/>
  <c r="I66" i="26"/>
  <c r="M65" i="26"/>
  <c r="K65" i="26"/>
  <c r="J65" i="26"/>
  <c r="I65" i="26"/>
  <c r="M64" i="26"/>
  <c r="K64" i="26"/>
  <c r="L64" i="26" s="1"/>
  <c r="J64" i="26"/>
  <c r="I64" i="26"/>
  <c r="M63" i="26"/>
  <c r="K63" i="26"/>
  <c r="J63" i="26"/>
  <c r="I63" i="26"/>
  <c r="M62" i="26"/>
  <c r="K62" i="26"/>
  <c r="J62" i="26"/>
  <c r="I62" i="26"/>
  <c r="M61" i="26"/>
  <c r="K61" i="26"/>
  <c r="J61" i="26"/>
  <c r="I61" i="26"/>
  <c r="M60" i="26"/>
  <c r="K60" i="26"/>
  <c r="L60" i="26" s="1"/>
  <c r="J60" i="26"/>
  <c r="I60" i="26"/>
  <c r="M59" i="26"/>
  <c r="K59" i="26"/>
  <c r="J59" i="26"/>
  <c r="I59" i="26"/>
  <c r="M58" i="26"/>
  <c r="K58" i="26"/>
  <c r="J58" i="26"/>
  <c r="I58" i="26"/>
  <c r="M57" i="26"/>
  <c r="K57" i="26"/>
  <c r="J57" i="26"/>
  <c r="I57" i="26"/>
  <c r="M56" i="26"/>
  <c r="K56" i="26"/>
  <c r="L56" i="26" s="1"/>
  <c r="J56" i="26"/>
  <c r="I56" i="26"/>
  <c r="M55" i="26"/>
  <c r="K55" i="26"/>
  <c r="J55" i="26"/>
  <c r="I55" i="26"/>
  <c r="M54" i="26"/>
  <c r="K54" i="26"/>
  <c r="J54" i="26"/>
  <c r="I54" i="26"/>
  <c r="M53" i="26"/>
  <c r="K53" i="26"/>
  <c r="J53" i="26"/>
  <c r="I53" i="26"/>
  <c r="M52" i="26"/>
  <c r="K52" i="26"/>
  <c r="L52" i="26" s="1"/>
  <c r="J52" i="26"/>
  <c r="I52" i="26"/>
  <c r="M51" i="26"/>
  <c r="K51" i="26"/>
  <c r="J51" i="26"/>
  <c r="I51" i="26"/>
  <c r="M50" i="26"/>
  <c r="K50" i="26"/>
  <c r="J50" i="26"/>
  <c r="I50" i="26"/>
  <c r="M49" i="26"/>
  <c r="K49" i="26"/>
  <c r="J49" i="26"/>
  <c r="I49" i="26"/>
  <c r="M48" i="26"/>
  <c r="K48" i="26"/>
  <c r="L48" i="26" s="1"/>
  <c r="J48" i="26"/>
  <c r="I48" i="26"/>
  <c r="M47" i="26"/>
  <c r="K47" i="26"/>
  <c r="J47" i="26"/>
  <c r="I47" i="26"/>
  <c r="M46" i="26"/>
  <c r="K46" i="26"/>
  <c r="J46" i="26"/>
  <c r="I46" i="26"/>
  <c r="M45" i="26"/>
  <c r="K45" i="26"/>
  <c r="J45" i="26"/>
  <c r="I45" i="26"/>
  <c r="M44" i="26"/>
  <c r="K44" i="26"/>
  <c r="L44" i="26" s="1"/>
  <c r="J44" i="26"/>
  <c r="I44" i="26"/>
  <c r="M43" i="26"/>
  <c r="K43" i="26"/>
  <c r="J43" i="26"/>
  <c r="I43" i="26"/>
  <c r="M42" i="26"/>
  <c r="K42" i="26"/>
  <c r="J42" i="26"/>
  <c r="I42" i="26"/>
  <c r="M41" i="26"/>
  <c r="K41" i="26"/>
  <c r="J41" i="26"/>
  <c r="I41" i="26"/>
  <c r="M40" i="26"/>
  <c r="K40" i="26"/>
  <c r="L40" i="26" s="1"/>
  <c r="J40" i="26"/>
  <c r="I40" i="26"/>
  <c r="M39" i="26"/>
  <c r="K39" i="26"/>
  <c r="J39" i="26"/>
  <c r="I39" i="26"/>
  <c r="M38" i="26"/>
  <c r="K38" i="26"/>
  <c r="J38" i="26"/>
  <c r="I38" i="26"/>
  <c r="M37" i="26"/>
  <c r="K37" i="26"/>
  <c r="J37" i="26"/>
  <c r="I37" i="26"/>
  <c r="M36" i="26"/>
  <c r="K36" i="26"/>
  <c r="L36" i="26" s="1"/>
  <c r="J36" i="26"/>
  <c r="I36" i="26"/>
  <c r="M35" i="26"/>
  <c r="K35" i="26"/>
  <c r="J35" i="26"/>
  <c r="I35" i="26"/>
  <c r="M34" i="26"/>
  <c r="K34" i="26"/>
  <c r="J34" i="26"/>
  <c r="I34" i="26"/>
  <c r="M33" i="26"/>
  <c r="K33" i="26"/>
  <c r="J33" i="26"/>
  <c r="I33" i="26"/>
  <c r="M32" i="26"/>
  <c r="K32" i="26"/>
  <c r="L32" i="26" s="1"/>
  <c r="J32" i="26"/>
  <c r="I32" i="26"/>
  <c r="M31" i="26"/>
  <c r="K31" i="26"/>
  <c r="J31" i="26"/>
  <c r="I31" i="26"/>
  <c r="M30" i="26"/>
  <c r="K30" i="26"/>
  <c r="J30" i="26"/>
  <c r="I30" i="26"/>
  <c r="M29" i="26"/>
  <c r="K29" i="26"/>
  <c r="J29" i="26"/>
  <c r="I29" i="26"/>
  <c r="M28" i="26"/>
  <c r="K28" i="26"/>
  <c r="L28" i="26" s="1"/>
  <c r="J28" i="26"/>
  <c r="I28" i="26"/>
  <c r="M27" i="26"/>
  <c r="K27" i="26"/>
  <c r="J27" i="26"/>
  <c r="I27" i="26"/>
  <c r="M26" i="26"/>
  <c r="K26" i="26"/>
  <c r="J26" i="26"/>
  <c r="I26" i="26"/>
  <c r="M25" i="26"/>
  <c r="K25" i="26"/>
  <c r="J25" i="26"/>
  <c r="I25" i="26"/>
  <c r="M24" i="26"/>
  <c r="K24" i="26"/>
  <c r="L24" i="26" s="1"/>
  <c r="J24" i="26"/>
  <c r="I24" i="26"/>
  <c r="M23" i="26"/>
  <c r="K23" i="26"/>
  <c r="J23" i="26"/>
  <c r="I23" i="26"/>
  <c r="M22" i="26"/>
  <c r="K22" i="26"/>
  <c r="J22" i="26"/>
  <c r="I22" i="26"/>
  <c r="M21" i="26"/>
  <c r="K21" i="26"/>
  <c r="J21" i="26"/>
  <c r="I21" i="26"/>
  <c r="M20" i="26"/>
  <c r="K20" i="26"/>
  <c r="L20" i="26" s="1"/>
  <c r="J20" i="26"/>
  <c r="I20" i="26"/>
  <c r="M19" i="26"/>
  <c r="K19" i="26"/>
  <c r="J19" i="26"/>
  <c r="I19" i="26"/>
  <c r="M18" i="26"/>
  <c r="K18" i="26"/>
  <c r="J18" i="26"/>
  <c r="I18" i="26"/>
  <c r="M17" i="26"/>
  <c r="K17" i="26"/>
  <c r="J17" i="26"/>
  <c r="I17" i="26"/>
  <c r="M16" i="26"/>
  <c r="K16" i="26"/>
  <c r="L16" i="26" s="1"/>
  <c r="J16" i="26"/>
  <c r="I16" i="26"/>
  <c r="M15" i="26"/>
  <c r="K15" i="26"/>
  <c r="J15" i="26"/>
  <c r="I15" i="26"/>
  <c r="M14" i="26"/>
  <c r="K14" i="26"/>
  <c r="J14" i="26"/>
  <c r="I14" i="26"/>
  <c r="M13" i="26"/>
  <c r="K13" i="26"/>
  <c r="J13" i="26"/>
  <c r="I13" i="26"/>
  <c r="M12" i="26"/>
  <c r="K12" i="26"/>
  <c r="L12" i="26" s="1"/>
  <c r="J12" i="26"/>
  <c r="I12" i="26"/>
  <c r="M11" i="26"/>
  <c r="K11" i="26"/>
  <c r="J11" i="26"/>
  <c r="I11" i="26"/>
  <c r="M10" i="26"/>
  <c r="K10" i="26"/>
  <c r="J10" i="26"/>
  <c r="I10" i="26"/>
  <c r="M9" i="26"/>
  <c r="K9" i="26"/>
  <c r="J9" i="26"/>
  <c r="I9" i="26"/>
  <c r="M8" i="26"/>
  <c r="K8" i="26"/>
  <c r="L8" i="26" s="1"/>
  <c r="J8" i="26"/>
  <c r="I8" i="26"/>
  <c r="M7" i="26"/>
  <c r="K7" i="26"/>
  <c r="J7" i="26"/>
  <c r="I7" i="26"/>
  <c r="M6" i="26"/>
  <c r="K6" i="26"/>
  <c r="J6" i="26"/>
  <c r="I6" i="26"/>
  <c r="M5" i="26"/>
  <c r="K5" i="26"/>
  <c r="J5" i="26"/>
  <c r="I5" i="26"/>
  <c r="M4" i="26"/>
  <c r="K4" i="26"/>
  <c r="L4" i="26" s="1"/>
  <c r="J4" i="26"/>
  <c r="I4" i="26"/>
  <c r="M3" i="26"/>
  <c r="K3" i="26"/>
  <c r="J3" i="26"/>
  <c r="I3" i="26"/>
  <c r="J84" i="25"/>
  <c r="M83" i="25"/>
  <c r="K83" i="25"/>
  <c r="J83" i="25"/>
  <c r="I83" i="25"/>
  <c r="M82" i="25"/>
  <c r="K82" i="25"/>
  <c r="J82" i="25"/>
  <c r="I82" i="25"/>
  <c r="M81" i="25"/>
  <c r="K81" i="25"/>
  <c r="J81" i="25"/>
  <c r="I81" i="25"/>
  <c r="M80" i="25"/>
  <c r="K80" i="25"/>
  <c r="J80" i="25"/>
  <c r="I80" i="25"/>
  <c r="M79" i="25"/>
  <c r="K79" i="25"/>
  <c r="J79" i="25"/>
  <c r="I79" i="25"/>
  <c r="M78" i="25"/>
  <c r="K78" i="25"/>
  <c r="J78" i="25"/>
  <c r="I78" i="25"/>
  <c r="M77" i="25"/>
  <c r="K77" i="25"/>
  <c r="J77" i="25"/>
  <c r="I77" i="25"/>
  <c r="M76" i="25"/>
  <c r="K76" i="25"/>
  <c r="J76" i="25"/>
  <c r="I76" i="25"/>
  <c r="M75" i="25"/>
  <c r="K75" i="25"/>
  <c r="J75" i="25"/>
  <c r="I75" i="25"/>
  <c r="M74" i="25"/>
  <c r="K74" i="25"/>
  <c r="J74" i="25"/>
  <c r="I74" i="25"/>
  <c r="M73" i="25"/>
  <c r="K73" i="25"/>
  <c r="J73" i="25"/>
  <c r="I73" i="25"/>
  <c r="M72" i="25"/>
  <c r="K72" i="25"/>
  <c r="J72" i="25"/>
  <c r="I72" i="25"/>
  <c r="M71" i="25"/>
  <c r="K71" i="25"/>
  <c r="J71" i="25"/>
  <c r="I71" i="25"/>
  <c r="M70" i="25"/>
  <c r="K70" i="25"/>
  <c r="J70" i="25"/>
  <c r="I70" i="25"/>
  <c r="M69" i="25"/>
  <c r="K69" i="25"/>
  <c r="J69" i="25"/>
  <c r="I69" i="25"/>
  <c r="M68" i="25"/>
  <c r="K68" i="25"/>
  <c r="J68" i="25"/>
  <c r="I68" i="25"/>
  <c r="M67" i="25"/>
  <c r="K67" i="25"/>
  <c r="J67" i="25"/>
  <c r="I67" i="25"/>
  <c r="M66" i="25"/>
  <c r="K66" i="25"/>
  <c r="J66" i="25"/>
  <c r="I66" i="25"/>
  <c r="M65" i="25"/>
  <c r="K65" i="25"/>
  <c r="J65" i="25"/>
  <c r="I65" i="25"/>
  <c r="M64" i="25"/>
  <c r="K64" i="25"/>
  <c r="J64" i="25"/>
  <c r="I64" i="25"/>
  <c r="M63" i="25"/>
  <c r="K63" i="25"/>
  <c r="J63" i="25"/>
  <c r="I63" i="25"/>
  <c r="M62" i="25"/>
  <c r="K62" i="25"/>
  <c r="J62" i="25"/>
  <c r="I62" i="25"/>
  <c r="M61" i="25"/>
  <c r="K61" i="25"/>
  <c r="J61" i="25"/>
  <c r="I61" i="25"/>
  <c r="M60" i="25"/>
  <c r="K60" i="25"/>
  <c r="J60" i="25"/>
  <c r="I60" i="25"/>
  <c r="M59" i="25"/>
  <c r="K59" i="25"/>
  <c r="J59" i="25"/>
  <c r="I59" i="25"/>
  <c r="M58" i="25"/>
  <c r="K58" i="25"/>
  <c r="J58" i="25"/>
  <c r="I58" i="25"/>
  <c r="M57" i="25"/>
  <c r="K57" i="25"/>
  <c r="J57" i="25"/>
  <c r="I57" i="25"/>
  <c r="M56" i="25"/>
  <c r="K56" i="25"/>
  <c r="J56" i="25"/>
  <c r="I56" i="25"/>
  <c r="M55" i="25"/>
  <c r="K55" i="25"/>
  <c r="J55" i="25"/>
  <c r="I55" i="25"/>
  <c r="M54" i="25"/>
  <c r="K54" i="25"/>
  <c r="J54" i="25"/>
  <c r="I54" i="25"/>
  <c r="M53" i="25"/>
  <c r="K53" i="25"/>
  <c r="J53" i="25"/>
  <c r="I53" i="25"/>
  <c r="M52" i="25"/>
  <c r="K52" i="25"/>
  <c r="J52" i="25"/>
  <c r="I52" i="25"/>
  <c r="M51" i="25"/>
  <c r="K51" i="25"/>
  <c r="J51" i="25"/>
  <c r="I51" i="25"/>
  <c r="M50" i="25"/>
  <c r="K50" i="25"/>
  <c r="J50" i="25"/>
  <c r="I50" i="25"/>
  <c r="M49" i="25"/>
  <c r="K49" i="25"/>
  <c r="J49" i="25"/>
  <c r="I49" i="25"/>
  <c r="M48" i="25"/>
  <c r="K48" i="25"/>
  <c r="J48" i="25"/>
  <c r="I48" i="25"/>
  <c r="M47" i="25"/>
  <c r="K47" i="25"/>
  <c r="J47" i="25"/>
  <c r="I47" i="25"/>
  <c r="M46" i="25"/>
  <c r="K46" i="25"/>
  <c r="J46" i="25"/>
  <c r="I46" i="25"/>
  <c r="M45" i="25"/>
  <c r="K45" i="25"/>
  <c r="J45" i="25"/>
  <c r="I45" i="25"/>
  <c r="M44" i="25"/>
  <c r="K44" i="25"/>
  <c r="J44" i="25"/>
  <c r="I44" i="25"/>
  <c r="M43" i="25"/>
  <c r="K43" i="25"/>
  <c r="J43" i="25"/>
  <c r="I43" i="25"/>
  <c r="M42" i="25"/>
  <c r="K42" i="25"/>
  <c r="J42" i="25"/>
  <c r="I42" i="25"/>
  <c r="M41" i="25"/>
  <c r="K41" i="25"/>
  <c r="J41" i="25"/>
  <c r="I41" i="25"/>
  <c r="M40" i="25"/>
  <c r="K40" i="25"/>
  <c r="J40" i="25"/>
  <c r="I40" i="25"/>
  <c r="M39" i="25"/>
  <c r="K39" i="25"/>
  <c r="J39" i="25"/>
  <c r="I39" i="25"/>
  <c r="M38" i="25"/>
  <c r="K38" i="25"/>
  <c r="J38" i="25"/>
  <c r="I38" i="25"/>
  <c r="M37" i="25"/>
  <c r="K37" i="25"/>
  <c r="J37" i="25"/>
  <c r="I37" i="25"/>
  <c r="M36" i="25"/>
  <c r="K36" i="25"/>
  <c r="J36" i="25"/>
  <c r="I36" i="25"/>
  <c r="M35" i="25"/>
  <c r="K35" i="25"/>
  <c r="J35" i="25"/>
  <c r="I35" i="25"/>
  <c r="M34" i="25"/>
  <c r="K34" i="25"/>
  <c r="J34" i="25"/>
  <c r="I34" i="25"/>
  <c r="M33" i="25"/>
  <c r="K33" i="25"/>
  <c r="J33" i="25"/>
  <c r="I33" i="25"/>
  <c r="M32" i="25"/>
  <c r="K32" i="25"/>
  <c r="J32" i="25"/>
  <c r="I32" i="25"/>
  <c r="M31" i="25"/>
  <c r="K31" i="25"/>
  <c r="J31" i="25"/>
  <c r="I31" i="25"/>
  <c r="M30" i="25"/>
  <c r="K30" i="25"/>
  <c r="J30" i="25"/>
  <c r="I30" i="25"/>
  <c r="M29" i="25"/>
  <c r="K29" i="25"/>
  <c r="J29" i="25"/>
  <c r="I29" i="25"/>
  <c r="M28" i="25"/>
  <c r="K28" i="25"/>
  <c r="J28" i="25"/>
  <c r="I28" i="25"/>
  <c r="M27" i="25"/>
  <c r="K27" i="25"/>
  <c r="J27" i="25"/>
  <c r="I27" i="25"/>
  <c r="M26" i="25"/>
  <c r="K26" i="25"/>
  <c r="J26" i="25"/>
  <c r="I26" i="25"/>
  <c r="M25" i="25"/>
  <c r="K25" i="25"/>
  <c r="J25" i="25"/>
  <c r="I25" i="25"/>
  <c r="M24" i="25"/>
  <c r="K24" i="25"/>
  <c r="J24" i="25"/>
  <c r="I24" i="25"/>
  <c r="M23" i="25"/>
  <c r="K23" i="25"/>
  <c r="J23" i="25"/>
  <c r="I23" i="25"/>
  <c r="M22" i="25"/>
  <c r="K22" i="25"/>
  <c r="J22" i="25"/>
  <c r="I22" i="25"/>
  <c r="M21" i="25"/>
  <c r="K21" i="25"/>
  <c r="J21" i="25"/>
  <c r="I21" i="25"/>
  <c r="M20" i="25"/>
  <c r="K20" i="25"/>
  <c r="J20" i="25"/>
  <c r="I20" i="25"/>
  <c r="M19" i="25"/>
  <c r="K19" i="25"/>
  <c r="J19" i="25"/>
  <c r="I19" i="25"/>
  <c r="M18" i="25"/>
  <c r="K18" i="25"/>
  <c r="J18" i="25"/>
  <c r="I18" i="25"/>
  <c r="M17" i="25"/>
  <c r="K17" i="25"/>
  <c r="J17" i="25"/>
  <c r="I17" i="25"/>
  <c r="M16" i="25"/>
  <c r="K16" i="25"/>
  <c r="J16" i="25"/>
  <c r="I16" i="25"/>
  <c r="M15" i="25"/>
  <c r="K15" i="25"/>
  <c r="J15" i="25"/>
  <c r="I15" i="25"/>
  <c r="M14" i="25"/>
  <c r="K14" i="25"/>
  <c r="J14" i="25"/>
  <c r="I14" i="25"/>
  <c r="M13" i="25"/>
  <c r="K13" i="25"/>
  <c r="J13" i="25"/>
  <c r="I13" i="25"/>
  <c r="M12" i="25"/>
  <c r="K12" i="25"/>
  <c r="J12" i="25"/>
  <c r="I12" i="25"/>
  <c r="M11" i="25"/>
  <c r="K11" i="25"/>
  <c r="J11" i="25"/>
  <c r="I11" i="25"/>
  <c r="M10" i="25"/>
  <c r="K10" i="25"/>
  <c r="J10" i="25"/>
  <c r="I10" i="25"/>
  <c r="M9" i="25"/>
  <c r="K9" i="25"/>
  <c r="J9" i="25"/>
  <c r="I9" i="25"/>
  <c r="M8" i="25"/>
  <c r="K8" i="25"/>
  <c r="J8" i="25"/>
  <c r="I8" i="25"/>
  <c r="M7" i="25"/>
  <c r="K7" i="25"/>
  <c r="J7" i="25"/>
  <c r="I7" i="25"/>
  <c r="M6" i="25"/>
  <c r="K6" i="25"/>
  <c r="J6" i="25"/>
  <c r="I6" i="25"/>
  <c r="M5" i="25"/>
  <c r="K5" i="25"/>
  <c r="J5" i="25"/>
  <c r="I5" i="25"/>
  <c r="M4" i="25"/>
  <c r="K4" i="25"/>
  <c r="J4" i="25"/>
  <c r="I4" i="25"/>
  <c r="M3" i="25"/>
  <c r="K3" i="25"/>
  <c r="J3" i="25"/>
  <c r="I3" i="25"/>
  <c r="M84" i="24"/>
  <c r="K84" i="24"/>
  <c r="L84" i="24" s="1"/>
  <c r="J84" i="24"/>
  <c r="I84" i="24"/>
  <c r="M83" i="24"/>
  <c r="K83" i="24"/>
  <c r="J83" i="24"/>
  <c r="I83" i="24"/>
  <c r="M82" i="24"/>
  <c r="K82" i="24"/>
  <c r="J82" i="24"/>
  <c r="I82" i="24"/>
  <c r="M81" i="24"/>
  <c r="K81" i="24"/>
  <c r="J81" i="24"/>
  <c r="I81" i="24"/>
  <c r="M80" i="24"/>
  <c r="K80" i="24"/>
  <c r="L80" i="24" s="1"/>
  <c r="J80" i="24"/>
  <c r="I80" i="24"/>
  <c r="M79" i="24"/>
  <c r="K79" i="24"/>
  <c r="J79" i="24"/>
  <c r="I79" i="24"/>
  <c r="M78" i="24"/>
  <c r="K78" i="24"/>
  <c r="J78" i="24"/>
  <c r="I78" i="24"/>
  <c r="M77" i="24"/>
  <c r="K77" i="24"/>
  <c r="J77" i="24"/>
  <c r="I77" i="24"/>
  <c r="M76" i="24"/>
  <c r="K76" i="24"/>
  <c r="L76" i="24" s="1"/>
  <c r="J76" i="24"/>
  <c r="I76" i="24"/>
  <c r="M75" i="24"/>
  <c r="K75" i="24"/>
  <c r="J75" i="24"/>
  <c r="I75" i="24"/>
  <c r="M74" i="24"/>
  <c r="K74" i="24"/>
  <c r="J74" i="24"/>
  <c r="I74" i="24"/>
  <c r="M73" i="24"/>
  <c r="K73" i="24"/>
  <c r="J73" i="24"/>
  <c r="I73" i="24"/>
  <c r="M72" i="24"/>
  <c r="K72" i="24"/>
  <c r="L72" i="24" s="1"/>
  <c r="J72" i="24"/>
  <c r="I72" i="24"/>
  <c r="M71" i="24"/>
  <c r="K71" i="24"/>
  <c r="J71" i="24"/>
  <c r="I71" i="24"/>
  <c r="M70" i="24"/>
  <c r="K70" i="24"/>
  <c r="J70" i="24"/>
  <c r="I70" i="24"/>
  <c r="M69" i="24"/>
  <c r="K69" i="24"/>
  <c r="J69" i="24"/>
  <c r="I69" i="24"/>
  <c r="M68" i="24"/>
  <c r="K68" i="24"/>
  <c r="L68" i="24" s="1"/>
  <c r="J68" i="24"/>
  <c r="I68" i="24"/>
  <c r="M67" i="24"/>
  <c r="K67" i="24"/>
  <c r="J67" i="24"/>
  <c r="I67" i="24"/>
  <c r="M66" i="24"/>
  <c r="K66" i="24"/>
  <c r="J66" i="24"/>
  <c r="I66" i="24"/>
  <c r="M65" i="24"/>
  <c r="K65" i="24"/>
  <c r="J65" i="24"/>
  <c r="I65" i="24"/>
  <c r="M64" i="24"/>
  <c r="K64" i="24"/>
  <c r="L64" i="24" s="1"/>
  <c r="J64" i="24"/>
  <c r="I64" i="24"/>
  <c r="M63" i="24"/>
  <c r="K63" i="24"/>
  <c r="J63" i="24"/>
  <c r="I63" i="24"/>
  <c r="M62" i="24"/>
  <c r="K62" i="24"/>
  <c r="J62" i="24"/>
  <c r="I62" i="24"/>
  <c r="M61" i="24"/>
  <c r="K61" i="24"/>
  <c r="J61" i="24"/>
  <c r="I61" i="24"/>
  <c r="M60" i="24"/>
  <c r="K60" i="24"/>
  <c r="L60" i="24" s="1"/>
  <c r="J60" i="24"/>
  <c r="I60" i="24"/>
  <c r="M59" i="24"/>
  <c r="K59" i="24"/>
  <c r="J59" i="24"/>
  <c r="I59" i="24"/>
  <c r="M58" i="24"/>
  <c r="K58" i="24"/>
  <c r="J58" i="24"/>
  <c r="I58" i="24"/>
  <c r="M57" i="24"/>
  <c r="K57" i="24"/>
  <c r="J57" i="24"/>
  <c r="I57" i="24"/>
  <c r="M56" i="24"/>
  <c r="K56" i="24"/>
  <c r="L56" i="24" s="1"/>
  <c r="J56" i="24"/>
  <c r="I56" i="24"/>
  <c r="M55" i="24"/>
  <c r="K55" i="24"/>
  <c r="J55" i="24"/>
  <c r="I55" i="24"/>
  <c r="M54" i="24"/>
  <c r="K54" i="24"/>
  <c r="J54" i="24"/>
  <c r="I54" i="24"/>
  <c r="M53" i="24"/>
  <c r="K53" i="24"/>
  <c r="J53" i="24"/>
  <c r="I53" i="24"/>
  <c r="M52" i="24"/>
  <c r="K52" i="24"/>
  <c r="L52" i="24" s="1"/>
  <c r="J52" i="24"/>
  <c r="I52" i="24"/>
  <c r="M51" i="24"/>
  <c r="K51" i="24"/>
  <c r="J51" i="24"/>
  <c r="I51" i="24"/>
  <c r="M50" i="24"/>
  <c r="K50" i="24"/>
  <c r="J50" i="24"/>
  <c r="I50" i="24"/>
  <c r="M49" i="24"/>
  <c r="K49" i="24"/>
  <c r="J49" i="24"/>
  <c r="I49" i="24"/>
  <c r="M48" i="24"/>
  <c r="K48" i="24"/>
  <c r="L48" i="24" s="1"/>
  <c r="J48" i="24"/>
  <c r="I48" i="24"/>
  <c r="M47" i="24"/>
  <c r="K47" i="24"/>
  <c r="J47" i="24"/>
  <c r="I47" i="24"/>
  <c r="M46" i="24"/>
  <c r="K46" i="24"/>
  <c r="J46" i="24"/>
  <c r="I46" i="24"/>
  <c r="M45" i="24"/>
  <c r="K45" i="24"/>
  <c r="J45" i="24"/>
  <c r="I45" i="24"/>
  <c r="M44" i="24"/>
  <c r="K44" i="24"/>
  <c r="L44" i="24" s="1"/>
  <c r="J44" i="24"/>
  <c r="I44" i="24"/>
  <c r="M43" i="24"/>
  <c r="K43" i="24"/>
  <c r="J43" i="24"/>
  <c r="I43" i="24"/>
  <c r="M42" i="24"/>
  <c r="K42" i="24"/>
  <c r="J42" i="24"/>
  <c r="I42" i="24"/>
  <c r="M41" i="24"/>
  <c r="K41" i="24"/>
  <c r="J41" i="24"/>
  <c r="I41" i="24"/>
  <c r="M40" i="24"/>
  <c r="K40" i="24"/>
  <c r="L40" i="24" s="1"/>
  <c r="J40" i="24"/>
  <c r="I40" i="24"/>
  <c r="M39" i="24"/>
  <c r="K39" i="24"/>
  <c r="J39" i="24"/>
  <c r="I39" i="24"/>
  <c r="M38" i="24"/>
  <c r="K38" i="24"/>
  <c r="J38" i="24"/>
  <c r="I38" i="24"/>
  <c r="M37" i="24"/>
  <c r="K37" i="24"/>
  <c r="J37" i="24"/>
  <c r="I37" i="24"/>
  <c r="M36" i="24"/>
  <c r="K36" i="24"/>
  <c r="L36" i="24" s="1"/>
  <c r="J36" i="24"/>
  <c r="I36" i="24"/>
  <c r="M35" i="24"/>
  <c r="K35" i="24"/>
  <c r="J35" i="24"/>
  <c r="I35" i="24"/>
  <c r="M34" i="24"/>
  <c r="K34" i="24"/>
  <c r="J34" i="24"/>
  <c r="I34" i="24"/>
  <c r="M33" i="24"/>
  <c r="K33" i="24"/>
  <c r="J33" i="24"/>
  <c r="I33" i="24"/>
  <c r="M32" i="24"/>
  <c r="K32" i="24"/>
  <c r="L32" i="24" s="1"/>
  <c r="J32" i="24"/>
  <c r="I32" i="24"/>
  <c r="M31" i="24"/>
  <c r="K31" i="24"/>
  <c r="J31" i="24"/>
  <c r="I31" i="24"/>
  <c r="M30" i="24"/>
  <c r="K30" i="24"/>
  <c r="J30" i="24"/>
  <c r="I30" i="24"/>
  <c r="M29" i="24"/>
  <c r="K29" i="24"/>
  <c r="J29" i="24"/>
  <c r="I29" i="24"/>
  <c r="M28" i="24"/>
  <c r="K28" i="24"/>
  <c r="L28" i="24" s="1"/>
  <c r="J28" i="24"/>
  <c r="I28" i="24"/>
  <c r="M27" i="24"/>
  <c r="K27" i="24"/>
  <c r="J27" i="24"/>
  <c r="I27" i="24"/>
  <c r="M26" i="24"/>
  <c r="K26" i="24"/>
  <c r="J26" i="24"/>
  <c r="I26" i="24"/>
  <c r="M25" i="24"/>
  <c r="K25" i="24"/>
  <c r="J25" i="24"/>
  <c r="I25" i="24"/>
  <c r="M24" i="24"/>
  <c r="K24" i="24"/>
  <c r="L24" i="24" s="1"/>
  <c r="J24" i="24"/>
  <c r="I24" i="24"/>
  <c r="M23" i="24"/>
  <c r="K23" i="24"/>
  <c r="J23" i="24"/>
  <c r="I23" i="24"/>
  <c r="M22" i="24"/>
  <c r="K22" i="24"/>
  <c r="J22" i="24"/>
  <c r="I22" i="24"/>
  <c r="M21" i="24"/>
  <c r="K21" i="24"/>
  <c r="J21" i="24"/>
  <c r="I21" i="24"/>
  <c r="M20" i="24"/>
  <c r="K20" i="24"/>
  <c r="L20" i="24" s="1"/>
  <c r="J20" i="24"/>
  <c r="I20" i="24"/>
  <c r="M19" i="24"/>
  <c r="K19" i="24"/>
  <c r="J19" i="24"/>
  <c r="I19" i="24"/>
  <c r="M18" i="24"/>
  <c r="K18" i="24"/>
  <c r="J18" i="24"/>
  <c r="I18" i="24"/>
  <c r="M17" i="24"/>
  <c r="K17" i="24"/>
  <c r="J17" i="24"/>
  <c r="I17" i="24"/>
  <c r="M16" i="24"/>
  <c r="K16" i="24"/>
  <c r="L16" i="24" s="1"/>
  <c r="J16" i="24"/>
  <c r="I16" i="24"/>
  <c r="M15" i="24"/>
  <c r="K15" i="24"/>
  <c r="J15" i="24"/>
  <c r="I15" i="24"/>
  <c r="M14" i="24"/>
  <c r="K14" i="24"/>
  <c r="J14" i="24"/>
  <c r="I14" i="24"/>
  <c r="M13" i="24"/>
  <c r="K13" i="24"/>
  <c r="J13" i="24"/>
  <c r="I13" i="24"/>
  <c r="M12" i="24"/>
  <c r="K12" i="24"/>
  <c r="L12" i="24" s="1"/>
  <c r="J12" i="24"/>
  <c r="I12" i="24"/>
  <c r="M11" i="24"/>
  <c r="K11" i="24"/>
  <c r="J11" i="24"/>
  <c r="I11" i="24"/>
  <c r="M10" i="24"/>
  <c r="K10" i="24"/>
  <c r="J10" i="24"/>
  <c r="I10" i="24"/>
  <c r="M9" i="24"/>
  <c r="K9" i="24"/>
  <c r="J9" i="24"/>
  <c r="I9" i="24"/>
  <c r="M8" i="24"/>
  <c r="K8" i="24"/>
  <c r="L8" i="24" s="1"/>
  <c r="J8" i="24"/>
  <c r="I8" i="24"/>
  <c r="M7" i="24"/>
  <c r="K7" i="24"/>
  <c r="J7" i="24"/>
  <c r="I7" i="24"/>
  <c r="M6" i="24"/>
  <c r="K6" i="24"/>
  <c r="J6" i="24"/>
  <c r="I6" i="24"/>
  <c r="M5" i="24"/>
  <c r="K5" i="24"/>
  <c r="J5" i="24"/>
  <c r="I5" i="24"/>
  <c r="M4" i="24"/>
  <c r="K4" i="24"/>
  <c r="L4" i="24" s="1"/>
  <c r="J4" i="24"/>
  <c r="I4" i="24"/>
  <c r="M3" i="24"/>
  <c r="K3" i="24"/>
  <c r="J3" i="24"/>
  <c r="I3" i="24"/>
  <c r="M84" i="3"/>
  <c r="K84" i="3"/>
  <c r="L84" i="3" s="1"/>
  <c r="J84" i="3"/>
  <c r="I84" i="3"/>
  <c r="M83" i="3"/>
  <c r="K83" i="3"/>
  <c r="J83" i="3"/>
  <c r="I83" i="3"/>
  <c r="M82" i="3"/>
  <c r="K82" i="3"/>
  <c r="J82" i="3"/>
  <c r="I82" i="3"/>
  <c r="M81" i="3"/>
  <c r="K81" i="3"/>
  <c r="J81" i="3"/>
  <c r="I81" i="3"/>
  <c r="M80" i="3"/>
  <c r="K80" i="3"/>
  <c r="J80" i="3"/>
  <c r="I80" i="3"/>
  <c r="M79" i="3"/>
  <c r="K79" i="3"/>
  <c r="J79" i="3"/>
  <c r="I79" i="3"/>
  <c r="M78" i="3"/>
  <c r="K78" i="3"/>
  <c r="J78" i="3"/>
  <c r="I78" i="3"/>
  <c r="M77" i="3"/>
  <c r="K77" i="3"/>
  <c r="J77" i="3"/>
  <c r="I77" i="3"/>
  <c r="M76" i="3"/>
  <c r="K76" i="3"/>
  <c r="J76" i="3"/>
  <c r="I76" i="3"/>
  <c r="M75" i="3"/>
  <c r="K75" i="3"/>
  <c r="J75" i="3"/>
  <c r="I75" i="3"/>
  <c r="M74" i="3"/>
  <c r="K74" i="3"/>
  <c r="J74" i="3"/>
  <c r="I74" i="3"/>
  <c r="M73" i="3"/>
  <c r="K73" i="3"/>
  <c r="J73" i="3"/>
  <c r="I73" i="3"/>
  <c r="M72" i="3"/>
  <c r="K72" i="3"/>
  <c r="J72" i="3"/>
  <c r="I72" i="3"/>
  <c r="M71" i="3"/>
  <c r="K71" i="3"/>
  <c r="J71" i="3"/>
  <c r="I71" i="3"/>
  <c r="M70" i="3"/>
  <c r="K70" i="3"/>
  <c r="J70" i="3"/>
  <c r="I70" i="3"/>
  <c r="M69" i="3"/>
  <c r="K69" i="3"/>
  <c r="J69" i="3"/>
  <c r="I69" i="3"/>
  <c r="M68" i="3"/>
  <c r="K68" i="3"/>
  <c r="J68" i="3"/>
  <c r="I68" i="3"/>
  <c r="M67" i="3"/>
  <c r="K67" i="3"/>
  <c r="J67" i="3"/>
  <c r="I67" i="3"/>
  <c r="M66" i="3"/>
  <c r="K66" i="3"/>
  <c r="J66" i="3"/>
  <c r="I66" i="3"/>
  <c r="M65" i="3"/>
  <c r="K65" i="3"/>
  <c r="J65" i="3"/>
  <c r="I65" i="3"/>
  <c r="M64" i="3"/>
  <c r="K64" i="3"/>
  <c r="J64" i="3"/>
  <c r="I64" i="3"/>
  <c r="M63" i="3"/>
  <c r="K63" i="3"/>
  <c r="J63" i="3"/>
  <c r="I63" i="3"/>
  <c r="M62" i="3"/>
  <c r="K62" i="3"/>
  <c r="J62" i="3"/>
  <c r="I62" i="3"/>
  <c r="M61" i="3"/>
  <c r="K61" i="3"/>
  <c r="J61" i="3"/>
  <c r="I61" i="3"/>
  <c r="M60" i="3"/>
  <c r="K60" i="3"/>
  <c r="J60" i="3"/>
  <c r="I60" i="3"/>
  <c r="M59" i="3"/>
  <c r="K59" i="3"/>
  <c r="J59" i="3"/>
  <c r="I59" i="3"/>
  <c r="M58" i="3"/>
  <c r="K58" i="3"/>
  <c r="J58" i="3"/>
  <c r="I58" i="3"/>
  <c r="M57" i="3"/>
  <c r="K57" i="3"/>
  <c r="J57" i="3"/>
  <c r="I57" i="3"/>
  <c r="M56" i="3"/>
  <c r="K56" i="3"/>
  <c r="J56" i="3"/>
  <c r="I56" i="3"/>
  <c r="M55" i="3"/>
  <c r="K55" i="3"/>
  <c r="J55" i="3"/>
  <c r="I55" i="3"/>
  <c r="M54" i="3"/>
  <c r="K54" i="3"/>
  <c r="J54" i="3"/>
  <c r="I54" i="3"/>
  <c r="M53" i="3"/>
  <c r="K53" i="3"/>
  <c r="J53" i="3"/>
  <c r="I53" i="3"/>
  <c r="M52" i="3"/>
  <c r="K52" i="3"/>
  <c r="J52" i="3"/>
  <c r="I52" i="3"/>
  <c r="M51" i="3"/>
  <c r="K51" i="3"/>
  <c r="J51" i="3"/>
  <c r="I51" i="3"/>
  <c r="M50" i="3"/>
  <c r="K50" i="3"/>
  <c r="J50" i="3"/>
  <c r="I50" i="3"/>
  <c r="M49" i="3"/>
  <c r="K49" i="3"/>
  <c r="J49" i="3"/>
  <c r="I49" i="3"/>
  <c r="M48" i="3"/>
  <c r="K48" i="3"/>
  <c r="J48" i="3"/>
  <c r="I48" i="3"/>
  <c r="M47" i="3"/>
  <c r="K47" i="3"/>
  <c r="J47" i="3"/>
  <c r="I47" i="3"/>
  <c r="M46" i="3"/>
  <c r="K46" i="3"/>
  <c r="J46" i="3"/>
  <c r="I46" i="3"/>
  <c r="M45" i="3"/>
  <c r="K45" i="3"/>
  <c r="J45" i="3"/>
  <c r="I45" i="3"/>
  <c r="M44" i="3"/>
  <c r="K44" i="3"/>
  <c r="J44" i="3"/>
  <c r="I44" i="3"/>
  <c r="M43" i="3"/>
  <c r="K43" i="3"/>
  <c r="J43" i="3"/>
  <c r="I43" i="3"/>
  <c r="M42" i="3"/>
  <c r="K42" i="3"/>
  <c r="J42" i="3"/>
  <c r="I42" i="3"/>
  <c r="M41" i="3"/>
  <c r="K41" i="3"/>
  <c r="J41" i="3"/>
  <c r="I41" i="3"/>
  <c r="M40" i="3"/>
  <c r="K40" i="3"/>
  <c r="J40" i="3"/>
  <c r="I40" i="3"/>
  <c r="M39" i="3"/>
  <c r="K39" i="3"/>
  <c r="J39" i="3"/>
  <c r="I39" i="3"/>
  <c r="M38" i="3"/>
  <c r="K38" i="3"/>
  <c r="J38" i="3"/>
  <c r="I38" i="3"/>
  <c r="M37" i="3"/>
  <c r="K37" i="3"/>
  <c r="J37" i="3"/>
  <c r="I37" i="3"/>
  <c r="M36" i="3"/>
  <c r="K36" i="3"/>
  <c r="J36" i="3"/>
  <c r="I36" i="3"/>
  <c r="M35" i="3"/>
  <c r="K35" i="3"/>
  <c r="J35" i="3"/>
  <c r="I35" i="3"/>
  <c r="M34" i="3"/>
  <c r="K34" i="3"/>
  <c r="J34" i="3"/>
  <c r="I34" i="3"/>
  <c r="M33" i="3"/>
  <c r="K33" i="3"/>
  <c r="J33" i="3"/>
  <c r="I33" i="3"/>
  <c r="M32" i="3"/>
  <c r="K32" i="3"/>
  <c r="J32" i="3"/>
  <c r="I32" i="3"/>
  <c r="M31" i="3"/>
  <c r="K31" i="3"/>
  <c r="J31" i="3"/>
  <c r="I31" i="3"/>
  <c r="M30" i="3"/>
  <c r="K30" i="3"/>
  <c r="J30" i="3"/>
  <c r="I30" i="3"/>
  <c r="M29" i="3"/>
  <c r="K29" i="3"/>
  <c r="J29" i="3"/>
  <c r="I29" i="3"/>
  <c r="M28" i="3"/>
  <c r="K28" i="3"/>
  <c r="J28" i="3"/>
  <c r="I28" i="3"/>
  <c r="M27" i="3"/>
  <c r="K27" i="3"/>
  <c r="J27" i="3"/>
  <c r="I27" i="3"/>
  <c r="M26" i="3"/>
  <c r="K26" i="3"/>
  <c r="J26" i="3"/>
  <c r="I26" i="3"/>
  <c r="M25" i="3"/>
  <c r="K25" i="3"/>
  <c r="J25" i="3"/>
  <c r="I25" i="3"/>
  <c r="M24" i="3"/>
  <c r="K24" i="3"/>
  <c r="J24" i="3"/>
  <c r="I24" i="3"/>
  <c r="M23" i="3"/>
  <c r="K23" i="3"/>
  <c r="J23" i="3"/>
  <c r="I23" i="3"/>
  <c r="M22" i="3"/>
  <c r="K22" i="3"/>
  <c r="J22" i="3"/>
  <c r="I22" i="3"/>
  <c r="M21" i="3"/>
  <c r="K21" i="3"/>
  <c r="J21" i="3"/>
  <c r="I21" i="3"/>
  <c r="M20" i="3"/>
  <c r="K20" i="3"/>
  <c r="J20" i="3"/>
  <c r="I20" i="3"/>
  <c r="M19" i="3"/>
  <c r="K19" i="3"/>
  <c r="J19" i="3"/>
  <c r="I19" i="3"/>
  <c r="M18" i="3"/>
  <c r="K18" i="3"/>
  <c r="J18" i="3"/>
  <c r="I18" i="3"/>
  <c r="M17" i="3"/>
  <c r="K17" i="3"/>
  <c r="J17" i="3"/>
  <c r="I17" i="3"/>
  <c r="M16" i="3"/>
  <c r="K16" i="3"/>
  <c r="J16" i="3"/>
  <c r="I16" i="3"/>
  <c r="M15" i="3"/>
  <c r="K15" i="3"/>
  <c r="J15" i="3"/>
  <c r="I15" i="3"/>
  <c r="M14" i="3"/>
  <c r="K14" i="3"/>
  <c r="J14" i="3"/>
  <c r="I14" i="3"/>
  <c r="M13" i="3"/>
  <c r="K13" i="3"/>
  <c r="J13" i="3"/>
  <c r="I13" i="3"/>
  <c r="M12" i="3"/>
  <c r="K12" i="3"/>
  <c r="J12" i="3"/>
  <c r="I12" i="3"/>
  <c r="M11" i="3"/>
  <c r="K11" i="3"/>
  <c r="J11" i="3"/>
  <c r="I11" i="3"/>
  <c r="M10" i="3"/>
  <c r="K10" i="3"/>
  <c r="J10" i="3"/>
  <c r="I10" i="3"/>
  <c r="M9" i="3"/>
  <c r="K9" i="3"/>
  <c r="J9" i="3"/>
  <c r="I9" i="3"/>
  <c r="M8" i="3"/>
  <c r="K8" i="3"/>
  <c r="J8" i="3"/>
  <c r="I8" i="3"/>
  <c r="M7" i="3"/>
  <c r="K7" i="3"/>
  <c r="J7" i="3"/>
  <c r="I7" i="3"/>
  <c r="M6" i="3"/>
  <c r="K6" i="3"/>
  <c r="J6" i="3"/>
  <c r="I6" i="3"/>
  <c r="M5" i="3"/>
  <c r="K5" i="3"/>
  <c r="J5" i="3"/>
  <c r="I5" i="3"/>
  <c r="M4" i="3"/>
  <c r="K4" i="3"/>
  <c r="J4" i="3"/>
  <c r="I4" i="3"/>
  <c r="M3" i="3"/>
  <c r="K3" i="3"/>
  <c r="J3" i="3"/>
  <c r="I3" i="3"/>
  <c r="M27" i="21"/>
  <c r="K27" i="21"/>
  <c r="L27" i="21" s="1"/>
  <c r="J27" i="21"/>
  <c r="I27" i="21"/>
  <c r="M26" i="21"/>
  <c r="K26" i="21"/>
  <c r="J26" i="21"/>
  <c r="I26" i="21"/>
  <c r="M25" i="21"/>
  <c r="K25" i="21"/>
  <c r="J25" i="21"/>
  <c r="I25" i="21"/>
  <c r="M24" i="21"/>
  <c r="K24" i="21"/>
  <c r="J24" i="21"/>
  <c r="I24" i="21"/>
  <c r="M23" i="21"/>
  <c r="K23" i="21"/>
  <c r="J23" i="21"/>
  <c r="I23" i="21"/>
  <c r="M22" i="21"/>
  <c r="K22" i="21"/>
  <c r="J22" i="21"/>
  <c r="I22" i="21"/>
  <c r="M21" i="21"/>
  <c r="K21" i="21"/>
  <c r="J21" i="21"/>
  <c r="I21" i="21"/>
  <c r="M20" i="21"/>
  <c r="K20" i="21"/>
  <c r="J20" i="21"/>
  <c r="I20" i="21"/>
  <c r="M19" i="21"/>
  <c r="K19" i="21"/>
  <c r="J19" i="21"/>
  <c r="I19" i="21"/>
  <c r="M18" i="21"/>
  <c r="K18" i="21"/>
  <c r="J18" i="21"/>
  <c r="I18" i="21"/>
  <c r="M17" i="21"/>
  <c r="K17" i="21"/>
  <c r="J17" i="21"/>
  <c r="I17" i="21"/>
  <c r="M16" i="21"/>
  <c r="K16" i="21"/>
  <c r="J16" i="21"/>
  <c r="I16" i="21"/>
  <c r="M15" i="21"/>
  <c r="K15" i="21"/>
  <c r="J15" i="21"/>
  <c r="I15" i="21"/>
  <c r="M14" i="21"/>
  <c r="K14" i="21"/>
  <c r="J14" i="21"/>
  <c r="I14" i="21"/>
  <c r="M13" i="21"/>
  <c r="K13" i="21"/>
  <c r="J13" i="21"/>
  <c r="I13" i="21"/>
  <c r="M12" i="21"/>
  <c r="K12" i="21"/>
  <c r="J12" i="21"/>
  <c r="I12" i="21"/>
  <c r="M11" i="21"/>
  <c r="K11" i="21"/>
  <c r="J11" i="21"/>
  <c r="I11" i="21"/>
  <c r="M10" i="21"/>
  <c r="K10" i="21"/>
  <c r="J10" i="21"/>
  <c r="I10" i="21"/>
  <c r="M9" i="21"/>
  <c r="K9" i="21"/>
  <c r="J9" i="21"/>
  <c r="I9" i="21"/>
  <c r="M8" i="21"/>
  <c r="K8" i="21"/>
  <c r="J8" i="21"/>
  <c r="I8" i="21"/>
  <c r="M7" i="21"/>
  <c r="K7" i="21"/>
  <c r="L7" i="21" s="1"/>
  <c r="J7" i="21"/>
  <c r="I7" i="21"/>
  <c r="M6" i="21"/>
  <c r="K6" i="21"/>
  <c r="J6" i="21"/>
  <c r="I6" i="21"/>
  <c r="M5" i="21"/>
  <c r="K5" i="21"/>
  <c r="J5" i="21"/>
  <c r="I5" i="21"/>
  <c r="M4" i="21"/>
  <c r="K4" i="21"/>
  <c r="J4" i="21"/>
  <c r="I4" i="21"/>
  <c r="M3" i="21"/>
  <c r="K3" i="21"/>
  <c r="L3" i="21" s="1"/>
  <c r="J3" i="21"/>
  <c r="I3" i="21"/>
  <c r="M92" i="2"/>
  <c r="K92" i="2"/>
  <c r="L92" i="2" s="1"/>
  <c r="J92" i="2"/>
  <c r="I92" i="2"/>
  <c r="M91" i="2"/>
  <c r="K91" i="2"/>
  <c r="J91" i="2"/>
  <c r="I91" i="2"/>
  <c r="M90" i="2"/>
  <c r="K90" i="2"/>
  <c r="J90" i="2"/>
  <c r="I90" i="2"/>
  <c r="M89" i="2"/>
  <c r="K89" i="2"/>
  <c r="J89" i="2"/>
  <c r="I89" i="2"/>
  <c r="M88" i="2"/>
  <c r="K88" i="2"/>
  <c r="L88" i="2" s="1"/>
  <c r="J88" i="2"/>
  <c r="I88" i="2"/>
  <c r="M87" i="2"/>
  <c r="K87" i="2"/>
  <c r="J87" i="2"/>
  <c r="I87" i="2"/>
  <c r="M86" i="2"/>
  <c r="K86" i="2"/>
  <c r="J86" i="2"/>
  <c r="I86" i="2"/>
  <c r="M85" i="2"/>
  <c r="K85" i="2"/>
  <c r="J85" i="2"/>
  <c r="I85" i="2"/>
  <c r="M84" i="2"/>
  <c r="K84" i="2"/>
  <c r="L84" i="2" s="1"/>
  <c r="J84" i="2"/>
  <c r="I84" i="2"/>
  <c r="M83" i="2"/>
  <c r="K83" i="2"/>
  <c r="J83" i="2"/>
  <c r="I83" i="2"/>
  <c r="M82" i="2"/>
  <c r="K82" i="2"/>
  <c r="J82" i="2"/>
  <c r="I82" i="2"/>
  <c r="M81" i="2"/>
  <c r="K81" i="2"/>
  <c r="J81" i="2"/>
  <c r="I81" i="2"/>
  <c r="M80" i="2"/>
  <c r="K80" i="2"/>
  <c r="L80" i="2" s="1"/>
  <c r="J80" i="2"/>
  <c r="I80" i="2"/>
  <c r="M79" i="2"/>
  <c r="K79" i="2"/>
  <c r="J79" i="2"/>
  <c r="I79" i="2"/>
  <c r="M78" i="2"/>
  <c r="K78" i="2"/>
  <c r="J78" i="2"/>
  <c r="I78" i="2"/>
  <c r="M77" i="2"/>
  <c r="K77" i="2"/>
  <c r="J77" i="2"/>
  <c r="I77" i="2"/>
  <c r="M76" i="2"/>
  <c r="K76" i="2"/>
  <c r="L76" i="2" s="1"/>
  <c r="J76" i="2"/>
  <c r="I76" i="2"/>
  <c r="M75" i="2"/>
  <c r="K75" i="2"/>
  <c r="J75" i="2"/>
  <c r="I75" i="2"/>
  <c r="M74" i="2"/>
  <c r="K74" i="2"/>
  <c r="J74" i="2"/>
  <c r="I74" i="2"/>
  <c r="M73" i="2"/>
  <c r="K73" i="2"/>
  <c r="J73" i="2"/>
  <c r="I73" i="2"/>
  <c r="M72" i="2"/>
  <c r="K72" i="2"/>
  <c r="L72" i="2" s="1"/>
  <c r="J72" i="2"/>
  <c r="I72" i="2"/>
  <c r="M71" i="2"/>
  <c r="K71" i="2"/>
  <c r="J71" i="2"/>
  <c r="I71" i="2"/>
  <c r="M70" i="2"/>
  <c r="K70" i="2"/>
  <c r="J70" i="2"/>
  <c r="I70" i="2"/>
  <c r="M69" i="2"/>
  <c r="K69" i="2"/>
  <c r="J69" i="2"/>
  <c r="I69" i="2"/>
  <c r="M68" i="2"/>
  <c r="K68" i="2"/>
  <c r="L68" i="2" s="1"/>
  <c r="J68" i="2"/>
  <c r="I68" i="2"/>
  <c r="M67" i="2"/>
  <c r="K67" i="2"/>
  <c r="J67" i="2"/>
  <c r="I67" i="2"/>
  <c r="M66" i="2"/>
  <c r="K66" i="2"/>
  <c r="J66" i="2"/>
  <c r="I66" i="2"/>
  <c r="M65" i="2"/>
  <c r="K65" i="2"/>
  <c r="J65" i="2"/>
  <c r="I65" i="2"/>
  <c r="M64" i="2"/>
  <c r="K64" i="2"/>
  <c r="L64" i="2" s="1"/>
  <c r="J64" i="2"/>
  <c r="I64" i="2"/>
  <c r="M63" i="2"/>
  <c r="K63" i="2"/>
  <c r="J63" i="2"/>
  <c r="I63" i="2"/>
  <c r="M62" i="2"/>
  <c r="K62" i="2"/>
  <c r="J62" i="2"/>
  <c r="I62" i="2"/>
  <c r="M61" i="2"/>
  <c r="K61" i="2"/>
  <c r="J61" i="2"/>
  <c r="I61" i="2"/>
  <c r="M60" i="2"/>
  <c r="K60" i="2"/>
  <c r="L60" i="2" s="1"/>
  <c r="J60" i="2"/>
  <c r="I60" i="2"/>
  <c r="M59" i="2"/>
  <c r="K59" i="2"/>
  <c r="J59" i="2"/>
  <c r="I59" i="2"/>
  <c r="M58" i="2"/>
  <c r="K58" i="2"/>
  <c r="J58" i="2"/>
  <c r="I58" i="2"/>
  <c r="M57" i="2"/>
  <c r="K57" i="2"/>
  <c r="J57" i="2"/>
  <c r="I57" i="2"/>
  <c r="M56" i="2"/>
  <c r="K56" i="2"/>
  <c r="L56" i="2" s="1"/>
  <c r="J56" i="2"/>
  <c r="I56" i="2"/>
  <c r="M55" i="2"/>
  <c r="K55" i="2"/>
  <c r="J55" i="2"/>
  <c r="I55" i="2"/>
  <c r="M54" i="2"/>
  <c r="K54" i="2"/>
  <c r="J54" i="2"/>
  <c r="I54" i="2"/>
  <c r="M53" i="2"/>
  <c r="K53" i="2"/>
  <c r="J53" i="2"/>
  <c r="I53" i="2"/>
  <c r="M52" i="2"/>
  <c r="K52" i="2"/>
  <c r="L52" i="2" s="1"/>
  <c r="J52" i="2"/>
  <c r="I52" i="2"/>
  <c r="M51" i="2"/>
  <c r="K51" i="2"/>
  <c r="J51" i="2"/>
  <c r="I51" i="2"/>
  <c r="M50" i="2"/>
  <c r="K50" i="2"/>
  <c r="J50" i="2"/>
  <c r="I50" i="2"/>
  <c r="M49" i="2"/>
  <c r="K49" i="2"/>
  <c r="J49" i="2"/>
  <c r="I49" i="2"/>
  <c r="M48" i="2"/>
  <c r="K48" i="2"/>
  <c r="L48" i="2" s="1"/>
  <c r="J48" i="2"/>
  <c r="I48" i="2"/>
  <c r="M47" i="2"/>
  <c r="K47" i="2"/>
  <c r="J47" i="2"/>
  <c r="I47" i="2"/>
  <c r="M46" i="2"/>
  <c r="K46" i="2"/>
  <c r="J46" i="2"/>
  <c r="I46" i="2"/>
  <c r="M45" i="2"/>
  <c r="K45" i="2"/>
  <c r="J45" i="2"/>
  <c r="I45" i="2"/>
  <c r="M44" i="2"/>
  <c r="K44" i="2"/>
  <c r="L44" i="2" s="1"/>
  <c r="J44" i="2"/>
  <c r="I44" i="2"/>
  <c r="M43" i="2"/>
  <c r="K43" i="2"/>
  <c r="J43" i="2"/>
  <c r="I43" i="2"/>
  <c r="M42" i="2"/>
  <c r="K42" i="2"/>
  <c r="J42" i="2"/>
  <c r="I42" i="2"/>
  <c r="M41" i="2"/>
  <c r="K41" i="2"/>
  <c r="J41" i="2"/>
  <c r="I41" i="2"/>
  <c r="M40" i="2"/>
  <c r="K40" i="2"/>
  <c r="L40" i="2" s="1"/>
  <c r="J40" i="2"/>
  <c r="I40" i="2"/>
  <c r="M39" i="2"/>
  <c r="K39" i="2"/>
  <c r="J39" i="2"/>
  <c r="I39" i="2"/>
  <c r="M38" i="2"/>
  <c r="K38" i="2"/>
  <c r="J38" i="2"/>
  <c r="I38" i="2"/>
  <c r="M37" i="2"/>
  <c r="K37" i="2"/>
  <c r="J37" i="2"/>
  <c r="I37" i="2"/>
  <c r="M36" i="2"/>
  <c r="K36" i="2"/>
  <c r="L36" i="2" s="1"/>
  <c r="J36" i="2"/>
  <c r="I36" i="2"/>
  <c r="M35" i="2"/>
  <c r="K35" i="2"/>
  <c r="J35" i="2"/>
  <c r="I35" i="2"/>
  <c r="M34" i="2"/>
  <c r="K34" i="2"/>
  <c r="J34" i="2"/>
  <c r="I34" i="2"/>
  <c r="M33" i="2"/>
  <c r="K33" i="2"/>
  <c r="J33" i="2"/>
  <c r="I33" i="2"/>
  <c r="M32" i="2"/>
  <c r="K32" i="2"/>
  <c r="L32" i="2" s="1"/>
  <c r="J32" i="2"/>
  <c r="I32" i="2"/>
  <c r="M31" i="2"/>
  <c r="K31" i="2"/>
  <c r="J31" i="2"/>
  <c r="I31" i="2"/>
  <c r="M30" i="2"/>
  <c r="K30" i="2"/>
  <c r="J30" i="2"/>
  <c r="I30" i="2"/>
  <c r="M29" i="2"/>
  <c r="K29" i="2"/>
  <c r="J29" i="2"/>
  <c r="I29" i="2"/>
  <c r="M28" i="2"/>
  <c r="K28" i="2"/>
  <c r="L28" i="2" s="1"/>
  <c r="J28" i="2"/>
  <c r="I28" i="2"/>
  <c r="M27" i="2"/>
  <c r="K27" i="2"/>
  <c r="J27" i="2"/>
  <c r="I27" i="2"/>
  <c r="M26" i="2"/>
  <c r="K26" i="2"/>
  <c r="J26" i="2"/>
  <c r="I26" i="2"/>
  <c r="M25" i="2"/>
  <c r="K25" i="2"/>
  <c r="J25" i="2"/>
  <c r="I25" i="2"/>
  <c r="M24" i="2"/>
  <c r="K24" i="2"/>
  <c r="L24" i="2" s="1"/>
  <c r="J24" i="2"/>
  <c r="I24" i="2"/>
  <c r="M23" i="2"/>
  <c r="K23" i="2"/>
  <c r="J23" i="2"/>
  <c r="I23" i="2"/>
  <c r="M22" i="2"/>
  <c r="K22" i="2"/>
  <c r="J22" i="2"/>
  <c r="I22" i="2"/>
  <c r="M21" i="2"/>
  <c r="K21" i="2"/>
  <c r="J21" i="2"/>
  <c r="I21" i="2"/>
  <c r="M20" i="2"/>
  <c r="K20" i="2"/>
  <c r="L20" i="2" s="1"/>
  <c r="J20" i="2"/>
  <c r="I20" i="2"/>
  <c r="M19" i="2"/>
  <c r="K19" i="2"/>
  <c r="J19" i="2"/>
  <c r="I19" i="2"/>
  <c r="M18" i="2"/>
  <c r="K18" i="2"/>
  <c r="J18" i="2"/>
  <c r="I18" i="2"/>
  <c r="M17" i="2"/>
  <c r="K17" i="2"/>
  <c r="J17" i="2"/>
  <c r="I17" i="2"/>
  <c r="M16" i="2"/>
  <c r="K16" i="2"/>
  <c r="L16" i="2" s="1"/>
  <c r="J16" i="2"/>
  <c r="I16" i="2"/>
  <c r="M15" i="2"/>
  <c r="K15" i="2"/>
  <c r="J15" i="2"/>
  <c r="I15" i="2"/>
  <c r="M14" i="2"/>
  <c r="K14" i="2"/>
  <c r="J14" i="2"/>
  <c r="I14" i="2"/>
  <c r="M13" i="2"/>
  <c r="K13" i="2"/>
  <c r="J13" i="2"/>
  <c r="I13" i="2"/>
  <c r="M12" i="2"/>
  <c r="K12" i="2"/>
  <c r="L12" i="2" s="1"/>
  <c r="J12" i="2"/>
  <c r="I12" i="2"/>
  <c r="M11" i="2"/>
  <c r="K11" i="2"/>
  <c r="J11" i="2"/>
  <c r="I11" i="2"/>
  <c r="M10" i="2"/>
  <c r="K10" i="2"/>
  <c r="J10" i="2"/>
  <c r="I10" i="2"/>
  <c r="M9" i="2"/>
  <c r="K9" i="2"/>
  <c r="J9" i="2"/>
  <c r="I9" i="2"/>
  <c r="M8" i="2"/>
  <c r="K8" i="2"/>
  <c r="L8" i="2" s="1"/>
  <c r="J8" i="2"/>
  <c r="I8" i="2"/>
  <c r="M7" i="2"/>
  <c r="K7" i="2"/>
  <c r="J7" i="2"/>
  <c r="I7" i="2"/>
  <c r="M6" i="2"/>
  <c r="K6" i="2"/>
  <c r="J6" i="2"/>
  <c r="I6" i="2"/>
  <c r="M5" i="2"/>
  <c r="K5" i="2"/>
  <c r="J5" i="2"/>
  <c r="I5" i="2"/>
  <c r="M4" i="2"/>
  <c r="K4" i="2"/>
  <c r="L4" i="2" s="1"/>
  <c r="J4" i="2"/>
  <c r="I4" i="2"/>
  <c r="M3" i="2"/>
  <c r="K3" i="2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22" i="27"/>
  <c r="G122" i="27"/>
  <c r="E122" i="27"/>
  <c r="C122" i="27"/>
  <c r="I121" i="27"/>
  <c r="G121" i="27"/>
  <c r="E121" i="27"/>
  <c r="C121" i="27"/>
  <c r="I120" i="27"/>
  <c r="G120" i="27"/>
  <c r="E120" i="27"/>
  <c r="C120" i="27"/>
  <c r="I119" i="27"/>
  <c r="G119" i="27"/>
  <c r="E119" i="27"/>
  <c r="C119" i="27"/>
  <c r="I118" i="27"/>
  <c r="G118" i="27"/>
  <c r="E118" i="27"/>
  <c r="C118" i="27"/>
  <c r="I117" i="27"/>
  <c r="G117" i="27"/>
  <c r="E117" i="27"/>
  <c r="C117" i="27"/>
  <c r="I116" i="27"/>
  <c r="G116" i="27"/>
  <c r="E116" i="27"/>
  <c r="C116" i="27"/>
  <c r="I115" i="27"/>
  <c r="G115" i="27"/>
  <c r="E115" i="27"/>
  <c r="C115" i="27"/>
  <c r="I114" i="27"/>
  <c r="G114" i="27"/>
  <c r="E114" i="27"/>
  <c r="C114" i="27"/>
  <c r="I113" i="27"/>
  <c r="G113" i="27"/>
  <c r="E113" i="27"/>
  <c r="C113" i="27"/>
  <c r="I112" i="27"/>
  <c r="G112" i="27"/>
  <c r="E112" i="27"/>
  <c r="C112" i="27"/>
  <c r="I111" i="27"/>
  <c r="G111" i="27"/>
  <c r="E111" i="27"/>
  <c r="C111" i="27"/>
  <c r="I110" i="27"/>
  <c r="G110" i="27"/>
  <c r="E110" i="27"/>
  <c r="C110" i="27"/>
  <c r="I109" i="27"/>
  <c r="G109" i="27"/>
  <c r="E109" i="27"/>
  <c r="C109" i="27"/>
  <c r="I108" i="27"/>
  <c r="G108" i="27"/>
  <c r="E108" i="27"/>
  <c r="C108" i="27"/>
  <c r="I107" i="27"/>
  <c r="G107" i="27"/>
  <c r="E107" i="27"/>
  <c r="C107" i="27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I103" i="27"/>
  <c r="G103" i="27"/>
  <c r="E103" i="27"/>
  <c r="C103" i="27"/>
  <c r="I102" i="27"/>
  <c r="G102" i="27"/>
  <c r="E102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3" i="23" l="1"/>
  <c r="L13" i="23"/>
  <c r="L17" i="23"/>
  <c r="L11" i="21"/>
  <c r="L21" i="23"/>
  <c r="L4" i="3"/>
  <c r="L8" i="3"/>
  <c r="L12" i="3"/>
  <c r="L48" i="3"/>
  <c r="L52" i="3"/>
  <c r="L56" i="3"/>
  <c r="L60" i="3"/>
  <c r="L64" i="3"/>
  <c r="L68" i="3"/>
  <c r="L72" i="3"/>
  <c r="L76" i="3"/>
  <c r="L80" i="3"/>
  <c r="L27" i="23"/>
  <c r="L24" i="23"/>
  <c r="L25" i="23"/>
  <c r="L7" i="23"/>
  <c r="L6" i="17"/>
  <c r="L10" i="17"/>
  <c r="L14" i="17"/>
  <c r="L18" i="17"/>
  <c r="L22" i="17"/>
  <c r="L26" i="17"/>
  <c r="L30" i="17"/>
  <c r="L34" i="17"/>
  <c r="L38" i="17"/>
  <c r="L42" i="17"/>
  <c r="L46" i="17"/>
  <c r="L50" i="17"/>
  <c r="L54" i="17"/>
  <c r="L58" i="17"/>
  <c r="L62" i="17"/>
  <c r="L66" i="17"/>
  <c r="L70" i="17"/>
  <c r="L74" i="17"/>
  <c r="L78" i="17"/>
  <c r="L82" i="17"/>
  <c r="L86" i="17"/>
  <c r="L90" i="17"/>
  <c r="L3" i="2"/>
  <c r="L7" i="2"/>
  <c r="L11" i="2"/>
  <c r="L15" i="2"/>
  <c r="L19" i="2"/>
  <c r="L3" i="17"/>
  <c r="L7" i="17"/>
  <c r="L11" i="17"/>
  <c r="L15" i="17"/>
  <c r="L19" i="17"/>
  <c r="L23" i="17"/>
  <c r="L27" i="17"/>
  <c r="L31" i="17"/>
  <c r="L35" i="17"/>
  <c r="L39" i="17"/>
  <c r="L43" i="17"/>
  <c r="L47" i="17"/>
  <c r="L51" i="17"/>
  <c r="L55" i="17"/>
  <c r="L59" i="17"/>
  <c r="L63" i="17"/>
  <c r="L67" i="17"/>
  <c r="L71" i="17"/>
  <c r="L75" i="17"/>
  <c r="L79" i="17"/>
  <c r="M3" i="30"/>
  <c r="M7" i="30"/>
  <c r="M11" i="30"/>
  <c r="M15" i="30"/>
  <c r="M19" i="30"/>
  <c r="M23" i="30"/>
  <c r="M27" i="30"/>
  <c r="M31" i="30"/>
  <c r="M35" i="30"/>
  <c r="M39" i="30"/>
  <c r="M43" i="30"/>
  <c r="M47" i="30"/>
  <c r="M51" i="30"/>
  <c r="M55" i="30"/>
  <c r="M59" i="30"/>
  <c r="M63" i="30"/>
  <c r="M67" i="30"/>
  <c r="M71" i="30"/>
  <c r="M75" i="30"/>
  <c r="M79" i="30"/>
  <c r="M83" i="30"/>
  <c r="L23" i="2"/>
  <c r="L27" i="2"/>
  <c r="L31" i="2"/>
  <c r="L35" i="2"/>
  <c r="L39" i="2"/>
  <c r="L43" i="2"/>
  <c r="L47" i="2"/>
  <c r="L51" i="2"/>
  <c r="L55" i="2"/>
  <c r="L59" i="2"/>
  <c r="L63" i="2"/>
  <c r="L67" i="2"/>
  <c r="L71" i="2"/>
  <c r="L75" i="2"/>
  <c r="L3" i="5"/>
  <c r="L7" i="5"/>
  <c r="L11" i="5"/>
  <c r="L15" i="5"/>
  <c r="L19" i="5"/>
  <c r="L6" i="5"/>
  <c r="L10" i="5"/>
  <c r="L14" i="5"/>
  <c r="L18" i="5"/>
  <c r="L22" i="5"/>
  <c r="L26" i="5"/>
  <c r="L30" i="5"/>
  <c r="L34" i="5"/>
  <c r="L38" i="5"/>
  <c r="L42" i="5"/>
  <c r="L46" i="5"/>
  <c r="L50" i="5"/>
  <c r="L54" i="5"/>
  <c r="L58" i="5"/>
  <c r="L62" i="5"/>
  <c r="L66" i="5"/>
  <c r="L70" i="5"/>
  <c r="L74" i="5"/>
  <c r="L78" i="5"/>
  <c r="L82" i="5"/>
  <c r="L86" i="5"/>
  <c r="L90" i="5"/>
  <c r="L5" i="5"/>
  <c r="L9" i="5"/>
  <c r="L13" i="5"/>
  <c r="L17" i="5"/>
  <c r="L21" i="5"/>
  <c r="L5" i="17"/>
  <c r="L9" i="17"/>
  <c r="L13" i="17"/>
  <c r="L17" i="17"/>
  <c r="L21" i="17"/>
  <c r="L25" i="17"/>
  <c r="L29" i="17"/>
  <c r="L33" i="17"/>
  <c r="L37" i="17"/>
  <c r="L41" i="17"/>
  <c r="L45" i="17"/>
  <c r="L49" i="17"/>
  <c r="L53" i="17"/>
  <c r="L57" i="17"/>
  <c r="L61" i="17"/>
  <c r="L65" i="17"/>
  <c r="L69" i="17"/>
  <c r="L73" i="17"/>
  <c r="L77" i="17"/>
  <c r="L81" i="17"/>
  <c r="L17" i="24"/>
  <c r="L25" i="24"/>
  <c r="L33" i="24"/>
  <c r="L41" i="24"/>
  <c r="L53" i="24"/>
  <c r="L57" i="24"/>
  <c r="L69" i="24"/>
  <c r="L73" i="24"/>
  <c r="L77" i="24"/>
  <c r="L81" i="24"/>
  <c r="L6" i="24"/>
  <c r="L10" i="24"/>
  <c r="L18" i="24"/>
  <c r="L5" i="24"/>
  <c r="L9" i="24"/>
  <c r="L13" i="24"/>
  <c r="L21" i="24"/>
  <c r="L29" i="24"/>
  <c r="L37" i="24"/>
  <c r="L45" i="24"/>
  <c r="L49" i="24"/>
  <c r="L61" i="24"/>
  <c r="L65" i="24"/>
  <c r="L14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33" i="3"/>
  <c r="L37" i="3"/>
  <c r="L41" i="3"/>
  <c r="L45" i="3"/>
  <c r="L49" i="3"/>
  <c r="L53" i="3"/>
  <c r="L57" i="3"/>
  <c r="L61" i="3"/>
  <c r="L14" i="3"/>
  <c r="L18" i="3"/>
  <c r="L22" i="3"/>
  <c r="L26" i="3"/>
  <c r="L30" i="3"/>
  <c r="L34" i="3"/>
  <c r="L38" i="3"/>
  <c r="L42" i="3"/>
  <c r="L46" i="3"/>
  <c r="L5" i="3"/>
  <c r="L9" i="3"/>
  <c r="L13" i="3"/>
  <c r="L16" i="3"/>
  <c r="L20" i="3"/>
  <c r="L24" i="3"/>
  <c r="L28" i="3"/>
  <c r="L50" i="3"/>
  <c r="L54" i="3"/>
  <c r="L58" i="3"/>
  <c r="L65" i="3"/>
  <c r="L69" i="3"/>
  <c r="L73" i="3"/>
  <c r="L77" i="3"/>
  <c r="L81" i="3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M5" i="30"/>
  <c r="M9" i="30"/>
  <c r="M13" i="30"/>
  <c r="M17" i="30"/>
  <c r="M21" i="30"/>
  <c r="M25" i="30"/>
  <c r="M29" i="30"/>
  <c r="M33" i="30"/>
  <c r="M37" i="30"/>
  <c r="M41" i="30"/>
  <c r="M45" i="30"/>
  <c r="M49" i="30"/>
  <c r="M53" i="30"/>
  <c r="M57" i="30"/>
  <c r="M61" i="30"/>
  <c r="M65" i="30"/>
  <c r="M69" i="30"/>
  <c r="M73" i="30"/>
  <c r="M77" i="30"/>
  <c r="M81" i="30"/>
  <c r="L6" i="3"/>
  <c r="L10" i="3"/>
  <c r="L17" i="3"/>
  <c r="L21" i="3"/>
  <c r="L25" i="3"/>
  <c r="L29" i="3"/>
  <c r="L32" i="3"/>
  <c r="L36" i="3"/>
  <c r="L40" i="3"/>
  <c r="L44" i="3"/>
  <c r="L62" i="3"/>
  <c r="L66" i="3"/>
  <c r="L70" i="3"/>
  <c r="L74" i="3"/>
  <c r="L78" i="3"/>
  <c r="L82" i="3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L23" i="5"/>
  <c r="L27" i="5"/>
  <c r="L31" i="5"/>
  <c r="L35" i="5"/>
  <c r="L39" i="5"/>
  <c r="L43" i="5"/>
  <c r="L47" i="5"/>
  <c r="L51" i="5"/>
  <c r="L55" i="5"/>
  <c r="L59" i="5"/>
  <c r="L63" i="5"/>
  <c r="L67" i="5"/>
  <c r="L71" i="5"/>
  <c r="L75" i="5"/>
  <c r="L79" i="5"/>
  <c r="L83" i="5"/>
  <c r="L87" i="5"/>
  <c r="L9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57" i="18"/>
  <c r="L61" i="18"/>
  <c r="L65" i="18"/>
  <c r="L69" i="18"/>
  <c r="L73" i="18"/>
  <c r="L77" i="18"/>
  <c r="L81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18"/>
  <c r="L63" i="18"/>
  <c r="L67" i="18"/>
  <c r="L71" i="18"/>
  <c r="L75" i="18"/>
  <c r="L79" i="18"/>
  <c r="L83" i="18"/>
  <c r="L83" i="17"/>
  <c r="L87" i="17"/>
  <c r="L85" i="17"/>
  <c r="L89" i="17"/>
  <c r="L91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M84" i="25"/>
  <c r="I84" i="25"/>
  <c r="L70" i="24"/>
  <c r="L74" i="24"/>
  <c r="L78" i="24"/>
  <c r="L82" i="24"/>
  <c r="L71" i="24"/>
  <c r="L75" i="24"/>
  <c r="L79" i="24"/>
  <c r="L83" i="24"/>
  <c r="L5" i="21"/>
  <c r="L9" i="21"/>
  <c r="L13" i="21"/>
  <c r="L17" i="21"/>
  <c r="L21" i="21"/>
  <c r="L25" i="21"/>
  <c r="L79" i="2"/>
  <c r="L83" i="2"/>
  <c r="L87" i="2"/>
  <c r="L91" i="2"/>
  <c r="L4" i="23"/>
  <c r="L8" i="23"/>
  <c r="L10" i="23"/>
  <c r="L14" i="23"/>
  <c r="L18" i="23"/>
  <c r="L22" i="23"/>
  <c r="L5" i="23"/>
  <c r="L9" i="23"/>
  <c r="L11" i="23"/>
  <c r="L15" i="23"/>
  <c r="L19" i="23"/>
  <c r="L23" i="23"/>
  <c r="L6" i="23"/>
  <c r="L12" i="23"/>
  <c r="L16" i="23"/>
  <c r="L20" i="23"/>
  <c r="L26" i="23"/>
  <c r="K84" i="25"/>
  <c r="L84" i="25" s="1"/>
  <c r="L3" i="3"/>
  <c r="L11" i="3"/>
  <c r="L19" i="3"/>
  <c r="L27" i="3"/>
  <c r="L35" i="3"/>
  <c r="L43" i="3"/>
  <c r="L51" i="3"/>
  <c r="L59" i="3"/>
  <c r="L67" i="3"/>
  <c r="L75" i="3"/>
  <c r="L83" i="3"/>
  <c r="L7" i="3"/>
  <c r="L15" i="3"/>
  <c r="L23" i="3"/>
  <c r="L31" i="3"/>
  <c r="L39" i="3"/>
  <c r="L47" i="3"/>
  <c r="L55" i="3"/>
  <c r="L63" i="3"/>
  <c r="L71" i="3"/>
  <c r="L79" i="3"/>
  <c r="L6" i="21"/>
  <c r="L10" i="21"/>
  <c r="L14" i="21"/>
  <c r="L18" i="21"/>
  <c r="L22" i="21"/>
  <c r="L26" i="21"/>
  <c r="L15" i="21"/>
  <c r="L19" i="21"/>
  <c r="L23" i="21"/>
  <c r="L4" i="21"/>
  <c r="L8" i="21"/>
  <c r="L12" i="21"/>
  <c r="L16" i="21"/>
  <c r="L20" i="21"/>
  <c r="L24" i="21"/>
  <c r="L85" i="2"/>
  <c r="L89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63" i="25" l="1"/>
  <c r="L64" i="25"/>
  <c r="L69" i="25"/>
  <c r="L37" i="25"/>
  <c r="L45" i="25"/>
  <c r="L66" i="25"/>
  <c r="L77" i="25"/>
  <c r="L79" i="25"/>
  <c r="L28" i="25"/>
  <c r="L61" i="25"/>
  <c r="L31" i="25"/>
  <c r="L34" i="25"/>
  <c r="L29" i="25"/>
  <c r="L3" i="25"/>
  <c r="L53" i="25"/>
  <c r="L13" i="25"/>
  <c r="L15" i="25"/>
  <c r="L80" i="25"/>
  <c r="L21" i="25"/>
  <c r="L47" i="25"/>
  <c r="L24" i="25"/>
  <c r="L48" i="25"/>
  <c r="L50" i="25"/>
  <c r="L30" i="25"/>
  <c r="L73" i="25"/>
  <c r="L57" i="25"/>
  <c r="L41" i="25"/>
  <c r="L25" i="25"/>
  <c r="L9" i="25"/>
  <c r="L75" i="25"/>
  <c r="L59" i="25"/>
  <c r="L43" i="25"/>
  <c r="L27" i="25"/>
  <c r="L11" i="25"/>
  <c r="L60" i="25"/>
  <c r="L12" i="25"/>
  <c r="L62" i="25"/>
  <c r="L22" i="25"/>
  <c r="L76" i="25"/>
  <c r="L40" i="25"/>
  <c r="L20" i="25"/>
  <c r="L78" i="25"/>
  <c r="L46" i="25"/>
  <c r="L26" i="25"/>
  <c r="L5" i="25"/>
  <c r="L71" i="25"/>
  <c r="L55" i="25"/>
  <c r="L39" i="25"/>
  <c r="L23" i="25"/>
  <c r="L7" i="25"/>
  <c r="L52" i="25"/>
  <c r="L8" i="25"/>
  <c r="L58" i="25"/>
  <c r="L18" i="25"/>
  <c r="L68" i="25"/>
  <c r="L36" i="25"/>
  <c r="L16" i="25"/>
  <c r="L74" i="25"/>
  <c r="L42" i="25"/>
  <c r="L10" i="25"/>
  <c r="L81" i="25"/>
  <c r="L65" i="25"/>
  <c r="L49" i="25"/>
  <c r="L33" i="25"/>
  <c r="L17" i="25"/>
  <c r="L83" i="25"/>
  <c r="L67" i="25"/>
  <c r="L51" i="25"/>
  <c r="L35" i="25"/>
  <c r="L19" i="25"/>
  <c r="L72" i="25"/>
  <c r="L44" i="25"/>
  <c r="L82" i="25"/>
  <c r="L54" i="25"/>
  <c r="L14" i="25"/>
  <c r="L56" i="25"/>
  <c r="L32" i="25"/>
  <c r="L4" i="25"/>
  <c r="L70" i="25"/>
  <c r="L38" i="25"/>
  <c r="L6" i="25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85">
    <s v="10.0.32.32 IskurBIAS_202002 Iskur"/>
    <s v="[Measures].[IO Basvuru]"/>
    <s v="{[Tarih].[Yil-Ay].[Ay].&amp;[2020]&amp;[1]}"/>
    <s v="[Birim].[Cografya].[Il].&amp;[1]"/>
    <s v="[Birim].[Cografya].[Il].&amp;[2]"/>
    <s v="[Birim].[Cografya].[Il].&amp;[3]"/>
    <s v="[Birim].[Cografya].[Il].&amp;[4]"/>
    <s v="[Birim].[Cografya].[Il].&amp;[68]"/>
    <s v="[Birim].[Cografya].[Il].&amp;[5]"/>
    <s v="[Birim].[Cografya].[Il].&amp;[6]"/>
    <s v="[Birim].[Cografya].[Il].&amp;[7]"/>
    <s v="[Birim].[Cografya].[Il].&amp;[75]"/>
    <s v="[Birim].[Cografya].[Il].&amp;[8]"/>
    <s v="[Birim].[Cografya].[Il].&amp;[9]"/>
    <s v="[Birim].[Cografya].[Il].&amp;[10]"/>
    <s v="[Birim].[Cografya].[Il].&amp;[74]"/>
    <s v="[Birim].[Cografya].[Il].&amp;[72]"/>
    <s v="[Birim].[Cografya].[Il].&amp;[69]"/>
    <s v="[Birim].[Cografya].[Il].&amp;[11]"/>
    <s v="[Birim].[Cografya].[Il].&amp;[12]"/>
    <s v="[Birim].[Cografya].[Il].&amp;[13]"/>
    <s v="[Birim].[Cografya].[Il].&amp;[14]"/>
    <s v="[Birim].[Cografya].[Il].&amp;[15]"/>
    <s v="[Birim].[Cografya].[Il].&amp;[16]"/>
    <s v="[Birim].[Cografya].[Il].&amp;[17]"/>
    <s v="[Birim].[Cografya].[Il].&amp;[18]"/>
    <s v="[Birim].[Cografya].[Il].&amp;[19]"/>
    <s v="[Birim].[Cografya].[Il].&amp;[20]"/>
    <s v="[Birim].[Cografya].[Il].&amp;[21]"/>
    <s v="[Birim].[Cografya].[Il].&amp;[81]"/>
    <s v="[Birim].[Cografya].[Il].&amp;[22]"/>
    <s v="[Birim].[Cografya].[Il].&amp;[23]"/>
    <s v="[Birim].[Cografya].[Il].&amp;[24]"/>
    <s v="[Birim].[Cografya].[Il].&amp;[25]"/>
    <s v="[Birim].[Cografya].[Il].&amp;[26]"/>
    <s v="[Birim].[Cografya].[Il].&amp;[27]"/>
    <s v="[Birim].[Cografya].[Il].&amp;[28]"/>
    <s v="[Birim].[Cografya].[Il].&amp;[29]"/>
    <s v="[Birim].[Cografya].[Il].&amp;[30]"/>
    <s v="[Birim].[Cografya].[Il].&amp;[31]"/>
    <s v="[Birim].[Cografya].[Il].&amp;[76]"/>
    <s v="[Birim].[Cografya].[Il].&amp;[32]"/>
    <s v="[Birim].[Cografya].[Il].&amp;[34]"/>
    <s v="[Birim].[Cografya].[Il].&amp;[35]"/>
    <s v="[Birim].[Cografya].[Il].&amp;[46]"/>
    <s v="[Birim].[Cografya].[Il].&amp;[78]"/>
    <s v="[Birim].[Cografya].[Il].&amp;[70]"/>
    <s v="[Birim].[Cografya].[Il].&amp;[36]"/>
    <s v="[Birim].[Cografya].[Il].&amp;[37]"/>
    <s v="[Birim].[Cografya].[Il].&amp;[38]"/>
    <s v="[Birim].[Cografya].[Il].&amp;[71]"/>
    <s v="[Birim].[Cografya].[Il].&amp;[39]"/>
    <s v="[Birim].[Cografya].[Il].&amp;[40]"/>
    <s v="[Birim].[Cografya].[Il].&amp;[79]"/>
    <s v="[Birim].[Cografya].[Il].&amp;[41]"/>
    <s v="[Birim].[Cografya].[Il].&amp;[42]"/>
    <s v="[Birim].[Cografya].[Il].&amp;[43]"/>
    <s v="[Birim].[Cografya].[Il].&amp;[44]"/>
    <s v="[Birim].[Cografya].[Il].&amp;[45]"/>
    <s v="[Birim].[Cografya].[Il].&amp;[47]"/>
    <s v="[Birim].[Cografya].[Il].&amp;[33]"/>
    <s v="[Birim].[Cografya].[Il].&amp;[48]"/>
    <s v="[Birim].[Cografya].[Il].&amp;[49]"/>
    <s v="[Birim].[Cografya].[Il].&amp;[50]"/>
    <s v="[Birim].[Cografya].[Il].&amp;[51]"/>
    <s v="[Birim].[Cografya].[Il].&amp;[52]"/>
    <s v="[Birim].[Cografya].[Il].&amp;[80]"/>
    <s v="[Birim].[Cografya].[Il].&amp;[53]"/>
    <s v="[Birim].[Cografya].[Il].&amp;[54]"/>
    <s v="[Birim].[Cografya].[Il].&amp;[55]"/>
    <s v="[Birim].[Cografya].[Il].&amp;[56]"/>
    <s v="[Birim].[Cografya].[Il].&amp;[57]"/>
    <s v="[Birim].[Cografya].[Il].&amp;[58]"/>
    <s v="[Birim].[Cografya].[Il].&amp;[63]"/>
    <s v="[Birim].[Cografya].[Il].&amp;[73]"/>
    <s v="[Birim].[Cografya].[Il].&amp;[59]"/>
    <s v="[Birim].[Cografya].[Il].&amp;[60]"/>
    <s v="[Birim].[Cografya].[Il].&amp;[61]"/>
    <s v="[Birim].[Cografya].[Il].&amp;[62]"/>
    <s v="[Birim].[Cografya].[Il].&amp;[64]"/>
    <s v="[Birim].[Cografya].[Il].&amp;[65]"/>
    <s v="[Birim].[Cografya].[Il].&amp;[77]"/>
    <s v="[Birim].[Cografya].[Il].&amp;[66]"/>
    <s v="[Birim].[Cografya].[Il].&amp;[67]"/>
    <s v="[Measures].[IO Hakeden Sayisi]"/>
  </metadataStrings>
  <mdxMetadata count="164">
    <mdx n="0" f="v">
      <t c="3">
        <n x="1"/>
        <n x="2" s="1"/>
        <n x="3"/>
      </t>
    </mdx>
    <mdx n="0" f="v">
      <t c="3">
        <n x="1"/>
        <n x="2" s="1"/>
        <n x="4"/>
      </t>
    </mdx>
    <mdx n="0" f="v">
      <t c="3">
        <n x="1"/>
        <n x="2" s="1"/>
        <n x="5"/>
      </t>
    </mdx>
    <mdx n="0" f="v">
      <t c="3">
        <n x="1"/>
        <n x="2" s="1"/>
        <n x="6"/>
      </t>
    </mdx>
    <mdx n="0" f="v">
      <t c="3">
        <n x="1"/>
        <n x="2" s="1"/>
        <n x="7"/>
      </t>
    </mdx>
    <mdx n="0" f="v">
      <t c="3">
        <n x="1"/>
        <n x="2" s="1"/>
        <n x="8"/>
      </t>
    </mdx>
    <mdx n="0" f="v">
      <t c="3">
        <n x="1"/>
        <n x="2" s="1"/>
        <n x="9"/>
      </t>
    </mdx>
    <mdx n="0" f="v">
      <t c="3">
        <n x="1"/>
        <n x="2" s="1"/>
        <n x="10"/>
      </t>
    </mdx>
    <mdx n="0" f="v">
      <t c="3">
        <n x="1"/>
        <n x="2" s="1"/>
        <n x="11"/>
      </t>
    </mdx>
    <mdx n="0" f="v">
      <t c="3">
        <n x="1"/>
        <n x="2" s="1"/>
        <n x="12"/>
      </t>
    </mdx>
    <mdx n="0" f="v">
      <t c="3">
        <n x="1"/>
        <n x="2" s="1"/>
        <n x="13"/>
      </t>
    </mdx>
    <mdx n="0" f="v">
      <t c="3">
        <n x="1"/>
        <n x="2" s="1"/>
        <n x="14"/>
      </t>
    </mdx>
    <mdx n="0" f="v">
      <t c="3">
        <n x="1"/>
        <n x="2" s="1"/>
        <n x="15"/>
      </t>
    </mdx>
    <mdx n="0" f="v">
      <t c="3">
        <n x="1"/>
        <n x="2" s="1"/>
        <n x="16"/>
      </t>
    </mdx>
    <mdx n="0" f="v">
      <t c="3">
        <n x="1"/>
        <n x="2" s="1"/>
        <n x="17"/>
      </t>
    </mdx>
    <mdx n="0" f="v">
      <t c="3">
        <n x="1"/>
        <n x="2" s="1"/>
        <n x="18"/>
      </t>
    </mdx>
    <mdx n="0" f="v">
      <t c="3">
        <n x="1"/>
        <n x="2" s="1"/>
        <n x="19"/>
      </t>
    </mdx>
    <mdx n="0" f="v">
      <t c="3">
        <n x="1"/>
        <n x="2" s="1"/>
        <n x="20"/>
      </t>
    </mdx>
    <mdx n="0" f="v">
      <t c="3">
        <n x="1"/>
        <n x="2" s="1"/>
        <n x="21"/>
      </t>
    </mdx>
    <mdx n="0" f="v">
      <t c="3">
        <n x="1"/>
        <n x="2" s="1"/>
        <n x="22"/>
      </t>
    </mdx>
    <mdx n="0" f="v">
      <t c="3">
        <n x="1"/>
        <n x="2" s="1"/>
        <n x="23"/>
      </t>
    </mdx>
    <mdx n="0" f="v">
      <t c="3">
        <n x="1"/>
        <n x="2" s="1"/>
        <n x="24"/>
      </t>
    </mdx>
    <mdx n="0" f="v">
      <t c="3">
        <n x="1"/>
        <n x="2" s="1"/>
        <n x="25"/>
      </t>
    </mdx>
    <mdx n="0" f="v">
      <t c="3">
        <n x="1"/>
        <n x="2" s="1"/>
        <n x="26"/>
      </t>
    </mdx>
    <mdx n="0" f="v">
      <t c="3">
        <n x="1"/>
        <n x="2" s="1"/>
        <n x="27"/>
      </t>
    </mdx>
    <mdx n="0" f="v">
      <t c="3">
        <n x="1"/>
        <n x="2" s="1"/>
        <n x="28"/>
      </t>
    </mdx>
    <mdx n="0" f="v">
      <t c="3">
        <n x="1"/>
        <n x="2" s="1"/>
        <n x="29"/>
      </t>
    </mdx>
    <mdx n="0" f="v">
      <t c="3">
        <n x="1"/>
        <n x="2" s="1"/>
        <n x="30"/>
      </t>
    </mdx>
    <mdx n="0" f="v">
      <t c="3">
        <n x="1"/>
        <n x="2" s="1"/>
        <n x="31"/>
      </t>
    </mdx>
    <mdx n="0" f="v">
      <t c="3">
        <n x="1"/>
        <n x="2" s="1"/>
        <n x="32"/>
      </t>
    </mdx>
    <mdx n="0" f="v">
      <t c="3">
        <n x="1"/>
        <n x="2" s="1"/>
        <n x="33"/>
      </t>
    </mdx>
    <mdx n="0" f="v">
      <t c="3">
        <n x="1"/>
        <n x="2" s="1"/>
        <n x="34"/>
      </t>
    </mdx>
    <mdx n="0" f="v">
      <t c="3">
        <n x="1"/>
        <n x="2" s="1"/>
        <n x="35"/>
      </t>
    </mdx>
    <mdx n="0" f="v">
      <t c="3">
        <n x="1"/>
        <n x="2" s="1"/>
        <n x="36"/>
      </t>
    </mdx>
    <mdx n="0" f="v">
      <t c="3">
        <n x="1"/>
        <n x="2" s="1"/>
        <n x="37"/>
      </t>
    </mdx>
    <mdx n="0" f="v">
      <t c="3">
        <n x="1"/>
        <n x="2" s="1"/>
        <n x="38"/>
      </t>
    </mdx>
    <mdx n="0" f="v">
      <t c="3">
        <n x="1"/>
        <n x="2" s="1"/>
        <n x="39"/>
      </t>
    </mdx>
    <mdx n="0" f="v">
      <t c="3">
        <n x="1"/>
        <n x="2" s="1"/>
        <n x="40"/>
      </t>
    </mdx>
    <mdx n="0" f="v">
      <t c="3">
        <n x="1"/>
        <n x="2" s="1"/>
        <n x="41"/>
      </t>
    </mdx>
    <mdx n="0" f="v">
      <t c="3">
        <n x="1"/>
        <n x="2" s="1"/>
        <n x="42"/>
      </t>
    </mdx>
    <mdx n="0" f="v">
      <t c="3">
        <n x="1"/>
        <n x="2" s="1"/>
        <n x="43"/>
      </t>
    </mdx>
    <mdx n="0" f="v">
      <t c="3">
        <n x="1"/>
        <n x="2" s="1"/>
        <n x="44"/>
      </t>
    </mdx>
    <mdx n="0" f="v">
      <t c="3">
        <n x="1"/>
        <n x="2" s="1"/>
        <n x="45"/>
      </t>
    </mdx>
    <mdx n="0" f="v">
      <t c="3">
        <n x="1"/>
        <n x="2" s="1"/>
        <n x="46"/>
      </t>
    </mdx>
    <mdx n="0" f="v">
      <t c="3">
        <n x="1"/>
        <n x="2" s="1"/>
        <n x="47"/>
      </t>
    </mdx>
    <mdx n="0" f="v">
      <t c="3">
        <n x="1"/>
        <n x="2" s="1"/>
        <n x="48"/>
      </t>
    </mdx>
    <mdx n="0" f="v">
      <t c="3">
        <n x="1"/>
        <n x="2" s="1"/>
        <n x="49"/>
      </t>
    </mdx>
    <mdx n="0" f="v">
      <t c="3">
        <n x="1"/>
        <n x="2" s="1"/>
        <n x="50"/>
      </t>
    </mdx>
    <mdx n="0" f="v">
      <t c="3">
        <n x="1"/>
        <n x="2" s="1"/>
        <n x="51"/>
      </t>
    </mdx>
    <mdx n="0" f="v">
      <t c="3">
        <n x="1"/>
        <n x="2" s="1"/>
        <n x="52"/>
      </t>
    </mdx>
    <mdx n="0" f="v">
      <t c="3">
        <n x="1"/>
        <n x="2" s="1"/>
        <n x="53"/>
      </t>
    </mdx>
    <mdx n="0" f="v">
      <t c="3">
        <n x="1"/>
        <n x="2" s="1"/>
        <n x="54"/>
      </t>
    </mdx>
    <mdx n="0" f="v">
      <t c="3">
        <n x="1"/>
        <n x="2" s="1"/>
        <n x="55"/>
      </t>
    </mdx>
    <mdx n="0" f="v">
      <t c="3">
        <n x="1"/>
        <n x="2" s="1"/>
        <n x="56"/>
      </t>
    </mdx>
    <mdx n="0" f="v">
      <t c="3">
        <n x="1"/>
        <n x="2" s="1"/>
        <n x="57"/>
      </t>
    </mdx>
    <mdx n="0" f="v">
      <t c="3">
        <n x="1"/>
        <n x="2" s="1"/>
        <n x="58"/>
      </t>
    </mdx>
    <mdx n="0" f="v">
      <t c="3">
        <n x="1"/>
        <n x="2" s="1"/>
        <n x="59"/>
      </t>
    </mdx>
    <mdx n="0" f="v">
      <t c="3">
        <n x="1"/>
        <n x="2" s="1"/>
        <n x="60"/>
      </t>
    </mdx>
    <mdx n="0" f="v">
      <t c="3">
        <n x="1"/>
        <n x="2" s="1"/>
        <n x="61"/>
      </t>
    </mdx>
    <mdx n="0" f="v">
      <t c="3">
        <n x="1"/>
        <n x="2" s="1"/>
        <n x="62"/>
      </t>
    </mdx>
    <mdx n="0" f="v">
      <t c="3">
        <n x="1"/>
        <n x="2" s="1"/>
        <n x="63"/>
      </t>
    </mdx>
    <mdx n="0" f="v">
      <t c="3">
        <n x="1"/>
        <n x="2" s="1"/>
        <n x="64"/>
      </t>
    </mdx>
    <mdx n="0" f="v">
      <t c="3">
        <n x="1"/>
        <n x="2" s="1"/>
        <n x="65"/>
      </t>
    </mdx>
    <mdx n="0" f="v">
      <t c="3">
        <n x="1"/>
        <n x="2" s="1"/>
        <n x="66"/>
      </t>
    </mdx>
    <mdx n="0" f="v">
      <t c="3">
        <n x="1"/>
        <n x="2" s="1"/>
        <n x="67"/>
      </t>
    </mdx>
    <mdx n="0" f="v">
      <t c="3">
        <n x="1"/>
        <n x="2" s="1"/>
        <n x="68"/>
      </t>
    </mdx>
    <mdx n="0" f="v">
      <t c="3">
        <n x="1"/>
        <n x="2" s="1"/>
        <n x="69"/>
      </t>
    </mdx>
    <mdx n="0" f="v">
      <t c="3">
        <n x="1"/>
        <n x="2" s="1"/>
        <n x="70"/>
      </t>
    </mdx>
    <mdx n="0" f="v">
      <t c="3">
        <n x="1"/>
        <n x="2" s="1"/>
        <n x="71"/>
      </t>
    </mdx>
    <mdx n="0" f="v">
      <t c="3">
        <n x="1"/>
        <n x="2" s="1"/>
        <n x="72"/>
      </t>
    </mdx>
    <mdx n="0" f="v">
      <t c="3">
        <n x="1"/>
        <n x="2" s="1"/>
        <n x="73"/>
      </t>
    </mdx>
    <mdx n="0" f="v">
      <t c="3">
        <n x="1"/>
        <n x="2" s="1"/>
        <n x="74"/>
      </t>
    </mdx>
    <mdx n="0" f="v">
      <t c="3">
        <n x="1"/>
        <n x="2" s="1"/>
        <n x="75"/>
      </t>
    </mdx>
    <mdx n="0" f="v">
      <t c="3">
        <n x="1"/>
        <n x="2" s="1"/>
        <n x="76"/>
      </t>
    </mdx>
    <mdx n="0" f="v">
      <t c="3">
        <n x="1"/>
        <n x="2" s="1"/>
        <n x="77"/>
      </t>
    </mdx>
    <mdx n="0" f="v">
      <t c="3">
        <n x="1"/>
        <n x="2" s="1"/>
        <n x="78"/>
      </t>
    </mdx>
    <mdx n="0" f="v">
      <t c="3">
        <n x="1"/>
        <n x="2" s="1"/>
        <n x="79"/>
      </t>
    </mdx>
    <mdx n="0" f="v">
      <t c="3">
        <n x="1"/>
        <n x="2" s="1"/>
        <n x="80"/>
      </t>
    </mdx>
    <mdx n="0" f="v">
      <t c="3">
        <n x="1"/>
        <n x="2" s="1"/>
        <n x="81"/>
      </t>
    </mdx>
    <mdx n="0" f="v">
      <t c="3">
        <n x="1"/>
        <n x="2" s="1"/>
        <n x="82"/>
      </t>
    </mdx>
    <mdx n="0" f="v">
      <t c="3">
        <n x="1"/>
        <n x="2" s="1"/>
        <n x="83"/>
      </t>
    </mdx>
    <mdx n="0" f="v">
      <t c="2">
        <n x="1"/>
        <n x="2" s="1"/>
      </t>
    </mdx>
    <mdx n="0" f="v">
      <t c="3">
        <n x="84"/>
        <n x="2" s="1"/>
        <n x="3"/>
      </t>
    </mdx>
    <mdx n="0" f="v">
      <t c="3">
        <n x="84"/>
        <n x="2" s="1"/>
        <n x="4"/>
      </t>
    </mdx>
    <mdx n="0" f="v">
      <t c="3">
        <n x="84"/>
        <n x="2" s="1"/>
        <n x="5"/>
      </t>
    </mdx>
    <mdx n="0" f="v">
      <t c="3">
        <n x="84"/>
        <n x="2" s="1"/>
        <n x="6"/>
      </t>
    </mdx>
    <mdx n="0" f="v">
      <t c="3">
        <n x="84"/>
        <n x="2" s="1"/>
        <n x="7"/>
      </t>
    </mdx>
    <mdx n="0" f="v">
      <t c="3">
        <n x="84"/>
        <n x="2" s="1"/>
        <n x="8"/>
      </t>
    </mdx>
    <mdx n="0" f="v">
      <t c="3">
        <n x="84"/>
        <n x="2" s="1"/>
        <n x="9"/>
      </t>
    </mdx>
    <mdx n="0" f="v">
      <t c="3">
        <n x="84"/>
        <n x="2" s="1"/>
        <n x="10"/>
      </t>
    </mdx>
    <mdx n="0" f="v">
      <t c="3">
        <n x="84"/>
        <n x="2" s="1"/>
        <n x="11"/>
      </t>
    </mdx>
    <mdx n="0" f="v">
      <t c="3">
        <n x="84"/>
        <n x="2" s="1"/>
        <n x="12"/>
      </t>
    </mdx>
    <mdx n="0" f="v">
      <t c="3">
        <n x="84"/>
        <n x="2" s="1"/>
        <n x="13"/>
      </t>
    </mdx>
    <mdx n="0" f="v">
      <t c="3">
        <n x="84"/>
        <n x="2" s="1"/>
        <n x="14"/>
      </t>
    </mdx>
    <mdx n="0" f="v">
      <t c="3">
        <n x="84"/>
        <n x="2" s="1"/>
        <n x="15"/>
      </t>
    </mdx>
    <mdx n="0" f="v">
      <t c="3">
        <n x="84"/>
        <n x="2" s="1"/>
        <n x="16"/>
      </t>
    </mdx>
    <mdx n="0" f="v">
      <t c="3">
        <n x="84"/>
        <n x="2" s="1"/>
        <n x="17"/>
      </t>
    </mdx>
    <mdx n="0" f="v">
      <t c="3">
        <n x="84"/>
        <n x="2" s="1"/>
        <n x="18"/>
      </t>
    </mdx>
    <mdx n="0" f="v">
      <t c="3">
        <n x="84"/>
        <n x="2" s="1"/>
        <n x="19"/>
      </t>
    </mdx>
    <mdx n="0" f="v">
      <t c="3">
        <n x="84"/>
        <n x="2" s="1"/>
        <n x="20"/>
      </t>
    </mdx>
    <mdx n="0" f="v">
      <t c="3">
        <n x="84"/>
        <n x="2" s="1"/>
        <n x="21"/>
      </t>
    </mdx>
    <mdx n="0" f="v">
      <t c="3">
        <n x="84"/>
        <n x="2" s="1"/>
        <n x="22"/>
      </t>
    </mdx>
    <mdx n="0" f="v">
      <t c="3">
        <n x="84"/>
        <n x="2" s="1"/>
        <n x="23"/>
      </t>
    </mdx>
    <mdx n="0" f="v">
      <t c="3">
        <n x="84"/>
        <n x="2" s="1"/>
        <n x="24"/>
      </t>
    </mdx>
    <mdx n="0" f="v">
      <t c="3">
        <n x="84"/>
        <n x="2" s="1"/>
        <n x="25"/>
      </t>
    </mdx>
    <mdx n="0" f="v">
      <t c="3">
        <n x="84"/>
        <n x="2" s="1"/>
        <n x="26"/>
      </t>
    </mdx>
    <mdx n="0" f="v">
      <t c="3">
        <n x="84"/>
        <n x="2" s="1"/>
        <n x="27"/>
      </t>
    </mdx>
    <mdx n="0" f="v">
      <t c="3">
        <n x="84"/>
        <n x="2" s="1"/>
        <n x="28"/>
      </t>
    </mdx>
    <mdx n="0" f="v">
      <t c="3">
        <n x="84"/>
        <n x="2" s="1"/>
        <n x="29"/>
      </t>
    </mdx>
    <mdx n="0" f="v">
      <t c="3">
        <n x="84"/>
        <n x="2" s="1"/>
        <n x="30"/>
      </t>
    </mdx>
    <mdx n="0" f="v">
      <t c="3">
        <n x="84"/>
        <n x="2" s="1"/>
        <n x="31"/>
      </t>
    </mdx>
    <mdx n="0" f="v">
      <t c="3">
        <n x="84"/>
        <n x="2" s="1"/>
        <n x="32"/>
      </t>
    </mdx>
    <mdx n="0" f="v">
      <t c="3">
        <n x="84"/>
        <n x="2" s="1"/>
        <n x="33"/>
      </t>
    </mdx>
    <mdx n="0" f="v">
      <t c="3">
        <n x="84"/>
        <n x="2" s="1"/>
        <n x="34"/>
      </t>
    </mdx>
    <mdx n="0" f="v">
      <t c="3">
        <n x="84"/>
        <n x="2" s="1"/>
        <n x="35"/>
      </t>
    </mdx>
    <mdx n="0" f="v">
      <t c="3">
        <n x="84"/>
        <n x="2" s="1"/>
        <n x="36"/>
      </t>
    </mdx>
    <mdx n="0" f="v">
      <t c="3">
        <n x="84"/>
        <n x="2" s="1"/>
        <n x="37"/>
      </t>
    </mdx>
    <mdx n="0" f="v">
      <t c="3">
        <n x="84"/>
        <n x="2" s="1"/>
        <n x="38"/>
      </t>
    </mdx>
    <mdx n="0" f="v">
      <t c="3">
        <n x="84"/>
        <n x="2" s="1"/>
        <n x="39"/>
      </t>
    </mdx>
    <mdx n="0" f="v">
      <t c="3">
        <n x="84"/>
        <n x="2" s="1"/>
        <n x="40"/>
      </t>
    </mdx>
    <mdx n="0" f="v">
      <t c="3">
        <n x="84"/>
        <n x="2" s="1"/>
        <n x="41"/>
      </t>
    </mdx>
    <mdx n="0" f="v">
      <t c="3">
        <n x="84"/>
        <n x="2" s="1"/>
        <n x="42"/>
      </t>
    </mdx>
    <mdx n="0" f="v">
      <t c="3">
        <n x="84"/>
        <n x="2" s="1"/>
        <n x="43"/>
      </t>
    </mdx>
    <mdx n="0" f="v">
      <t c="3">
        <n x="84"/>
        <n x="2" s="1"/>
        <n x="44"/>
      </t>
    </mdx>
    <mdx n="0" f="v">
      <t c="3">
        <n x="84"/>
        <n x="2" s="1"/>
        <n x="45"/>
      </t>
    </mdx>
    <mdx n="0" f="v">
      <t c="3">
        <n x="84"/>
        <n x="2" s="1"/>
        <n x="46"/>
      </t>
    </mdx>
    <mdx n="0" f="v">
      <t c="3">
        <n x="84"/>
        <n x="2" s="1"/>
        <n x="47"/>
      </t>
    </mdx>
    <mdx n="0" f="v">
      <t c="3">
        <n x="84"/>
        <n x="2" s="1"/>
        <n x="48"/>
      </t>
    </mdx>
    <mdx n="0" f="v">
      <t c="3">
        <n x="84"/>
        <n x="2" s="1"/>
        <n x="49"/>
      </t>
    </mdx>
    <mdx n="0" f="v">
      <t c="3">
        <n x="84"/>
        <n x="2" s="1"/>
        <n x="50"/>
      </t>
    </mdx>
    <mdx n="0" f="v">
      <t c="3">
        <n x="84"/>
        <n x="2" s="1"/>
        <n x="51"/>
      </t>
    </mdx>
    <mdx n="0" f="v">
      <t c="3">
        <n x="84"/>
        <n x="2" s="1"/>
        <n x="52"/>
      </t>
    </mdx>
    <mdx n="0" f="v">
      <t c="3">
        <n x="84"/>
        <n x="2" s="1"/>
        <n x="53"/>
      </t>
    </mdx>
    <mdx n="0" f="v">
      <t c="3">
        <n x="84"/>
        <n x="2" s="1"/>
        <n x="54"/>
      </t>
    </mdx>
    <mdx n="0" f="v">
      <t c="3">
        <n x="84"/>
        <n x="2" s="1"/>
        <n x="55"/>
      </t>
    </mdx>
    <mdx n="0" f="v">
      <t c="3">
        <n x="84"/>
        <n x="2" s="1"/>
        <n x="56"/>
      </t>
    </mdx>
    <mdx n="0" f="v">
      <t c="3">
        <n x="84"/>
        <n x="2" s="1"/>
        <n x="57"/>
      </t>
    </mdx>
    <mdx n="0" f="v">
      <t c="3">
        <n x="84"/>
        <n x="2" s="1"/>
        <n x="58"/>
      </t>
    </mdx>
    <mdx n="0" f="v">
      <t c="3">
        <n x="84"/>
        <n x="2" s="1"/>
        <n x="59"/>
      </t>
    </mdx>
    <mdx n="0" f="v">
      <t c="3">
        <n x="84"/>
        <n x="2" s="1"/>
        <n x="60"/>
      </t>
    </mdx>
    <mdx n="0" f="v">
      <t c="3">
        <n x="84"/>
        <n x="2" s="1"/>
        <n x="61"/>
      </t>
    </mdx>
    <mdx n="0" f="v">
      <t c="3">
        <n x="84"/>
        <n x="2" s="1"/>
        <n x="62"/>
      </t>
    </mdx>
    <mdx n="0" f="v">
      <t c="3">
        <n x="84"/>
        <n x="2" s="1"/>
        <n x="63"/>
      </t>
    </mdx>
    <mdx n="0" f="v">
      <t c="3">
        <n x="84"/>
        <n x="2" s="1"/>
        <n x="64"/>
      </t>
    </mdx>
    <mdx n="0" f="v">
      <t c="3">
        <n x="84"/>
        <n x="2" s="1"/>
        <n x="65"/>
      </t>
    </mdx>
    <mdx n="0" f="v">
      <t c="3">
        <n x="84"/>
        <n x="2" s="1"/>
        <n x="66"/>
      </t>
    </mdx>
    <mdx n="0" f="v">
      <t c="3">
        <n x="84"/>
        <n x="2" s="1"/>
        <n x="67"/>
      </t>
    </mdx>
    <mdx n="0" f="v">
      <t c="3">
        <n x="84"/>
        <n x="2" s="1"/>
        <n x="68"/>
      </t>
    </mdx>
    <mdx n="0" f="v">
      <t c="3">
        <n x="84"/>
        <n x="2" s="1"/>
        <n x="69"/>
      </t>
    </mdx>
    <mdx n="0" f="v">
      <t c="3">
        <n x="84"/>
        <n x="2" s="1"/>
        <n x="70"/>
      </t>
    </mdx>
    <mdx n="0" f="v">
      <t c="3">
        <n x="84"/>
        <n x="2" s="1"/>
        <n x="71"/>
      </t>
    </mdx>
    <mdx n="0" f="v">
      <t c="3">
        <n x="84"/>
        <n x="2" s="1"/>
        <n x="72"/>
      </t>
    </mdx>
    <mdx n="0" f="v">
      <t c="3">
        <n x="84"/>
        <n x="2" s="1"/>
        <n x="73"/>
      </t>
    </mdx>
    <mdx n="0" f="v">
      <t c="3">
        <n x="84"/>
        <n x="2" s="1"/>
        <n x="74"/>
      </t>
    </mdx>
    <mdx n="0" f="v">
      <t c="3">
        <n x="84"/>
        <n x="2" s="1"/>
        <n x="75"/>
      </t>
    </mdx>
    <mdx n="0" f="v">
      <t c="3">
        <n x="84"/>
        <n x="2" s="1"/>
        <n x="76"/>
      </t>
    </mdx>
    <mdx n="0" f="v">
      <t c="3">
        <n x="84"/>
        <n x="2" s="1"/>
        <n x="77"/>
      </t>
    </mdx>
    <mdx n="0" f="v">
      <t c="3">
        <n x="84"/>
        <n x="2" s="1"/>
        <n x="78"/>
      </t>
    </mdx>
    <mdx n="0" f="v">
      <t c="3">
        <n x="84"/>
        <n x="2" s="1"/>
        <n x="79"/>
      </t>
    </mdx>
    <mdx n="0" f="v">
      <t c="3">
        <n x="84"/>
        <n x="2" s="1"/>
        <n x="80"/>
      </t>
    </mdx>
    <mdx n="0" f="v">
      <t c="3">
        <n x="84"/>
        <n x="2" s="1"/>
        <n x="81"/>
      </t>
    </mdx>
    <mdx n="0" f="v">
      <t c="3">
        <n x="84"/>
        <n x="2" s="1"/>
        <n x="82"/>
      </t>
    </mdx>
    <mdx n="0" f="v">
      <t c="3">
        <n x="84"/>
        <n x="2" s="1"/>
        <n x="83"/>
      </t>
    </mdx>
    <mdx n="0" f="v">
      <t c="2">
        <n x="84"/>
        <n x="2" s="1"/>
      </t>
    </mdx>
  </mdxMetadata>
  <valueMetadata count="164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</valueMetadata>
</metadata>
</file>

<file path=xl/sharedStrings.xml><?xml version="1.0" encoding="utf-8"?>
<sst xmlns="http://schemas.openxmlformats.org/spreadsheetml/2006/main" count="1675" uniqueCount="345">
  <si>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</si>
  <si>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</si>
  <si>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</si>
  <si>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</si>
  <si>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</si>
  <si>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</si>
  <si>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</si>
  <si>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</si>
  <si>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</si>
  <si>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</si>
  <si>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</si>
  <si>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</si>
  <si>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</si>
  <si>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</si>
  <si>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</si>
  <si>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</si>
  <si>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</si>
  <si>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</si>
  <si>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</si>
  <si>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</si>
  <si>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</si>
  <si>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</si>
  <si>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</si>
  <si>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</si>
  <si>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</si>
  <si>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</si>
  <si>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</si>
  <si>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</si>
  <si>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</si>
  <si>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</si>
  <si>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</si>
  <si>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</si>
  <si>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</si>
  <si>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</si>
  <si>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</si>
  <si>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</si>
  <si>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</si>
  <si>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</si>
  <si>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</si>
  <si>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</si>
  <si>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</si>
  <si>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</si>
  <si>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</si>
  <si>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</si>
  <si>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</si>
  <si>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</si>
  <si>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</si>
  <si>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</si>
  <si>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</si>
  <si>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</si>
  <si>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</si>
  <si>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</si>
  <si>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</si>
  <si>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</si>
  <si>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</si>
  <si>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</si>
  <si>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</si>
  <si>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</si>
  <si>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</si>
  <si>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</si>
  <si>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</si>
  <si>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</si>
  <si>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</si>
  <si>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</si>
  <si>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</si>
  <si>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</si>
  <si>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</si>
  <si>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</si>
  <si>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</si>
  <si>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</si>
  <si>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</si>
  <si>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</si>
  <si>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</si>
  <si>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</si>
  <si>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</si>
  <si>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</si>
  <si>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</si>
  <si>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</si>
  <si>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</si>
  <si>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</si>
  <si>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</si>
  <si>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</si>
  <si>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</si>
  <si>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</si>
  <si>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</si>
  <si>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</si>
  <si>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</si>
  <si>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</si>
  <si>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</si>
  <si>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</si>
  <si>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</si>
  <si>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</si>
  <si>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</si>
  <si>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</si>
  <si>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</si>
  <si>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</si>
  <si>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</si>
  <si>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</si>
  <si>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</si>
  <si>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</si>
  <si>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</si>
  <si>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</si>
  <si>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</si>
  <si>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</si>
  <si>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</si>
  <si>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</si>
  <si>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</si>
  <si>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</si>
  <si>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</si>
  <si>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</si>
  <si>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</si>
  <si>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</si>
  <si>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</si>
  <si>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</si>
  <si>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</si>
  <si>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</si>
  <si>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</si>
  <si>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</si>
  <si>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</si>
  <si>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</si>
  <si>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</si>
  <si>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</si>
  <si>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</si>
  <si>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</si>
  <si>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</si>
  <si>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</si>
  <si>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</si>
  <si>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</si>
  <si>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</si>
  <si>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</si>
  <si>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</si>
  <si>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</si>
  <si>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</si>
  <si>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</si>
  <si>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</si>
  <si>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</si>
  <si>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</si>
  <si>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</si>
  <si>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</si>
  <si>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</si>
  <si>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</si>
  <si>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</si>
  <si>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</si>
  <si>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</si>
  <si>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</si>
  <si>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</si>
  <si>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</si>
  <si>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</si>
  <si>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</si>
  <si>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</si>
  <si>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</si>
  <si>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</si>
  <si>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</si>
  <si>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</si>
  <si>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</si>
  <si>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</si>
  <si>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</si>
  <si>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</si>
  <si>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</si>
  <si>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</si>
  <si>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</si>
  <si>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</si>
  <si>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</si>
  <si>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</si>
  <si>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</si>
  <si>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</si>
  <si>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</si>
  <si>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</si>
  <si>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</si>
  <si>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</si>
  <si>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</si>
  <si>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</si>
  <si>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</si>
  <si>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</si>
  <si>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</si>
  <si>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</si>
  <si>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</si>
  <si>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</si>
  <si>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</si>
  <si>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</si>
  <si>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</si>
  <si>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</si>
  <si>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</si>
  <si>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</si>
  <si>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</si>
  <si>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</si>
  <si>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</si>
  <si>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</si>
  <si>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</si>
  <si>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</si>
  <si>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</si>
  <si>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</si>
  <si>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</si>
  <si>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</si>
  <si>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</si>
  <si>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</si>
  <si>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</si>
  <si>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</si>
  <si>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</si>
  <si>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</si>
  <si>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</si>
  <si>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</si>
  <si>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</si>
  <si>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</si>
  <si>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</si>
  <si>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</si>
  <si>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</si>
  <si>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</si>
  <si>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</si>
  <si>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</si>
  <si>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</si>
  <si>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</si>
  <si>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</si>
  <si>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</si>
  <si>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</si>
  <si>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</si>
  <si>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</si>
  <si>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</si>
  <si>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</si>
  <si>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</si>
  <si>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</si>
  <si>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</si>
  <si>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</si>
  <si>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</si>
  <si>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</si>
  <si>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</si>
  <si>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</si>
  <si>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</si>
  <si>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</si>
  <si>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</si>
  <si>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</si>
  <si>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</si>
  <si>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</si>
  <si>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</si>
  <si>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</si>
  <si>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</si>
  <si>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</si>
  <si>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</si>
  <si>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</si>
  <si>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</si>
  <si>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</si>
  <si>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</si>
  <si>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</si>
  <si>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</si>
  <si>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</si>
  <si>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</si>
  <si>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</si>
  <si>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</si>
  <si>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</si>
  <si>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</si>
  <si>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</si>
  <si>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</si>
  <si>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</si>
  <si>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</si>
  <si>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</si>
  <si>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</si>
  <si>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</si>
  <si>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</si>
  <si>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</si>
  <si>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</si>
  <si>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</si>
  <si>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</si>
  <si>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</si>
  <si>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</si>
  <si>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</si>
  <si>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</si>
  <si>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</si>
  <si>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</si>
  <si>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</si>
  <si>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</si>
  <si>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</si>
  <si>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</si>
  <si>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</si>
  <si>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</si>
  <si>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</si>
  <si>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</si>
  <si>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</si>
  <si>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</si>
  <si>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</si>
  <si>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</si>
  <si>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</si>
  <si>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</si>
  <si>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</si>
  <si>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</si>
  <si>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</si>
  <si>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</si>
  <si>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</si>
  <si>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</si>
  <si>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</si>
  <si>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</si>
  <si>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</si>
  <si>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</si>
  <si>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</si>
  <si>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</si>
  <si>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</si>
  <si>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</si>
  <si>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</si>
  <si>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</si>
  <si>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</si>
  <si>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</si>
  <si>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 xml:space="preserve">DİĞER MADENCİLİK VE TAŞ NisanÇILIĞI  </t>
  </si>
  <si>
    <t>f</t>
  </si>
  <si>
    <t xml:space="preserve">DİĞER MADENCİLİK VE TAŞ Nisan.  </t>
  </si>
  <si>
    <t xml:space="preserve">DİĞER MADENCİLİK VE TAŞ OCAKÇILIĞI  </t>
  </si>
  <si>
    <t>İlin Payı (Ocak 2020)</t>
  </si>
  <si>
    <t>Sektörün payı (Ocak 2020)</t>
  </si>
  <si>
    <t>Çalışan Sayısında Değişim (Ocak 2020 - Ocak 2019)</t>
  </si>
  <si>
    <t>Çalışan Sayısındaki Fark (Ocak 2020 - Ocak 2019)</t>
  </si>
  <si>
    <t>Çalışan Sayısındaki Fark (Ocak 2020- Aralık 2019)</t>
  </si>
  <si>
    <t>Artışta Sektörün Payı (%) (Ocak 2020)</t>
  </si>
  <si>
    <t>İlin Payı (Ocak 2019)</t>
  </si>
  <si>
    <t>Artışta İlin Payı (%) (Ocak 2020)</t>
  </si>
  <si>
    <t>Esnaf Sayısında Değişim (Ocak 2020 - Ocak 2019)</t>
  </si>
  <si>
    <t>Esnaf Sayısındaki Fark (Ocak 2020 - Ocak 2019)</t>
  </si>
  <si>
    <t>Esnaf Sayısındaki Fark (Ocak 2020- Aralık 2019)</t>
  </si>
  <si>
    <t>Çiftçi Sayısında Değişim (Ocak 2020 - Ocak 2019)</t>
  </si>
  <si>
    <t>Çiftçi Sayısındaki Fark (Ocak 2020 - Ocak 2019)</t>
  </si>
  <si>
    <t>Çiftçi Sayısındaki Fark (Ocak 2020- Aralık 2019)</t>
  </si>
  <si>
    <t>İşyeri Sayısında Değişim (Ocak 2020 - Ocak 2019)</t>
  </si>
  <si>
    <t>İşyeri Sayısındaki Fark (Ocak 2020 - Ocak 2019)</t>
  </si>
  <si>
    <t>İşyeri Sayısındaki Fark (Ocak 2020- Aralık 2019)</t>
  </si>
  <si>
    <t>Sektörün Sigortalı Kadın İstihdamındaki Payı (Ocak 2020)</t>
  </si>
  <si>
    <t>İldeki Kadın İstihdamının Toplam İstihdama Oranı (Ocak 2020)</t>
  </si>
  <si>
    <t>Kadın İstihdamındaki Değişim (Ocak 2020 - Ocak 2019)</t>
  </si>
  <si>
    <t>Kadın İstihdamındaki Fark (Ocak 2020 - Ocak 2019)</t>
  </si>
  <si>
    <t>Çalışan Sayısındaki Fark (Ocak 2020 - Aralık 2019)</t>
  </si>
  <si>
    <t>Ortalama Günlük Kazanç Değişim (Ocak 2020 - Ocak 2019)</t>
  </si>
  <si>
    <t>Ortalama Günlük Kazanç Fark (TL) (Ocak 2020 - Ocak 2019)</t>
  </si>
  <si>
    <t>Ortalama Günlük Kazanç Fark (TL) (Ocak 2020- Aralık 2019)</t>
  </si>
  <si>
    <t>KOBİ İşyeri Sayısı Değişim (Ocak 2019 - Ocak 2018)</t>
  </si>
  <si>
    <t>KOBİ İşyeri Sayısı Fark (Ocak 2020 - Ocak 2019)</t>
  </si>
  <si>
    <t>KOBİ İşyeri Sayısı Fark (Ocak 2020- Aralık 2019)</t>
  </si>
  <si>
    <t>KOBİ İşyeri Sektör Değişim (Ocak 2020 - Ocak 2019)</t>
  </si>
  <si>
    <t>KOBİ İşyeri Sektör Fark (Ocak 2020 - Ocak 2019)</t>
  </si>
  <si>
    <t>KOBİ İşyeri Sektör Fark (Ocak 2020 - Aralık 2019)</t>
  </si>
  <si>
    <t>KOBİ Sigortalı Sayısı Değişim (Ocak 2020 - Ocak 2019)</t>
  </si>
  <si>
    <t>KOBİ Sigortalı Sayısı Fark (Ocak 2020 - Ocak 2019)</t>
  </si>
  <si>
    <t>KOBİ Sigortalı Sayısı Fark (Ocak 2020 - Aralık 2019)</t>
  </si>
  <si>
    <t>KOBİ Sigortalı Sektör Değişim (Ocak 2020 - Ocak 2019)</t>
  </si>
  <si>
    <t>KOBİ Sigortalı Sektör Fark (Ocak 2020 - Ocak 2019)</t>
  </si>
  <si>
    <t>KOBİ Sigortalı Sektör Fark (Ocak 2020 - Aralık 2019)</t>
  </si>
  <si>
    <t>Ödeme Yapılan Kişi Sayısındaki Değişim (Şubat 2020 - Şubat 2019)</t>
  </si>
  <si>
    <t>Ödeme Yapılan Kişi Sayısındaki Fark (Şubat 2020 - Şubat 2019)</t>
  </si>
  <si>
    <t>Başvuru Sayısındaki Değişim (Şubat 2020 - Şubat 2019)</t>
  </si>
  <si>
    <t>Başvuru Sayısındaki Fark (Şubat 2020 - Şubat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</si>
</sst>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\ _₺_-;\-* #,##0.00\ _₺_-;_-* &quot;-&quot;??\ _₺_-;_-@_-"/>
    <numFmt numFmtId="165" formatCode="_-* #,##0.00\ _T_L_-;\-* #,##0.00\ _T_L_-;_-* &quot;-&quot;??\ _T_L_-;_-@_-"/>
    <numFmt numFmtId="166" formatCode="#,##0;[Red]#,##0"/>
    <numFmt numFmtId="167" formatCode="0.0%"/>
    <numFmt numFmtId="168" formatCode="0.0"/>
    <numFmt numFmtId="169" formatCode="#,##0.0"/>
    <numFmt numFmtId="170" formatCode="#,##0_ ;\-#,##0\ "/>
    <numFmt numFmtId="171" formatCode="_-* #,##0\ _T_L_-;\-* #,##0\ _T_L_-;_-* &quot;-&quot;??\ _T_L_-;_-@_-"/>
    <numFmt numFmtId="172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5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164" fontId="1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2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11" fillId="0" borderId="0"/>
    <xf numFmtId="0" fontId="45" fillId="0" borderId="0"/>
    <xf numFmtId="172" fontId="2" fillId="0" borderId="0"/>
    <xf numFmtId="172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2" fontId="2" fillId="0" borderId="0"/>
    <xf numFmtId="0" fontId="11" fillId="0" borderId="0"/>
    <xf numFmtId="0" fontId="7" fillId="0" borderId="0"/>
    <xf numFmtId="0" fontId="7" fillId="0" borderId="0"/>
    <xf numFmtId="172" fontId="2" fillId="0" borderId="0"/>
    <xf numFmtId="0" fontId="48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5" fontId="74" fillId="0" borderId="0" applyFont="0" applyFill="0" applyBorder="0" applyAlignment="0" applyProtection="0"/>
  </cellStyleXfs>
  <cellXfs count="187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7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7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166" fontId="14" fillId="0" borderId="0" xfId="0" applyNumberFormat="1" applyFont="1"/>
    <xf numFmtId="167" fontId="14" fillId="0" borderId="0" xfId="11" applyNumberFormat="1" applyFont="1" applyFill="1" applyBorder="1"/>
    <xf numFmtId="167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7" fontId="14" fillId="0" borderId="0" xfId="0" applyNumberFormat="1" applyFont="1"/>
    <xf numFmtId="17" fontId="14" fillId="0" borderId="0" xfId="0" applyNumberFormat="1" applyFont="1"/>
    <xf numFmtId="168" fontId="14" fillId="0" borderId="0" xfId="0" applyNumberFormat="1" applyFont="1"/>
    <xf numFmtId="0" fontId="3" fillId="0" borderId="0" xfId="7" quotePrefix="1" applyNumberFormat="1" applyFont="1" applyFill="1" applyBorder="1" applyAlignment="1">
      <alignment horizontal="center" vertical="top"/>
    </xf>
    <xf numFmtId="0" fontId="3" fillId="0" borderId="0" xfId="7" quotePrefix="1" applyFont="1" applyFill="1" applyBorder="1" applyAlignment="1">
      <alignment horizontal="center" vertical="top"/>
    </xf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6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9" fontId="14" fillId="0" borderId="6" xfId="0" applyNumberFormat="1" applyFont="1" applyBorder="1" applyAlignment="1">
      <alignment horizontal="right"/>
    </xf>
    <xf numFmtId="169" fontId="14" fillId="0" borderId="6" xfId="0" applyNumberFormat="1" applyFont="1" applyBorder="1" applyAlignment="1">
      <alignment vertical="center"/>
    </xf>
    <xf numFmtId="169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6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7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1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7" fontId="14" fillId="0" borderId="0" xfId="0" applyNumberFormat="1" applyFont="1" applyFill="1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6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7" fontId="13" fillId="0" borderId="6" xfId="0" applyNumberFormat="1" applyFont="1" applyFill="1" applyBorder="1"/>
    <xf numFmtId="167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70" fontId="2" fillId="0" borderId="6" xfId="14" applyNumberFormat="1" applyBorder="1"/>
    <xf numFmtId="170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7" fontId="0" fillId="0" borderId="6" xfId="11" applyNumberFormat="1" applyFont="1" applyBorder="1"/>
    <xf numFmtId="167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7" fontId="14" fillId="0" borderId="6" xfId="0" applyNumberFormat="1" applyFont="1" applyFill="1" applyBorder="1"/>
    <xf numFmtId="167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7" fontId="0" fillId="0" borderId="6" xfId="11" applyNumberFormat="1" applyFont="1" applyFill="1" applyBorder="1"/>
    <xf numFmtId="167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70" fontId="71" fillId="0" borderId="6" xfId="14" applyNumberFormat="1" applyFont="1" applyFill="1" applyBorder="1"/>
    <xf numFmtId="170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9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4" fontId="13" fillId="0" borderId="6" xfId="14" applyNumberFormat="1" applyFont="1" applyFill="1" applyBorder="1"/>
    <xf numFmtId="170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70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9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9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8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1" fontId="14" fillId="0" borderId="0" xfId="0" applyNumberFormat="1" applyFont="1"/>
    <xf numFmtId="1" fontId="0" fillId="0" borderId="0" xfId="0" applyNumberFormat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D137"/>
  <sheetViews>
    <sheetView tabSelected="1" zoomScale="80" zoomScaleNormal="80" workbookViewId="0">
      <pane ySplit="1" topLeftCell="A113" activePane="bottomLeft" state="frozen"/>
      <selection pane="bottomLeft" activeCell="M19" sqref="M19"/>
    </sheetView>
  </sheetViews>
  <sheetFormatPr defaultColWidth="8.85546875" defaultRowHeight="15"/>
  <cols>
    <col min="1" max="1" width="9.140625" style="3" customWidth="1"/>
    <col min="2" max="2" width="17.7109375" style="3" bestFit="1" customWidth="1"/>
    <col min="3" max="3" width="11.5703125" style="3" bestFit="1" customWidth="1"/>
    <col min="4" max="6" width="17.7109375" style="3" bestFit="1" customWidth="1"/>
    <col min="7" max="7" width="18" style="3" customWidth="1"/>
    <col min="8" max="8" width="17.7109375" style="3" bestFit="1" customWidth="1"/>
    <col min="9" max="9" width="11.42578125" style="3" bestFit="1" customWidth="1"/>
    <col min="10" max="10" width="9.85546875" style="3" bestFit="1" customWidth="1"/>
    <col min="11" max="16384" width="8.85546875" style="3"/>
  </cols>
  <sheetData>
    <row r="1" spans="1:30">
      <c r="A1" s="22" t="s">
        <v>0</v>
      </c>
      <c r="B1" s="24" t="s">
        <v>255</v>
      </c>
      <c r="C1" s="24" t="s">
        <v>256</v>
      </c>
      <c r="D1" s="24" t="s">
        <v>261</v>
      </c>
      <c r="E1" s="25" t="s">
        <v>282</v>
      </c>
      <c r="F1" s="24" t="s">
        <v>259</v>
      </c>
      <c r="G1" s="26" t="s">
        <v>260</v>
      </c>
      <c r="H1" s="24" t="s">
        <v>258</v>
      </c>
      <c r="I1" s="27" t="s">
        <v>257</v>
      </c>
    </row>
    <row r="2" spans="1:30">
      <c r="A2" s="29">
        <v>39722</v>
      </c>
      <c r="B2" s="33">
        <v>9119936</v>
      </c>
      <c r="C2" s="31">
        <f>(B2/$B$2)*100</f>
        <v>100</v>
      </c>
      <c r="D2" s="33">
        <v>1910373</v>
      </c>
      <c r="E2" s="31">
        <f t="shared" ref="E2:E65" si="0">(D2/$D$2)*100</f>
        <v>100</v>
      </c>
      <c r="F2" s="33">
        <v>1137405</v>
      </c>
      <c r="G2" s="31">
        <f>(F2/$F$2)*100</f>
        <v>100</v>
      </c>
      <c r="H2" s="33">
        <v>2187772</v>
      </c>
      <c r="I2" s="32">
        <f>(H2/$H$2)*100</f>
        <v>100</v>
      </c>
      <c r="J2" s="4"/>
    </row>
    <row r="3" spans="1:30">
      <c r="A3" s="29">
        <v>39753</v>
      </c>
      <c r="B3" s="33">
        <v>9022823</v>
      </c>
      <c r="C3" s="31">
        <f t="shared" ref="C3:C66" si="1">(B3/$B$2)*100</f>
        <v>98.935157001101757</v>
      </c>
      <c r="D3" s="33">
        <v>1911654</v>
      </c>
      <c r="E3" s="31">
        <f t="shared" si="0"/>
        <v>100.06705496779948</v>
      </c>
      <c r="F3" s="33">
        <v>1140518</v>
      </c>
      <c r="G3" s="31">
        <f t="shared" ref="G3:G66" si="2">(F3/$F$2)*100</f>
        <v>100.27369318756291</v>
      </c>
      <c r="H3" s="33">
        <v>2199425</v>
      </c>
      <c r="I3" s="32">
        <f t="shared" ref="I3:I66" si="3">(H3/$H$2)*100</f>
        <v>100.53264234115804</v>
      </c>
      <c r="J3" s="4"/>
    </row>
    <row r="4" spans="1:30">
      <c r="A4" s="29">
        <v>39783</v>
      </c>
      <c r="B4" s="33">
        <v>8802989</v>
      </c>
      <c r="C4" s="31">
        <f t="shared" si="1"/>
        <v>96.524679559154805</v>
      </c>
      <c r="D4" s="33">
        <v>1897864</v>
      </c>
      <c r="E4" s="31">
        <f t="shared" si="0"/>
        <v>99.345206407335112</v>
      </c>
      <c r="F4" s="33">
        <v>1141467</v>
      </c>
      <c r="G4" s="31">
        <f t="shared" si="2"/>
        <v>100.35712872723437</v>
      </c>
      <c r="H4" s="33">
        <v>2205676</v>
      </c>
      <c r="I4" s="32">
        <f t="shared" si="3"/>
        <v>100.81836681336081</v>
      </c>
      <c r="J4" s="4"/>
    </row>
    <row r="5" spans="1:30">
      <c r="A5" s="29">
        <v>39814</v>
      </c>
      <c r="B5" s="33">
        <v>8481011</v>
      </c>
      <c r="C5" s="31">
        <f t="shared" si="1"/>
        <v>92.994194257503565</v>
      </c>
      <c r="D5" s="33">
        <v>1912296</v>
      </c>
      <c r="E5" s="31">
        <f t="shared" si="0"/>
        <v>100.10066097039687</v>
      </c>
      <c r="F5" s="33">
        <v>1144082</v>
      </c>
      <c r="G5" s="31">
        <f t="shared" si="2"/>
        <v>100.58703803834166</v>
      </c>
      <c r="H5" s="33">
        <v>2208984</v>
      </c>
      <c r="I5" s="32">
        <f t="shared" si="3"/>
        <v>100.96957086935933</v>
      </c>
      <c r="J5" s="4"/>
    </row>
    <row r="6" spans="1:30">
      <c r="A6" s="29">
        <v>39845</v>
      </c>
      <c r="B6" s="33">
        <v>8362290</v>
      </c>
      <c r="C6" s="31">
        <f t="shared" si="1"/>
        <v>91.692419771366815</v>
      </c>
      <c r="D6" s="33">
        <v>1918636</v>
      </c>
      <c r="E6" s="31">
        <f t="shared" si="0"/>
        <v>100.43253333249579</v>
      </c>
      <c r="F6" s="33">
        <v>1146634</v>
      </c>
      <c r="G6" s="31">
        <f t="shared" si="2"/>
        <v>100.81140842531904</v>
      </c>
      <c r="H6" s="33">
        <v>2213460</v>
      </c>
      <c r="I6" s="32">
        <f t="shared" si="3"/>
        <v>101.17416257269953</v>
      </c>
      <c r="J6" s="4"/>
    </row>
    <row r="7" spans="1:30">
      <c r="A7" s="29">
        <v>39873</v>
      </c>
      <c r="B7" s="33">
        <v>8410234</v>
      </c>
      <c r="C7" s="31">
        <f t="shared" si="1"/>
        <v>92.218125214913798</v>
      </c>
      <c r="D7" s="33">
        <v>1916016</v>
      </c>
      <c r="E7" s="31">
        <f t="shared" si="0"/>
        <v>100.29538734058741</v>
      </c>
      <c r="F7" s="33">
        <v>1150295</v>
      </c>
      <c r="G7" s="31">
        <f t="shared" si="2"/>
        <v>101.13328146086926</v>
      </c>
      <c r="H7" s="33">
        <v>2279020</v>
      </c>
      <c r="I7" s="32">
        <f t="shared" si="3"/>
        <v>104.17081853136432</v>
      </c>
      <c r="J7" s="4"/>
    </row>
    <row r="8" spans="1:30">
      <c r="A8" s="29">
        <v>39904</v>
      </c>
      <c r="B8" s="33">
        <v>8503053</v>
      </c>
      <c r="C8" s="31">
        <f t="shared" si="1"/>
        <v>93.235884550067013</v>
      </c>
      <c r="D8" s="33">
        <v>1931510</v>
      </c>
      <c r="E8" s="31">
        <f t="shared" si="0"/>
        <v>101.10643314159067</v>
      </c>
      <c r="F8" s="33">
        <v>1149546</v>
      </c>
      <c r="G8" s="31">
        <f t="shared" si="2"/>
        <v>101.06742980732457</v>
      </c>
      <c r="H8" s="33">
        <v>2271908</v>
      </c>
      <c r="I8" s="32">
        <f t="shared" si="3"/>
        <v>103.84573895268794</v>
      </c>
      <c r="J8" s="4"/>
    </row>
    <row r="9" spans="1:30">
      <c r="A9" s="29">
        <v>39934</v>
      </c>
      <c r="B9" s="33">
        <v>8674726</v>
      </c>
      <c r="C9" s="31">
        <f t="shared" si="1"/>
        <v>95.118277145804527</v>
      </c>
      <c r="D9" s="33">
        <v>1945342</v>
      </c>
      <c r="E9" s="31">
        <f t="shared" si="0"/>
        <v>101.83048022558945</v>
      </c>
      <c r="F9" s="33">
        <v>1153672</v>
      </c>
      <c r="G9" s="31">
        <f t="shared" si="2"/>
        <v>101.4301853781195</v>
      </c>
      <c r="H9" s="33">
        <v>2270276</v>
      </c>
      <c r="I9" s="32">
        <f t="shared" si="3"/>
        <v>103.77114251393655</v>
      </c>
      <c r="J9" s="4"/>
    </row>
    <row r="10" spans="1:30">
      <c r="A10" s="29">
        <v>39965</v>
      </c>
      <c r="B10" s="33">
        <v>8922743</v>
      </c>
      <c r="C10" s="31">
        <f t="shared" si="1"/>
        <v>97.837780879164058</v>
      </c>
      <c r="D10" s="33">
        <v>1894680</v>
      </c>
      <c r="E10" s="31">
        <f t="shared" si="0"/>
        <v>99.178537385107518</v>
      </c>
      <c r="F10" s="33">
        <v>1158562</v>
      </c>
      <c r="G10" s="31">
        <f t="shared" si="2"/>
        <v>101.86011139391861</v>
      </c>
      <c r="H10" s="33">
        <v>2271485</v>
      </c>
      <c r="I10" s="32">
        <f t="shared" si="3"/>
        <v>103.82640421396745</v>
      </c>
      <c r="J10" s="4"/>
    </row>
    <row r="11" spans="1:30">
      <c r="A11" s="29">
        <v>39995</v>
      </c>
      <c r="B11" s="33">
        <v>9013349</v>
      </c>
      <c r="C11" s="31">
        <f t="shared" si="1"/>
        <v>98.831274693155748</v>
      </c>
      <c r="D11" s="33">
        <v>1830370</v>
      </c>
      <c r="E11" s="31">
        <f t="shared" si="0"/>
        <v>95.812179087539448</v>
      </c>
      <c r="F11" s="33">
        <v>1049015</v>
      </c>
      <c r="G11" s="31">
        <f t="shared" si="2"/>
        <v>92.228801526281316</v>
      </c>
      <c r="H11" s="33">
        <v>2260614</v>
      </c>
      <c r="I11" s="32">
        <f t="shared" si="3"/>
        <v>103.32950599971112</v>
      </c>
      <c r="J11" s="4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30">
      <c r="A12" s="29">
        <v>40026</v>
      </c>
      <c r="B12" s="33">
        <v>8977653</v>
      </c>
      <c r="C12" s="31">
        <f t="shared" si="1"/>
        <v>98.439868437673255</v>
      </c>
      <c r="D12" s="33">
        <v>1786003</v>
      </c>
      <c r="E12" s="31">
        <f t="shared" si="0"/>
        <v>93.489753048226703</v>
      </c>
      <c r="F12" s="33">
        <v>1053385</v>
      </c>
      <c r="G12" s="31">
        <f t="shared" si="2"/>
        <v>92.613009438150883</v>
      </c>
      <c r="H12" s="33">
        <v>2248048</v>
      </c>
      <c r="I12" s="32">
        <f t="shared" si="3"/>
        <v>102.75513170476631</v>
      </c>
      <c r="J12" s="4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</row>
    <row r="13" spans="1:30">
      <c r="A13" s="29">
        <v>40057</v>
      </c>
      <c r="B13" s="33">
        <v>8950211</v>
      </c>
      <c r="C13" s="31">
        <f t="shared" si="1"/>
        <v>98.138967203278611</v>
      </c>
      <c r="D13" s="33">
        <v>1820914</v>
      </c>
      <c r="E13" s="31">
        <f t="shared" si="0"/>
        <v>95.317197217506731</v>
      </c>
      <c r="F13" s="33">
        <v>1059182</v>
      </c>
      <c r="G13" s="31">
        <f t="shared" si="2"/>
        <v>93.122678377534825</v>
      </c>
      <c r="H13" s="33">
        <v>2262750</v>
      </c>
      <c r="I13" s="32">
        <f t="shared" si="3"/>
        <v>103.42713957395927</v>
      </c>
      <c r="J13" s="4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30">
      <c r="A14" s="29">
        <v>40087</v>
      </c>
      <c r="B14" s="33">
        <v>9046769</v>
      </c>
      <c r="C14" s="31">
        <f t="shared" si="1"/>
        <v>99.197724633155318</v>
      </c>
      <c r="D14" s="33">
        <v>1831341</v>
      </c>
      <c r="E14" s="31">
        <f t="shared" si="0"/>
        <v>95.863006857823052</v>
      </c>
      <c r="F14" s="33">
        <v>1061647</v>
      </c>
      <c r="G14" s="31">
        <f t="shared" si="2"/>
        <v>93.339399774047067</v>
      </c>
      <c r="H14" s="33">
        <v>2279402</v>
      </c>
      <c r="I14" s="32">
        <f t="shared" si="3"/>
        <v>104.1882792173956</v>
      </c>
      <c r="J14" s="4"/>
    </row>
    <row r="15" spans="1:30">
      <c r="A15" s="29">
        <v>40118</v>
      </c>
      <c r="B15" s="33">
        <v>8975981</v>
      </c>
      <c r="C15" s="31">
        <f t="shared" si="1"/>
        <v>98.42153497568404</v>
      </c>
      <c r="D15" s="33">
        <v>1833978</v>
      </c>
      <c r="E15" s="31">
        <f t="shared" si="0"/>
        <v>96.001042728304881</v>
      </c>
      <c r="F15" s="33">
        <v>1066653</v>
      </c>
      <c r="G15" s="31">
        <f t="shared" si="2"/>
        <v>93.779524443799701</v>
      </c>
      <c r="H15" s="33">
        <v>2266276</v>
      </c>
      <c r="I15" s="32">
        <f t="shared" si="3"/>
        <v>103.58830810523216</v>
      </c>
      <c r="J15" s="4"/>
    </row>
    <row r="16" spans="1:30">
      <c r="A16" s="29">
        <v>40148</v>
      </c>
      <c r="B16" s="33">
        <v>9030202</v>
      </c>
      <c r="C16" s="31">
        <f t="shared" si="1"/>
        <v>99.016067656615135</v>
      </c>
      <c r="D16" s="33">
        <v>1832133</v>
      </c>
      <c r="E16" s="31">
        <f t="shared" si="0"/>
        <v>95.904464730186206</v>
      </c>
      <c r="F16" s="33">
        <v>1016692</v>
      </c>
      <c r="G16" s="31">
        <f t="shared" si="2"/>
        <v>89.386981769906058</v>
      </c>
      <c r="H16" s="33">
        <v>2241418</v>
      </c>
      <c r="I16" s="32">
        <f t="shared" si="3"/>
        <v>102.4520836723388</v>
      </c>
      <c r="J16" s="4"/>
    </row>
    <row r="17" spans="1:10">
      <c r="A17" s="29">
        <v>40179</v>
      </c>
      <c r="B17" s="33">
        <v>8874966</v>
      </c>
      <c r="C17" s="31">
        <f t="shared" si="1"/>
        <v>97.31390658881817</v>
      </c>
      <c r="D17" s="33">
        <v>1829450</v>
      </c>
      <c r="E17" s="31">
        <f t="shared" si="0"/>
        <v>95.76402095297621</v>
      </c>
      <c r="F17" s="33">
        <v>1023665</v>
      </c>
      <c r="G17" s="31">
        <f t="shared" si="2"/>
        <v>90.000043959715313</v>
      </c>
      <c r="H17" s="33">
        <v>2224741</v>
      </c>
      <c r="I17" s="32">
        <f t="shared" si="3"/>
        <v>101.68980131384806</v>
      </c>
      <c r="J17" s="4"/>
    </row>
    <row r="18" spans="1:10">
      <c r="A18" s="29">
        <v>40210</v>
      </c>
      <c r="B18" s="33">
        <v>8900113</v>
      </c>
      <c r="C18" s="31">
        <f t="shared" si="1"/>
        <v>97.589643172934544</v>
      </c>
      <c r="D18" s="33">
        <v>1836308</v>
      </c>
      <c r="E18" s="31">
        <f t="shared" si="0"/>
        <v>96.123008438666176</v>
      </c>
      <c r="F18" s="33">
        <v>1036251</v>
      </c>
      <c r="G18" s="31">
        <f t="shared" si="2"/>
        <v>91.106597913671919</v>
      </c>
      <c r="H18" s="33">
        <v>2232394</v>
      </c>
      <c r="I18" s="32">
        <f t="shared" si="3"/>
        <v>102.03960924630171</v>
      </c>
      <c r="J18" s="4"/>
    </row>
    <row r="19" spans="1:10">
      <c r="A19" s="29">
        <v>40238</v>
      </c>
      <c r="B19" s="33">
        <v>9136036</v>
      </c>
      <c r="C19" s="31">
        <f t="shared" si="1"/>
        <v>100.17653632657071</v>
      </c>
      <c r="D19" s="33">
        <v>1836519</v>
      </c>
      <c r="E19" s="31">
        <f t="shared" si="0"/>
        <v>96.134053402136658</v>
      </c>
      <c r="F19" s="33">
        <v>1044023</v>
      </c>
      <c r="G19" s="31">
        <f t="shared" si="2"/>
        <v>91.789907728557552</v>
      </c>
      <c r="H19" s="33">
        <v>2233661</v>
      </c>
      <c r="I19" s="32">
        <f t="shared" si="3"/>
        <v>102.09752204525884</v>
      </c>
      <c r="J19" s="4"/>
    </row>
    <row r="20" spans="1:10">
      <c r="A20" s="29">
        <v>40269</v>
      </c>
      <c r="B20" s="33">
        <v>9361665</v>
      </c>
      <c r="C20" s="31">
        <f t="shared" si="1"/>
        <v>102.65055588109391</v>
      </c>
      <c r="D20" s="33">
        <v>1840882</v>
      </c>
      <c r="E20" s="31">
        <f t="shared" si="0"/>
        <v>96.362438120723027</v>
      </c>
      <c r="F20" s="33">
        <v>1049270</v>
      </c>
      <c r="G20" s="31">
        <f t="shared" si="2"/>
        <v>92.251220981092928</v>
      </c>
      <c r="H20" s="33">
        <v>2228659</v>
      </c>
      <c r="I20" s="32">
        <f t="shared" si="3"/>
        <v>101.86888761717401</v>
      </c>
      <c r="J20" s="4"/>
    </row>
    <row r="21" spans="1:10">
      <c r="A21" s="29">
        <v>40299</v>
      </c>
      <c r="B21" s="33">
        <v>9604589</v>
      </c>
      <c r="C21" s="31">
        <f t="shared" si="1"/>
        <v>105.31421492431525</v>
      </c>
      <c r="D21" s="33">
        <v>1850444</v>
      </c>
      <c r="E21" s="31">
        <f t="shared" si="0"/>
        <v>96.862968645390197</v>
      </c>
      <c r="F21" s="33">
        <v>1047511</v>
      </c>
      <c r="G21" s="31">
        <f t="shared" si="2"/>
        <v>92.096570702608133</v>
      </c>
      <c r="H21" s="33">
        <v>2220134</v>
      </c>
      <c r="I21" s="32">
        <f t="shared" si="3"/>
        <v>101.47922178362279</v>
      </c>
      <c r="J21" s="4"/>
    </row>
    <row r="22" spans="1:10">
      <c r="A22" s="29">
        <v>40330</v>
      </c>
      <c r="B22" s="33">
        <v>9743072</v>
      </c>
      <c r="C22" s="31">
        <f t="shared" si="1"/>
        <v>106.83267952757562</v>
      </c>
      <c r="D22" s="33">
        <v>1849129</v>
      </c>
      <c r="E22" s="31">
        <f t="shared" si="0"/>
        <v>96.794133920443798</v>
      </c>
      <c r="F22" s="33">
        <v>1054916</v>
      </c>
      <c r="G22" s="31">
        <f t="shared" si="2"/>
        <v>92.747614086451179</v>
      </c>
      <c r="H22" s="33">
        <v>2250200</v>
      </c>
      <c r="I22" s="32">
        <f t="shared" si="3"/>
        <v>102.85349661664927</v>
      </c>
      <c r="J22" s="4"/>
    </row>
    <row r="23" spans="1:10">
      <c r="A23" s="29">
        <v>40360</v>
      </c>
      <c r="B23" s="33">
        <v>9976855</v>
      </c>
      <c r="C23" s="31">
        <f t="shared" si="1"/>
        <v>109.39610760426388</v>
      </c>
      <c r="D23" s="33">
        <v>1859828.0926363636</v>
      </c>
      <c r="E23" s="31">
        <f t="shared" si="0"/>
        <v>97.354186467059762</v>
      </c>
      <c r="F23" s="33">
        <v>1068099</v>
      </c>
      <c r="G23" s="31">
        <f t="shared" si="2"/>
        <v>93.906655940496137</v>
      </c>
      <c r="H23" s="33">
        <v>2238882</v>
      </c>
      <c r="I23" s="32">
        <f t="shared" si="3"/>
        <v>102.33616665722023</v>
      </c>
      <c r="J23" s="4"/>
    </row>
    <row r="24" spans="1:10">
      <c r="A24" s="29">
        <v>40391</v>
      </c>
      <c r="B24" s="33">
        <v>9937919</v>
      </c>
      <c r="C24" s="31">
        <f t="shared" si="1"/>
        <v>108.96917478368269</v>
      </c>
      <c r="D24" s="33">
        <v>1861234</v>
      </c>
      <c r="E24" s="31">
        <f t="shared" si="0"/>
        <v>97.427779810539619</v>
      </c>
      <c r="F24" s="33">
        <v>1075781</v>
      </c>
      <c r="G24" s="31">
        <f t="shared" si="2"/>
        <v>94.582053006624733</v>
      </c>
      <c r="H24" s="33">
        <v>2244534</v>
      </c>
      <c r="I24" s="32">
        <f t="shared" si="3"/>
        <v>102.59451167671952</v>
      </c>
      <c r="J24" s="4"/>
    </row>
    <row r="25" spans="1:10">
      <c r="A25" s="29">
        <v>40422</v>
      </c>
      <c r="B25" s="33">
        <v>9959685</v>
      </c>
      <c r="C25" s="31">
        <f t="shared" si="1"/>
        <v>109.20783873921923</v>
      </c>
      <c r="D25" s="33">
        <v>1817693.7794000001</v>
      </c>
      <c r="E25" s="31">
        <f t="shared" si="0"/>
        <v>95.14863219905223</v>
      </c>
      <c r="F25" s="33">
        <v>1083929</v>
      </c>
      <c r="G25" s="31">
        <f t="shared" si="2"/>
        <v>95.298420527428661</v>
      </c>
      <c r="H25" s="33">
        <v>2246537</v>
      </c>
      <c r="I25" s="32">
        <f t="shared" si="3"/>
        <v>102.68606600687824</v>
      </c>
      <c r="J25" s="4"/>
    </row>
    <row r="26" spans="1:10">
      <c r="A26" s="29">
        <v>40452</v>
      </c>
      <c r="B26" s="33">
        <v>9992591</v>
      </c>
      <c r="C26" s="31">
        <f t="shared" si="1"/>
        <v>109.56865267475561</v>
      </c>
      <c r="D26" s="33">
        <v>1824281.3330515001</v>
      </c>
      <c r="E26" s="31">
        <f t="shared" si="0"/>
        <v>95.493462954695246</v>
      </c>
      <c r="F26" s="33">
        <v>1089543</v>
      </c>
      <c r="G26" s="31">
        <f t="shared" si="2"/>
        <v>95.792000211006638</v>
      </c>
      <c r="H26" s="33">
        <v>2263441</v>
      </c>
      <c r="I26" s="32">
        <f t="shared" si="3"/>
        <v>103.45872421806294</v>
      </c>
      <c r="J26" s="4"/>
    </row>
    <row r="27" spans="1:10">
      <c r="A27" s="29">
        <v>40483</v>
      </c>
      <c r="B27" s="33">
        <v>9914876</v>
      </c>
      <c r="C27" s="31">
        <f t="shared" si="1"/>
        <v>108.71650853690203</v>
      </c>
      <c r="D27" s="33">
        <v>1832451.5024645755</v>
      </c>
      <c r="E27" s="31">
        <f t="shared" si="0"/>
        <v>95.921136995998964</v>
      </c>
      <c r="F27" s="33">
        <v>1095643</v>
      </c>
      <c r="G27" s="31">
        <f t="shared" si="2"/>
        <v>96.328308737872618</v>
      </c>
      <c r="H27" s="33">
        <v>2260299</v>
      </c>
      <c r="I27" s="32">
        <f t="shared" si="3"/>
        <v>103.31510779002566</v>
      </c>
      <c r="J27" s="4"/>
    </row>
    <row r="28" spans="1:10">
      <c r="A28" s="29">
        <v>40513</v>
      </c>
      <c r="B28" s="33">
        <v>10030810</v>
      </c>
      <c r="C28" s="31">
        <f t="shared" si="1"/>
        <v>109.98772359806033</v>
      </c>
      <c r="D28" s="33">
        <v>1862191.7550279992</v>
      </c>
      <c r="E28" s="31">
        <f t="shared" si="0"/>
        <v>97.477914262188548</v>
      </c>
      <c r="F28" s="33">
        <v>1101131</v>
      </c>
      <c r="G28" s="31">
        <f t="shared" si="2"/>
        <v>96.810810573190736</v>
      </c>
      <c r="H28" s="33">
        <v>2282511</v>
      </c>
      <c r="I28" s="32">
        <f t="shared" si="3"/>
        <v>104.33038726156107</v>
      </c>
      <c r="J28" s="4"/>
    </row>
    <row r="29" spans="1:10">
      <c r="A29" s="29">
        <v>40544</v>
      </c>
      <c r="B29" s="33">
        <v>9960858</v>
      </c>
      <c r="C29" s="31">
        <f t="shared" si="1"/>
        <v>109.22070067158367</v>
      </c>
      <c r="D29" s="33">
        <v>1876534.0000000005</v>
      </c>
      <c r="E29" s="31">
        <f t="shared" si="0"/>
        <v>98.228670526645871</v>
      </c>
      <c r="F29" s="33">
        <v>1115031</v>
      </c>
      <c r="G29" s="31">
        <f t="shared" si="2"/>
        <v>98.032890659000088</v>
      </c>
      <c r="H29" s="33">
        <v>2287486</v>
      </c>
      <c r="I29" s="32">
        <f t="shared" si="3"/>
        <v>104.55778755738716</v>
      </c>
      <c r="J29" s="4"/>
    </row>
    <row r="30" spans="1:10">
      <c r="A30" s="29">
        <v>40575</v>
      </c>
      <c r="B30" s="33">
        <v>9970036</v>
      </c>
      <c r="C30" s="31">
        <f t="shared" si="1"/>
        <v>109.32133734271821</v>
      </c>
      <c r="D30" s="33">
        <v>1883401.7738148256</v>
      </c>
      <c r="E30" s="31">
        <f t="shared" si="0"/>
        <v>98.588169630476642</v>
      </c>
      <c r="F30" s="33">
        <v>1144364</v>
      </c>
      <c r="G30" s="31">
        <f t="shared" si="2"/>
        <v>100.61183131778037</v>
      </c>
      <c r="H30" s="33">
        <v>2301439</v>
      </c>
      <c r="I30" s="32">
        <f t="shared" si="3"/>
        <v>105.19555968355021</v>
      </c>
      <c r="J30" s="4"/>
    </row>
    <row r="31" spans="1:10">
      <c r="A31" s="29">
        <v>40603</v>
      </c>
      <c r="B31" s="33">
        <v>10252034</v>
      </c>
      <c r="C31" s="31">
        <f t="shared" si="1"/>
        <v>112.41344237503421</v>
      </c>
      <c r="D31" s="33">
        <v>1901118.7959576449</v>
      </c>
      <c r="E31" s="31">
        <f t="shared" si="0"/>
        <v>99.515581300491846</v>
      </c>
      <c r="F31" s="33">
        <v>1157888</v>
      </c>
      <c r="G31" s="31">
        <f t="shared" si="2"/>
        <v>101.80085369767144</v>
      </c>
      <c r="H31" s="33">
        <v>2306478</v>
      </c>
      <c r="I31" s="32">
        <f t="shared" si="3"/>
        <v>105.42588532991554</v>
      </c>
      <c r="J31" s="4"/>
    </row>
    <row r="32" spans="1:10">
      <c r="A32" s="29">
        <v>40634</v>
      </c>
      <c r="B32" s="33">
        <v>10511792</v>
      </c>
      <c r="C32" s="31">
        <f t="shared" si="1"/>
        <v>115.26168604691962</v>
      </c>
      <c r="D32" s="33">
        <v>1906281.7196028521</v>
      </c>
      <c r="E32" s="31">
        <f t="shared" si="0"/>
        <v>99.785838660976268</v>
      </c>
      <c r="F32" s="33">
        <v>1195761</v>
      </c>
      <c r="G32" s="31">
        <f t="shared" si="2"/>
        <v>105.13062629406411</v>
      </c>
      <c r="H32" s="33">
        <v>2305863</v>
      </c>
      <c r="I32" s="32">
        <f t="shared" si="3"/>
        <v>105.39777453957726</v>
      </c>
      <c r="J32" s="4"/>
    </row>
    <row r="33" spans="1:10">
      <c r="A33" s="29">
        <v>40664</v>
      </c>
      <c r="B33" s="33">
        <v>10771209</v>
      </c>
      <c r="C33" s="31">
        <f t="shared" si="1"/>
        <v>118.10619065747829</v>
      </c>
      <c r="D33" s="33">
        <v>1885039.9718485156</v>
      </c>
      <c r="E33" s="31">
        <f t="shared" si="0"/>
        <v>98.673922414550219</v>
      </c>
      <c r="F33" s="33">
        <v>1218210</v>
      </c>
      <c r="G33" s="31">
        <f t="shared" si="2"/>
        <v>107.10432959236155</v>
      </c>
      <c r="H33" s="33">
        <v>2312096</v>
      </c>
      <c r="I33" s="32">
        <f t="shared" si="3"/>
        <v>105.68267625694085</v>
      </c>
      <c r="J33" s="4"/>
    </row>
    <row r="34" spans="1:10">
      <c r="A34" s="29">
        <v>40695</v>
      </c>
      <c r="B34" s="33">
        <v>11045909</v>
      </c>
      <c r="C34" s="31">
        <f t="shared" si="1"/>
        <v>121.1182731984084</v>
      </c>
      <c r="D34" s="33">
        <v>1889623.9999999995</v>
      </c>
      <c r="E34" s="31">
        <f t="shared" si="0"/>
        <v>98.913877028203373</v>
      </c>
      <c r="F34" s="33">
        <v>1199684</v>
      </c>
      <c r="G34" s="31">
        <f t="shared" si="2"/>
        <v>105.47553422044038</v>
      </c>
      <c r="H34" s="33">
        <v>2370551</v>
      </c>
      <c r="I34" s="32">
        <f t="shared" si="3"/>
        <v>108.3545725971445</v>
      </c>
      <c r="J34" s="4"/>
    </row>
    <row r="35" spans="1:10">
      <c r="A35" s="29">
        <v>40725</v>
      </c>
      <c r="B35" s="33">
        <v>11112453</v>
      </c>
      <c r="C35" s="31">
        <f t="shared" si="1"/>
        <v>121.84792744159607</v>
      </c>
      <c r="D35" s="33">
        <v>1868398.0000000002</v>
      </c>
      <c r="E35" s="31">
        <f t="shared" si="0"/>
        <v>97.802785110551724</v>
      </c>
      <c r="F35" s="33">
        <v>1184844</v>
      </c>
      <c r="G35" s="31">
        <f t="shared" si="2"/>
        <v>104.1708098698353</v>
      </c>
      <c r="H35" s="33">
        <v>2376533</v>
      </c>
      <c r="I35" s="32">
        <f t="shared" si="3"/>
        <v>108.62800145536188</v>
      </c>
      <c r="J35" s="4"/>
    </row>
    <row r="36" spans="1:10">
      <c r="A36" s="29">
        <v>40756</v>
      </c>
      <c r="B36" s="33">
        <v>10886860</v>
      </c>
      <c r="C36" s="31">
        <f t="shared" si="1"/>
        <v>119.37430262668509</v>
      </c>
      <c r="D36" s="33">
        <v>1876833</v>
      </c>
      <c r="E36" s="31">
        <f t="shared" si="0"/>
        <v>98.244321920378894</v>
      </c>
      <c r="F36" s="33">
        <v>1166692</v>
      </c>
      <c r="G36" s="31">
        <f t="shared" si="2"/>
        <v>102.57489636497115</v>
      </c>
      <c r="H36" s="33">
        <v>2509484</v>
      </c>
      <c r="I36" s="32">
        <f t="shared" si="3"/>
        <v>114.70500582327591</v>
      </c>
      <c r="J36" s="4"/>
    </row>
    <row r="37" spans="1:10">
      <c r="A37" s="29">
        <v>40787</v>
      </c>
      <c r="B37" s="33">
        <v>11061597</v>
      </c>
      <c r="C37" s="31">
        <f t="shared" si="1"/>
        <v>121.29029194941718</v>
      </c>
      <c r="D37" s="33">
        <v>1864766</v>
      </c>
      <c r="E37" s="31">
        <f t="shared" si="0"/>
        <v>97.612665170623742</v>
      </c>
      <c r="F37" s="33">
        <v>1155959</v>
      </c>
      <c r="G37" s="31">
        <f t="shared" si="2"/>
        <v>101.63125711597891</v>
      </c>
      <c r="H37" s="33">
        <v>2537648</v>
      </c>
      <c r="I37" s="32">
        <f t="shared" si="3"/>
        <v>115.99234289496346</v>
      </c>
      <c r="J37" s="4"/>
    </row>
    <row r="38" spans="1:10">
      <c r="A38" s="29">
        <v>40817</v>
      </c>
      <c r="B38" s="33">
        <v>11078121</v>
      </c>
      <c r="C38" s="31">
        <f t="shared" si="1"/>
        <v>121.47147743142057</v>
      </c>
      <c r="D38" s="33">
        <v>1869097</v>
      </c>
      <c r="E38" s="31">
        <f t="shared" si="0"/>
        <v>97.839374823660094</v>
      </c>
      <c r="F38" s="33">
        <v>1154076</v>
      </c>
      <c r="G38" s="31">
        <f t="shared" si="2"/>
        <v>101.46570482809554</v>
      </c>
      <c r="H38" s="33">
        <v>2579366</v>
      </c>
      <c r="I38" s="32">
        <f t="shared" si="3"/>
        <v>117.8992143605458</v>
      </c>
      <c r="J38" s="4"/>
    </row>
    <row r="39" spans="1:10">
      <c r="A39" s="29">
        <v>40848</v>
      </c>
      <c r="B39" s="33">
        <v>10984191</v>
      </c>
      <c r="C39" s="31">
        <f t="shared" si="1"/>
        <v>120.44153599323504</v>
      </c>
      <c r="D39" s="33">
        <v>1878909</v>
      </c>
      <c r="E39" s="31">
        <f t="shared" si="0"/>
        <v>98.352991797936838</v>
      </c>
      <c r="F39" s="33">
        <v>1142647</v>
      </c>
      <c r="G39" s="31">
        <f t="shared" si="2"/>
        <v>100.46087365538222</v>
      </c>
      <c r="H39" s="33">
        <v>2543634</v>
      </c>
      <c r="I39" s="32">
        <f t="shared" si="3"/>
        <v>116.26595458758958</v>
      </c>
      <c r="J39" s="4"/>
    </row>
    <row r="40" spans="1:10">
      <c r="A40" s="29">
        <v>40878</v>
      </c>
      <c r="B40" s="33">
        <v>11030939</v>
      </c>
      <c r="C40" s="31">
        <f t="shared" si="1"/>
        <v>120.95412730966532</v>
      </c>
      <c r="D40" s="33">
        <v>1880740</v>
      </c>
      <c r="E40" s="31">
        <f t="shared" si="0"/>
        <v>98.448836954877393</v>
      </c>
      <c r="F40" s="33">
        <v>1121777</v>
      </c>
      <c r="G40" s="31">
        <f t="shared" si="2"/>
        <v>98.625995138055487</v>
      </c>
      <c r="H40" s="33">
        <v>2554200</v>
      </c>
      <c r="I40" s="32">
        <f t="shared" si="3"/>
        <v>116.74891167818218</v>
      </c>
      <c r="J40" s="4"/>
    </row>
    <row r="41" spans="1:10">
      <c r="A41" s="29">
        <v>40909</v>
      </c>
      <c r="B41" s="33">
        <v>10957242</v>
      </c>
      <c r="C41" s="31">
        <f t="shared" si="1"/>
        <v>120.14604049852981</v>
      </c>
      <c r="D41" s="33">
        <v>1900471</v>
      </c>
      <c r="E41" s="31">
        <f t="shared" si="0"/>
        <v>99.481671903863798</v>
      </c>
      <c r="F41" s="33">
        <v>1139504</v>
      </c>
      <c r="G41" s="31">
        <f t="shared" si="2"/>
        <v>100.18454288490028</v>
      </c>
      <c r="H41" s="33">
        <v>2563237</v>
      </c>
      <c r="I41" s="32">
        <f t="shared" si="3"/>
        <v>117.16198031604756</v>
      </c>
      <c r="J41" s="4"/>
    </row>
    <row r="42" spans="1:10">
      <c r="A42" s="29">
        <v>40940</v>
      </c>
      <c r="B42" s="33">
        <v>10845430</v>
      </c>
      <c r="C42" s="31">
        <f t="shared" si="1"/>
        <v>118.92002312296927</v>
      </c>
      <c r="D42" s="33">
        <v>1921116</v>
      </c>
      <c r="E42" s="31">
        <f t="shared" si="0"/>
        <v>100.56235091262282</v>
      </c>
      <c r="F42" s="33">
        <v>1138592</v>
      </c>
      <c r="G42" s="31">
        <f t="shared" si="2"/>
        <v>100.10436036416228</v>
      </c>
      <c r="H42" s="33">
        <v>2576419</v>
      </c>
      <c r="I42" s="32">
        <f t="shared" si="3"/>
        <v>117.76451110993284</v>
      </c>
      <c r="J42" s="4"/>
    </row>
    <row r="43" spans="1:10">
      <c r="A43" s="29">
        <v>40969</v>
      </c>
      <c r="B43" s="33">
        <v>11257343</v>
      </c>
      <c r="C43" s="31">
        <f t="shared" si="1"/>
        <v>123.43664473084021</v>
      </c>
      <c r="D43" s="33">
        <v>1932074</v>
      </c>
      <c r="E43" s="31">
        <f t="shared" si="0"/>
        <v>101.1359561719099</v>
      </c>
      <c r="F43" s="33">
        <v>1136096</v>
      </c>
      <c r="G43" s="31">
        <f t="shared" si="2"/>
        <v>99.8849134653004</v>
      </c>
      <c r="H43" s="33">
        <v>2574644</v>
      </c>
      <c r="I43" s="32">
        <f t="shared" si="3"/>
        <v>117.68337834107028</v>
      </c>
      <c r="J43" s="4"/>
    </row>
    <row r="44" spans="1:10">
      <c r="A44" s="29">
        <v>41000</v>
      </c>
      <c r="B44" s="33">
        <v>11521869</v>
      </c>
      <c r="C44" s="31">
        <f t="shared" si="1"/>
        <v>126.3371694713647</v>
      </c>
      <c r="D44" s="33">
        <v>1937480</v>
      </c>
      <c r="E44" s="31">
        <f t="shared" si="0"/>
        <v>101.4189375582674</v>
      </c>
      <c r="F44" s="33">
        <v>1121103</v>
      </c>
      <c r="G44" s="31">
        <f t="shared" si="2"/>
        <v>98.566737441808328</v>
      </c>
      <c r="H44" s="33">
        <v>2569269</v>
      </c>
      <c r="I44" s="32">
        <f t="shared" si="3"/>
        <v>117.43769460437376</v>
      </c>
      <c r="J44" s="4"/>
    </row>
    <row r="45" spans="1:10">
      <c r="A45" s="29">
        <v>41030</v>
      </c>
      <c r="B45" s="33">
        <v>11820778</v>
      </c>
      <c r="C45" s="31">
        <f t="shared" si="1"/>
        <v>129.61470343651536</v>
      </c>
      <c r="D45" s="33">
        <v>1931182</v>
      </c>
      <c r="E45" s="31">
        <f t="shared" si="0"/>
        <v>101.0892637197029</v>
      </c>
      <c r="F45" s="33">
        <v>1113613</v>
      </c>
      <c r="G45" s="31">
        <f t="shared" si="2"/>
        <v>97.908220906361407</v>
      </c>
      <c r="H45" s="33">
        <v>2574350</v>
      </c>
      <c r="I45" s="32">
        <f t="shared" si="3"/>
        <v>117.66994001203051</v>
      </c>
      <c r="J45" s="4"/>
    </row>
    <row r="46" spans="1:10">
      <c r="A46" s="29">
        <v>41061</v>
      </c>
      <c r="B46" s="33">
        <v>12087084</v>
      </c>
      <c r="C46" s="31">
        <f t="shared" si="1"/>
        <v>132.53474585786566</v>
      </c>
      <c r="D46" s="33">
        <v>1935759</v>
      </c>
      <c r="E46" s="31">
        <f t="shared" si="0"/>
        <v>101.32885043915508</v>
      </c>
      <c r="F46" s="33">
        <v>1104403</v>
      </c>
      <c r="G46" s="31">
        <f t="shared" si="2"/>
        <v>97.098482950224422</v>
      </c>
      <c r="H46" s="33">
        <v>2610813</v>
      </c>
      <c r="I46" s="32">
        <f t="shared" si="3"/>
        <v>119.33661277317746</v>
      </c>
      <c r="J46" s="4"/>
    </row>
    <row r="47" spans="1:10">
      <c r="A47" s="29">
        <v>41091</v>
      </c>
      <c r="B47" s="33">
        <v>12107944</v>
      </c>
      <c r="C47" s="31">
        <f t="shared" si="1"/>
        <v>132.76347553316162</v>
      </c>
      <c r="D47" s="33">
        <v>1938997</v>
      </c>
      <c r="E47" s="31">
        <f t="shared" si="0"/>
        <v>101.49834613449835</v>
      </c>
      <c r="F47" s="33">
        <v>1103934</v>
      </c>
      <c r="G47" s="31">
        <f t="shared" si="2"/>
        <v>97.057248737257169</v>
      </c>
      <c r="H47" s="33">
        <v>2613791</v>
      </c>
      <c r="I47" s="32">
        <f t="shared" si="3"/>
        <v>119.47273299045787</v>
      </c>
      <c r="J47" s="4"/>
    </row>
    <row r="48" spans="1:10">
      <c r="A48" s="29">
        <v>41122</v>
      </c>
      <c r="B48" s="33">
        <v>11716148</v>
      </c>
      <c r="C48" s="31">
        <f t="shared" si="1"/>
        <v>128.46743661359028</v>
      </c>
      <c r="D48" s="33">
        <v>1937355</v>
      </c>
      <c r="E48" s="31">
        <f t="shared" si="0"/>
        <v>101.41239433346263</v>
      </c>
      <c r="F48" s="33">
        <v>1101083</v>
      </c>
      <c r="G48" s="31">
        <f t="shared" si="2"/>
        <v>96.80659044052031</v>
      </c>
      <c r="H48" s="33">
        <v>2600540</v>
      </c>
      <c r="I48" s="32">
        <f t="shared" si="3"/>
        <v>118.86704830302244</v>
      </c>
      <c r="J48" s="4"/>
    </row>
    <row r="49" spans="1:10">
      <c r="A49" s="29">
        <v>41153</v>
      </c>
      <c r="B49" s="33">
        <v>12069085</v>
      </c>
      <c r="C49" s="31">
        <f t="shared" si="1"/>
        <v>132.33738701675099</v>
      </c>
      <c r="D49" s="33">
        <v>1937908</v>
      </c>
      <c r="E49" s="31">
        <f t="shared" si="0"/>
        <v>101.44134155999902</v>
      </c>
      <c r="F49" s="33">
        <v>1097163</v>
      </c>
      <c r="G49" s="31">
        <f t="shared" si="2"/>
        <v>96.461946272435938</v>
      </c>
      <c r="H49" s="33">
        <v>2613470</v>
      </c>
      <c r="I49" s="32">
        <f t="shared" si="3"/>
        <v>119.45806052915935</v>
      </c>
      <c r="J49" s="4"/>
    </row>
    <row r="50" spans="1:10">
      <c r="A50" s="29">
        <v>41183</v>
      </c>
      <c r="B50" s="33">
        <v>11743906</v>
      </c>
      <c r="C50" s="31">
        <f t="shared" si="1"/>
        <v>128.77180278458093</v>
      </c>
      <c r="D50" s="33">
        <v>1987922</v>
      </c>
      <c r="E50" s="31">
        <f t="shared" si="0"/>
        <v>104.05936432309292</v>
      </c>
      <c r="F50" s="33">
        <v>1079239</v>
      </c>
      <c r="G50" s="31">
        <f t="shared" si="2"/>
        <v>94.886078397756307</v>
      </c>
      <c r="H50" s="33">
        <v>2688851</v>
      </c>
      <c r="I50" s="32">
        <f t="shared" si="3"/>
        <v>122.90362066979557</v>
      </c>
      <c r="J50" s="4"/>
    </row>
    <row r="51" spans="1:10">
      <c r="A51" s="29">
        <v>41214</v>
      </c>
      <c r="B51" s="33">
        <v>11996881</v>
      </c>
      <c r="C51" s="31">
        <f t="shared" si="1"/>
        <v>131.54567093453286</v>
      </c>
      <c r="D51" s="33">
        <v>1933781</v>
      </c>
      <c r="E51" s="31">
        <f t="shared" si="0"/>
        <v>101.22531044984409</v>
      </c>
      <c r="F51" s="33">
        <v>1071133</v>
      </c>
      <c r="G51" s="31">
        <f t="shared" si="2"/>
        <v>94.173403493038975</v>
      </c>
      <c r="H51" s="33">
        <v>2622715</v>
      </c>
      <c r="I51" s="32">
        <f t="shared" si="3"/>
        <v>119.88063655627734</v>
      </c>
      <c r="J51" s="4"/>
    </row>
    <row r="52" spans="1:10">
      <c r="A52" s="29">
        <v>41244</v>
      </c>
      <c r="B52" s="33">
        <v>11939620</v>
      </c>
      <c r="C52" s="31">
        <f t="shared" si="1"/>
        <v>130.91780468634869</v>
      </c>
      <c r="D52" s="33">
        <v>1910505</v>
      </c>
      <c r="E52" s="31">
        <f t="shared" si="0"/>
        <v>100.00690964539385</v>
      </c>
      <c r="F52" s="33">
        <v>1056852</v>
      </c>
      <c r="G52" s="31">
        <f t="shared" si="2"/>
        <v>92.917826104158152</v>
      </c>
      <c r="H52" s="33">
        <v>2662608</v>
      </c>
      <c r="I52" s="32">
        <f t="shared" si="3"/>
        <v>121.70408982288832</v>
      </c>
      <c r="J52" s="4"/>
    </row>
    <row r="53" spans="1:10">
      <c r="A53" s="29">
        <v>41275</v>
      </c>
      <c r="B53" s="33">
        <v>11698045</v>
      </c>
      <c r="C53" s="31">
        <f t="shared" si="1"/>
        <v>128.26893741359589</v>
      </c>
      <c r="D53" s="33">
        <v>1913440</v>
      </c>
      <c r="E53" s="31">
        <f t="shared" si="0"/>
        <v>100.16054456381032</v>
      </c>
      <c r="F53" s="33">
        <v>1050279</v>
      </c>
      <c r="G53" s="31">
        <f t="shared" si="2"/>
        <v>92.339931686602398</v>
      </c>
      <c r="H53" s="33">
        <v>2667984</v>
      </c>
      <c r="I53" s="32">
        <f t="shared" si="3"/>
        <v>121.949819268187</v>
      </c>
      <c r="J53" s="4"/>
    </row>
    <row r="54" spans="1:10">
      <c r="A54" s="29">
        <v>41306</v>
      </c>
      <c r="B54" s="33">
        <v>11620928</v>
      </c>
      <c r="C54" s="31">
        <f t="shared" si="1"/>
        <v>127.42335033930064</v>
      </c>
      <c r="D54" s="33">
        <v>1927111.9999999998</v>
      </c>
      <c r="E54" s="31">
        <f t="shared" si="0"/>
        <v>100.87621632005894</v>
      </c>
      <c r="F54" s="33">
        <v>1042120</v>
      </c>
      <c r="G54" s="31">
        <f t="shared" si="2"/>
        <v>91.622597052061494</v>
      </c>
      <c r="H54" s="33">
        <v>2670744</v>
      </c>
      <c r="I54" s="32">
        <f t="shared" si="3"/>
        <v>122.07597501019303</v>
      </c>
    </row>
    <row r="55" spans="1:10">
      <c r="A55" s="29">
        <v>41334</v>
      </c>
      <c r="B55" s="33">
        <v>11896801</v>
      </c>
      <c r="C55" s="31">
        <f t="shared" si="1"/>
        <v>130.44829481259518</v>
      </c>
      <c r="D55" s="33">
        <v>1938193</v>
      </c>
      <c r="E55" s="31">
        <f t="shared" si="0"/>
        <v>101.45626011255393</v>
      </c>
      <c r="F55" s="33">
        <v>1034903</v>
      </c>
      <c r="G55" s="31">
        <f t="shared" si="2"/>
        <v>90.988082521177589</v>
      </c>
      <c r="H55" s="33">
        <v>2651342</v>
      </c>
      <c r="I55" s="32">
        <f t="shared" si="3"/>
        <v>121.18913671077243</v>
      </c>
    </row>
    <row r="56" spans="1:10">
      <c r="A56" s="29">
        <v>41365</v>
      </c>
      <c r="B56" s="33">
        <v>12132681</v>
      </c>
      <c r="C56" s="31">
        <f t="shared" si="1"/>
        <v>133.03471647169454</v>
      </c>
      <c r="D56" s="33">
        <v>1948982</v>
      </c>
      <c r="E56" s="31">
        <f t="shared" si="0"/>
        <v>102.02101893190492</v>
      </c>
      <c r="F56" s="33">
        <v>1027778</v>
      </c>
      <c r="G56" s="31">
        <f t="shared" si="2"/>
        <v>90.361656577912001</v>
      </c>
      <c r="H56" s="33">
        <v>2649513</v>
      </c>
      <c r="I56" s="32">
        <f t="shared" si="3"/>
        <v>121.10553567739235</v>
      </c>
      <c r="J56" s="5"/>
    </row>
    <row r="57" spans="1:10">
      <c r="A57" s="29">
        <v>41395</v>
      </c>
      <c r="B57" s="33">
        <v>12216079</v>
      </c>
      <c r="C57" s="31">
        <f t="shared" si="1"/>
        <v>133.94917464333082</v>
      </c>
      <c r="D57" s="33">
        <v>1958586</v>
      </c>
      <c r="E57" s="31">
        <f t="shared" si="0"/>
        <v>102.52374798010651</v>
      </c>
      <c r="F57" s="33">
        <v>1022716</v>
      </c>
      <c r="G57" s="31">
        <f t="shared" si="2"/>
        <v>89.916608420043872</v>
      </c>
      <c r="H57" s="33">
        <v>2650756</v>
      </c>
      <c r="I57" s="32">
        <f t="shared" si="3"/>
        <v>121.16235146989722</v>
      </c>
    </row>
    <row r="58" spans="1:10">
      <c r="A58" s="29">
        <v>41426</v>
      </c>
      <c r="B58" s="33">
        <v>12274403</v>
      </c>
      <c r="C58" s="31">
        <f t="shared" si="1"/>
        <v>134.5886966750644</v>
      </c>
      <c r="D58" s="33">
        <v>1961927</v>
      </c>
      <c r="E58" s="31">
        <f t="shared" si="0"/>
        <v>102.69863529268892</v>
      </c>
      <c r="F58" s="33">
        <v>1012428</v>
      </c>
      <c r="G58" s="31">
        <f t="shared" si="2"/>
        <v>89.012093317683679</v>
      </c>
      <c r="H58" s="33">
        <v>2663305</v>
      </c>
      <c r="I58" s="32">
        <f t="shared" si="3"/>
        <v>121.73594871860504</v>
      </c>
    </row>
    <row r="59" spans="1:10">
      <c r="A59" s="29">
        <v>41456</v>
      </c>
      <c r="B59" s="33">
        <v>12200031</v>
      </c>
      <c r="C59" s="31">
        <f t="shared" si="1"/>
        <v>133.77320849619997</v>
      </c>
      <c r="D59" s="33">
        <v>1966920</v>
      </c>
      <c r="E59" s="31">
        <f t="shared" si="0"/>
        <v>102.95999786429142</v>
      </c>
      <c r="F59" s="33">
        <v>1003774</v>
      </c>
      <c r="G59" s="31">
        <f t="shared" si="2"/>
        <v>88.251238564979047</v>
      </c>
      <c r="H59" s="33">
        <v>2668898</v>
      </c>
      <c r="I59" s="32">
        <f t="shared" si="3"/>
        <v>121.99159693057595</v>
      </c>
    </row>
    <row r="60" spans="1:10">
      <c r="A60" s="29">
        <v>41487</v>
      </c>
      <c r="B60" s="33">
        <v>12236880</v>
      </c>
      <c r="C60" s="31">
        <f t="shared" si="1"/>
        <v>134.17725738426233</v>
      </c>
      <c r="D60" s="33">
        <v>1945347</v>
      </c>
      <c r="E60" s="31">
        <f t="shared" si="0"/>
        <v>101.83074195458164</v>
      </c>
      <c r="F60" s="33">
        <v>986334</v>
      </c>
      <c r="G60" s="31">
        <f t="shared" si="2"/>
        <v>86.717923694726153</v>
      </c>
      <c r="H60" s="33">
        <v>2663081</v>
      </c>
      <c r="I60" s="32">
        <f t="shared" si="3"/>
        <v>121.72570999171761</v>
      </c>
    </row>
    <row r="61" spans="1:10">
      <c r="A61" s="29">
        <v>41518</v>
      </c>
      <c r="B61" s="33">
        <v>12523723</v>
      </c>
      <c r="C61" s="31">
        <f t="shared" si="1"/>
        <v>137.32248778938799</v>
      </c>
      <c r="D61" s="33">
        <v>1913073</v>
      </c>
      <c r="E61" s="31">
        <f t="shared" si="0"/>
        <v>100.14133365578346</v>
      </c>
      <c r="F61" s="33">
        <v>970007</v>
      </c>
      <c r="G61" s="31">
        <f t="shared" si="2"/>
        <v>85.282463150768635</v>
      </c>
      <c r="H61" s="33">
        <v>2707070</v>
      </c>
      <c r="I61" s="32">
        <f t="shared" si="3"/>
        <v>123.73638569284185</v>
      </c>
    </row>
    <row r="62" spans="1:10">
      <c r="A62" s="29">
        <v>41548</v>
      </c>
      <c r="B62" s="33">
        <v>12297151</v>
      </c>
      <c r="C62" s="31">
        <f t="shared" si="1"/>
        <v>134.83812825002281</v>
      </c>
      <c r="D62" s="33">
        <v>1896377</v>
      </c>
      <c r="E62" s="31">
        <f t="shared" si="0"/>
        <v>99.267368205057338</v>
      </c>
      <c r="F62" s="33">
        <v>960369</v>
      </c>
      <c r="G62" s="31">
        <f t="shared" si="2"/>
        <v>84.43509567832038</v>
      </c>
      <c r="H62" s="33">
        <v>2756891</v>
      </c>
      <c r="I62" s="32">
        <f t="shared" si="3"/>
        <v>126.0136339618571</v>
      </c>
    </row>
    <row r="63" spans="1:10">
      <c r="A63" s="29">
        <v>41579</v>
      </c>
      <c r="B63" s="33">
        <v>12433976</v>
      </c>
      <c r="C63" s="31">
        <f t="shared" si="1"/>
        <v>136.33841290114316</v>
      </c>
      <c r="D63" s="33">
        <v>1860055</v>
      </c>
      <c r="E63" s="31">
        <f t="shared" si="0"/>
        <v>97.366064114180844</v>
      </c>
      <c r="F63" s="33">
        <v>940806</v>
      </c>
      <c r="G63" s="31">
        <f t="shared" si="2"/>
        <v>82.715127856831998</v>
      </c>
      <c r="H63" s="33">
        <v>2766055</v>
      </c>
      <c r="I63" s="32">
        <f t="shared" si="3"/>
        <v>126.43250759219882</v>
      </c>
    </row>
    <row r="64" spans="1:10">
      <c r="A64" s="29">
        <v>41609</v>
      </c>
      <c r="B64" s="33">
        <v>12363785</v>
      </c>
      <c r="C64" s="31">
        <f t="shared" si="1"/>
        <v>135.56876934224101</v>
      </c>
      <c r="D64" s="33">
        <v>1832463</v>
      </c>
      <c r="E64" s="31">
        <f t="shared" si="0"/>
        <v>95.921738843670852</v>
      </c>
      <c r="F64" s="33">
        <v>928454</v>
      </c>
      <c r="G64" s="31">
        <f t="shared" si="2"/>
        <v>81.629147049643706</v>
      </c>
      <c r="H64" s="33">
        <v>2823400</v>
      </c>
      <c r="I64" s="32">
        <f t="shared" si="3"/>
        <v>129.053667383987</v>
      </c>
    </row>
    <row r="65" spans="1:9">
      <c r="A65" s="29">
        <v>41640</v>
      </c>
      <c r="B65" s="33">
        <v>12329012</v>
      </c>
      <c r="C65" s="31">
        <f t="shared" si="1"/>
        <v>135.18748377181595</v>
      </c>
      <c r="D65" s="33">
        <v>1812824</v>
      </c>
      <c r="E65" s="31">
        <f t="shared" si="0"/>
        <v>94.893719708140765</v>
      </c>
      <c r="F65" s="33">
        <v>908141</v>
      </c>
      <c r="G65" s="31">
        <f t="shared" si="2"/>
        <v>79.84323965518</v>
      </c>
      <c r="H65" s="33">
        <v>2838873</v>
      </c>
      <c r="I65" s="32">
        <f t="shared" si="3"/>
        <v>129.76091658545772</v>
      </c>
    </row>
    <row r="66" spans="1:9">
      <c r="A66" s="29">
        <v>41671</v>
      </c>
      <c r="B66" s="33">
        <v>12355589</v>
      </c>
      <c r="C66" s="31">
        <f t="shared" si="1"/>
        <v>135.47890029052837</v>
      </c>
      <c r="D66" s="33">
        <v>1925354</v>
      </c>
      <c r="E66" s="31">
        <f t="shared" ref="E66:E76" si="4">(D66/$D$2)*100</f>
        <v>100.7841924064044</v>
      </c>
      <c r="F66" s="33">
        <v>929946</v>
      </c>
      <c r="G66" s="31">
        <f t="shared" si="2"/>
        <v>81.760322840149286</v>
      </c>
      <c r="H66" s="33">
        <v>2836699</v>
      </c>
      <c r="I66" s="32">
        <f t="shared" si="3"/>
        <v>129.66154608432689</v>
      </c>
    </row>
    <row r="67" spans="1:9">
      <c r="A67" s="29">
        <v>41699</v>
      </c>
      <c r="B67" s="33">
        <v>12566310</v>
      </c>
      <c r="C67" s="31">
        <f t="shared" ref="C67:C76" si="5">(B67/$B$2)*100</f>
        <v>137.7894537856406</v>
      </c>
      <c r="D67" s="33">
        <v>1928800</v>
      </c>
      <c r="E67" s="31">
        <f t="shared" si="4"/>
        <v>100.96457602782283</v>
      </c>
      <c r="F67" s="33">
        <v>942484</v>
      </c>
      <c r="G67" s="31">
        <f t="shared" ref="G67:G137" si="6">(F67/$F$2)*100</f>
        <v>82.862656661435466</v>
      </c>
      <c r="H67" s="33">
        <v>2849623</v>
      </c>
      <c r="I67" s="32">
        <f t="shared" ref="I67:I88" si="7">(H67/$H$2)*100</f>
        <v>130.25228405885073</v>
      </c>
    </row>
    <row r="68" spans="1:9">
      <c r="A68" s="29">
        <v>41730</v>
      </c>
      <c r="B68" s="33">
        <v>12730077</v>
      </c>
      <c r="C68" s="31">
        <f t="shared" si="5"/>
        <v>139.5851571765416</v>
      </c>
      <c r="D68" s="33">
        <v>1902614</v>
      </c>
      <c r="E68" s="31">
        <f t="shared" si="4"/>
        <v>99.593848949917103</v>
      </c>
      <c r="F68" s="33">
        <v>912476</v>
      </c>
      <c r="G68" s="31">
        <f t="shared" si="6"/>
        <v>80.22437038697737</v>
      </c>
      <c r="H68" s="33">
        <v>2844868</v>
      </c>
      <c r="I68" s="32">
        <f t="shared" si="7"/>
        <v>130.03493965550342</v>
      </c>
    </row>
    <row r="69" spans="1:9">
      <c r="A69" s="29">
        <v>41760</v>
      </c>
      <c r="B69" s="33">
        <v>12922571</v>
      </c>
      <c r="C69" s="31">
        <f t="shared" si="5"/>
        <v>141.69585181299519</v>
      </c>
      <c r="D69" s="33">
        <v>1904808</v>
      </c>
      <c r="E69" s="31">
        <f t="shared" si="4"/>
        <v>99.708695631690773</v>
      </c>
      <c r="F69" s="33">
        <v>910468</v>
      </c>
      <c r="G69" s="31">
        <f t="shared" si="6"/>
        <v>80.047828170264765</v>
      </c>
      <c r="H69" s="33">
        <v>2849314</v>
      </c>
      <c r="I69" s="32">
        <f t="shared" si="7"/>
        <v>130.23816010077834</v>
      </c>
    </row>
    <row r="70" spans="1:9">
      <c r="A70" s="29">
        <v>41791</v>
      </c>
      <c r="B70" s="33">
        <v>13034290</v>
      </c>
      <c r="C70" s="31">
        <f t="shared" si="5"/>
        <v>142.92084944455749</v>
      </c>
      <c r="D70" s="33">
        <v>1906518</v>
      </c>
      <c r="E70" s="31">
        <f t="shared" si="4"/>
        <v>99.79820694702029</v>
      </c>
      <c r="F70" s="33">
        <v>910428</v>
      </c>
      <c r="G70" s="31">
        <f t="shared" si="6"/>
        <v>80.044311393039408</v>
      </c>
      <c r="H70" s="33">
        <v>2852087</v>
      </c>
      <c r="I70" s="32">
        <f t="shared" si="7"/>
        <v>130.36491005461264</v>
      </c>
    </row>
    <row r="71" spans="1:9">
      <c r="A71" s="29">
        <v>41821</v>
      </c>
      <c r="B71" s="33">
        <v>12701507</v>
      </c>
      <c r="C71" s="31">
        <f t="shared" si="5"/>
        <v>139.27188743429778</v>
      </c>
      <c r="D71" s="33">
        <v>1948562</v>
      </c>
      <c r="E71" s="31">
        <f t="shared" si="4"/>
        <v>101.99903369656083</v>
      </c>
      <c r="F71" s="33">
        <v>927355</v>
      </c>
      <c r="G71" s="31">
        <f t="shared" si="6"/>
        <v>81.532523595377199</v>
      </c>
      <c r="H71" s="33">
        <v>2864800</v>
      </c>
      <c r="I71" s="32">
        <f t="shared" si="7"/>
        <v>130.94600351407732</v>
      </c>
    </row>
    <row r="72" spans="1:9">
      <c r="A72" s="29">
        <v>41852</v>
      </c>
      <c r="B72" s="33">
        <v>12884711</v>
      </c>
      <c r="C72" s="31">
        <f t="shared" si="5"/>
        <v>141.2807173208233</v>
      </c>
      <c r="D72" s="33">
        <v>1983848</v>
      </c>
      <c r="E72" s="31">
        <f t="shared" si="4"/>
        <v>103.84610754025523</v>
      </c>
      <c r="F72" s="33">
        <v>925809</v>
      </c>
      <c r="G72" s="31">
        <f t="shared" si="6"/>
        <v>81.396600155617392</v>
      </c>
      <c r="H72" s="33">
        <v>2859563</v>
      </c>
      <c r="I72" s="32">
        <f t="shared" si="7"/>
        <v>130.70662756448112</v>
      </c>
    </row>
    <row r="73" spans="1:9">
      <c r="A73" s="29">
        <v>41883</v>
      </c>
      <c r="B73" s="33">
        <v>13155308</v>
      </c>
      <c r="C73" s="31">
        <f t="shared" si="5"/>
        <v>144.24781051095096</v>
      </c>
      <c r="D73" s="33">
        <v>1984653</v>
      </c>
      <c r="E73" s="31">
        <f t="shared" si="4"/>
        <v>103.88824590799808</v>
      </c>
      <c r="F73" s="33">
        <v>922896</v>
      </c>
      <c r="G73" s="31">
        <f t="shared" si="6"/>
        <v>81.140490854181223</v>
      </c>
      <c r="H73" s="33">
        <v>2879940</v>
      </c>
      <c r="I73" s="32">
        <f t="shared" si="7"/>
        <v>131.63803175102342</v>
      </c>
    </row>
    <row r="74" spans="1:9">
      <c r="A74" s="29">
        <v>41913</v>
      </c>
      <c r="B74" s="34">
        <v>13072609</v>
      </c>
      <c r="C74" s="31">
        <f t="shared" si="5"/>
        <v>143.34101686678503</v>
      </c>
      <c r="D74" s="34">
        <v>2001958</v>
      </c>
      <c r="E74" s="31">
        <f t="shared" si="4"/>
        <v>104.79408994997313</v>
      </c>
      <c r="F74" s="34">
        <v>922888</v>
      </c>
      <c r="G74" s="31">
        <f t="shared" si="6"/>
        <v>81.139787498736155</v>
      </c>
      <c r="H74" s="34">
        <v>2908367</v>
      </c>
      <c r="I74" s="32">
        <f t="shared" si="7"/>
        <v>132.93739018508327</v>
      </c>
    </row>
    <row r="75" spans="1:9" s="45" customFormat="1">
      <c r="A75" s="44">
        <v>41944</v>
      </c>
      <c r="B75" s="46">
        <v>13100694</v>
      </c>
      <c r="C75" s="30">
        <f t="shared" si="5"/>
        <v>143.64896858925326</v>
      </c>
      <c r="D75" s="46">
        <v>1990727</v>
      </c>
      <c r="E75" s="30">
        <f t="shared" si="4"/>
        <v>104.20619428771241</v>
      </c>
      <c r="F75" s="46">
        <v>878159</v>
      </c>
      <c r="G75" s="30">
        <f t="shared" si="6"/>
        <v>77.207239285918376</v>
      </c>
      <c r="H75" s="46">
        <v>2929226</v>
      </c>
      <c r="I75" s="32">
        <f t="shared" si="7"/>
        <v>133.89082591787445</v>
      </c>
    </row>
    <row r="76" spans="1:9">
      <c r="A76" s="47">
        <v>41974</v>
      </c>
      <c r="B76" s="48">
        <v>13093230</v>
      </c>
      <c r="C76" s="30">
        <f t="shared" si="5"/>
        <v>143.56712590965549</v>
      </c>
      <c r="D76" s="48">
        <v>1963165</v>
      </c>
      <c r="E76" s="30">
        <f t="shared" si="4"/>
        <v>102.76343939115556</v>
      </c>
      <c r="F76" s="48">
        <v>864468</v>
      </c>
      <c r="G76" s="30">
        <f t="shared" si="6"/>
        <v>76.003534361111477</v>
      </c>
      <c r="H76" s="48">
        <v>2910148</v>
      </c>
      <c r="I76" s="32">
        <f t="shared" si="7"/>
        <v>133.01879720555888</v>
      </c>
    </row>
    <row r="77" spans="1:9">
      <c r="A77" s="47">
        <v>42005</v>
      </c>
      <c r="B77" s="49">
        <v>12913416</v>
      </c>
      <c r="C77" s="30">
        <f t="shared" ref="C77:C86" si="8">(B77/$B$2)*100</f>
        <v>141.59546733661287</v>
      </c>
      <c r="D77" s="94">
        <v>1971494</v>
      </c>
      <c r="E77" s="30">
        <f t="shared" ref="E77:E89" si="9">(D77/$D$2)*100</f>
        <v>103.19942754634828</v>
      </c>
      <c r="F77" s="94">
        <v>850325</v>
      </c>
      <c r="G77" s="30">
        <f t="shared" si="6"/>
        <v>74.760089853658101</v>
      </c>
      <c r="H77" s="94">
        <v>2926680</v>
      </c>
      <c r="I77" s="32">
        <f t="shared" si="7"/>
        <v>133.77445181673411</v>
      </c>
    </row>
    <row r="78" spans="1:9">
      <c r="A78" s="47">
        <v>42036</v>
      </c>
      <c r="B78" s="56">
        <v>12851205</v>
      </c>
      <c r="C78" s="30">
        <f t="shared" si="8"/>
        <v>140.91332439175014</v>
      </c>
      <c r="D78" s="94">
        <v>2027866</v>
      </c>
      <c r="E78" s="30">
        <f t="shared" si="9"/>
        <v>106.150264895913</v>
      </c>
      <c r="F78" s="94">
        <v>886675</v>
      </c>
      <c r="G78" s="30">
        <f t="shared" si="6"/>
        <v>77.955961157195546</v>
      </c>
      <c r="H78" s="94">
        <v>2929385</v>
      </c>
      <c r="I78" s="32">
        <f t="shared" si="7"/>
        <v>133.89809358562044</v>
      </c>
    </row>
    <row r="79" spans="1:9">
      <c r="A79" s="47">
        <v>42064</v>
      </c>
      <c r="B79" s="50">
        <v>13148326</v>
      </c>
      <c r="C79" s="30">
        <f t="shared" si="8"/>
        <v>144.17125295616108</v>
      </c>
      <c r="D79" s="93">
        <v>2025815</v>
      </c>
      <c r="E79" s="30">
        <f t="shared" si="9"/>
        <v>106.04290366331601</v>
      </c>
      <c r="F79" s="93">
        <v>872201</v>
      </c>
      <c r="G79" s="30">
        <f t="shared" si="6"/>
        <v>76.683415318202393</v>
      </c>
      <c r="H79" s="93">
        <v>2926533</v>
      </c>
      <c r="I79" s="32">
        <f t="shared" si="7"/>
        <v>133.76773265221422</v>
      </c>
    </row>
    <row r="80" spans="1:9">
      <c r="A80" s="47">
        <v>42095</v>
      </c>
      <c r="B80" s="56">
        <v>13451823</v>
      </c>
      <c r="C80" s="30">
        <f t="shared" si="8"/>
        <v>147.49909429188978</v>
      </c>
      <c r="D80" s="94">
        <v>1949831</v>
      </c>
      <c r="E80" s="30">
        <f t="shared" si="9"/>
        <v>102.06546051477905</v>
      </c>
      <c r="F80" s="94">
        <v>839337</v>
      </c>
      <c r="G80" s="30">
        <f t="shared" si="6"/>
        <v>73.794031149854277</v>
      </c>
      <c r="H80" s="94">
        <v>2928695</v>
      </c>
      <c r="I80" s="32">
        <f t="shared" si="7"/>
        <v>133.86655465011893</v>
      </c>
    </row>
    <row r="81" spans="1:9">
      <c r="A81" s="47">
        <v>42125</v>
      </c>
      <c r="B81" s="58">
        <v>13585611</v>
      </c>
      <c r="C81" s="30">
        <f t="shared" si="8"/>
        <v>148.96607827072469</v>
      </c>
      <c r="D81" s="94">
        <v>2026587</v>
      </c>
      <c r="E81" s="30">
        <f t="shared" si="9"/>
        <v>106.08331461971039</v>
      </c>
      <c r="F81" s="94">
        <v>848248</v>
      </c>
      <c r="G81" s="30">
        <f t="shared" si="6"/>
        <v>74.577481196231773</v>
      </c>
      <c r="H81" s="94">
        <v>2928677</v>
      </c>
      <c r="I81" s="32">
        <f t="shared" si="7"/>
        <v>133.86573189527977</v>
      </c>
    </row>
    <row r="82" spans="1:9">
      <c r="A82" s="47">
        <v>42156</v>
      </c>
      <c r="B82" s="41">
        <v>13596512</v>
      </c>
      <c r="C82" s="30">
        <f t="shared" si="8"/>
        <v>149.08560761829906</v>
      </c>
      <c r="D82" s="41">
        <v>1996411</v>
      </c>
      <c r="E82" s="30">
        <f t="shared" si="9"/>
        <v>104.50372780603578</v>
      </c>
      <c r="F82" s="41">
        <v>833523</v>
      </c>
      <c r="G82" s="30">
        <f t="shared" si="6"/>
        <v>73.282867580149542</v>
      </c>
      <c r="H82" s="41">
        <v>2936848</v>
      </c>
      <c r="I82" s="32">
        <f t="shared" si="7"/>
        <v>134.23921688366062</v>
      </c>
    </row>
    <row r="83" spans="1:9">
      <c r="A83" s="47">
        <v>42186</v>
      </c>
      <c r="B83" s="64">
        <v>13318215</v>
      </c>
      <c r="C83" s="30">
        <f t="shared" si="8"/>
        <v>146.03408401111585</v>
      </c>
      <c r="D83" s="94">
        <v>2010252</v>
      </c>
      <c r="E83" s="30">
        <f t="shared" si="9"/>
        <v>105.22824600222052</v>
      </c>
      <c r="F83" s="94">
        <v>828359</v>
      </c>
      <c r="G83" s="30">
        <f t="shared" si="6"/>
        <v>72.828851640356774</v>
      </c>
      <c r="H83" s="94">
        <v>2948014</v>
      </c>
      <c r="I83" s="32">
        <f t="shared" si="7"/>
        <v>134.7495991355589</v>
      </c>
    </row>
    <row r="84" spans="1:9">
      <c r="A84" s="47">
        <v>42217</v>
      </c>
      <c r="B84" s="23">
        <v>13566414</v>
      </c>
      <c r="C84" s="30">
        <f t="shared" si="8"/>
        <v>148.75558337251488</v>
      </c>
      <c r="D84" s="23">
        <v>2018645</v>
      </c>
      <c r="E84" s="30">
        <f t="shared" si="9"/>
        <v>105.66758428851328</v>
      </c>
      <c r="F84" s="23">
        <v>611147</v>
      </c>
      <c r="G84" s="30">
        <f t="shared" si="6"/>
        <v>53.731696273534936</v>
      </c>
      <c r="H84" s="23">
        <v>2949836</v>
      </c>
      <c r="I84" s="32">
        <f t="shared" si="7"/>
        <v>134.83288020872376</v>
      </c>
    </row>
    <row r="85" spans="1:9">
      <c r="A85" s="47">
        <v>42248</v>
      </c>
      <c r="B85" s="64">
        <v>13489364</v>
      </c>
      <c r="C85" s="30">
        <f t="shared" si="8"/>
        <v>147.91073095249791</v>
      </c>
      <c r="D85" s="94">
        <v>2027249</v>
      </c>
      <c r="E85" s="30">
        <f t="shared" si="9"/>
        <v>106.11796753827656</v>
      </c>
      <c r="F85" s="94">
        <v>814110</v>
      </c>
      <c r="G85" s="30">
        <f t="shared" si="6"/>
        <v>71.576087673256225</v>
      </c>
      <c r="H85" s="94">
        <v>2967562</v>
      </c>
      <c r="I85" s="32">
        <f t="shared" si="7"/>
        <v>135.64311089089722</v>
      </c>
    </row>
    <row r="86" spans="1:9">
      <c r="A86" s="47">
        <v>42278</v>
      </c>
      <c r="B86" s="64">
        <v>13741124</v>
      </c>
      <c r="C86" s="30">
        <f t="shared" si="8"/>
        <v>150.67127664053783</v>
      </c>
      <c r="D86" s="94">
        <v>2026155</v>
      </c>
      <c r="E86" s="30">
        <f t="shared" si="9"/>
        <v>106.06070123478504</v>
      </c>
      <c r="F86" s="94">
        <v>808113</v>
      </c>
      <c r="G86" s="30">
        <f t="shared" si="6"/>
        <v>71.048834847745525</v>
      </c>
      <c r="H86" s="94">
        <v>3071020</v>
      </c>
      <c r="I86" s="32">
        <f t="shared" si="7"/>
        <v>140.37203145483167</v>
      </c>
    </row>
    <row r="87" spans="1:9">
      <c r="A87" s="47">
        <v>42309</v>
      </c>
      <c r="B87" s="23">
        <v>13755572</v>
      </c>
      <c r="C87" s="30">
        <f>(B87/$B$2)*100</f>
        <v>150.8296988049039</v>
      </c>
      <c r="D87" s="23">
        <v>2027916</v>
      </c>
      <c r="E87" s="30">
        <f t="shared" si="9"/>
        <v>106.15288218583491</v>
      </c>
      <c r="F87" s="23">
        <v>802893</v>
      </c>
      <c r="G87" s="30">
        <f t="shared" si="6"/>
        <v>70.589895419837262</v>
      </c>
      <c r="H87" s="23">
        <v>2996123</v>
      </c>
      <c r="I87" s="32">
        <f t="shared" si="7"/>
        <v>136.94859427764868</v>
      </c>
    </row>
    <row r="88" spans="1:9">
      <c r="A88" s="47">
        <v>42339</v>
      </c>
      <c r="B88" s="64">
        <v>13713717</v>
      </c>
      <c r="C88" s="30">
        <f>(B88/$B$2)*100</f>
        <v>150.37075918076619</v>
      </c>
      <c r="D88" s="94">
        <v>2035701</v>
      </c>
      <c r="E88" s="30">
        <f t="shared" si="9"/>
        <v>106.5603942266772</v>
      </c>
      <c r="F88" s="94">
        <v>797334</v>
      </c>
      <c r="G88" s="30">
        <f t="shared" si="6"/>
        <v>70.101151304944153</v>
      </c>
      <c r="H88" s="94">
        <v>3032971</v>
      </c>
      <c r="I88" s="32">
        <f t="shared" si="7"/>
        <v>138.63286485063341</v>
      </c>
    </row>
    <row r="89" spans="1:9">
      <c r="A89" s="47">
        <v>42370</v>
      </c>
      <c r="B89" s="64">
        <v>13352629</v>
      </c>
      <c r="C89" s="30">
        <f>(B89/$B$2)*100</f>
        <v>146.41143315040807</v>
      </c>
      <c r="D89" s="94">
        <v>2011113</v>
      </c>
      <c r="E89" s="30">
        <f t="shared" si="9"/>
        <v>105.27331573467589</v>
      </c>
      <c r="F89" s="94">
        <v>792615</v>
      </c>
      <c r="G89" s="30">
        <f t="shared" si="6"/>
        <v>69.686259511783405</v>
      </c>
      <c r="H89" s="94">
        <v>3034105</v>
      </c>
      <c r="I89" s="32">
        <f t="shared" ref="I89:I137" si="10">(H89/$H$2)*100</f>
        <v>138.68469840550114</v>
      </c>
    </row>
    <row r="90" spans="1:9">
      <c r="A90" s="47">
        <v>42401</v>
      </c>
      <c r="B90" s="23">
        <v>13258741</v>
      </c>
      <c r="C90" s="30">
        <f>(B90/$B$2)*100</f>
        <v>145.38195224177011</v>
      </c>
      <c r="D90" s="23">
        <v>1949324</v>
      </c>
      <c r="E90" s="30">
        <f t="shared" ref="E90:E137" si="11">(D90/$D$2)*100</f>
        <v>102.03892119497083</v>
      </c>
      <c r="F90" s="23">
        <v>758850</v>
      </c>
      <c r="G90" s="30">
        <f t="shared" si="6"/>
        <v>66.717659936434245</v>
      </c>
      <c r="H90" s="23">
        <v>3059263</v>
      </c>
      <c r="I90" s="32">
        <f t="shared" si="10"/>
        <v>139.83463541904732</v>
      </c>
    </row>
    <row r="91" spans="1:9">
      <c r="A91" s="47">
        <v>42430</v>
      </c>
      <c r="B91" s="23">
        <v>13503330</v>
      </c>
      <c r="C91" s="30">
        <f>(B91/$B$2)*100</f>
        <v>148.06386799205609</v>
      </c>
      <c r="D91" s="23">
        <v>1935899</v>
      </c>
      <c r="E91" s="30">
        <f t="shared" si="11"/>
        <v>101.33617885093645</v>
      </c>
      <c r="F91" s="23">
        <v>748079</v>
      </c>
      <c r="G91" s="30">
        <f t="shared" si="6"/>
        <v>65.770679749077942</v>
      </c>
      <c r="H91" s="23">
        <v>3068719</v>
      </c>
      <c r="I91" s="32">
        <f t="shared" si="10"/>
        <v>140.26685596122448</v>
      </c>
    </row>
    <row r="92" spans="1:9">
      <c r="A92" s="47">
        <v>42461</v>
      </c>
      <c r="B92" s="23">
        <v>13665900</v>
      </c>
      <c r="C92" s="30">
        <f t="shared" ref="C92:C137" si="12">(B92/$B$2)*100</f>
        <v>149.84644629085116</v>
      </c>
      <c r="D92" s="23">
        <v>1931701</v>
      </c>
      <c r="E92" s="30">
        <f t="shared" si="11"/>
        <v>101.1164311890924</v>
      </c>
      <c r="F92" s="23">
        <v>740165</v>
      </c>
      <c r="G92" s="30">
        <f t="shared" si="6"/>
        <v>65.074885375042314</v>
      </c>
      <c r="H92" s="23">
        <v>3062031</v>
      </c>
      <c r="I92" s="32">
        <f t="shared" si="10"/>
        <v>139.96115682987076</v>
      </c>
    </row>
    <row r="93" spans="1:9">
      <c r="A93" s="47">
        <v>42491</v>
      </c>
      <c r="B93" s="23">
        <v>13696518</v>
      </c>
      <c r="C93" s="30">
        <f t="shared" si="12"/>
        <v>150.18217233103391</v>
      </c>
      <c r="D93" s="23">
        <v>1944407</v>
      </c>
      <c r="E93" s="30">
        <f t="shared" si="11"/>
        <v>101.78153690404963</v>
      </c>
      <c r="F93" s="23">
        <v>738719</v>
      </c>
      <c r="G93" s="30">
        <f t="shared" si="6"/>
        <v>64.947753878345878</v>
      </c>
      <c r="H93" s="23">
        <v>3063975</v>
      </c>
      <c r="I93" s="30">
        <f t="shared" si="10"/>
        <v>140.05001435250108</v>
      </c>
    </row>
    <row r="94" spans="1:9">
      <c r="A94" s="47">
        <v>42522</v>
      </c>
      <c r="B94" s="94">
        <v>13686743</v>
      </c>
      <c r="C94" s="153">
        <f t="shared" si="12"/>
        <v>150.07498956133026</v>
      </c>
      <c r="D94" s="94">
        <v>1946198</v>
      </c>
      <c r="E94" s="153">
        <f t="shared" si="11"/>
        <v>101.87528822905266</v>
      </c>
      <c r="F94" s="94">
        <v>733669</v>
      </c>
      <c r="G94" s="153">
        <f t="shared" si="6"/>
        <v>64.503760753645352</v>
      </c>
      <c r="H94" s="94">
        <v>3083240</v>
      </c>
      <c r="I94" s="153">
        <f t="shared" si="10"/>
        <v>140.93059057342356</v>
      </c>
    </row>
    <row r="95" spans="1:9">
      <c r="A95" s="47">
        <v>42552</v>
      </c>
      <c r="B95" s="94">
        <v>13362031</v>
      </c>
      <c r="C95" s="153">
        <f t="shared" si="12"/>
        <v>146.51452597912967</v>
      </c>
      <c r="D95" s="94">
        <v>1954146</v>
      </c>
      <c r="E95" s="153">
        <f t="shared" si="11"/>
        <v>102.29133263504038</v>
      </c>
      <c r="F95" s="94">
        <v>729995</v>
      </c>
      <c r="G95" s="153">
        <f t="shared" si="6"/>
        <v>64.180744765496897</v>
      </c>
      <c r="H95" s="94">
        <v>3071724</v>
      </c>
      <c r="I95" s="153">
        <f t="shared" si="10"/>
        <v>140.40421031076363</v>
      </c>
    </row>
    <row r="96" spans="1:9">
      <c r="A96" s="47">
        <v>42583</v>
      </c>
      <c r="B96" s="94">
        <v>13471407</v>
      </c>
      <c r="C96" s="153">
        <f t="shared" si="12"/>
        <v>147.7138326409308</v>
      </c>
      <c r="D96" s="94">
        <v>1962189</v>
      </c>
      <c r="E96" s="153">
        <f t="shared" si="11"/>
        <v>102.71234989187977</v>
      </c>
      <c r="F96" s="94">
        <v>727885</v>
      </c>
      <c r="G96" s="153">
        <f t="shared" si="6"/>
        <v>63.995234766859653</v>
      </c>
      <c r="H96" s="94">
        <v>3042243</v>
      </c>
      <c r="I96" s="153">
        <f t="shared" si="10"/>
        <v>139.05667501001017</v>
      </c>
    </row>
    <row r="97" spans="1:10">
      <c r="A97" s="47">
        <v>42614</v>
      </c>
      <c r="B97" s="94">
        <v>13470684</v>
      </c>
      <c r="C97" s="153">
        <f t="shared" si="12"/>
        <v>147.70590495371897</v>
      </c>
      <c r="D97" s="94">
        <v>1967273</v>
      </c>
      <c r="E97" s="153">
        <f t="shared" si="11"/>
        <v>102.97847593114015</v>
      </c>
      <c r="F97" s="94">
        <v>725393</v>
      </c>
      <c r="G97" s="153">
        <f t="shared" si="6"/>
        <v>63.776139545720298</v>
      </c>
      <c r="H97" s="94">
        <v>2992784</v>
      </c>
      <c r="I97" s="153">
        <f t="shared" si="10"/>
        <v>136.7959732549827</v>
      </c>
    </row>
    <row r="98" spans="1:10">
      <c r="A98" s="47">
        <v>42644</v>
      </c>
      <c r="B98" s="94">
        <v>13660465</v>
      </c>
      <c r="C98" s="153">
        <f t="shared" si="12"/>
        <v>149.78685157439702</v>
      </c>
      <c r="D98" s="94">
        <v>1970606</v>
      </c>
      <c r="E98" s="153">
        <f t="shared" si="11"/>
        <v>103.15294447733505</v>
      </c>
      <c r="F98" s="94">
        <v>724432</v>
      </c>
      <c r="G98" s="153">
        <f t="shared" si="6"/>
        <v>63.691648972881254</v>
      </c>
      <c r="H98" s="94">
        <v>2994165</v>
      </c>
      <c r="I98" s="153">
        <f t="shared" si="10"/>
        <v>136.85909683458789</v>
      </c>
    </row>
    <row r="99" spans="1:10">
      <c r="A99" s="47">
        <v>42675</v>
      </c>
      <c r="B99" s="94">
        <v>13583875</v>
      </c>
      <c r="C99" s="153">
        <f t="shared" si="12"/>
        <v>148.94704304942491</v>
      </c>
      <c r="D99" s="94">
        <v>1984374</v>
      </c>
      <c r="E99" s="153">
        <f t="shared" si="11"/>
        <v>103.87364143023379</v>
      </c>
      <c r="F99" s="94">
        <v>722235</v>
      </c>
      <c r="G99" s="153">
        <f t="shared" si="6"/>
        <v>63.49848998377886</v>
      </c>
      <c r="H99" s="94">
        <v>2986386</v>
      </c>
      <c r="I99" s="153">
        <f t="shared" si="10"/>
        <v>136.50352961826005</v>
      </c>
    </row>
    <row r="100" spans="1:10">
      <c r="A100" s="47">
        <v>42705</v>
      </c>
      <c r="B100" s="94">
        <v>13415843</v>
      </c>
      <c r="C100" s="153">
        <f t="shared" si="12"/>
        <v>147.10457397946652</v>
      </c>
      <c r="D100" s="94">
        <v>1983661</v>
      </c>
      <c r="E100" s="153">
        <f t="shared" si="11"/>
        <v>103.83631887594727</v>
      </c>
      <c r="F100" s="94">
        <v>717876</v>
      </c>
      <c r="G100" s="153">
        <f t="shared" si="6"/>
        <v>63.11524918564627</v>
      </c>
      <c r="H100" s="94">
        <v>2982548</v>
      </c>
      <c r="I100" s="153">
        <f t="shared" si="10"/>
        <v>136.32810000310818</v>
      </c>
    </row>
    <row r="101" spans="1:10">
      <c r="A101" s="163">
        <v>42736</v>
      </c>
      <c r="B101" s="59">
        <v>13115945</v>
      </c>
      <c r="C101" s="164">
        <f t="shared" si="12"/>
        <v>143.81619563996941</v>
      </c>
      <c r="D101" s="59">
        <v>1806614</v>
      </c>
      <c r="E101" s="164">
        <f t="shared" si="11"/>
        <v>94.568652299838831</v>
      </c>
      <c r="F101" s="59">
        <v>713465</v>
      </c>
      <c r="G101" s="164">
        <f t="shared" si="6"/>
        <v>62.727436577120734</v>
      </c>
      <c r="H101" s="59">
        <v>2970210</v>
      </c>
      <c r="I101" s="164">
        <f t="shared" si="10"/>
        <v>135.76414726945953</v>
      </c>
    </row>
    <row r="102" spans="1:10">
      <c r="A102" s="163">
        <v>42767</v>
      </c>
      <c r="B102" s="59">
        <v>13126079</v>
      </c>
      <c r="C102" s="164">
        <f t="shared" si="12"/>
        <v>143.92731484080591</v>
      </c>
      <c r="D102" s="59">
        <v>1983739</v>
      </c>
      <c r="E102" s="164">
        <f t="shared" si="11"/>
        <v>103.84040184822545</v>
      </c>
      <c r="F102" s="59">
        <v>715201</v>
      </c>
      <c r="G102" s="164">
        <f t="shared" si="6"/>
        <v>62.880064708700942</v>
      </c>
      <c r="H102" s="59">
        <v>2965218</v>
      </c>
      <c r="I102" s="164">
        <f t="shared" si="10"/>
        <v>135.53596992739645</v>
      </c>
    </row>
    <row r="103" spans="1:10">
      <c r="A103" s="163">
        <v>42795</v>
      </c>
      <c r="B103" s="59">
        <v>13558783</v>
      </c>
      <c r="C103" s="164">
        <f t="shared" si="12"/>
        <v>148.67190953971607</v>
      </c>
      <c r="D103" s="59">
        <v>2006893</v>
      </c>
      <c r="E103" s="164">
        <f t="shared" si="11"/>
        <v>105.05241646526619</v>
      </c>
      <c r="F103" s="59">
        <v>727211</v>
      </c>
      <c r="G103" s="164">
        <f t="shared" si="6"/>
        <v>63.935977070612495</v>
      </c>
      <c r="H103" s="59">
        <v>2970810</v>
      </c>
      <c r="I103" s="164">
        <f t="shared" si="10"/>
        <v>135.79157243076517</v>
      </c>
    </row>
    <row r="104" spans="1:10">
      <c r="A104" s="163">
        <v>42826</v>
      </c>
      <c r="B104" s="59">
        <v>13849359</v>
      </c>
      <c r="C104" s="164">
        <f t="shared" si="12"/>
        <v>151.85807224962983</v>
      </c>
      <c r="D104" s="59">
        <v>2031171</v>
      </c>
      <c r="E104" s="164">
        <f t="shared" si="11"/>
        <v>106.32326775975163</v>
      </c>
      <c r="F104" s="59">
        <v>728918</v>
      </c>
      <c r="G104" s="164">
        <f t="shared" si="6"/>
        <v>64.086055538704329</v>
      </c>
      <c r="H104" s="59">
        <v>2969930</v>
      </c>
      <c r="I104" s="164">
        <f t="shared" si="10"/>
        <v>135.75134886085021</v>
      </c>
      <c r="J104" s="136"/>
    </row>
    <row r="105" spans="1:10">
      <c r="A105" s="163">
        <v>42856</v>
      </c>
      <c r="B105" s="59">
        <v>14105505</v>
      </c>
      <c r="C105" s="164">
        <f t="shared" si="12"/>
        <v>154.66671038042372</v>
      </c>
      <c r="D105" s="59">
        <v>2041743</v>
      </c>
      <c r="E105" s="164">
        <f t="shared" si="11"/>
        <v>106.87666754084151</v>
      </c>
      <c r="F105" s="59">
        <v>729891</v>
      </c>
      <c r="G105" s="164">
        <f t="shared" si="6"/>
        <v>64.171601144710991</v>
      </c>
      <c r="H105" s="59">
        <v>2970555</v>
      </c>
      <c r="I105" s="164">
        <f t="shared" si="10"/>
        <v>135.77991673721027</v>
      </c>
    </row>
    <row r="106" spans="1:10">
      <c r="A106" s="163">
        <v>42887</v>
      </c>
      <c r="B106" s="59">
        <v>14009873</v>
      </c>
      <c r="C106" s="164">
        <f t="shared" si="12"/>
        <v>153.61810653057216</v>
      </c>
      <c r="D106" s="59">
        <v>2061171</v>
      </c>
      <c r="E106" s="164">
        <f t="shared" si="11"/>
        <v>107.8936417129011</v>
      </c>
      <c r="F106" s="59">
        <v>728002</v>
      </c>
      <c r="G106" s="164">
        <f t="shared" si="6"/>
        <v>64.005521340243803</v>
      </c>
      <c r="H106" s="59">
        <v>2976758</v>
      </c>
      <c r="I106" s="164">
        <f t="shared" si="10"/>
        <v>136.0634471965086</v>
      </c>
    </row>
    <row r="107" spans="1:10">
      <c r="A107" s="163">
        <v>42917</v>
      </c>
      <c r="B107" s="59">
        <v>14195607</v>
      </c>
      <c r="C107" s="164">
        <f t="shared" si="12"/>
        <v>155.65467783984448</v>
      </c>
      <c r="D107" s="59">
        <v>2025404</v>
      </c>
      <c r="E107" s="164">
        <f t="shared" si="11"/>
        <v>106.02138954015787</v>
      </c>
      <c r="F107" s="59">
        <v>725985</v>
      </c>
      <c r="G107" s="164">
        <f t="shared" si="6"/>
        <v>63.828187848655496</v>
      </c>
      <c r="H107" s="59">
        <v>2975092</v>
      </c>
      <c r="I107" s="164">
        <f t="shared" si="10"/>
        <v>135.98729666528322</v>
      </c>
    </row>
    <row r="108" spans="1:10">
      <c r="A108" s="163">
        <v>42948</v>
      </c>
      <c r="B108" s="59">
        <v>14265038</v>
      </c>
      <c r="C108" s="164">
        <f t="shared" si="12"/>
        <v>156.41598800693339</v>
      </c>
      <c r="D108" s="59">
        <v>2034842</v>
      </c>
      <c r="E108" s="164">
        <f t="shared" si="11"/>
        <v>106.51542918581869</v>
      </c>
      <c r="F108" s="59">
        <v>719077</v>
      </c>
      <c r="G108" s="164">
        <f t="shared" si="6"/>
        <v>63.22084042183743</v>
      </c>
      <c r="H108" s="59">
        <v>2960311</v>
      </c>
      <c r="I108" s="164">
        <f t="shared" si="10"/>
        <v>135.31167781651837</v>
      </c>
    </row>
    <row r="109" spans="1:10">
      <c r="A109" s="163">
        <v>42979</v>
      </c>
      <c r="B109" s="59">
        <v>14547574</v>
      </c>
      <c r="C109" s="164">
        <f t="shared" si="12"/>
        <v>159.51399220345405</v>
      </c>
      <c r="D109" s="59">
        <v>2050491</v>
      </c>
      <c r="E109" s="164">
        <f t="shared" si="11"/>
        <v>107.33458858557989</v>
      </c>
      <c r="F109" s="59">
        <v>721626</v>
      </c>
      <c r="G109" s="164">
        <f t="shared" si="6"/>
        <v>63.444947050522906</v>
      </c>
      <c r="H109" s="59">
        <v>2964754</v>
      </c>
      <c r="I109" s="164">
        <f t="shared" si="10"/>
        <v>135.51476113598676</v>
      </c>
    </row>
    <row r="110" spans="1:10">
      <c r="A110" s="163">
        <v>43009</v>
      </c>
      <c r="B110" s="59">
        <v>14644895</v>
      </c>
      <c r="C110" s="164">
        <f t="shared" si="12"/>
        <v>160.58111592011173</v>
      </c>
      <c r="D110" s="59">
        <v>2051518</v>
      </c>
      <c r="E110" s="164">
        <f t="shared" si="11"/>
        <v>107.38834772057604</v>
      </c>
      <c r="F110" s="59">
        <v>717318</v>
      </c>
      <c r="G110" s="164">
        <f t="shared" si="6"/>
        <v>63.066190143352628</v>
      </c>
      <c r="H110" s="59">
        <v>2976497</v>
      </c>
      <c r="I110" s="164">
        <f t="shared" si="10"/>
        <v>136.05151725134064</v>
      </c>
    </row>
    <row r="111" spans="1:10">
      <c r="A111" s="163">
        <v>43040</v>
      </c>
      <c r="B111" s="59">
        <v>14555878</v>
      </c>
      <c r="C111" s="164">
        <f t="shared" si="12"/>
        <v>159.6050454740033</v>
      </c>
      <c r="D111" s="59">
        <v>2059343</v>
      </c>
      <c r="E111" s="164">
        <f t="shared" si="11"/>
        <v>107.79795359335584</v>
      </c>
      <c r="F111" s="59">
        <v>708447</v>
      </c>
      <c r="G111" s="164">
        <f t="shared" si="6"/>
        <v>62.286256874200483</v>
      </c>
      <c r="H111" s="59">
        <v>2979048</v>
      </c>
      <c r="I111" s="164">
        <f t="shared" si="10"/>
        <v>136.16811989549186</v>
      </c>
    </row>
    <row r="112" spans="1:10">
      <c r="A112" s="163">
        <v>43070</v>
      </c>
      <c r="B112" s="59">
        <v>14477817</v>
      </c>
      <c r="C112" s="164">
        <f t="shared" si="12"/>
        <v>158.74910744987685</v>
      </c>
      <c r="D112" s="59">
        <v>2071892</v>
      </c>
      <c r="E112" s="164">
        <f t="shared" si="11"/>
        <v>108.45484101795829</v>
      </c>
      <c r="F112" s="59">
        <v>705592</v>
      </c>
      <c r="G112" s="164">
        <f t="shared" si="6"/>
        <v>62.035246899741082</v>
      </c>
      <c r="H112" s="59">
        <v>2986088</v>
      </c>
      <c r="I112" s="164">
        <f t="shared" si="10"/>
        <v>136.48990845481157</v>
      </c>
    </row>
    <row r="113" spans="1:9">
      <c r="A113" s="163">
        <v>43101</v>
      </c>
      <c r="B113" s="59">
        <v>14218231</v>
      </c>
      <c r="C113" s="164">
        <f t="shared" si="12"/>
        <v>155.90274975613866</v>
      </c>
      <c r="D113" s="59">
        <v>2052155</v>
      </c>
      <c r="E113" s="164">
        <f t="shared" si="11"/>
        <v>107.42169199418123</v>
      </c>
      <c r="F113" s="59">
        <v>710746</v>
      </c>
      <c r="G113" s="164">
        <f t="shared" si="6"/>
        <v>62.488383645227522</v>
      </c>
      <c r="H113" s="59">
        <v>2989631</v>
      </c>
      <c r="I113" s="164">
        <f t="shared" si="10"/>
        <v>136.65185403232147</v>
      </c>
    </row>
    <row r="114" spans="1:9">
      <c r="A114" s="163">
        <v>43132</v>
      </c>
      <c r="B114" s="59">
        <v>14127524</v>
      </c>
      <c r="C114" s="164">
        <f t="shared" si="12"/>
        <v>154.90814847823492</v>
      </c>
      <c r="D114" s="59">
        <v>2122417</v>
      </c>
      <c r="E114" s="164">
        <f t="shared" si="11"/>
        <v>111.09961248405415</v>
      </c>
      <c r="F114" s="59">
        <v>713378</v>
      </c>
      <c r="G114" s="164">
        <f t="shared" si="6"/>
        <v>62.719787586655585</v>
      </c>
      <c r="H114" s="59">
        <v>2996690</v>
      </c>
      <c r="I114" s="164">
        <f t="shared" si="10"/>
        <v>136.9745110550825</v>
      </c>
    </row>
    <row r="115" spans="1:9">
      <c r="A115" s="163">
        <v>43160</v>
      </c>
      <c r="B115" s="59">
        <v>14325806</v>
      </c>
      <c r="C115" s="164">
        <f t="shared" si="12"/>
        <v>157.08230847234015</v>
      </c>
      <c r="D115" s="59">
        <v>2096645</v>
      </c>
      <c r="E115" s="164">
        <f t="shared" si="11"/>
        <v>109.7505565667019</v>
      </c>
      <c r="F115" s="59">
        <v>708264</v>
      </c>
      <c r="G115" s="164">
        <f t="shared" si="6"/>
        <v>62.270167618394503</v>
      </c>
      <c r="H115" s="59">
        <v>3006828</v>
      </c>
      <c r="I115" s="164">
        <f t="shared" si="10"/>
        <v>137.43790486394377</v>
      </c>
    </row>
    <row r="116" spans="1:9">
      <c r="A116" s="163">
        <v>43191</v>
      </c>
      <c r="B116" s="59">
        <v>14527332</v>
      </c>
      <c r="C116" s="164">
        <f t="shared" si="12"/>
        <v>159.29203889150099</v>
      </c>
      <c r="D116" s="59">
        <v>2106552</v>
      </c>
      <c r="E116" s="164">
        <f t="shared" si="11"/>
        <v>110.2691463918303</v>
      </c>
      <c r="F116" s="59">
        <v>706409</v>
      </c>
      <c r="G116" s="164">
        <f t="shared" si="6"/>
        <v>62.107077074568863</v>
      </c>
      <c r="H116" s="59">
        <v>3011373</v>
      </c>
      <c r="I116" s="164">
        <f t="shared" si="10"/>
        <v>137.64565046083413</v>
      </c>
    </row>
    <row r="117" spans="1:9">
      <c r="A117" s="163">
        <v>43221</v>
      </c>
      <c r="B117" s="59">
        <v>14729306</v>
      </c>
      <c r="C117" s="164">
        <f t="shared" si="12"/>
        <v>161.50668162583597</v>
      </c>
      <c r="D117" s="59">
        <v>2094008</v>
      </c>
      <c r="E117" s="164">
        <f t="shared" si="11"/>
        <v>109.61252069622005</v>
      </c>
      <c r="F117" s="59">
        <v>709685</v>
      </c>
      <c r="G117" s="164">
        <f t="shared" si="6"/>
        <v>62.395101129325084</v>
      </c>
      <c r="H117" s="59">
        <v>3014740</v>
      </c>
      <c r="I117" s="164">
        <f t="shared" si="10"/>
        <v>137.79955132436103</v>
      </c>
    </row>
    <row r="118" spans="1:9">
      <c r="A118" s="163">
        <v>43252</v>
      </c>
      <c r="B118" s="59">
        <v>14570283</v>
      </c>
      <c r="C118" s="164">
        <f t="shared" si="12"/>
        <v>159.76299614383259</v>
      </c>
      <c r="D118" s="59">
        <v>2012848</v>
      </c>
      <c r="E118" s="164">
        <f t="shared" si="11"/>
        <v>105.36413569496636</v>
      </c>
      <c r="F118" s="59">
        <v>690116</v>
      </c>
      <c r="G118" s="164">
        <f t="shared" si="6"/>
        <v>60.674605791252901</v>
      </c>
      <c r="H118" s="59">
        <v>3019444</v>
      </c>
      <c r="I118" s="164">
        <f t="shared" si="10"/>
        <v>138.01456458899739</v>
      </c>
    </row>
    <row r="119" spans="1:9">
      <c r="A119" s="163">
        <v>43282</v>
      </c>
      <c r="B119" s="59">
        <v>14664384</v>
      </c>
      <c r="C119" s="164">
        <f t="shared" si="12"/>
        <v>160.79481259517613</v>
      </c>
      <c r="D119" s="59">
        <v>2125843</v>
      </c>
      <c r="E119" s="164">
        <f t="shared" si="11"/>
        <v>111.27894918950383</v>
      </c>
      <c r="F119" s="59">
        <v>722771</v>
      </c>
      <c r="G119" s="164">
        <f t="shared" si="6"/>
        <v>63.545614798598557</v>
      </c>
      <c r="H119" s="59">
        <v>3010588</v>
      </c>
      <c r="I119" s="164">
        <f t="shared" si="10"/>
        <v>137.6097692081259</v>
      </c>
    </row>
    <row r="120" spans="1:9">
      <c r="A120" s="163">
        <v>43313</v>
      </c>
      <c r="B120" s="59">
        <v>14482653</v>
      </c>
      <c r="C120" s="164">
        <f t="shared" si="12"/>
        <v>158.80213413778341</v>
      </c>
      <c r="D120" s="59">
        <v>2112407</v>
      </c>
      <c r="E120" s="164">
        <f t="shared" si="11"/>
        <v>110.57563104168662</v>
      </c>
      <c r="F120" s="59">
        <v>731726</v>
      </c>
      <c r="G120" s="164">
        <f t="shared" si="6"/>
        <v>64.332933299923951</v>
      </c>
      <c r="H120" s="59">
        <v>2998531</v>
      </c>
      <c r="I120" s="164">
        <f t="shared" si="10"/>
        <v>137.05866059168872</v>
      </c>
    </row>
    <row r="121" spans="1:9">
      <c r="A121" s="163">
        <v>43344</v>
      </c>
      <c r="B121" s="59">
        <v>14809349</v>
      </c>
      <c r="C121" s="164">
        <f t="shared" si="12"/>
        <v>162.38435225861235</v>
      </c>
      <c r="D121" s="59">
        <v>2093566</v>
      </c>
      <c r="E121" s="164">
        <f t="shared" si="11"/>
        <v>109.58938385331032</v>
      </c>
      <c r="F121" s="59">
        <v>717286</v>
      </c>
      <c r="G121" s="164">
        <f t="shared" si="6"/>
        <v>63.063376721572354</v>
      </c>
      <c r="H121" s="59">
        <v>3001713</v>
      </c>
      <c r="I121" s="164">
        <f t="shared" si="10"/>
        <v>137.20410536381306</v>
      </c>
    </row>
    <row r="122" spans="1:9">
      <c r="A122" s="163">
        <v>43374</v>
      </c>
      <c r="B122" s="59">
        <v>14695062</v>
      </c>
      <c r="C122" s="164">
        <f t="shared" si="12"/>
        <v>161.13119653471253</v>
      </c>
      <c r="D122" s="59">
        <v>2179274</v>
      </c>
      <c r="E122" s="164">
        <f t="shared" si="11"/>
        <v>114.07583754586146</v>
      </c>
      <c r="F122" s="59">
        <v>725162</v>
      </c>
      <c r="G122" s="164">
        <f t="shared" si="6"/>
        <v>63.755830157243899</v>
      </c>
      <c r="H122" s="59">
        <v>3020919</v>
      </c>
      <c r="I122" s="164">
        <f t="shared" si="10"/>
        <v>138.08198477720711</v>
      </c>
    </row>
    <row r="123" spans="1:9">
      <c r="A123" s="163">
        <v>43405</v>
      </c>
      <c r="B123" s="59">
        <v>14448590</v>
      </c>
      <c r="C123" s="164">
        <f t="shared" si="12"/>
        <v>158.42863370971025</v>
      </c>
      <c r="D123" s="59">
        <v>2182185</v>
      </c>
      <c r="E123" s="164">
        <f t="shared" si="11"/>
        <v>114.2282161651154</v>
      </c>
      <c r="F123" s="59">
        <v>697445</v>
      </c>
      <c r="G123" s="164">
        <f t="shared" si="6"/>
        <v>61.318967298367774</v>
      </c>
      <c r="H123" s="59">
        <v>3021127</v>
      </c>
      <c r="I123" s="164">
        <f t="shared" si="10"/>
        <v>138.09149216645974</v>
      </c>
    </row>
    <row r="124" spans="1:9">
      <c r="A124" s="163">
        <v>43435</v>
      </c>
      <c r="B124" s="59">
        <v>14229170</v>
      </c>
      <c r="C124" s="164">
        <f t="shared" si="12"/>
        <v>156.02269577330367</v>
      </c>
      <c r="D124" s="59">
        <v>2137124</v>
      </c>
      <c r="E124" s="164">
        <f t="shared" si="11"/>
        <v>111.86946214168647</v>
      </c>
      <c r="F124" s="59">
        <v>696175</v>
      </c>
      <c r="G124" s="164">
        <f t="shared" si="6"/>
        <v>61.20730962146289</v>
      </c>
      <c r="H124" s="59">
        <v>3031311</v>
      </c>
      <c r="I124" s="164">
        <f t="shared" si="10"/>
        <v>138.55698857102112</v>
      </c>
    </row>
    <row r="125" spans="1:9">
      <c r="A125" s="163">
        <v>43466</v>
      </c>
      <c r="B125" s="59">
        <v>13826757</v>
      </c>
      <c r="C125" s="164">
        <f t="shared" si="12"/>
        <v>151.61024156309867</v>
      </c>
      <c r="D125" s="59">
        <v>2093860</v>
      </c>
      <c r="E125" s="164">
        <f t="shared" si="11"/>
        <v>109.60477351805118</v>
      </c>
      <c r="F125" s="59">
        <v>697558</v>
      </c>
      <c r="G125" s="164">
        <f t="shared" si="6"/>
        <v>61.328902194029389</v>
      </c>
      <c r="H125" s="59">
        <v>3031311</v>
      </c>
      <c r="I125" s="164">
        <f t="shared" si="10"/>
        <v>138.55698857102112</v>
      </c>
    </row>
    <row r="126" spans="1:9">
      <c r="A126" s="163">
        <v>43497</v>
      </c>
      <c r="B126" s="59">
        <v>13807689</v>
      </c>
      <c r="C126" s="164">
        <f t="shared" si="12"/>
        <v>151.40116114849928</v>
      </c>
      <c r="D126" s="59">
        <v>2116418</v>
      </c>
      <c r="E126" s="164">
        <f t="shared" si="11"/>
        <v>110.7855900392227</v>
      </c>
      <c r="F126" s="59">
        <v>684960</v>
      </c>
      <c r="G126" s="164">
        <f t="shared" si="6"/>
        <v>60.221293206905187</v>
      </c>
      <c r="H126" s="59">
        <v>3031311</v>
      </c>
      <c r="I126" s="164">
        <f t="shared" si="10"/>
        <v>138.55698857102112</v>
      </c>
    </row>
    <row r="127" spans="1:9">
      <c r="A127" s="163">
        <v>43525</v>
      </c>
      <c r="B127" s="59">
        <v>13994899</v>
      </c>
      <c r="C127" s="164">
        <f t="shared" si="12"/>
        <v>153.45391678187215</v>
      </c>
      <c r="D127" s="59">
        <v>2121364</v>
      </c>
      <c r="E127" s="164">
        <f t="shared" si="11"/>
        <v>111.04449235829861</v>
      </c>
      <c r="F127" s="59">
        <v>672147</v>
      </c>
      <c r="G127" s="164">
        <f t="shared" si="6"/>
        <v>59.094781542194731</v>
      </c>
      <c r="H127" s="59">
        <v>3031311</v>
      </c>
      <c r="I127" s="164">
        <f t="shared" si="10"/>
        <v>138.55698857102112</v>
      </c>
    </row>
    <row r="128" spans="1:9">
      <c r="A128" s="163">
        <v>43556</v>
      </c>
      <c r="B128" s="59">
        <v>14226393</v>
      </c>
      <c r="C128" s="164">
        <f t="shared" si="12"/>
        <v>155.99224599821753</v>
      </c>
      <c r="D128" s="59">
        <v>2101613</v>
      </c>
      <c r="E128" s="164">
        <f t="shared" si="11"/>
        <v>110.01061049334344</v>
      </c>
      <c r="F128" s="59">
        <v>660082</v>
      </c>
      <c r="G128" s="164">
        <f t="shared" si="6"/>
        <v>58.034033611598332</v>
      </c>
      <c r="H128" s="59">
        <v>3031311</v>
      </c>
      <c r="I128" s="164">
        <f t="shared" si="10"/>
        <v>138.55698857102112</v>
      </c>
    </row>
    <row r="129" spans="1:9">
      <c r="A129" s="163">
        <v>43586</v>
      </c>
      <c r="B129" s="59">
        <v>14324472</v>
      </c>
      <c r="C129" s="164">
        <f t="shared" si="12"/>
        <v>157.06768117671001</v>
      </c>
      <c r="D129" s="59">
        <v>2155104</v>
      </c>
      <c r="E129" s="164">
        <f t="shared" si="11"/>
        <v>112.81063959760738</v>
      </c>
      <c r="F129" s="59">
        <v>683063</v>
      </c>
      <c r="G129" s="164">
        <f t="shared" si="6"/>
        <v>60.054510046992938</v>
      </c>
      <c r="H129" s="60">
        <v>3055833</v>
      </c>
      <c r="I129" s="164">
        <f t="shared" si="10"/>
        <v>139.6778549135833</v>
      </c>
    </row>
    <row r="130" spans="1:9">
      <c r="A130" s="163">
        <v>43617</v>
      </c>
      <c r="B130" s="59">
        <v>14287607</v>
      </c>
      <c r="C130" s="164">
        <f t="shared" si="12"/>
        <v>156.66345684882</v>
      </c>
      <c r="D130" s="59">
        <v>2187064</v>
      </c>
      <c r="E130" s="164">
        <f t="shared" si="11"/>
        <v>114.48361131569594</v>
      </c>
      <c r="F130" s="59">
        <v>687878</v>
      </c>
      <c r="G130" s="164">
        <f t="shared" si="6"/>
        <v>60.477842105494531</v>
      </c>
      <c r="H130" s="60">
        <v>3058258</v>
      </c>
      <c r="I130" s="164">
        <f t="shared" si="10"/>
        <v>139.78869827386035</v>
      </c>
    </row>
    <row r="131" spans="1:9">
      <c r="A131" s="163">
        <v>43647</v>
      </c>
      <c r="B131" s="59">
        <v>14198097</v>
      </c>
      <c r="C131" s="164">
        <f t="shared" si="12"/>
        <v>155.68198066302219</v>
      </c>
      <c r="D131" s="59">
        <v>2113353</v>
      </c>
      <c r="E131" s="164">
        <f t="shared" si="11"/>
        <v>110.62515016700927</v>
      </c>
      <c r="F131" s="59">
        <v>722309</v>
      </c>
      <c r="G131" s="164">
        <f t="shared" si="6"/>
        <v>63.504996021645766</v>
      </c>
      <c r="H131" s="60">
        <v>3069057</v>
      </c>
      <c r="I131" s="164">
        <f t="shared" si="10"/>
        <v>140.28230546876</v>
      </c>
    </row>
    <row r="132" spans="1:9">
      <c r="A132" s="163">
        <v>43678</v>
      </c>
      <c r="B132" s="59">
        <v>14119665</v>
      </c>
      <c r="C132" s="164">
        <f t="shared" si="12"/>
        <v>154.82197462789213</v>
      </c>
      <c r="D132" s="59">
        <v>2129965</v>
      </c>
      <c r="E132" s="164">
        <f t="shared" si="11"/>
        <v>111.49471857066658</v>
      </c>
      <c r="F132" s="59">
        <v>653350</v>
      </c>
      <c r="G132" s="164">
        <f t="shared" si="6"/>
        <v>57.442160004571804</v>
      </c>
      <c r="H132" s="60">
        <v>3042624</v>
      </c>
      <c r="I132" s="164">
        <f t="shared" si="10"/>
        <v>139.07408998743929</v>
      </c>
    </row>
    <row r="133" spans="1:9">
      <c r="A133" s="163">
        <v>43709</v>
      </c>
      <c r="B133" s="59">
        <v>14440956</v>
      </c>
      <c r="C133" s="164">
        <f t="shared" si="12"/>
        <v>158.34492698194373</v>
      </c>
      <c r="D133" s="59">
        <v>2148160</v>
      </c>
      <c r="E133" s="164">
        <f t="shared" si="11"/>
        <v>112.44715037325173</v>
      </c>
      <c r="F133" s="59">
        <v>635168</v>
      </c>
      <c r="G133" s="164">
        <f t="shared" si="6"/>
        <v>55.843608916788654</v>
      </c>
      <c r="H133" s="60">
        <v>3055436</v>
      </c>
      <c r="I133" s="164">
        <f t="shared" si="10"/>
        <v>139.65970859851942</v>
      </c>
    </row>
    <row r="134" spans="1:9">
      <c r="A134" s="163">
        <v>43739</v>
      </c>
      <c r="B134" s="59">
        <v>14511611</v>
      </c>
      <c r="C134" s="164">
        <f t="shared" si="12"/>
        <v>159.1196582958477</v>
      </c>
      <c r="D134" s="59">
        <v>2139401</v>
      </c>
      <c r="E134" s="164">
        <f t="shared" si="11"/>
        <v>111.98865352473051</v>
      </c>
      <c r="F134" s="59">
        <v>621220</v>
      </c>
      <c r="G134" s="164">
        <f t="shared" si="6"/>
        <v>54.617308698308875</v>
      </c>
      <c r="H134" s="60">
        <v>3075826</v>
      </c>
      <c r="I134" s="164">
        <f t="shared" si="10"/>
        <v>140.59170699689</v>
      </c>
    </row>
    <row r="135" spans="1:9">
      <c r="A135" s="163">
        <v>43770</v>
      </c>
      <c r="B135" s="59">
        <v>14393707</v>
      </c>
      <c r="C135" s="164">
        <f t="shared" si="12"/>
        <v>157.82684220591022</v>
      </c>
      <c r="D135" s="59">
        <v>2144619</v>
      </c>
      <c r="E135" s="164">
        <f t="shared" si="11"/>
        <v>112.26179390098163</v>
      </c>
      <c r="F135" s="59">
        <v>592182</v>
      </c>
      <c r="G135" s="164">
        <f t="shared" si="6"/>
        <v>52.06430427156554</v>
      </c>
      <c r="H135" s="60">
        <v>3083315</v>
      </c>
      <c r="I135" s="164">
        <f t="shared" si="10"/>
        <v>140.93401871858677</v>
      </c>
    </row>
    <row r="136" spans="1:9">
      <c r="A136" s="163">
        <v>43800</v>
      </c>
      <c r="B136" s="59">
        <v>14314313</v>
      </c>
      <c r="C136" s="164">
        <f t="shared" si="12"/>
        <v>156.9562878511428</v>
      </c>
      <c r="D136" s="59">
        <v>2157280</v>
      </c>
      <c r="E136" s="164">
        <f t="shared" si="11"/>
        <v>112.92454405500916</v>
      </c>
      <c r="F136" s="59">
        <v>600787</v>
      </c>
      <c r="G136" s="164">
        <f t="shared" si="6"/>
        <v>52.820850972169112</v>
      </c>
      <c r="H136" s="60">
        <v>3100511</v>
      </c>
      <c r="I136" s="164">
        <f t="shared" si="10"/>
        <v>141.72002384160689</v>
      </c>
    </row>
    <row r="137" spans="1:9">
      <c r="A137" s="163">
        <v>43831</v>
      </c>
      <c r="B137" s="59">
        <v>14154168</v>
      </c>
      <c r="C137" s="164">
        <f t="shared" si="12"/>
        <v>155.20029965122561</v>
      </c>
      <c r="D137" s="59">
        <v>2163931</v>
      </c>
      <c r="E137" s="164">
        <f t="shared" si="11"/>
        <v>113.2726959604224</v>
      </c>
      <c r="F137" s="59">
        <v>602983</v>
      </c>
      <c r="G137" s="164">
        <f t="shared" si="6"/>
        <v>53.013922041840857</v>
      </c>
      <c r="H137" s="60">
        <v>3110922</v>
      </c>
      <c r="I137" s="164">
        <f t="shared" si="10"/>
        <v>142.19589609886222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opLeftCell="A66" workbookViewId="0">
      <selection activeCell="L10" sqref="L10"/>
    </sheetView>
  </sheetViews>
  <sheetFormatPr defaultRowHeight="15"/>
  <cols>
    <col min="1" max="1" width="9.140625" style="152"/>
    <col min="2" max="2" width="16.7109375" style="152" customWidth="1"/>
    <col min="3" max="3" width="10.140625" style="152" customWidth="1"/>
    <col min="4" max="4" width="21.28515625" style="152" customWidth="1"/>
    <col min="5" max="5" width="9.28515625" style="152" customWidth="1"/>
    <col min="6" max="6" width="11.7109375" style="152" customWidth="1"/>
    <col min="7" max="7" width="8.7109375" style="152" customWidth="1"/>
    <col min="8" max="8" width="10.5703125" style="152" bestFit="1" customWidth="1"/>
    <col min="9" max="16384" width="9.140625" style="152"/>
  </cols>
  <sheetData>
    <row r="1" spans="1:8" ht="45">
      <c r="A1" s="167" t="s">
        <v>0</v>
      </c>
      <c r="B1" s="167" t="s">
        <v>286</v>
      </c>
      <c r="C1" s="167" t="s">
        <v>287</v>
      </c>
      <c r="D1" s="167" t="s">
        <v>288</v>
      </c>
      <c r="E1" s="167" t="s">
        <v>289</v>
      </c>
      <c r="F1" s="167" t="s">
        <v>290</v>
      </c>
      <c r="G1" s="167" t="s">
        <v>291</v>
      </c>
      <c r="H1" s="167" t="s">
        <v>292</v>
      </c>
    </row>
    <row r="2" spans="1:8">
      <c r="A2" s="168">
        <v>41275</v>
      </c>
      <c r="B2" s="154">
        <v>11698045</v>
      </c>
      <c r="C2" s="169">
        <f>(B2/$B$2)*100</f>
        <v>100</v>
      </c>
      <c r="D2" s="154">
        <v>2963719</v>
      </c>
      <c r="E2" s="169">
        <f>(D2/$D$2)*100</f>
        <v>100</v>
      </c>
      <c r="F2" s="154">
        <v>2667984</v>
      </c>
      <c r="G2" s="169">
        <f>(F2/$F$2*100)</f>
        <v>100</v>
      </c>
      <c r="H2" s="154">
        <f>B2+D2+F2</f>
        <v>17329748</v>
      </c>
    </row>
    <row r="3" spans="1:8">
      <c r="A3" s="168">
        <v>41306</v>
      </c>
      <c r="B3" s="154">
        <v>11620928</v>
      </c>
      <c r="C3" s="169">
        <f t="shared" ref="C3:C74" si="0">(B3/$B$2)*100</f>
        <v>99.340770188522953</v>
      </c>
      <c r="D3" s="154">
        <v>2969232</v>
      </c>
      <c r="E3" s="169">
        <f t="shared" ref="E3:E74" si="1">(D3/$D$2)*100</f>
        <v>100.18601628561952</v>
      </c>
      <c r="F3" s="154">
        <v>2670744</v>
      </c>
      <c r="G3" s="169">
        <f t="shared" ref="G3:G63" si="2">(F3/$F$2*100)</f>
        <v>100.10344889624525</v>
      </c>
      <c r="H3" s="154">
        <f>B3+D3+F3</f>
        <v>17260904</v>
      </c>
    </row>
    <row r="4" spans="1:8">
      <c r="A4" s="168">
        <v>41334</v>
      </c>
      <c r="B4" s="154">
        <v>11896801</v>
      </c>
      <c r="C4" s="169">
        <f t="shared" si="0"/>
        <v>101.69905313238236</v>
      </c>
      <c r="D4" s="154">
        <v>2973096</v>
      </c>
      <c r="E4" s="169">
        <f t="shared" si="1"/>
        <v>100.31639301836645</v>
      </c>
      <c r="F4" s="154">
        <v>2651342</v>
      </c>
      <c r="G4" s="169">
        <f t="shared" si="2"/>
        <v>99.376233140828433</v>
      </c>
      <c r="H4" s="154">
        <f t="shared" ref="H4:H63" si="3">B4+D4+F4</f>
        <v>17521239</v>
      </c>
    </row>
    <row r="5" spans="1:8">
      <c r="A5" s="168">
        <v>41365</v>
      </c>
      <c r="B5" s="154">
        <v>12132681</v>
      </c>
      <c r="C5" s="169">
        <f t="shared" si="0"/>
        <v>103.71545843771331</v>
      </c>
      <c r="D5" s="154">
        <v>2976760</v>
      </c>
      <c r="E5" s="169">
        <f t="shared" si="1"/>
        <v>100.44002147302089</v>
      </c>
      <c r="F5" s="154">
        <v>2649513</v>
      </c>
      <c r="G5" s="169">
        <f t="shared" si="2"/>
        <v>99.307679506323879</v>
      </c>
      <c r="H5" s="154">
        <f t="shared" si="3"/>
        <v>17758954</v>
      </c>
    </row>
    <row r="6" spans="1:8">
      <c r="A6" s="168">
        <v>41395</v>
      </c>
      <c r="B6" s="154">
        <v>12216079</v>
      </c>
      <c r="C6" s="169">
        <f t="shared" si="0"/>
        <v>104.42838098160847</v>
      </c>
      <c r="D6" s="154">
        <v>2981302</v>
      </c>
      <c r="E6" s="169">
        <f t="shared" si="1"/>
        <v>100.59327486850135</v>
      </c>
      <c r="F6" s="154">
        <v>2650756</v>
      </c>
      <c r="G6" s="169">
        <f t="shared" si="2"/>
        <v>99.354268991118388</v>
      </c>
      <c r="H6" s="154">
        <f t="shared" si="3"/>
        <v>17848137</v>
      </c>
    </row>
    <row r="7" spans="1:8">
      <c r="A7" s="168">
        <v>41426</v>
      </c>
      <c r="B7" s="154">
        <v>12274403</v>
      </c>
      <c r="C7" s="169">
        <f t="shared" si="0"/>
        <v>104.92696001767816</v>
      </c>
      <c r="D7" s="154">
        <v>2974355</v>
      </c>
      <c r="E7" s="169">
        <f t="shared" si="1"/>
        <v>100.35887342895869</v>
      </c>
      <c r="F7" s="154">
        <v>2663305</v>
      </c>
      <c r="G7" s="169">
        <f t="shared" si="2"/>
        <v>99.82462413567697</v>
      </c>
      <c r="H7" s="154">
        <f t="shared" si="3"/>
        <v>17912063</v>
      </c>
    </row>
    <row r="8" spans="1:8">
      <c r="A8" s="168">
        <v>41456</v>
      </c>
      <c r="B8" s="154">
        <v>12200031</v>
      </c>
      <c r="C8" s="169">
        <f t="shared" si="0"/>
        <v>104.29119566560054</v>
      </c>
      <c r="D8" s="154">
        <v>2970694</v>
      </c>
      <c r="E8" s="169">
        <f t="shared" si="1"/>
        <v>100.23534619847563</v>
      </c>
      <c r="F8" s="154">
        <v>2668898</v>
      </c>
      <c r="G8" s="169">
        <f t="shared" si="2"/>
        <v>100.03425807651021</v>
      </c>
      <c r="H8" s="154">
        <f t="shared" si="3"/>
        <v>17839623</v>
      </c>
    </row>
    <row r="9" spans="1:8">
      <c r="A9" s="168">
        <v>41487</v>
      </c>
      <c r="B9" s="154">
        <v>12236880</v>
      </c>
      <c r="C9" s="169">
        <f t="shared" si="0"/>
        <v>104.60619701839069</v>
      </c>
      <c r="D9" s="154">
        <v>2931681</v>
      </c>
      <c r="E9" s="169">
        <f t="shared" si="1"/>
        <v>98.91899333236384</v>
      </c>
      <c r="F9" s="154">
        <v>2663081</v>
      </c>
      <c r="G9" s="169">
        <f t="shared" si="2"/>
        <v>99.816228283228085</v>
      </c>
      <c r="H9" s="154">
        <f t="shared" si="3"/>
        <v>17831642</v>
      </c>
    </row>
    <row r="10" spans="1:8">
      <c r="A10" s="168">
        <v>41518</v>
      </c>
      <c r="B10" s="154">
        <v>12523723</v>
      </c>
      <c r="C10" s="169">
        <f t="shared" si="0"/>
        <v>107.05825631547836</v>
      </c>
      <c r="D10" s="154">
        <v>2883080</v>
      </c>
      <c r="E10" s="169">
        <f t="shared" si="1"/>
        <v>97.279128014497999</v>
      </c>
      <c r="F10" s="154">
        <v>2707070</v>
      </c>
      <c r="G10" s="169">
        <f t="shared" si="2"/>
        <v>101.46500128936304</v>
      </c>
      <c r="H10" s="154">
        <f t="shared" si="3"/>
        <v>18113873</v>
      </c>
    </row>
    <row r="11" spans="1:8">
      <c r="A11" s="168">
        <v>41548</v>
      </c>
      <c r="B11" s="154">
        <v>12297151</v>
      </c>
      <c r="C11" s="169">
        <f t="shared" si="0"/>
        <v>105.12141986118193</v>
      </c>
      <c r="D11" s="154">
        <v>2856746</v>
      </c>
      <c r="E11" s="169">
        <f t="shared" si="1"/>
        <v>96.390582238059679</v>
      </c>
      <c r="F11" s="154">
        <v>2756891</v>
      </c>
      <c r="G11" s="169">
        <f t="shared" si="2"/>
        <v>103.33236631104235</v>
      </c>
      <c r="H11" s="154">
        <f t="shared" si="3"/>
        <v>17910788</v>
      </c>
    </row>
    <row r="12" spans="1:8">
      <c r="A12" s="168">
        <v>41579</v>
      </c>
      <c r="B12" s="154">
        <v>12433976</v>
      </c>
      <c r="C12" s="169">
        <f t="shared" si="0"/>
        <v>106.29105974545318</v>
      </c>
      <c r="D12" s="154">
        <v>2800861</v>
      </c>
      <c r="E12" s="169">
        <f t="shared" si="1"/>
        <v>94.504944632065317</v>
      </c>
      <c r="F12" s="154">
        <v>2766055</v>
      </c>
      <c r="G12" s="169">
        <f t="shared" si="2"/>
        <v>103.6758466317639</v>
      </c>
      <c r="H12" s="154">
        <f t="shared" si="3"/>
        <v>18000892</v>
      </c>
    </row>
    <row r="13" spans="1:8">
      <c r="A13" s="168">
        <v>41609</v>
      </c>
      <c r="B13" s="154">
        <v>12363785</v>
      </c>
      <c r="C13" s="169">
        <f t="shared" si="0"/>
        <v>105.69103640822036</v>
      </c>
      <c r="D13" s="154">
        <v>2760917</v>
      </c>
      <c r="E13" s="169">
        <f t="shared" si="1"/>
        <v>93.157178531432976</v>
      </c>
      <c r="F13" s="154">
        <v>2822178</v>
      </c>
      <c r="G13" s="169">
        <f t="shared" si="2"/>
        <v>105.77941996653652</v>
      </c>
      <c r="H13" s="154">
        <f t="shared" si="3"/>
        <v>17946880</v>
      </c>
    </row>
    <row r="14" spans="1:8">
      <c r="A14" s="168">
        <v>41640</v>
      </c>
      <c r="B14" s="154">
        <v>12329012</v>
      </c>
      <c r="C14" s="169">
        <f t="shared" si="0"/>
        <v>105.39378161051698</v>
      </c>
      <c r="D14" s="154">
        <v>2720965</v>
      </c>
      <c r="E14" s="169">
        <f t="shared" si="1"/>
        <v>91.809142499676923</v>
      </c>
      <c r="F14" s="154">
        <v>2838873</v>
      </c>
      <c r="G14" s="169">
        <f t="shared" si="2"/>
        <v>106.40517334436788</v>
      </c>
      <c r="H14" s="154">
        <f t="shared" si="3"/>
        <v>17888850</v>
      </c>
    </row>
    <row r="15" spans="1:8">
      <c r="A15" s="168">
        <v>41671</v>
      </c>
      <c r="B15" s="154">
        <v>12355589</v>
      </c>
      <c r="C15" s="169">
        <f t="shared" si="0"/>
        <v>105.62097341906276</v>
      </c>
      <c r="D15" s="154">
        <v>2855300</v>
      </c>
      <c r="E15" s="169">
        <f t="shared" si="1"/>
        <v>96.341792187450963</v>
      </c>
      <c r="F15" s="154">
        <v>2836699</v>
      </c>
      <c r="G15" s="169">
        <f t="shared" si="2"/>
        <v>106.32368859783267</v>
      </c>
      <c r="H15" s="154">
        <f t="shared" si="3"/>
        <v>18047588</v>
      </c>
    </row>
    <row r="16" spans="1:8">
      <c r="A16" s="168">
        <v>41699</v>
      </c>
      <c r="B16" s="154">
        <v>12566310</v>
      </c>
      <c r="C16" s="169">
        <f t="shared" si="0"/>
        <v>107.42230859942836</v>
      </c>
      <c r="D16" s="154">
        <v>2871284</v>
      </c>
      <c r="E16" s="169">
        <f t="shared" si="1"/>
        <v>96.881114572602868</v>
      </c>
      <c r="F16" s="154">
        <v>2849623</v>
      </c>
      <c r="G16" s="169">
        <f t="shared" si="2"/>
        <v>106.80809929894633</v>
      </c>
      <c r="H16" s="154">
        <f t="shared" si="3"/>
        <v>18287217</v>
      </c>
    </row>
    <row r="17" spans="1:8">
      <c r="A17" s="168">
        <v>41730</v>
      </c>
      <c r="B17" s="154">
        <v>12730077</v>
      </c>
      <c r="C17" s="169">
        <f t="shared" si="0"/>
        <v>108.8222604717284</v>
      </c>
      <c r="D17" s="154">
        <v>2815090</v>
      </c>
      <c r="E17" s="169">
        <f t="shared" si="1"/>
        <v>94.985050876955611</v>
      </c>
      <c r="F17" s="154">
        <v>2844868</v>
      </c>
      <c r="G17" s="169">
        <f t="shared" si="2"/>
        <v>106.62987484182813</v>
      </c>
      <c r="H17" s="154">
        <f t="shared" si="3"/>
        <v>18390035</v>
      </c>
    </row>
    <row r="18" spans="1:8">
      <c r="A18" s="168">
        <v>41760</v>
      </c>
      <c r="B18" s="154">
        <v>12922571</v>
      </c>
      <c r="C18" s="169">
        <f t="shared" si="0"/>
        <v>110.46778329199452</v>
      </c>
      <c r="D18" s="154">
        <v>2815276</v>
      </c>
      <c r="E18" s="169">
        <f t="shared" si="1"/>
        <v>94.991326775581626</v>
      </c>
      <c r="F18" s="154">
        <v>2849314</v>
      </c>
      <c r="G18" s="169">
        <f t="shared" si="2"/>
        <v>106.79651752034496</v>
      </c>
      <c r="H18" s="154">
        <f t="shared" si="3"/>
        <v>18587161</v>
      </c>
    </row>
    <row r="19" spans="1:8">
      <c r="A19" s="168">
        <v>41791</v>
      </c>
      <c r="B19" s="154">
        <v>13034290</v>
      </c>
      <c r="C19" s="169">
        <f t="shared" si="0"/>
        <v>111.42280611845825</v>
      </c>
      <c r="D19" s="154">
        <v>2816946</v>
      </c>
      <c r="E19" s="169">
        <f t="shared" si="1"/>
        <v>95.04767489765392</v>
      </c>
      <c r="F19" s="154">
        <v>2852087</v>
      </c>
      <c r="G19" s="169">
        <f t="shared" si="2"/>
        <v>106.90045367588412</v>
      </c>
      <c r="H19" s="154">
        <f t="shared" si="3"/>
        <v>18703323</v>
      </c>
    </row>
    <row r="20" spans="1:8">
      <c r="A20" s="168">
        <v>41821</v>
      </c>
      <c r="B20" s="154">
        <v>12701507</v>
      </c>
      <c r="C20" s="169">
        <f t="shared" si="0"/>
        <v>108.57803162836184</v>
      </c>
      <c r="D20" s="154">
        <v>2875917</v>
      </c>
      <c r="E20" s="169">
        <f t="shared" si="1"/>
        <v>97.037438434615424</v>
      </c>
      <c r="F20" s="154">
        <v>2864800</v>
      </c>
      <c r="G20" s="169">
        <f t="shared" si="2"/>
        <v>107.37695578384279</v>
      </c>
      <c r="H20" s="154">
        <f t="shared" si="3"/>
        <v>18442224</v>
      </c>
    </row>
    <row r="21" spans="1:8">
      <c r="A21" s="168">
        <v>41852</v>
      </c>
      <c r="B21" s="154">
        <v>12884711</v>
      </c>
      <c r="C21" s="169">
        <f t="shared" si="0"/>
        <v>110.14413946945835</v>
      </c>
      <c r="D21" s="154">
        <v>2909657</v>
      </c>
      <c r="E21" s="169">
        <f t="shared" si="1"/>
        <v>98.175872948818693</v>
      </c>
      <c r="F21" s="154">
        <v>2859563</v>
      </c>
      <c r="G21" s="169">
        <f t="shared" si="2"/>
        <v>107.18066525136582</v>
      </c>
      <c r="H21" s="154">
        <f t="shared" si="3"/>
        <v>18653931</v>
      </c>
    </row>
    <row r="22" spans="1:8">
      <c r="A22" s="168">
        <v>41883</v>
      </c>
      <c r="B22" s="154">
        <v>13155308</v>
      </c>
      <c r="C22" s="169">
        <f t="shared" si="0"/>
        <v>112.45732086002404</v>
      </c>
      <c r="D22" s="154">
        <v>2907549</v>
      </c>
      <c r="E22" s="169">
        <f t="shared" si="1"/>
        <v>98.104746097723833</v>
      </c>
      <c r="F22" s="154">
        <v>2879940</v>
      </c>
      <c r="G22" s="169">
        <f t="shared" si="2"/>
        <v>107.94442545382581</v>
      </c>
      <c r="H22" s="154">
        <f t="shared" si="3"/>
        <v>18942797</v>
      </c>
    </row>
    <row r="23" spans="1:8">
      <c r="A23" s="168">
        <v>41913</v>
      </c>
      <c r="B23" s="154">
        <v>13072609</v>
      </c>
      <c r="C23" s="169">
        <f t="shared" si="0"/>
        <v>111.75037367354972</v>
      </c>
      <c r="D23" s="154">
        <v>2924846</v>
      </c>
      <c r="E23" s="169">
        <f t="shared" si="1"/>
        <v>98.688370928552942</v>
      </c>
      <c r="F23" s="154">
        <v>2908367</v>
      </c>
      <c r="G23" s="169">
        <f t="shared" si="2"/>
        <v>109.0099116036678</v>
      </c>
      <c r="H23" s="154">
        <f t="shared" si="3"/>
        <v>18905822</v>
      </c>
    </row>
    <row r="24" spans="1:8">
      <c r="A24" s="168">
        <v>41944</v>
      </c>
      <c r="B24" s="154">
        <v>13100694</v>
      </c>
      <c r="C24" s="169">
        <f t="shared" si="0"/>
        <v>111.99045652500055</v>
      </c>
      <c r="D24" s="154">
        <v>2868886</v>
      </c>
      <c r="E24" s="169">
        <f t="shared" si="1"/>
        <v>96.800202718273894</v>
      </c>
      <c r="F24" s="154">
        <v>2929226</v>
      </c>
      <c r="G24" s="169">
        <f t="shared" si="2"/>
        <v>109.79173788148655</v>
      </c>
      <c r="H24" s="154">
        <f t="shared" si="3"/>
        <v>18898806</v>
      </c>
    </row>
    <row r="25" spans="1:8">
      <c r="A25" s="168">
        <v>41974</v>
      </c>
      <c r="B25" s="154">
        <v>13093230</v>
      </c>
      <c r="C25" s="169">
        <f t="shared" si="0"/>
        <v>111.92665099168279</v>
      </c>
      <c r="D25" s="154">
        <v>2827633</v>
      </c>
      <c r="E25" s="169">
        <f t="shared" si="1"/>
        <v>95.40826913752619</v>
      </c>
      <c r="F25" s="154">
        <v>2909003</v>
      </c>
      <c r="G25" s="169">
        <f t="shared" si="2"/>
        <v>109.03374982758518</v>
      </c>
      <c r="H25" s="154">
        <f t="shared" si="3"/>
        <v>18829866</v>
      </c>
    </row>
    <row r="26" spans="1:8">
      <c r="A26" s="168">
        <v>42005</v>
      </c>
      <c r="B26" s="154">
        <v>12913416</v>
      </c>
      <c r="C26" s="169">
        <f t="shared" si="0"/>
        <v>110.38952235181179</v>
      </c>
      <c r="D26" s="154">
        <v>2821819</v>
      </c>
      <c r="E26" s="169">
        <f t="shared" si="1"/>
        <v>95.212096693377475</v>
      </c>
      <c r="F26" s="154">
        <v>2926680</v>
      </c>
      <c r="G26" s="169">
        <f t="shared" si="2"/>
        <v>109.69631002284872</v>
      </c>
      <c r="H26" s="154">
        <f t="shared" si="3"/>
        <v>18661915</v>
      </c>
    </row>
    <row r="27" spans="1:8">
      <c r="A27" s="168">
        <v>42036</v>
      </c>
      <c r="B27" s="154">
        <v>12851205</v>
      </c>
      <c r="C27" s="169">
        <f t="shared" si="0"/>
        <v>109.85771554135755</v>
      </c>
      <c r="D27" s="154">
        <v>2914541</v>
      </c>
      <c r="E27" s="169">
        <f t="shared" si="1"/>
        <v>98.340665899837333</v>
      </c>
      <c r="F27" s="154">
        <v>2929385</v>
      </c>
      <c r="G27" s="169">
        <f t="shared" si="2"/>
        <v>109.7976974374659</v>
      </c>
      <c r="H27" s="154">
        <f t="shared" si="3"/>
        <v>18695131</v>
      </c>
    </row>
    <row r="28" spans="1:8">
      <c r="A28" s="168">
        <v>42064</v>
      </c>
      <c r="B28" s="154">
        <v>13148326</v>
      </c>
      <c r="C28" s="169">
        <f t="shared" si="0"/>
        <v>112.39763567331123</v>
      </c>
      <c r="D28" s="154">
        <v>2898016</v>
      </c>
      <c r="E28" s="169">
        <f t="shared" si="1"/>
        <v>97.783089422445244</v>
      </c>
      <c r="F28" s="154">
        <v>2926533</v>
      </c>
      <c r="G28" s="169">
        <f t="shared" si="2"/>
        <v>109.69080024467912</v>
      </c>
      <c r="H28" s="154">
        <f t="shared" si="3"/>
        <v>18972875</v>
      </c>
    </row>
    <row r="29" spans="1:8">
      <c r="A29" s="168">
        <v>42095</v>
      </c>
      <c r="B29" s="154">
        <v>13451823</v>
      </c>
      <c r="C29" s="169">
        <f t="shared" si="0"/>
        <v>114.99206063919227</v>
      </c>
      <c r="D29" s="154">
        <v>2789168</v>
      </c>
      <c r="E29" s="169">
        <f t="shared" si="1"/>
        <v>94.110406553387833</v>
      </c>
      <c r="F29" s="154">
        <v>2928695</v>
      </c>
      <c r="G29" s="169">
        <f t="shared" si="2"/>
        <v>109.77183521340457</v>
      </c>
      <c r="H29" s="154">
        <f t="shared" si="3"/>
        <v>19169686</v>
      </c>
    </row>
    <row r="30" spans="1:8">
      <c r="A30" s="168">
        <v>42125</v>
      </c>
      <c r="B30" s="154">
        <v>13585611</v>
      </c>
      <c r="C30" s="169">
        <f t="shared" si="0"/>
        <v>116.13573892047775</v>
      </c>
      <c r="D30" s="154">
        <v>2874835</v>
      </c>
      <c r="E30" s="169">
        <f t="shared" si="1"/>
        <v>97.000930250135056</v>
      </c>
      <c r="F30" s="154">
        <v>2928677</v>
      </c>
      <c r="G30" s="169">
        <f t="shared" si="2"/>
        <v>109.77116054668994</v>
      </c>
      <c r="H30" s="154">
        <f t="shared" si="3"/>
        <v>19389123</v>
      </c>
    </row>
    <row r="31" spans="1:8">
      <c r="A31" s="168">
        <v>42156</v>
      </c>
      <c r="B31" s="154">
        <v>13596512</v>
      </c>
      <c r="C31" s="169">
        <f t="shared" si="0"/>
        <v>116.22892543155716</v>
      </c>
      <c r="D31" s="154">
        <v>2829934</v>
      </c>
      <c r="E31" s="169">
        <f t="shared" si="1"/>
        <v>95.485908076980309</v>
      </c>
      <c r="F31" s="154">
        <v>2936848</v>
      </c>
      <c r="G31" s="169">
        <f t="shared" si="2"/>
        <v>110.0774217536537</v>
      </c>
      <c r="H31" s="154">
        <f t="shared" si="3"/>
        <v>19363294</v>
      </c>
    </row>
    <row r="32" spans="1:8">
      <c r="A32" s="168">
        <v>42186</v>
      </c>
      <c r="B32" s="154">
        <v>13318215</v>
      </c>
      <c r="C32" s="169">
        <f t="shared" si="0"/>
        <v>113.84992107655596</v>
      </c>
      <c r="D32" s="154">
        <v>2838611</v>
      </c>
      <c r="E32" s="169">
        <f t="shared" si="1"/>
        <v>95.778682122023042</v>
      </c>
      <c r="F32" s="154">
        <v>2948014</v>
      </c>
      <c r="G32" s="169">
        <f t="shared" si="2"/>
        <v>110.49594000563721</v>
      </c>
      <c r="H32" s="154">
        <f t="shared" si="3"/>
        <v>19104840</v>
      </c>
    </row>
    <row r="33" spans="1:8">
      <c r="A33" s="168">
        <v>42217</v>
      </c>
      <c r="B33" s="154">
        <v>13566414</v>
      </c>
      <c r="C33" s="169">
        <f t="shared" si="0"/>
        <v>115.97163457654676</v>
      </c>
      <c r="D33" s="154">
        <v>2629792</v>
      </c>
      <c r="E33" s="169">
        <f t="shared" si="1"/>
        <v>88.732838707043413</v>
      </c>
      <c r="F33" s="154">
        <v>2949836</v>
      </c>
      <c r="G33" s="169">
        <f t="shared" si="2"/>
        <v>110.56423126975274</v>
      </c>
      <c r="H33" s="154">
        <f t="shared" si="3"/>
        <v>19146042</v>
      </c>
    </row>
    <row r="34" spans="1:8">
      <c r="A34" s="168">
        <v>42248</v>
      </c>
      <c r="B34" s="154">
        <v>13489364</v>
      </c>
      <c r="C34" s="169">
        <f t="shared" si="0"/>
        <v>115.31297751034468</v>
      </c>
      <c r="D34" s="154">
        <v>2841359</v>
      </c>
      <c r="E34" s="169">
        <f t="shared" si="1"/>
        <v>95.871403463013877</v>
      </c>
      <c r="F34" s="154">
        <v>2967562</v>
      </c>
      <c r="G34" s="169">
        <f t="shared" si="2"/>
        <v>111.22862805773947</v>
      </c>
      <c r="H34" s="154">
        <f t="shared" si="3"/>
        <v>19298285</v>
      </c>
    </row>
    <row r="35" spans="1:8">
      <c r="A35" s="168">
        <v>42278</v>
      </c>
      <c r="B35" s="154">
        <v>13741124</v>
      </c>
      <c r="C35" s="169">
        <f t="shared" si="0"/>
        <v>117.46513199427768</v>
      </c>
      <c r="D35" s="154">
        <v>2834268</v>
      </c>
      <c r="E35" s="169">
        <f t="shared" si="1"/>
        <v>95.6321432632446</v>
      </c>
      <c r="F35" s="154">
        <v>3071020</v>
      </c>
      <c r="G35" s="169">
        <f t="shared" si="2"/>
        <v>115.10638744460238</v>
      </c>
      <c r="H35" s="154">
        <f t="shared" si="3"/>
        <v>19646412</v>
      </c>
    </row>
    <row r="36" spans="1:8">
      <c r="A36" s="168">
        <v>42309</v>
      </c>
      <c r="B36" s="154">
        <v>13755572</v>
      </c>
      <c r="C36" s="169">
        <f t="shared" si="0"/>
        <v>117.58863981118213</v>
      </c>
      <c r="D36" s="154">
        <v>2830809</v>
      </c>
      <c r="E36" s="169">
        <f t="shared" si="1"/>
        <v>95.515431793634946</v>
      </c>
      <c r="F36" s="154">
        <v>2996123</v>
      </c>
      <c r="G36" s="169">
        <f t="shared" si="2"/>
        <v>112.29913672645712</v>
      </c>
      <c r="H36" s="154">
        <f t="shared" si="3"/>
        <v>19582504</v>
      </c>
    </row>
    <row r="37" spans="1:8">
      <c r="A37" s="168">
        <v>42339</v>
      </c>
      <c r="B37" s="154">
        <v>13713717</v>
      </c>
      <c r="C37" s="169">
        <f t="shared" si="0"/>
        <v>117.23084498307195</v>
      </c>
      <c r="D37" s="154">
        <v>2833035</v>
      </c>
      <c r="E37" s="169">
        <f t="shared" si="1"/>
        <v>95.590540128804378</v>
      </c>
      <c r="F37" s="154">
        <v>3031979</v>
      </c>
      <c r="G37" s="169">
        <f t="shared" si="2"/>
        <v>113.64307282202593</v>
      </c>
      <c r="H37" s="154">
        <f t="shared" si="3"/>
        <v>19578731</v>
      </c>
    </row>
    <row r="38" spans="1:8">
      <c r="A38" s="168">
        <v>42370</v>
      </c>
      <c r="B38" s="154">
        <v>13352629</v>
      </c>
      <c r="C38" s="169">
        <f t="shared" si="0"/>
        <v>114.14410698539798</v>
      </c>
      <c r="D38" s="154">
        <v>2803728</v>
      </c>
      <c r="E38" s="169">
        <f t="shared" si="1"/>
        <v>94.601681198521177</v>
      </c>
      <c r="F38" s="154">
        <v>3034105</v>
      </c>
      <c r="G38" s="169">
        <f t="shared" si="2"/>
        <v>113.72275845732209</v>
      </c>
      <c r="H38" s="154">
        <f t="shared" si="3"/>
        <v>19190462</v>
      </c>
    </row>
    <row r="39" spans="1:8">
      <c r="A39" s="168">
        <v>42401</v>
      </c>
      <c r="B39" s="154">
        <v>13258741</v>
      </c>
      <c r="C39" s="169">
        <f t="shared" si="0"/>
        <v>113.34151133800563</v>
      </c>
      <c r="D39" s="154">
        <v>2708174</v>
      </c>
      <c r="E39" s="169">
        <f t="shared" si="1"/>
        <v>91.377556374271649</v>
      </c>
      <c r="F39" s="154">
        <v>3059263</v>
      </c>
      <c r="G39" s="169">
        <f t="shared" si="2"/>
        <v>114.66571763548808</v>
      </c>
      <c r="H39" s="154">
        <f t="shared" si="3"/>
        <v>19026178</v>
      </c>
    </row>
    <row r="40" spans="1:8">
      <c r="A40" s="168">
        <v>42430</v>
      </c>
      <c r="B40" s="154">
        <v>13503330</v>
      </c>
      <c r="C40" s="169">
        <f t="shared" si="0"/>
        <v>115.43236498064419</v>
      </c>
      <c r="D40" s="154">
        <v>2683978</v>
      </c>
      <c r="E40" s="169">
        <f t="shared" si="1"/>
        <v>90.561149690642068</v>
      </c>
      <c r="F40" s="154">
        <v>3068719</v>
      </c>
      <c r="G40" s="169">
        <f t="shared" si="2"/>
        <v>115.02014254958051</v>
      </c>
      <c r="H40" s="154">
        <f t="shared" si="3"/>
        <v>19256027</v>
      </c>
    </row>
    <row r="41" spans="1:8">
      <c r="A41" s="168">
        <v>42461</v>
      </c>
      <c r="B41" s="154">
        <v>13665900</v>
      </c>
      <c r="C41" s="169">
        <f t="shared" si="0"/>
        <v>116.82208437392745</v>
      </c>
      <c r="D41" s="154">
        <v>2671866</v>
      </c>
      <c r="E41" s="169">
        <f t="shared" si="1"/>
        <v>90.152473969360784</v>
      </c>
      <c r="F41" s="154">
        <v>3062031</v>
      </c>
      <c r="G41" s="169">
        <f t="shared" si="2"/>
        <v>114.7694663836065</v>
      </c>
      <c r="H41" s="154">
        <f t="shared" si="3"/>
        <v>19399797</v>
      </c>
    </row>
    <row r="42" spans="1:8">
      <c r="A42" s="168">
        <v>42491</v>
      </c>
      <c r="B42" s="154">
        <v>13696518</v>
      </c>
      <c r="C42" s="169">
        <f t="shared" si="0"/>
        <v>117.08382041614647</v>
      </c>
      <c r="D42" s="154">
        <v>2683126</v>
      </c>
      <c r="E42" s="169">
        <f t="shared" si="1"/>
        <v>90.532402025968054</v>
      </c>
      <c r="F42" s="154">
        <v>3063975</v>
      </c>
      <c r="G42" s="169">
        <f t="shared" si="2"/>
        <v>114.84233038878796</v>
      </c>
      <c r="H42" s="154">
        <f t="shared" si="3"/>
        <v>19443619</v>
      </c>
    </row>
    <row r="43" spans="1:8">
      <c r="A43" s="170">
        <v>42522</v>
      </c>
      <c r="B43" s="154">
        <v>13686743</v>
      </c>
      <c r="C43" s="169">
        <f t="shared" si="0"/>
        <v>117.00025944506112</v>
      </c>
      <c r="D43" s="154">
        <v>2679867</v>
      </c>
      <c r="E43" s="169">
        <f t="shared" si="1"/>
        <v>90.422438834450901</v>
      </c>
      <c r="F43" s="154">
        <v>3083240</v>
      </c>
      <c r="G43" s="169">
        <f t="shared" si="2"/>
        <v>115.56441118087663</v>
      </c>
      <c r="H43" s="154">
        <f t="shared" si="3"/>
        <v>19449850</v>
      </c>
    </row>
    <row r="44" spans="1:8">
      <c r="A44" s="170">
        <v>42552</v>
      </c>
      <c r="B44" s="154">
        <v>13362031</v>
      </c>
      <c r="C44" s="169">
        <f t="shared" si="0"/>
        <v>114.22447938950482</v>
      </c>
      <c r="D44" s="154">
        <v>2684141</v>
      </c>
      <c r="E44" s="169">
        <f t="shared" si="1"/>
        <v>90.566649537287446</v>
      </c>
      <c r="F44" s="154">
        <v>3071724</v>
      </c>
      <c r="G44" s="169">
        <f t="shared" si="2"/>
        <v>115.13277440944174</v>
      </c>
      <c r="H44" s="154">
        <f t="shared" si="3"/>
        <v>19117896</v>
      </c>
    </row>
    <row r="45" spans="1:8">
      <c r="A45" s="170">
        <v>42583</v>
      </c>
      <c r="B45" s="154">
        <v>13471407</v>
      </c>
      <c r="C45" s="169">
        <f t="shared" si="0"/>
        <v>115.15947322821891</v>
      </c>
      <c r="D45" s="154">
        <v>2690074</v>
      </c>
      <c r="E45" s="169">
        <f t="shared" si="1"/>
        <v>90.766837206901201</v>
      </c>
      <c r="F45" s="154">
        <v>3042243</v>
      </c>
      <c r="G45" s="169">
        <f t="shared" si="2"/>
        <v>114.02778277530901</v>
      </c>
      <c r="H45" s="154">
        <f t="shared" si="3"/>
        <v>19203724</v>
      </c>
    </row>
    <row r="46" spans="1:8">
      <c r="A46" s="170">
        <v>42614</v>
      </c>
      <c r="B46" s="154">
        <v>13470684</v>
      </c>
      <c r="C46" s="169">
        <f t="shared" si="0"/>
        <v>115.15329270831151</v>
      </c>
      <c r="D46" s="154">
        <v>2692666</v>
      </c>
      <c r="E46" s="169">
        <f t="shared" si="1"/>
        <v>90.854294890979887</v>
      </c>
      <c r="F46" s="154">
        <v>2992784</v>
      </c>
      <c r="G46" s="169">
        <f t="shared" si="2"/>
        <v>112.17398605089086</v>
      </c>
      <c r="H46" s="154">
        <f t="shared" si="3"/>
        <v>19156134</v>
      </c>
    </row>
    <row r="47" spans="1:8">
      <c r="A47" s="170">
        <v>42644</v>
      </c>
      <c r="B47" s="154">
        <v>13660465</v>
      </c>
      <c r="C47" s="169">
        <f t="shared" si="0"/>
        <v>116.7756236191603</v>
      </c>
      <c r="D47" s="154">
        <v>2695038</v>
      </c>
      <c r="E47" s="169">
        <f t="shared" si="1"/>
        <v>90.934329469156822</v>
      </c>
      <c r="F47" s="154">
        <v>2994165</v>
      </c>
      <c r="G47" s="169">
        <f t="shared" si="2"/>
        <v>112.22574798049763</v>
      </c>
      <c r="H47" s="154">
        <f t="shared" si="3"/>
        <v>19349668</v>
      </c>
    </row>
    <row r="48" spans="1:8">
      <c r="A48" s="170">
        <v>42675</v>
      </c>
      <c r="B48" s="154">
        <v>13583875</v>
      </c>
      <c r="C48" s="169">
        <f t="shared" si="0"/>
        <v>116.12089883395046</v>
      </c>
      <c r="D48" s="154">
        <v>2706609</v>
      </c>
      <c r="E48" s="169">
        <f t="shared" si="1"/>
        <v>91.324751098197908</v>
      </c>
      <c r="F48" s="154">
        <v>2985474</v>
      </c>
      <c r="G48" s="169">
        <f t="shared" si="2"/>
        <v>111.89999640177753</v>
      </c>
      <c r="H48" s="154">
        <f t="shared" si="3"/>
        <v>19275958</v>
      </c>
    </row>
    <row r="49" spans="1:8">
      <c r="A49" s="170">
        <v>42705</v>
      </c>
      <c r="B49" s="154">
        <v>13415843</v>
      </c>
      <c r="C49" s="169">
        <f t="shared" si="0"/>
        <v>114.6844878781027</v>
      </c>
      <c r="D49" s="154">
        <v>2701537</v>
      </c>
      <c r="E49" s="169">
        <f t="shared" si="1"/>
        <v>91.153614765772332</v>
      </c>
      <c r="F49" s="154">
        <v>2981646</v>
      </c>
      <c r="G49" s="169">
        <f t="shared" si="2"/>
        <v>111.75651728046346</v>
      </c>
      <c r="H49" s="154">
        <f t="shared" si="3"/>
        <v>19099026</v>
      </c>
    </row>
    <row r="50" spans="1:8">
      <c r="A50" s="170">
        <v>42736</v>
      </c>
      <c r="B50" s="154">
        <v>13115945</v>
      </c>
      <c r="C50" s="169">
        <f t="shared" si="0"/>
        <v>112.12082873676756</v>
      </c>
      <c r="D50" s="154">
        <v>2520079</v>
      </c>
      <c r="E50" s="169">
        <f t="shared" si="1"/>
        <v>85.030969535235968</v>
      </c>
      <c r="F50" s="154">
        <v>2970210</v>
      </c>
      <c r="G50" s="169">
        <f t="shared" si="2"/>
        <v>111.32787902776029</v>
      </c>
      <c r="H50" s="154">
        <f t="shared" si="3"/>
        <v>18606234</v>
      </c>
    </row>
    <row r="51" spans="1:8">
      <c r="A51" s="170">
        <v>42767</v>
      </c>
      <c r="B51" s="154">
        <v>13126079</v>
      </c>
      <c r="C51" s="169">
        <f t="shared" si="0"/>
        <v>112.20745859671423</v>
      </c>
      <c r="D51" s="154">
        <v>2698940</v>
      </c>
      <c r="E51" s="169">
        <f t="shared" si="1"/>
        <v>91.065988374741323</v>
      </c>
      <c r="F51" s="154">
        <v>2965218</v>
      </c>
      <c r="G51" s="169">
        <f t="shared" si="2"/>
        <v>111.14077145889931</v>
      </c>
      <c r="H51" s="154">
        <f t="shared" si="3"/>
        <v>18790237</v>
      </c>
    </row>
    <row r="52" spans="1:8">
      <c r="A52" s="170">
        <v>42795</v>
      </c>
      <c r="B52" s="154">
        <v>13558783</v>
      </c>
      <c r="C52" s="169">
        <f t="shared" si="0"/>
        <v>115.90640145426011</v>
      </c>
      <c r="D52" s="154">
        <v>2734104</v>
      </c>
      <c r="E52" s="169">
        <f t="shared" si="1"/>
        <v>92.252470628963138</v>
      </c>
      <c r="F52" s="154">
        <v>2970810</v>
      </c>
      <c r="G52" s="169">
        <f t="shared" si="2"/>
        <v>111.35036791824839</v>
      </c>
      <c r="H52" s="154">
        <f t="shared" si="3"/>
        <v>19263697</v>
      </c>
    </row>
    <row r="53" spans="1:8">
      <c r="A53" s="170">
        <v>42826</v>
      </c>
      <c r="B53" s="154">
        <v>13849359</v>
      </c>
      <c r="C53" s="169">
        <f t="shared" si="0"/>
        <v>118.39037206644359</v>
      </c>
      <c r="D53" s="154">
        <v>2760089</v>
      </c>
      <c r="E53" s="169">
        <f t="shared" si="1"/>
        <v>93.129240660130066</v>
      </c>
      <c r="F53" s="154">
        <v>2969930</v>
      </c>
      <c r="G53" s="169">
        <f t="shared" si="2"/>
        <v>111.31738421219917</v>
      </c>
      <c r="H53" s="154">
        <f t="shared" si="3"/>
        <v>19579378</v>
      </c>
    </row>
    <row r="54" spans="1:8">
      <c r="A54" s="170">
        <v>42856</v>
      </c>
      <c r="B54" s="154">
        <v>14105505</v>
      </c>
      <c r="C54" s="169">
        <f t="shared" si="0"/>
        <v>120.580019994794</v>
      </c>
      <c r="D54" s="154">
        <v>2771634</v>
      </c>
      <c r="E54" s="169">
        <f t="shared" si="1"/>
        <v>93.518785013019112</v>
      </c>
      <c r="F54" s="154">
        <v>2970555</v>
      </c>
      <c r="G54" s="169">
        <f t="shared" si="2"/>
        <v>111.34081013979093</v>
      </c>
      <c r="H54" s="154">
        <f t="shared" si="3"/>
        <v>19847694</v>
      </c>
    </row>
    <row r="55" spans="1:8">
      <c r="A55" s="170">
        <v>42887</v>
      </c>
      <c r="B55" s="154">
        <v>14009873</v>
      </c>
      <c r="C55" s="169">
        <f t="shared" si="0"/>
        <v>119.76251587337885</v>
      </c>
      <c r="D55" s="154">
        <v>2789173</v>
      </c>
      <c r="E55" s="169">
        <f t="shared" si="1"/>
        <v>94.110575260340141</v>
      </c>
      <c r="F55" s="154">
        <v>2976758</v>
      </c>
      <c r="G55" s="169">
        <f t="shared" si="2"/>
        <v>111.57330778595373</v>
      </c>
      <c r="H55" s="154">
        <f t="shared" si="3"/>
        <v>19775804</v>
      </c>
    </row>
    <row r="56" spans="1:8">
      <c r="A56" s="170">
        <v>42917</v>
      </c>
      <c r="B56" s="154">
        <v>14195607</v>
      </c>
      <c r="C56" s="169">
        <f t="shared" si="0"/>
        <v>121.35025125993275</v>
      </c>
      <c r="D56" s="154">
        <v>2751389</v>
      </c>
      <c r="E56" s="169">
        <f t="shared" si="1"/>
        <v>92.835690563106681</v>
      </c>
      <c r="F56" s="154">
        <v>2975092</v>
      </c>
      <c r="G56" s="169">
        <f t="shared" si="2"/>
        <v>111.5108636333651</v>
      </c>
      <c r="H56" s="154">
        <f t="shared" si="3"/>
        <v>19922088</v>
      </c>
    </row>
    <row r="57" spans="1:8">
      <c r="A57" s="170">
        <v>42948</v>
      </c>
      <c r="B57" s="154">
        <v>14265038</v>
      </c>
      <c r="C57" s="169">
        <f t="shared" si="0"/>
        <v>121.94377778509144</v>
      </c>
      <c r="D57" s="154">
        <v>2753919</v>
      </c>
      <c r="E57" s="169">
        <f t="shared" si="1"/>
        <v>92.921056280976714</v>
      </c>
      <c r="F57" s="154">
        <v>2960311</v>
      </c>
      <c r="G57" s="169">
        <f t="shared" si="2"/>
        <v>110.95684981619081</v>
      </c>
      <c r="H57" s="154">
        <f t="shared" si="3"/>
        <v>19979268</v>
      </c>
    </row>
    <row r="58" spans="1:8">
      <c r="A58" s="170">
        <v>42979</v>
      </c>
      <c r="B58" s="154">
        <v>14547574</v>
      </c>
      <c r="C58" s="169">
        <f t="shared" si="0"/>
        <v>124.35901896427993</v>
      </c>
      <c r="D58" s="154">
        <v>2772117</v>
      </c>
      <c r="E58" s="169">
        <f t="shared" si="1"/>
        <v>93.535082104612471</v>
      </c>
      <c r="F58" s="154">
        <v>2964754</v>
      </c>
      <c r="G58" s="169">
        <f t="shared" si="2"/>
        <v>111.12338005025518</v>
      </c>
      <c r="H58" s="154">
        <f t="shared" si="3"/>
        <v>20284445</v>
      </c>
    </row>
    <row r="59" spans="1:8">
      <c r="A59" s="170">
        <v>43009</v>
      </c>
      <c r="B59" s="154">
        <v>14644895</v>
      </c>
      <c r="C59" s="169">
        <f t="shared" si="0"/>
        <v>125.1909613956862</v>
      </c>
      <c r="D59" s="154">
        <v>2768836</v>
      </c>
      <c r="E59" s="169">
        <f t="shared" si="1"/>
        <v>93.424376602505163</v>
      </c>
      <c r="F59" s="154">
        <v>2976497</v>
      </c>
      <c r="G59" s="169">
        <f t="shared" si="2"/>
        <v>111.56352511859143</v>
      </c>
      <c r="H59" s="154">
        <f t="shared" si="3"/>
        <v>20390228</v>
      </c>
    </row>
    <row r="60" spans="1:8">
      <c r="A60" s="170">
        <v>43040</v>
      </c>
      <c r="B60" s="171">
        <v>14555878</v>
      </c>
      <c r="C60" s="169">
        <f t="shared" si="0"/>
        <v>124.43000518462701</v>
      </c>
      <c r="D60" s="171">
        <v>2767790</v>
      </c>
      <c r="E60" s="169">
        <f t="shared" si="1"/>
        <v>93.389083108081437</v>
      </c>
      <c r="F60" s="171">
        <v>2979048</v>
      </c>
      <c r="G60" s="169">
        <f t="shared" si="2"/>
        <v>111.65914038464999</v>
      </c>
      <c r="H60" s="154">
        <f t="shared" si="3"/>
        <v>20302716</v>
      </c>
    </row>
    <row r="61" spans="1:8">
      <c r="A61" s="170">
        <v>43070</v>
      </c>
      <c r="B61" s="171">
        <v>14477817</v>
      </c>
      <c r="C61" s="169">
        <f t="shared" si="0"/>
        <v>123.7627056486789</v>
      </c>
      <c r="D61" s="171">
        <v>2777484</v>
      </c>
      <c r="E61" s="169">
        <f t="shared" si="1"/>
        <v>93.716172147224484</v>
      </c>
      <c r="F61" s="171">
        <v>2986088</v>
      </c>
      <c r="G61" s="169">
        <f t="shared" si="2"/>
        <v>111.92301003304368</v>
      </c>
      <c r="H61" s="154">
        <f t="shared" si="3"/>
        <v>20241389</v>
      </c>
    </row>
    <row r="62" spans="1:8">
      <c r="A62" s="170">
        <v>43101</v>
      </c>
      <c r="B62" s="171">
        <v>14218231</v>
      </c>
      <c r="C62" s="169">
        <f t="shared" si="0"/>
        <v>121.543651097256</v>
      </c>
      <c r="D62" s="171">
        <v>2762901</v>
      </c>
      <c r="E62" s="169">
        <f t="shared" si="1"/>
        <v>93.224121450110488</v>
      </c>
      <c r="F62" s="171">
        <v>2989631</v>
      </c>
      <c r="G62" s="169">
        <f t="shared" si="2"/>
        <v>112.05580693137588</v>
      </c>
      <c r="H62" s="154">
        <f t="shared" si="3"/>
        <v>19970763</v>
      </c>
    </row>
    <row r="63" spans="1:8">
      <c r="A63" s="170">
        <v>43132</v>
      </c>
      <c r="B63" s="171">
        <v>14127524</v>
      </c>
      <c r="C63" s="169">
        <f t="shared" si="0"/>
        <v>120.76824802776873</v>
      </c>
      <c r="D63" s="171">
        <v>2835795</v>
      </c>
      <c r="E63" s="169">
        <f t="shared" si="1"/>
        <v>95.683666366480765</v>
      </c>
      <c r="F63" s="171">
        <v>2996690</v>
      </c>
      <c r="G63" s="169">
        <f t="shared" si="2"/>
        <v>112.32038872796839</v>
      </c>
      <c r="H63" s="154">
        <f t="shared" si="3"/>
        <v>19960009</v>
      </c>
    </row>
    <row r="64" spans="1:8">
      <c r="A64" s="170">
        <v>43160</v>
      </c>
      <c r="B64" s="171">
        <v>14325806</v>
      </c>
      <c r="C64" s="169">
        <f t="shared" si="0"/>
        <v>122.46324920104171</v>
      </c>
      <c r="D64" s="171">
        <v>2804909</v>
      </c>
      <c r="E64" s="169">
        <f t="shared" si="1"/>
        <v>94.641529780657336</v>
      </c>
      <c r="F64" s="171">
        <v>3006828</v>
      </c>
      <c r="G64" s="169">
        <f t="shared" ref="G64:G82" si="4">(F64/$F$2*100)</f>
        <v>112.70037601424896</v>
      </c>
      <c r="H64" s="154">
        <f t="shared" ref="H64:H82" si="5">B64+D64+F64</f>
        <v>20137543</v>
      </c>
    </row>
    <row r="65" spans="1:8">
      <c r="A65" s="170">
        <v>43191</v>
      </c>
      <c r="B65" s="171">
        <v>14527332</v>
      </c>
      <c r="C65" s="169">
        <f t="shared" si="0"/>
        <v>124.185981503747</v>
      </c>
      <c r="D65" s="171">
        <v>2812961</v>
      </c>
      <c r="E65" s="169">
        <f t="shared" si="1"/>
        <v>94.913215456661035</v>
      </c>
      <c r="F65" s="171">
        <v>3011373</v>
      </c>
      <c r="G65" s="169">
        <f t="shared" si="4"/>
        <v>112.87072935969631</v>
      </c>
      <c r="H65" s="154">
        <f t="shared" si="5"/>
        <v>20351666</v>
      </c>
    </row>
    <row r="66" spans="1:8">
      <c r="A66" s="170">
        <v>43221</v>
      </c>
      <c r="B66" s="171">
        <v>14729306</v>
      </c>
      <c r="C66" s="169">
        <f t="shared" si="0"/>
        <v>125.91254350620125</v>
      </c>
      <c r="D66" s="171">
        <v>2803693</v>
      </c>
      <c r="E66" s="169">
        <f t="shared" si="1"/>
        <v>94.600500249855003</v>
      </c>
      <c r="F66" s="171">
        <v>3014740</v>
      </c>
      <c r="G66" s="169">
        <f t="shared" si="4"/>
        <v>112.9969295168187</v>
      </c>
      <c r="H66" s="154">
        <f t="shared" si="5"/>
        <v>20547739</v>
      </c>
    </row>
    <row r="67" spans="1:8">
      <c r="A67" s="170">
        <v>43252</v>
      </c>
      <c r="B67" s="171">
        <v>14570283</v>
      </c>
      <c r="C67" s="169">
        <f t="shared" si="0"/>
        <v>124.55314541874304</v>
      </c>
      <c r="D67" s="171">
        <v>2702964</v>
      </c>
      <c r="E67" s="169">
        <f t="shared" si="1"/>
        <v>91.201763729962252</v>
      </c>
      <c r="F67" s="171">
        <v>3019444</v>
      </c>
      <c r="G67" s="169">
        <f t="shared" si="4"/>
        <v>113.17324241824538</v>
      </c>
      <c r="H67" s="154">
        <f t="shared" si="5"/>
        <v>20292691</v>
      </c>
    </row>
    <row r="68" spans="1:8">
      <c r="A68" s="170">
        <v>43282</v>
      </c>
      <c r="B68" s="154">
        <v>14664384</v>
      </c>
      <c r="C68" s="169">
        <f t="shared" si="0"/>
        <v>125.35756188320354</v>
      </c>
      <c r="D68" s="154">
        <v>2848614</v>
      </c>
      <c r="E68" s="169">
        <f t="shared" si="1"/>
        <v>96.116197250818985</v>
      </c>
      <c r="F68" s="154">
        <v>3010588</v>
      </c>
      <c r="G68" s="169">
        <f t="shared" si="4"/>
        <v>112.84130639464105</v>
      </c>
      <c r="H68" s="154">
        <f t="shared" si="5"/>
        <v>20523586</v>
      </c>
    </row>
    <row r="69" spans="1:8">
      <c r="A69" s="170">
        <v>43313</v>
      </c>
      <c r="B69" s="154">
        <v>14482653</v>
      </c>
      <c r="C69" s="169">
        <f t="shared" si="0"/>
        <v>123.80404588971918</v>
      </c>
      <c r="D69" s="154">
        <v>2844133</v>
      </c>
      <c r="E69" s="169">
        <f t="shared" si="1"/>
        <v>95.965002080156722</v>
      </c>
      <c r="F69" s="154">
        <v>2998531</v>
      </c>
      <c r="G69" s="169">
        <f t="shared" si="4"/>
        <v>112.38939214028269</v>
      </c>
      <c r="H69" s="154">
        <f t="shared" si="5"/>
        <v>20325317</v>
      </c>
    </row>
    <row r="70" spans="1:8">
      <c r="A70" s="170">
        <v>43344</v>
      </c>
      <c r="B70" s="154">
        <v>14809349</v>
      </c>
      <c r="C70" s="169">
        <f t="shared" si="0"/>
        <v>126.59678604416381</v>
      </c>
      <c r="D70" s="154">
        <v>2810852</v>
      </c>
      <c r="E70" s="169">
        <f t="shared" si="1"/>
        <v>94.842054864175722</v>
      </c>
      <c r="F70" s="154">
        <v>3001713</v>
      </c>
      <c r="G70" s="169">
        <f t="shared" si="4"/>
        <v>112.50865822283791</v>
      </c>
      <c r="H70" s="154">
        <f t="shared" si="5"/>
        <v>20621914</v>
      </c>
    </row>
    <row r="71" spans="1:8">
      <c r="A71" s="170">
        <v>43374</v>
      </c>
      <c r="B71" s="171">
        <v>14695062</v>
      </c>
      <c r="C71" s="169">
        <f t="shared" si="0"/>
        <v>125.61981083163896</v>
      </c>
      <c r="D71" s="171">
        <v>2904436</v>
      </c>
      <c r="E71" s="169">
        <f t="shared" si="1"/>
        <v>97.999709149214212</v>
      </c>
      <c r="F71" s="171">
        <v>3020919</v>
      </c>
      <c r="G71" s="169">
        <f t="shared" si="4"/>
        <v>113.22852760736197</v>
      </c>
      <c r="H71" s="154">
        <f t="shared" si="5"/>
        <v>20620417</v>
      </c>
    </row>
    <row r="72" spans="1:8">
      <c r="A72" s="170">
        <v>43405</v>
      </c>
      <c r="B72" s="171">
        <v>14448590</v>
      </c>
      <c r="C72" s="169">
        <f t="shared" si="0"/>
        <v>123.51286048224297</v>
      </c>
      <c r="D72" s="171">
        <v>2879630</v>
      </c>
      <c r="E72" s="169">
        <f t="shared" si="1"/>
        <v>97.162720217402537</v>
      </c>
      <c r="F72" s="171">
        <v>3021127</v>
      </c>
      <c r="G72" s="169">
        <f t="shared" si="4"/>
        <v>113.23632375606449</v>
      </c>
      <c r="H72" s="154">
        <f t="shared" si="5"/>
        <v>20349347</v>
      </c>
    </row>
    <row r="73" spans="1:8">
      <c r="A73" s="170">
        <v>43435</v>
      </c>
      <c r="B73" s="171">
        <v>14229170</v>
      </c>
      <c r="C73" s="169">
        <f t="shared" si="0"/>
        <v>121.63716244893912</v>
      </c>
      <c r="D73" s="171">
        <v>2833299</v>
      </c>
      <c r="E73" s="169">
        <f t="shared" si="1"/>
        <v>95.599447855886481</v>
      </c>
      <c r="F73" s="171">
        <v>3031311</v>
      </c>
      <c r="G73" s="169">
        <f t="shared" si="4"/>
        <v>113.61803519061584</v>
      </c>
      <c r="H73" s="154">
        <f t="shared" si="5"/>
        <v>20093780</v>
      </c>
    </row>
    <row r="74" spans="1:8">
      <c r="A74" s="170">
        <v>43466</v>
      </c>
      <c r="B74" s="171">
        <v>13826757</v>
      </c>
      <c r="C74" s="169">
        <f t="shared" si="0"/>
        <v>118.19716029473301</v>
      </c>
      <c r="D74" s="171">
        <v>2791418</v>
      </c>
      <c r="E74" s="169">
        <f t="shared" si="1"/>
        <v>94.18632468192834</v>
      </c>
      <c r="F74" s="171">
        <v>3030725</v>
      </c>
      <c r="G74" s="169">
        <f t="shared" si="4"/>
        <v>113.59607104090578</v>
      </c>
      <c r="H74" s="154">
        <f t="shared" si="5"/>
        <v>19648900</v>
      </c>
    </row>
    <row r="75" spans="1:8">
      <c r="A75" s="170">
        <v>43497</v>
      </c>
      <c r="B75" s="171">
        <v>13807689</v>
      </c>
      <c r="C75" s="169">
        <f t="shared" ref="C75:C86" si="6">(B75/$B$2)*100</f>
        <v>118.03415869916725</v>
      </c>
      <c r="D75" s="171">
        <v>2801378</v>
      </c>
      <c r="E75" s="169">
        <f t="shared" ref="E75:E86" si="7">(D75/$D$2)*100</f>
        <v>94.522388930934412</v>
      </c>
      <c r="F75" s="171">
        <v>3038819</v>
      </c>
      <c r="G75" s="169">
        <f t="shared" si="4"/>
        <v>113.89944617359025</v>
      </c>
      <c r="H75" s="154">
        <f t="shared" si="5"/>
        <v>19647886</v>
      </c>
    </row>
    <row r="76" spans="1:8">
      <c r="A76" s="170">
        <v>43525</v>
      </c>
      <c r="B76" s="171">
        <v>13994899</v>
      </c>
      <c r="C76" s="169">
        <f t="shared" si="6"/>
        <v>119.63451157864414</v>
      </c>
      <c r="D76" s="171">
        <v>2793511</v>
      </c>
      <c r="E76" s="169">
        <f t="shared" si="7"/>
        <v>94.256945412166274</v>
      </c>
      <c r="F76" s="171">
        <v>3039681</v>
      </c>
      <c r="G76" s="169">
        <f t="shared" si="4"/>
        <v>113.93175521292483</v>
      </c>
      <c r="H76" s="154">
        <f t="shared" si="5"/>
        <v>19828091</v>
      </c>
    </row>
    <row r="77" spans="1:8">
      <c r="A77" s="170">
        <v>43556</v>
      </c>
      <c r="B77" s="171">
        <v>14226393</v>
      </c>
      <c r="C77" s="169">
        <f t="shared" si="6"/>
        <v>121.61342343955764</v>
      </c>
      <c r="D77" s="171">
        <v>2761695</v>
      </c>
      <c r="E77" s="169">
        <f t="shared" si="7"/>
        <v>93.183429333212757</v>
      </c>
      <c r="F77" s="171">
        <v>3050182</v>
      </c>
      <c r="G77" s="169">
        <f t="shared" si="4"/>
        <v>114.3253482779507</v>
      </c>
      <c r="H77" s="154">
        <f t="shared" si="5"/>
        <v>20038270</v>
      </c>
    </row>
    <row r="78" spans="1:8">
      <c r="A78" s="170">
        <v>43586</v>
      </c>
      <c r="B78" s="171">
        <v>14324472</v>
      </c>
      <c r="C78" s="169">
        <f t="shared" si="6"/>
        <v>122.45184558616418</v>
      </c>
      <c r="D78" s="171">
        <v>2838167</v>
      </c>
      <c r="E78" s="169">
        <f t="shared" si="7"/>
        <v>95.7637009446577</v>
      </c>
      <c r="F78" s="171">
        <v>3055833</v>
      </c>
      <c r="G78" s="169">
        <f t="shared" si="4"/>
        <v>114.53715614486444</v>
      </c>
      <c r="H78" s="154">
        <f t="shared" si="5"/>
        <v>20218472</v>
      </c>
    </row>
    <row r="79" spans="1:8">
      <c r="A79" s="170">
        <v>43617</v>
      </c>
      <c r="B79" s="171">
        <v>14287607</v>
      </c>
      <c r="C79" s="169">
        <f t="shared" si="6"/>
        <v>122.13670745838301</v>
      </c>
      <c r="D79" s="171">
        <v>2874942</v>
      </c>
      <c r="E79" s="169">
        <f t="shared" si="7"/>
        <v>97.004540578914529</v>
      </c>
      <c r="F79" s="171">
        <v>3058258</v>
      </c>
      <c r="G79" s="169">
        <f t="shared" si="4"/>
        <v>114.6280487439205</v>
      </c>
      <c r="H79" s="154">
        <f t="shared" si="5"/>
        <v>20220807</v>
      </c>
    </row>
    <row r="80" spans="1:8">
      <c r="A80" s="170">
        <v>43647</v>
      </c>
      <c r="B80" s="171">
        <v>14198097</v>
      </c>
      <c r="C80" s="169">
        <f t="shared" si="6"/>
        <v>121.37153686791255</v>
      </c>
      <c r="D80" s="171">
        <v>2835662</v>
      </c>
      <c r="E80" s="169">
        <f t="shared" si="7"/>
        <v>95.679178761549252</v>
      </c>
      <c r="F80" s="171">
        <v>3069057</v>
      </c>
      <c r="G80" s="169">
        <f t="shared" si="4"/>
        <v>115.03281129122213</v>
      </c>
      <c r="H80" s="154">
        <f t="shared" si="5"/>
        <v>20102816</v>
      </c>
    </row>
    <row r="81" spans="1:8">
      <c r="A81" s="170">
        <v>43678</v>
      </c>
      <c r="B81" s="171">
        <v>14119665</v>
      </c>
      <c r="C81" s="169">
        <f t="shared" si="6"/>
        <v>120.70106586185983</v>
      </c>
      <c r="D81" s="171">
        <v>2783315</v>
      </c>
      <c r="E81" s="169">
        <f t="shared" si="7"/>
        <v>93.912918195011059</v>
      </c>
      <c r="F81" s="171">
        <v>3042624</v>
      </c>
      <c r="G81" s="169">
        <f t="shared" si="4"/>
        <v>114.04206322076892</v>
      </c>
      <c r="H81" s="154">
        <f t="shared" si="5"/>
        <v>19945604</v>
      </c>
    </row>
    <row r="82" spans="1:8">
      <c r="A82" s="170">
        <v>43709</v>
      </c>
      <c r="B82" s="171">
        <v>14440956</v>
      </c>
      <c r="C82" s="169">
        <f t="shared" si="6"/>
        <v>123.44760171464549</v>
      </c>
      <c r="D82" s="171">
        <v>2783328</v>
      </c>
      <c r="E82" s="169">
        <f t="shared" si="7"/>
        <v>93.913356833087079</v>
      </c>
      <c r="F82" s="171">
        <v>3055436</v>
      </c>
      <c r="G82" s="169">
        <f t="shared" si="4"/>
        <v>114.52227599565813</v>
      </c>
      <c r="H82" s="154">
        <f t="shared" si="5"/>
        <v>20279720</v>
      </c>
    </row>
    <row r="83" spans="1:8">
      <c r="A83" s="170">
        <v>43739</v>
      </c>
      <c r="B83" s="171">
        <v>14511611</v>
      </c>
      <c r="C83" s="169">
        <f t="shared" si="6"/>
        <v>124.05159152661834</v>
      </c>
      <c r="D83" s="171">
        <v>2760621</v>
      </c>
      <c r="E83" s="169">
        <f t="shared" si="7"/>
        <v>93.147191079856086</v>
      </c>
      <c r="F83" s="171">
        <v>3075826</v>
      </c>
      <c r="G83" s="169">
        <f t="shared" ref="G83:G86" si="8">(F83/$F$2*100)</f>
        <v>115.28652345741204</v>
      </c>
      <c r="H83" s="154">
        <f t="shared" ref="H83:H86" si="9">B83+D83+F83</f>
        <v>20348058</v>
      </c>
    </row>
    <row r="84" spans="1:8">
      <c r="A84" s="170">
        <v>43770</v>
      </c>
      <c r="B84" s="171">
        <v>14393707</v>
      </c>
      <c r="C84" s="169">
        <f t="shared" si="6"/>
        <v>123.04369661768271</v>
      </c>
      <c r="D84" s="171">
        <v>2736801</v>
      </c>
      <c r="E84" s="169">
        <f t="shared" si="7"/>
        <v>92.343471159040377</v>
      </c>
      <c r="F84" s="171">
        <v>3083315</v>
      </c>
      <c r="G84" s="169">
        <f t="shared" si="8"/>
        <v>115.56722229218765</v>
      </c>
      <c r="H84" s="154">
        <f t="shared" si="9"/>
        <v>20213823</v>
      </c>
    </row>
    <row r="85" spans="1:8">
      <c r="A85" s="170">
        <v>43800</v>
      </c>
      <c r="B85" s="171">
        <v>14314313</v>
      </c>
      <c r="C85" s="169">
        <f t="shared" si="6"/>
        <v>122.36500201529401</v>
      </c>
      <c r="D85" s="171">
        <v>2758067</v>
      </c>
      <c r="E85" s="169">
        <f t="shared" si="7"/>
        <v>93.061015568614962</v>
      </c>
      <c r="F85" s="174">
        <v>3100511</v>
      </c>
      <c r="G85" s="169">
        <f t="shared" si="8"/>
        <v>116.21175389357657</v>
      </c>
      <c r="H85" s="154">
        <f t="shared" si="9"/>
        <v>20172891</v>
      </c>
    </row>
    <row r="86" spans="1:8">
      <c r="A86" s="170">
        <v>43831</v>
      </c>
      <c r="B86" s="174">
        <v>14154168</v>
      </c>
      <c r="C86" s="169">
        <f t="shared" si="6"/>
        <v>120.9960125815895</v>
      </c>
      <c r="D86" s="174">
        <v>2766914</v>
      </c>
      <c r="E86" s="169">
        <f t="shared" si="7"/>
        <v>93.359525650036318</v>
      </c>
      <c r="F86" s="174">
        <v>3110922</v>
      </c>
      <c r="G86" s="169">
        <f t="shared" si="8"/>
        <v>116.60197362502925</v>
      </c>
      <c r="H86" s="154">
        <f t="shared" si="9"/>
        <v>20032004</v>
      </c>
    </row>
    <row r="87" spans="1:8">
      <c r="B87" s="179"/>
      <c r="C87" s="179"/>
      <c r="D87" s="179"/>
      <c r="E87" s="179"/>
      <c r="F87" s="179"/>
      <c r="G87" s="179"/>
    </row>
    <row r="88" spans="1:8">
      <c r="B88" s="172"/>
      <c r="C88" s="172"/>
      <c r="D88" s="172"/>
      <c r="E88" s="172"/>
      <c r="F88" s="172"/>
      <c r="G88" s="17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workbookViewId="0">
      <selection activeCell="I82" sqref="I82"/>
    </sheetView>
  </sheetViews>
  <sheetFormatPr defaultRowHeight="15"/>
  <cols>
    <col min="1" max="1" width="9.140625" style="152"/>
    <col min="2" max="2" width="15.28515625" style="152" customWidth="1"/>
    <col min="3" max="3" width="16" style="152" customWidth="1"/>
    <col min="4" max="4" width="16.28515625" style="152" customWidth="1"/>
    <col min="5" max="5" width="17" style="152" customWidth="1"/>
    <col min="6" max="6" width="15.85546875" style="152" customWidth="1"/>
    <col min="7" max="7" width="16.42578125" style="152" customWidth="1"/>
    <col min="8" max="16384" width="9.140625" style="152"/>
  </cols>
  <sheetData>
    <row r="1" spans="1:14" ht="60">
      <c r="A1" s="167" t="s">
        <v>0</v>
      </c>
      <c r="B1" s="167" t="s">
        <v>293</v>
      </c>
      <c r="C1" s="167" t="s">
        <v>294</v>
      </c>
      <c r="D1" s="167" t="s">
        <v>295</v>
      </c>
      <c r="E1" s="167" t="s">
        <v>296</v>
      </c>
      <c r="F1" s="167" t="s">
        <v>297</v>
      </c>
      <c r="G1" s="167" t="s">
        <v>298</v>
      </c>
    </row>
    <row r="2" spans="1:14">
      <c r="A2" s="173">
        <v>41275</v>
      </c>
      <c r="B2" s="154">
        <v>11698045</v>
      </c>
      <c r="C2" s="174">
        <v>11919361.309753001</v>
      </c>
      <c r="D2" s="154">
        <v>2963719</v>
      </c>
      <c r="E2" s="174">
        <v>2963719</v>
      </c>
      <c r="F2" s="154">
        <v>2667984</v>
      </c>
      <c r="G2" s="174">
        <v>2620629.77840399</v>
      </c>
      <c r="J2" s="175"/>
      <c r="L2" s="175"/>
      <c r="N2" s="154"/>
    </row>
    <row r="3" spans="1:14">
      <c r="A3" s="173">
        <v>41306</v>
      </c>
      <c r="B3" s="154">
        <v>11620928</v>
      </c>
      <c r="C3" s="174">
        <v>11934309.569847399</v>
      </c>
      <c r="D3" s="154">
        <v>2969232</v>
      </c>
      <c r="E3" s="174">
        <v>2969232</v>
      </c>
      <c r="F3" s="154">
        <v>2670744</v>
      </c>
      <c r="G3" s="174">
        <v>2634577.4683096702</v>
      </c>
      <c r="J3" s="175"/>
      <c r="L3" s="175"/>
      <c r="N3" s="154"/>
    </row>
    <row r="4" spans="1:14">
      <c r="A4" s="173">
        <v>41334</v>
      </c>
      <c r="B4" s="154">
        <v>11896801</v>
      </c>
      <c r="C4" s="174">
        <v>12021184.347219801</v>
      </c>
      <c r="D4" s="154">
        <v>2973096</v>
      </c>
      <c r="E4" s="174">
        <v>2973096</v>
      </c>
      <c r="F4" s="154">
        <v>2651342</v>
      </c>
      <c r="G4" s="174">
        <v>2644739.80857743</v>
      </c>
      <c r="J4" s="175"/>
      <c r="L4" s="175"/>
      <c r="N4" s="154"/>
    </row>
    <row r="5" spans="1:14">
      <c r="A5" s="173">
        <v>41365</v>
      </c>
      <c r="B5" s="154">
        <v>12132681</v>
      </c>
      <c r="C5" s="174">
        <v>12076026.3080649</v>
      </c>
      <c r="D5" s="154">
        <v>2976760</v>
      </c>
      <c r="E5" s="174">
        <v>2976760</v>
      </c>
      <c r="F5" s="154">
        <v>2649513</v>
      </c>
      <c r="G5" s="174">
        <v>2658485.0244204099</v>
      </c>
      <c r="J5" s="175"/>
      <c r="L5" s="175"/>
      <c r="N5" s="154"/>
    </row>
    <row r="6" spans="1:14">
      <c r="A6" s="173">
        <v>41395</v>
      </c>
      <c r="B6" s="154">
        <v>12216079</v>
      </c>
      <c r="C6" s="174">
        <v>12073421.658957699</v>
      </c>
      <c r="D6" s="154">
        <v>2981302</v>
      </c>
      <c r="E6" s="174">
        <v>2981302</v>
      </c>
      <c r="F6" s="154">
        <v>2650756</v>
      </c>
      <c r="G6" s="174">
        <v>2670488.1853908501</v>
      </c>
      <c r="J6" s="175"/>
      <c r="L6" s="175"/>
      <c r="N6" s="154"/>
    </row>
    <row r="7" spans="1:14">
      <c r="A7" s="173">
        <v>41426</v>
      </c>
      <c r="B7" s="154">
        <v>12274403</v>
      </c>
      <c r="C7" s="174">
        <v>12117006.887470501</v>
      </c>
      <c r="D7" s="154">
        <v>2974355</v>
      </c>
      <c r="E7" s="174">
        <v>2974355</v>
      </c>
      <c r="F7" s="154">
        <v>2663305</v>
      </c>
      <c r="G7" s="174">
        <v>2686307.4027782199</v>
      </c>
      <c r="J7" s="175"/>
      <c r="L7" s="175"/>
      <c r="N7" s="154"/>
    </row>
    <row r="8" spans="1:14">
      <c r="A8" s="173">
        <v>41456</v>
      </c>
      <c r="B8" s="154">
        <v>12200031</v>
      </c>
      <c r="C8" s="174">
        <v>12234483.850196799</v>
      </c>
      <c r="D8" s="154">
        <v>2970694</v>
      </c>
      <c r="E8" s="174">
        <v>2970694</v>
      </c>
      <c r="F8" s="154">
        <v>2668898</v>
      </c>
      <c r="G8" s="174">
        <v>2697814.5716074598</v>
      </c>
      <c r="J8" s="175"/>
      <c r="L8" s="175"/>
      <c r="N8" s="154"/>
    </row>
    <row r="9" spans="1:14">
      <c r="A9" s="173">
        <v>41487</v>
      </c>
      <c r="B9" s="154">
        <v>12236880</v>
      </c>
      <c r="C9" s="174">
        <v>12260164.975900101</v>
      </c>
      <c r="D9" s="154">
        <v>2931681</v>
      </c>
      <c r="E9" s="174">
        <v>2931681</v>
      </c>
      <c r="F9" s="154">
        <v>2663081</v>
      </c>
      <c r="G9" s="174">
        <v>2710406.0080257198</v>
      </c>
      <c r="J9" s="175"/>
      <c r="L9" s="175"/>
      <c r="N9" s="154"/>
    </row>
    <row r="10" spans="1:14">
      <c r="A10" s="173">
        <v>41518</v>
      </c>
      <c r="B10" s="154">
        <v>12523723</v>
      </c>
      <c r="C10" s="174">
        <v>12322822.5708881</v>
      </c>
      <c r="D10" s="154">
        <v>2883080</v>
      </c>
      <c r="E10" s="174">
        <v>2883080</v>
      </c>
      <c r="F10" s="154">
        <v>2707070</v>
      </c>
      <c r="G10" s="174">
        <v>2730684.2475578799</v>
      </c>
      <c r="J10" s="175"/>
      <c r="L10" s="175"/>
      <c r="N10" s="154"/>
    </row>
    <row r="11" spans="1:14">
      <c r="A11" s="173">
        <v>41548</v>
      </c>
      <c r="B11" s="154">
        <v>12297151</v>
      </c>
      <c r="C11" s="174">
        <v>12153253.381541301</v>
      </c>
      <c r="D11" s="154">
        <v>2856746</v>
      </c>
      <c r="E11" s="174">
        <v>2856746</v>
      </c>
      <c r="F11" s="154">
        <v>2756891</v>
      </c>
      <c r="G11" s="174">
        <v>2751119.5758189801</v>
      </c>
      <c r="J11" s="175"/>
      <c r="L11" s="175"/>
      <c r="N11" s="154"/>
    </row>
    <row r="12" spans="1:14">
      <c r="A12" s="173">
        <v>41579</v>
      </c>
      <c r="B12" s="154">
        <v>12433976</v>
      </c>
      <c r="C12" s="174">
        <v>12383180.124570001</v>
      </c>
      <c r="D12" s="154">
        <v>2800861</v>
      </c>
      <c r="E12" s="174">
        <v>2800861</v>
      </c>
      <c r="F12" s="154">
        <v>2766055</v>
      </c>
      <c r="G12" s="174">
        <v>2761212.1798751801</v>
      </c>
      <c r="J12" s="175"/>
      <c r="L12" s="175"/>
      <c r="N12" s="154"/>
    </row>
    <row r="13" spans="1:14">
      <c r="A13" s="173">
        <v>41609</v>
      </c>
      <c r="B13" s="154">
        <v>12363785</v>
      </c>
      <c r="C13" s="174">
        <v>12423064.647183301</v>
      </c>
      <c r="D13" s="154">
        <v>2760917</v>
      </c>
      <c r="E13" s="174">
        <v>2760917</v>
      </c>
      <c r="F13" s="154">
        <v>2822178</v>
      </c>
      <c r="G13" s="174">
        <v>2778041.2535135299</v>
      </c>
      <c r="J13" s="175"/>
      <c r="L13" s="175"/>
      <c r="N13" s="154"/>
    </row>
    <row r="14" spans="1:14">
      <c r="A14" s="173">
        <v>41640</v>
      </c>
      <c r="B14" s="154">
        <v>12329012</v>
      </c>
      <c r="C14" s="174">
        <v>12589410.8691756</v>
      </c>
      <c r="D14" s="154">
        <v>2720965</v>
      </c>
      <c r="E14" s="174">
        <v>2720965</v>
      </c>
      <c r="F14" s="154">
        <v>2838873</v>
      </c>
      <c r="G14" s="174">
        <v>2791053.0627774801</v>
      </c>
      <c r="J14" s="175"/>
      <c r="L14" s="175"/>
      <c r="N14" s="154"/>
    </row>
    <row r="15" spans="1:14">
      <c r="A15" s="173">
        <v>41671</v>
      </c>
      <c r="B15" s="154">
        <v>12355589</v>
      </c>
      <c r="C15" s="174">
        <v>12688120.2486367</v>
      </c>
      <c r="D15" s="154">
        <v>2855300</v>
      </c>
      <c r="E15" s="174">
        <v>2855300</v>
      </c>
      <c r="F15" s="154">
        <v>2836699</v>
      </c>
      <c r="G15" s="174">
        <v>2800714.7825130001</v>
      </c>
      <c r="J15" s="175"/>
      <c r="L15" s="175"/>
      <c r="N15" s="154"/>
    </row>
    <row r="16" spans="1:14">
      <c r="A16" s="173">
        <v>41699</v>
      </c>
      <c r="B16" s="154">
        <v>12566310</v>
      </c>
      <c r="C16" s="174">
        <v>12622798.544061201</v>
      </c>
      <c r="D16" s="154">
        <v>2871284</v>
      </c>
      <c r="E16" s="174">
        <v>2871284</v>
      </c>
      <c r="F16" s="154">
        <v>2849623</v>
      </c>
      <c r="G16" s="174">
        <v>2838807.8035004502</v>
      </c>
      <c r="J16" s="175"/>
      <c r="L16" s="175"/>
      <c r="N16" s="154"/>
    </row>
    <row r="17" spans="1:14">
      <c r="A17" s="173">
        <v>41730</v>
      </c>
      <c r="B17" s="154">
        <v>12730077</v>
      </c>
      <c r="C17" s="174">
        <v>12651486.674747899</v>
      </c>
      <c r="D17" s="154">
        <v>2815090</v>
      </c>
      <c r="E17" s="174">
        <v>2815090</v>
      </c>
      <c r="F17" s="154">
        <v>2844868</v>
      </c>
      <c r="G17" s="174">
        <v>2849039.45147121</v>
      </c>
      <c r="J17" s="175"/>
      <c r="L17" s="175"/>
      <c r="N17" s="154"/>
    </row>
    <row r="18" spans="1:14">
      <c r="A18" s="173">
        <v>41760</v>
      </c>
      <c r="B18" s="154">
        <v>12922571</v>
      </c>
      <c r="C18" s="174">
        <v>12770568.495401699</v>
      </c>
      <c r="D18" s="154">
        <v>2815276</v>
      </c>
      <c r="E18" s="174">
        <v>2815276</v>
      </c>
      <c r="F18" s="154">
        <v>2849314</v>
      </c>
      <c r="G18" s="174">
        <v>2863687.81218724</v>
      </c>
      <c r="J18" s="175"/>
      <c r="L18" s="175"/>
      <c r="N18" s="154"/>
    </row>
    <row r="19" spans="1:14">
      <c r="A19" s="173">
        <v>41791</v>
      </c>
      <c r="B19" s="154">
        <v>13034290</v>
      </c>
      <c r="C19" s="174">
        <v>12881511.3719128</v>
      </c>
      <c r="D19" s="154">
        <v>2816946</v>
      </c>
      <c r="E19" s="174">
        <v>2816946</v>
      </c>
      <c r="F19" s="154">
        <v>2852087</v>
      </c>
      <c r="G19" s="174">
        <v>2871277.14971076</v>
      </c>
      <c r="J19" s="175"/>
      <c r="L19" s="175"/>
      <c r="N19" s="154"/>
    </row>
    <row r="20" spans="1:14">
      <c r="A20" s="173">
        <v>41821</v>
      </c>
      <c r="B20" s="154">
        <v>12701507</v>
      </c>
      <c r="C20" s="174">
        <v>12786519.967281399</v>
      </c>
      <c r="D20" s="154">
        <v>2875917</v>
      </c>
      <c r="E20" s="174">
        <v>2875917</v>
      </c>
      <c r="F20" s="154">
        <v>2864800</v>
      </c>
      <c r="G20" s="174">
        <v>2886793.5350283799</v>
      </c>
      <c r="J20" s="175"/>
      <c r="L20" s="175"/>
      <c r="N20" s="154"/>
    </row>
    <row r="21" spans="1:14">
      <c r="A21" s="173">
        <v>41852</v>
      </c>
      <c r="B21" s="154">
        <v>12884711</v>
      </c>
      <c r="C21" s="174">
        <v>12906311.107158599</v>
      </c>
      <c r="D21" s="154">
        <v>2909657</v>
      </c>
      <c r="E21" s="174">
        <v>2909657</v>
      </c>
      <c r="F21" s="154">
        <v>2859563</v>
      </c>
      <c r="G21" s="174">
        <v>2898560.2385672899</v>
      </c>
      <c r="J21" s="175"/>
      <c r="L21" s="175"/>
      <c r="N21" s="154"/>
    </row>
    <row r="22" spans="1:14">
      <c r="A22" s="173">
        <v>41883</v>
      </c>
      <c r="B22" s="154">
        <v>13155308</v>
      </c>
      <c r="C22" s="174">
        <v>12954634.134510901</v>
      </c>
      <c r="D22" s="154">
        <v>2907549</v>
      </c>
      <c r="E22" s="174">
        <v>2907549</v>
      </c>
      <c r="F22" s="154">
        <v>2879940</v>
      </c>
      <c r="G22" s="174">
        <v>2906142.2907606401</v>
      </c>
      <c r="J22" s="175"/>
      <c r="L22" s="175"/>
      <c r="N22" s="154"/>
    </row>
    <row r="23" spans="1:14">
      <c r="A23" s="173">
        <v>41913</v>
      </c>
      <c r="B23" s="154">
        <v>13072609</v>
      </c>
      <c r="C23" s="174">
        <v>12941313.4808295</v>
      </c>
      <c r="D23" s="154">
        <v>2924846</v>
      </c>
      <c r="E23" s="174">
        <v>2924846</v>
      </c>
      <c r="F23" s="154">
        <v>2908367</v>
      </c>
      <c r="G23" s="174">
        <v>2915495.1677421299</v>
      </c>
      <c r="J23" s="175"/>
      <c r="L23" s="175"/>
      <c r="N23" s="154"/>
    </row>
    <row r="24" spans="1:14">
      <c r="A24" s="176">
        <v>41944</v>
      </c>
      <c r="B24" s="154">
        <v>13100694</v>
      </c>
      <c r="C24" s="174">
        <v>13006982.3513595</v>
      </c>
      <c r="D24" s="154">
        <v>2868886</v>
      </c>
      <c r="E24" s="174">
        <v>2868886</v>
      </c>
      <c r="F24" s="154">
        <v>2929226</v>
      </c>
      <c r="G24" s="174">
        <v>2933371.4623434301</v>
      </c>
      <c r="J24" s="175"/>
      <c r="L24" s="175"/>
      <c r="N24" s="154"/>
    </row>
    <row r="25" spans="1:14">
      <c r="A25" s="177">
        <v>41974</v>
      </c>
      <c r="B25" s="154">
        <v>13093230</v>
      </c>
      <c r="C25" s="174">
        <v>13081936.969371701</v>
      </c>
      <c r="D25" s="154">
        <v>2827633</v>
      </c>
      <c r="E25" s="174">
        <v>2827633</v>
      </c>
      <c r="F25" s="154">
        <v>2909003</v>
      </c>
      <c r="G25" s="174">
        <v>2877469.1833354202</v>
      </c>
      <c r="J25" s="175"/>
      <c r="L25" s="175"/>
      <c r="N25" s="154"/>
    </row>
    <row r="26" spans="1:14">
      <c r="A26" s="177">
        <v>42005</v>
      </c>
      <c r="B26" s="154">
        <v>12913416</v>
      </c>
      <c r="C26" s="174">
        <v>13202197.7705961</v>
      </c>
      <c r="D26" s="154">
        <v>2821819</v>
      </c>
      <c r="E26" s="174">
        <v>2821819</v>
      </c>
      <c r="F26" s="154">
        <v>2926680</v>
      </c>
      <c r="G26" s="174">
        <v>2893224.5216196398</v>
      </c>
      <c r="J26" s="175"/>
      <c r="L26" s="175"/>
      <c r="N26" s="154"/>
    </row>
    <row r="27" spans="1:14">
      <c r="A27" s="177">
        <v>42036</v>
      </c>
      <c r="B27" s="154">
        <v>12851205</v>
      </c>
      <c r="C27" s="174">
        <v>13207816.099737501</v>
      </c>
      <c r="D27" s="154">
        <v>2914541</v>
      </c>
      <c r="E27" s="174">
        <v>2914541</v>
      </c>
      <c r="F27" s="154">
        <v>2929385</v>
      </c>
      <c r="G27" s="174">
        <v>2901139.4310138598</v>
      </c>
      <c r="J27" s="175"/>
      <c r="L27" s="175"/>
      <c r="N27" s="154"/>
    </row>
    <row r="28" spans="1:14">
      <c r="A28" s="177">
        <v>42064</v>
      </c>
      <c r="B28" s="154">
        <v>13148326</v>
      </c>
      <c r="C28" s="174">
        <v>13279959.357152</v>
      </c>
      <c r="D28" s="154">
        <v>2898016</v>
      </c>
      <c r="E28" s="174">
        <v>2898016</v>
      </c>
      <c r="F28" s="154">
        <v>2926533</v>
      </c>
      <c r="G28" s="174">
        <v>2912563.7413319098</v>
      </c>
      <c r="J28" s="175"/>
      <c r="L28" s="175"/>
      <c r="N28" s="154"/>
    </row>
    <row r="29" spans="1:14">
      <c r="A29" s="177">
        <v>42095</v>
      </c>
      <c r="B29" s="154">
        <v>13451823</v>
      </c>
      <c r="C29" s="174">
        <v>13363823.149664201</v>
      </c>
      <c r="D29" s="154">
        <v>2789168</v>
      </c>
      <c r="E29" s="174">
        <v>2789168</v>
      </c>
      <c r="F29" s="154">
        <v>2928695</v>
      </c>
      <c r="G29" s="174">
        <v>2926556.7283896902</v>
      </c>
      <c r="J29" s="175"/>
      <c r="L29" s="175"/>
      <c r="N29" s="154"/>
    </row>
    <row r="30" spans="1:14">
      <c r="A30" s="177">
        <v>42125</v>
      </c>
      <c r="B30" s="154">
        <v>13585611</v>
      </c>
      <c r="C30" s="174">
        <v>13420888.236392001</v>
      </c>
      <c r="D30" s="154">
        <v>2874835</v>
      </c>
      <c r="E30" s="174">
        <v>2874835</v>
      </c>
      <c r="F30" s="154">
        <v>2928677</v>
      </c>
      <c r="G30" s="174">
        <v>2935589.3778421199</v>
      </c>
      <c r="J30" s="175"/>
      <c r="L30" s="175"/>
      <c r="N30" s="154"/>
    </row>
    <row r="31" spans="1:14">
      <c r="A31" s="177">
        <v>42156</v>
      </c>
      <c r="B31" s="154">
        <v>13596512</v>
      </c>
      <c r="C31" s="174">
        <v>13451684.850885401</v>
      </c>
      <c r="D31" s="154">
        <v>2829934</v>
      </c>
      <c r="E31" s="174">
        <v>2829934.0000000098</v>
      </c>
      <c r="F31" s="154">
        <v>2936848</v>
      </c>
      <c r="G31" s="174">
        <v>2944774.94571072</v>
      </c>
      <c r="J31" s="175"/>
      <c r="L31" s="175"/>
      <c r="N31" s="154"/>
    </row>
    <row r="32" spans="1:14">
      <c r="A32" s="177">
        <v>42186</v>
      </c>
      <c r="B32" s="154">
        <v>13318215</v>
      </c>
      <c r="C32" s="174">
        <v>13428644.6308499</v>
      </c>
      <c r="D32" s="154">
        <v>2838611</v>
      </c>
      <c r="E32" s="174">
        <v>2838611</v>
      </c>
      <c r="F32" s="154">
        <v>2948014</v>
      </c>
      <c r="G32" s="174">
        <v>2959065.5425680098</v>
      </c>
      <c r="J32" s="175"/>
      <c r="L32" s="175"/>
      <c r="N32" s="154"/>
    </row>
    <row r="33" spans="1:14">
      <c r="A33" s="177">
        <v>42217</v>
      </c>
      <c r="B33" s="154">
        <v>13566414</v>
      </c>
      <c r="C33" s="174">
        <v>13508822.685009699</v>
      </c>
      <c r="D33" s="154">
        <v>2629792</v>
      </c>
      <c r="E33" s="174">
        <v>2629792</v>
      </c>
      <c r="F33" s="154">
        <v>2949836</v>
      </c>
      <c r="G33" s="174">
        <v>2976900.0697726202</v>
      </c>
      <c r="J33" s="175"/>
      <c r="L33" s="175"/>
      <c r="N33" s="154"/>
    </row>
    <row r="34" spans="1:14">
      <c r="A34" s="177">
        <v>42248</v>
      </c>
      <c r="B34" s="154">
        <v>13489364</v>
      </c>
      <c r="C34" s="174">
        <v>13264266.83777</v>
      </c>
      <c r="D34" s="154">
        <v>2841359</v>
      </c>
      <c r="E34" s="174">
        <v>2841359</v>
      </c>
      <c r="F34" s="154">
        <v>2967562</v>
      </c>
      <c r="G34" s="174">
        <v>2987178.3090169402</v>
      </c>
      <c r="J34" s="175"/>
      <c r="L34" s="175"/>
      <c r="N34" s="154"/>
    </row>
    <row r="35" spans="1:14">
      <c r="A35" s="177">
        <v>42278</v>
      </c>
      <c r="B35" s="154">
        <v>13741124</v>
      </c>
      <c r="C35" s="174">
        <v>13594101.7958517</v>
      </c>
      <c r="D35" s="154">
        <v>2834268</v>
      </c>
      <c r="E35" s="174">
        <v>2834268</v>
      </c>
      <c r="F35" s="154">
        <v>3071020</v>
      </c>
      <c r="G35" s="174">
        <v>3081338.00151989</v>
      </c>
      <c r="J35" s="175"/>
      <c r="L35" s="175"/>
      <c r="N35" s="154"/>
    </row>
    <row r="36" spans="1:14">
      <c r="A36" s="177">
        <v>42309</v>
      </c>
      <c r="B36" s="154">
        <v>13755572</v>
      </c>
      <c r="C36" s="174">
        <v>13660832.384080701</v>
      </c>
      <c r="D36" s="154">
        <v>2830809</v>
      </c>
      <c r="E36" s="174">
        <v>2830809</v>
      </c>
      <c r="F36" s="154">
        <v>2996123</v>
      </c>
      <c r="G36" s="174">
        <v>3005815.3412476098</v>
      </c>
      <c r="J36" s="175"/>
      <c r="L36" s="175"/>
      <c r="N36" s="154"/>
    </row>
    <row r="37" spans="1:14">
      <c r="A37" s="177">
        <v>42339</v>
      </c>
      <c r="B37" s="154">
        <v>13713717</v>
      </c>
      <c r="C37" s="174">
        <v>13741806.093493599</v>
      </c>
      <c r="D37" s="154">
        <v>2833035</v>
      </c>
      <c r="E37" s="174">
        <v>2833035</v>
      </c>
      <c r="F37" s="154">
        <v>3031979</v>
      </c>
      <c r="G37" s="174">
        <v>3018879.0593077401</v>
      </c>
      <c r="J37" s="175"/>
      <c r="L37" s="175"/>
      <c r="N37" s="154"/>
    </row>
    <row r="38" spans="1:14">
      <c r="A38" s="177">
        <v>42370</v>
      </c>
      <c r="B38" s="154">
        <v>13352629</v>
      </c>
      <c r="C38" s="174">
        <v>13664864.157773901</v>
      </c>
      <c r="D38" s="154">
        <v>2803728</v>
      </c>
      <c r="E38" s="174">
        <v>2803728</v>
      </c>
      <c r="F38" s="154">
        <v>3034105</v>
      </c>
      <c r="G38" s="174">
        <v>3023792.9710989399</v>
      </c>
      <c r="J38" s="175"/>
      <c r="L38" s="175"/>
      <c r="N38" s="154"/>
    </row>
    <row r="39" spans="1:14">
      <c r="A39" s="177">
        <v>42401</v>
      </c>
      <c r="B39" s="154">
        <v>13258741</v>
      </c>
      <c r="C39" s="174">
        <v>13610283.166908</v>
      </c>
      <c r="D39" s="154">
        <v>2708174</v>
      </c>
      <c r="E39" s="174">
        <v>2708174</v>
      </c>
      <c r="F39" s="154">
        <v>3059263</v>
      </c>
      <c r="G39" s="174">
        <v>3042923.9810423199</v>
      </c>
      <c r="J39" s="175"/>
      <c r="L39" s="175"/>
      <c r="N39" s="154"/>
    </row>
    <row r="40" spans="1:14">
      <c r="A40" s="177">
        <v>42430</v>
      </c>
      <c r="B40" s="154">
        <v>13503330</v>
      </c>
      <c r="C40" s="174">
        <v>13619958.024927801</v>
      </c>
      <c r="D40" s="154">
        <v>2683978</v>
      </c>
      <c r="E40" s="174">
        <v>2683978</v>
      </c>
      <c r="F40" s="154">
        <v>3068719</v>
      </c>
      <c r="G40" s="174">
        <v>3052772.6266928199</v>
      </c>
      <c r="J40" s="175"/>
      <c r="L40" s="175"/>
      <c r="N40" s="154"/>
    </row>
    <row r="41" spans="1:14">
      <c r="A41" s="177">
        <v>42461</v>
      </c>
      <c r="B41" s="154">
        <v>13665900</v>
      </c>
      <c r="C41" s="174">
        <v>13611824.330086499</v>
      </c>
      <c r="D41" s="154">
        <v>2671866</v>
      </c>
      <c r="E41" s="174">
        <v>2671866</v>
      </c>
      <c r="F41" s="154">
        <v>3062031</v>
      </c>
      <c r="G41" s="174">
        <v>3054798.4714841801</v>
      </c>
      <c r="J41" s="175"/>
      <c r="L41" s="175"/>
      <c r="N41" s="154"/>
    </row>
    <row r="42" spans="1:14">
      <c r="A42" s="177">
        <v>42491</v>
      </c>
      <c r="B42" s="154">
        <v>13696518</v>
      </c>
      <c r="C42" s="174">
        <v>13523784.0656687</v>
      </c>
      <c r="D42" s="154">
        <v>2683126</v>
      </c>
      <c r="E42" s="174">
        <v>2683126</v>
      </c>
      <c r="F42" s="154">
        <v>3063975</v>
      </c>
      <c r="G42" s="174">
        <v>3059610.0754541699</v>
      </c>
      <c r="J42" s="175"/>
      <c r="L42" s="175"/>
      <c r="N42" s="154"/>
    </row>
    <row r="43" spans="1:14">
      <c r="A43" s="177">
        <v>42522</v>
      </c>
      <c r="B43" s="154">
        <v>13686743</v>
      </c>
      <c r="C43" s="174">
        <v>13524602.6559359</v>
      </c>
      <c r="D43" s="154">
        <v>2679867</v>
      </c>
      <c r="E43" s="174">
        <v>2679867</v>
      </c>
      <c r="F43" s="154">
        <v>3083240</v>
      </c>
      <c r="G43" s="174">
        <v>3069832.78371407</v>
      </c>
      <c r="J43" s="175"/>
      <c r="L43" s="175"/>
      <c r="N43" s="154"/>
    </row>
    <row r="44" spans="1:14">
      <c r="A44" s="177">
        <v>42552</v>
      </c>
      <c r="B44" s="154">
        <v>13362031</v>
      </c>
      <c r="C44" s="174">
        <v>13455763.339805501</v>
      </c>
      <c r="D44" s="154">
        <v>2684141</v>
      </c>
      <c r="E44" s="174">
        <v>2684141</v>
      </c>
      <c r="F44" s="154">
        <v>3071724</v>
      </c>
      <c r="G44" s="174">
        <v>3065413.4180009901</v>
      </c>
      <c r="J44" s="175"/>
      <c r="L44" s="175"/>
      <c r="N44" s="154"/>
    </row>
    <row r="45" spans="1:14">
      <c r="A45" s="177">
        <v>42583</v>
      </c>
      <c r="B45" s="154">
        <v>13471407</v>
      </c>
      <c r="C45" s="174">
        <v>13415708.7840329</v>
      </c>
      <c r="D45" s="154">
        <v>2690074</v>
      </c>
      <c r="E45" s="174">
        <v>2690074</v>
      </c>
      <c r="F45" s="154">
        <v>3042243</v>
      </c>
      <c r="G45" s="174">
        <v>3057993.2626688899</v>
      </c>
      <c r="J45" s="175"/>
      <c r="L45" s="175"/>
      <c r="N45" s="154"/>
    </row>
    <row r="46" spans="1:14">
      <c r="A46" s="177">
        <v>42614</v>
      </c>
      <c r="B46" s="154">
        <v>13470684</v>
      </c>
      <c r="C46" s="174">
        <v>13341021.6978902</v>
      </c>
      <c r="D46" s="154">
        <v>2692666</v>
      </c>
      <c r="E46" s="174">
        <v>2692666</v>
      </c>
      <c r="F46" s="154">
        <v>2992784</v>
      </c>
      <c r="G46" s="174">
        <v>3003750.6637746501</v>
      </c>
      <c r="J46" s="175"/>
      <c r="L46" s="175"/>
      <c r="N46" s="154"/>
    </row>
    <row r="47" spans="1:14">
      <c r="A47" s="177">
        <v>42644</v>
      </c>
      <c r="B47" s="154">
        <v>13660465</v>
      </c>
      <c r="C47" s="174">
        <v>13415370.514059899</v>
      </c>
      <c r="D47" s="154">
        <v>2695038</v>
      </c>
      <c r="E47" s="174">
        <v>2695038</v>
      </c>
      <c r="F47" s="154">
        <v>2994165</v>
      </c>
      <c r="G47" s="174">
        <v>2997607.3333763499</v>
      </c>
      <c r="J47" s="175"/>
      <c r="L47" s="175"/>
      <c r="N47" s="154"/>
    </row>
    <row r="48" spans="1:14">
      <c r="A48" s="177">
        <v>42675</v>
      </c>
      <c r="B48" s="154">
        <v>13583875</v>
      </c>
      <c r="C48" s="174">
        <v>13469851.385309</v>
      </c>
      <c r="D48" s="154">
        <v>2706609</v>
      </c>
      <c r="E48" s="174">
        <v>2706609</v>
      </c>
      <c r="F48" s="154">
        <v>2985474</v>
      </c>
      <c r="G48" s="174">
        <v>2992292.80350705</v>
      </c>
      <c r="J48" s="175"/>
      <c r="L48" s="175"/>
      <c r="N48" s="154"/>
    </row>
    <row r="49" spans="1:14">
      <c r="A49" s="177">
        <v>42705</v>
      </c>
      <c r="B49" s="154">
        <v>13415843</v>
      </c>
      <c r="C49" s="174">
        <v>13478053.524481799</v>
      </c>
      <c r="D49" s="154">
        <v>2701537</v>
      </c>
      <c r="E49" s="174">
        <v>2701537</v>
      </c>
      <c r="F49" s="154">
        <v>2981646</v>
      </c>
      <c r="G49" s="174">
        <v>2980381.70533492</v>
      </c>
      <c r="J49" s="175"/>
      <c r="L49" s="175"/>
      <c r="N49" s="154"/>
    </row>
    <row r="50" spans="1:14">
      <c r="A50" s="177">
        <v>42736</v>
      </c>
      <c r="B50" s="53">
        <v>13115945</v>
      </c>
      <c r="C50" s="174">
        <v>13440061.244337199</v>
      </c>
      <c r="D50" s="154">
        <v>2520079</v>
      </c>
      <c r="E50" s="174">
        <v>2520079</v>
      </c>
      <c r="F50" s="154">
        <v>2970210</v>
      </c>
      <c r="G50" s="174">
        <v>2974986.36230144</v>
      </c>
      <c r="J50" s="175"/>
      <c r="L50" s="175"/>
      <c r="N50" s="154"/>
    </row>
    <row r="51" spans="1:14">
      <c r="A51" s="177">
        <v>42767</v>
      </c>
      <c r="B51" s="53">
        <v>13126079</v>
      </c>
      <c r="C51" s="174">
        <v>13513508.5194696</v>
      </c>
      <c r="D51" s="154">
        <v>2698940</v>
      </c>
      <c r="E51" s="174">
        <v>2698940</v>
      </c>
      <c r="F51" s="154">
        <v>2965218</v>
      </c>
      <c r="G51" s="174">
        <v>2966847.6630738499</v>
      </c>
      <c r="J51" s="175"/>
      <c r="L51" s="175"/>
      <c r="N51" s="154"/>
    </row>
    <row r="52" spans="1:14">
      <c r="A52" s="177">
        <v>42795</v>
      </c>
      <c r="B52" s="53">
        <v>13558783</v>
      </c>
      <c r="C52" s="174">
        <v>13710756.3096299</v>
      </c>
      <c r="D52" s="154">
        <v>2734104</v>
      </c>
      <c r="E52" s="174">
        <v>2734104</v>
      </c>
      <c r="F52" s="154">
        <v>2970810</v>
      </c>
      <c r="G52" s="174">
        <v>2967530.2470850199</v>
      </c>
      <c r="J52" s="175"/>
      <c r="L52" s="175"/>
      <c r="N52" s="154"/>
    </row>
    <row r="53" spans="1:14">
      <c r="A53" s="177">
        <v>42826</v>
      </c>
      <c r="B53" s="53">
        <v>13849359</v>
      </c>
      <c r="C53" s="174">
        <v>13769340.493603099</v>
      </c>
      <c r="D53" s="154">
        <v>2760089</v>
      </c>
      <c r="E53" s="174">
        <v>2760089</v>
      </c>
      <c r="F53" s="154">
        <v>2969930</v>
      </c>
      <c r="G53" s="174">
        <v>2967776.34102603</v>
      </c>
      <c r="J53" s="175"/>
      <c r="L53" s="175"/>
      <c r="N53" s="154"/>
    </row>
    <row r="54" spans="1:14">
      <c r="A54" s="177">
        <v>42856</v>
      </c>
      <c r="B54" s="53">
        <v>14105505</v>
      </c>
      <c r="C54" s="174">
        <v>13861618.4042315</v>
      </c>
      <c r="D54" s="154">
        <v>2771634</v>
      </c>
      <c r="E54" s="174">
        <v>2771634</v>
      </c>
      <c r="F54" s="154">
        <v>2970555</v>
      </c>
      <c r="G54" s="174">
        <v>2968223.2288625101</v>
      </c>
      <c r="J54" s="175"/>
      <c r="L54" s="175"/>
      <c r="N54" s="154"/>
    </row>
    <row r="55" spans="1:14">
      <c r="A55" s="177">
        <v>42887</v>
      </c>
      <c r="B55" s="53">
        <v>14009873</v>
      </c>
      <c r="C55" s="174">
        <v>13962879.280296801</v>
      </c>
      <c r="D55" s="154">
        <v>2789173</v>
      </c>
      <c r="E55" s="174">
        <v>2789173</v>
      </c>
      <c r="F55" s="154">
        <v>2976758</v>
      </c>
      <c r="G55" s="174">
        <v>2967546.1647673901</v>
      </c>
      <c r="J55" s="175"/>
      <c r="L55" s="175"/>
      <c r="N55" s="154"/>
    </row>
    <row r="56" spans="1:14">
      <c r="A56" s="177">
        <v>42917</v>
      </c>
      <c r="B56" s="53">
        <v>14195607</v>
      </c>
      <c r="C56" s="174">
        <v>14191156.1113487</v>
      </c>
      <c r="D56" s="154">
        <v>2751389</v>
      </c>
      <c r="E56" s="174">
        <v>2751389</v>
      </c>
      <c r="F56" s="154">
        <v>2975092</v>
      </c>
      <c r="G56" s="174">
        <v>2971159.92984545</v>
      </c>
      <c r="J56" s="175"/>
      <c r="L56" s="175"/>
      <c r="N56" s="154"/>
    </row>
    <row r="57" spans="1:14">
      <c r="A57" s="177">
        <v>42948</v>
      </c>
      <c r="B57" s="53">
        <v>14265038</v>
      </c>
      <c r="C57" s="154">
        <v>14249598.741858199</v>
      </c>
      <c r="D57" s="154">
        <v>2753919</v>
      </c>
      <c r="E57" s="154">
        <v>2753919</v>
      </c>
      <c r="F57" s="154">
        <v>2960311</v>
      </c>
      <c r="G57" s="154">
        <v>2974722.8853400201</v>
      </c>
      <c r="J57" s="175"/>
      <c r="L57" s="175"/>
      <c r="N57" s="154"/>
    </row>
    <row r="58" spans="1:14">
      <c r="A58" s="177">
        <v>42979</v>
      </c>
      <c r="B58" s="53">
        <v>14547574</v>
      </c>
      <c r="C58" s="154">
        <v>14316511.4180464</v>
      </c>
      <c r="D58" s="154">
        <v>2772117</v>
      </c>
      <c r="E58" s="154">
        <v>2772117</v>
      </c>
      <c r="F58" s="154">
        <v>2964754</v>
      </c>
      <c r="G58" s="154">
        <v>2976192.6911269999</v>
      </c>
      <c r="J58" s="175"/>
      <c r="L58" s="175"/>
      <c r="N58" s="154"/>
    </row>
    <row r="59" spans="1:14">
      <c r="A59" s="177">
        <v>43009</v>
      </c>
      <c r="B59" s="53">
        <v>14644895</v>
      </c>
      <c r="C59" s="154">
        <v>14439130.3048437</v>
      </c>
      <c r="D59" s="154">
        <v>2768836</v>
      </c>
      <c r="E59" s="154">
        <v>2768836</v>
      </c>
      <c r="F59" s="154">
        <v>2976497</v>
      </c>
      <c r="G59" s="154">
        <v>2978059.6346090301</v>
      </c>
      <c r="J59" s="175"/>
      <c r="L59" s="175"/>
      <c r="N59" s="154"/>
    </row>
    <row r="60" spans="1:14">
      <c r="A60" s="177">
        <v>43040</v>
      </c>
      <c r="B60" s="53">
        <v>14555878</v>
      </c>
      <c r="C60" s="154">
        <v>14418123.6316505</v>
      </c>
      <c r="D60" s="171">
        <v>2767790</v>
      </c>
      <c r="E60" s="154">
        <v>2767790</v>
      </c>
      <c r="F60" s="171">
        <v>2979048</v>
      </c>
      <c r="G60" s="154">
        <v>2982605.93643338</v>
      </c>
    </row>
    <row r="61" spans="1:14">
      <c r="A61" s="177">
        <v>43070</v>
      </c>
      <c r="B61" s="53">
        <v>14477817</v>
      </c>
      <c r="C61" s="154">
        <v>14543945.8421668</v>
      </c>
      <c r="D61" s="154">
        <v>2777484</v>
      </c>
      <c r="E61" s="154">
        <v>2777484</v>
      </c>
      <c r="F61" s="171">
        <v>2986088</v>
      </c>
      <c r="G61" s="154">
        <v>2984291.7789409799</v>
      </c>
    </row>
    <row r="62" spans="1:14">
      <c r="A62" s="177">
        <v>43101</v>
      </c>
      <c r="B62" s="53">
        <v>14218231</v>
      </c>
      <c r="C62" s="154">
        <v>14505423.130594701</v>
      </c>
      <c r="D62" s="171">
        <v>2762901</v>
      </c>
      <c r="E62" s="154">
        <v>2762901</v>
      </c>
      <c r="F62" s="171">
        <v>2989631</v>
      </c>
      <c r="G62" s="154">
        <v>2990531.5815785499</v>
      </c>
      <c r="H62" s="172"/>
    </row>
    <row r="63" spans="1:14">
      <c r="A63" s="177">
        <v>43132</v>
      </c>
      <c r="B63" s="171">
        <v>14127524</v>
      </c>
      <c r="C63" s="154">
        <v>14540789.8729371</v>
      </c>
      <c r="D63" s="154">
        <v>2835795</v>
      </c>
      <c r="E63" s="154">
        <v>2835795</v>
      </c>
      <c r="F63" s="171">
        <v>2996690</v>
      </c>
      <c r="G63" s="154">
        <v>2994301.1817638301</v>
      </c>
    </row>
    <row r="64" spans="1:14">
      <c r="A64" s="177">
        <v>43160</v>
      </c>
      <c r="B64" s="154">
        <v>14325806</v>
      </c>
      <c r="C64" s="154">
        <v>14496685.616971601</v>
      </c>
      <c r="D64" s="154">
        <v>2804909</v>
      </c>
      <c r="E64" s="154">
        <v>2804909</v>
      </c>
      <c r="F64" s="171">
        <v>3006828</v>
      </c>
      <c r="G64" s="154">
        <v>3000604.5638857801</v>
      </c>
      <c r="I64" s="154"/>
    </row>
    <row r="65" spans="1:9">
      <c r="A65" s="177">
        <v>43191</v>
      </c>
      <c r="B65" s="154">
        <v>14527332</v>
      </c>
      <c r="C65" s="154">
        <v>14470126.0751711</v>
      </c>
      <c r="D65" s="154">
        <v>2812961</v>
      </c>
      <c r="E65" s="154">
        <v>2812961</v>
      </c>
      <c r="F65" s="171">
        <v>3011373</v>
      </c>
      <c r="G65" s="154">
        <v>3003739.13357137</v>
      </c>
      <c r="I65" s="154"/>
    </row>
    <row r="66" spans="1:9">
      <c r="A66" s="177">
        <v>43221</v>
      </c>
      <c r="B66" s="154">
        <v>14729306</v>
      </c>
      <c r="C66" s="154">
        <v>14530181.2928573</v>
      </c>
      <c r="D66" s="154">
        <v>2803693</v>
      </c>
      <c r="E66" s="154">
        <v>2803693</v>
      </c>
      <c r="F66" s="171">
        <v>3014740</v>
      </c>
      <c r="G66" s="154">
        <v>3006976.7464291002</v>
      </c>
      <c r="I66" s="154"/>
    </row>
    <row r="67" spans="1:9">
      <c r="A67" s="177">
        <v>43252</v>
      </c>
      <c r="B67" s="154">
        <v>14570283</v>
      </c>
      <c r="C67" s="154">
        <v>14460092.437246099</v>
      </c>
      <c r="D67" s="154">
        <v>2702964</v>
      </c>
      <c r="E67" s="154">
        <v>2702964</v>
      </c>
      <c r="F67" s="171">
        <v>3019444</v>
      </c>
      <c r="G67" s="154">
        <v>3010554.1838662</v>
      </c>
      <c r="I67" s="154"/>
    </row>
    <row r="68" spans="1:9">
      <c r="A68" s="177">
        <v>43282</v>
      </c>
      <c r="B68" s="154">
        <v>14664384</v>
      </c>
      <c r="C68" s="154">
        <v>14734423.41635</v>
      </c>
      <c r="D68" s="154">
        <v>2848614</v>
      </c>
      <c r="E68" s="154">
        <v>2848614</v>
      </c>
      <c r="F68" s="154">
        <v>3010588</v>
      </c>
      <c r="G68" s="154">
        <v>3007437.1685899198</v>
      </c>
      <c r="I68" s="154"/>
    </row>
    <row r="69" spans="1:9">
      <c r="A69" s="177">
        <v>43313</v>
      </c>
      <c r="B69" s="154">
        <v>14482653</v>
      </c>
      <c r="C69" s="154">
        <v>14498107.657790599</v>
      </c>
      <c r="D69" s="154">
        <v>2844133</v>
      </c>
      <c r="E69" s="154">
        <v>2844133</v>
      </c>
      <c r="F69" s="154">
        <v>2998531</v>
      </c>
      <c r="G69" s="154">
        <v>3016177.1804861799</v>
      </c>
    </row>
    <row r="70" spans="1:9">
      <c r="A70" s="177">
        <v>43344</v>
      </c>
      <c r="B70" s="154">
        <v>14809349</v>
      </c>
      <c r="C70" s="154">
        <v>14528651.892538499</v>
      </c>
      <c r="D70" s="154">
        <v>2810852</v>
      </c>
      <c r="E70" s="154">
        <v>2810852</v>
      </c>
      <c r="F70" s="154">
        <v>3001713</v>
      </c>
      <c r="G70" s="154">
        <v>3016426.3862997401</v>
      </c>
    </row>
    <row r="71" spans="1:9">
      <c r="A71" s="177">
        <v>43374</v>
      </c>
      <c r="B71" s="154">
        <v>14695062</v>
      </c>
      <c r="C71" s="154">
        <v>14407856.3840119</v>
      </c>
      <c r="D71" s="154">
        <v>2904436</v>
      </c>
      <c r="E71" s="154">
        <v>2904436</v>
      </c>
      <c r="F71" s="171">
        <v>3020919</v>
      </c>
      <c r="G71" s="154">
        <v>3022709.75783135</v>
      </c>
    </row>
    <row r="72" spans="1:9">
      <c r="A72" s="177">
        <v>43405</v>
      </c>
      <c r="B72" s="154">
        <v>14448590</v>
      </c>
      <c r="C72" s="154">
        <v>14418437.2679381</v>
      </c>
      <c r="D72" s="154">
        <v>2879630</v>
      </c>
      <c r="E72" s="154">
        <v>2879630</v>
      </c>
      <c r="F72" s="171">
        <v>3021127</v>
      </c>
      <c r="G72" s="154">
        <v>3024379.3726486601</v>
      </c>
    </row>
    <row r="73" spans="1:9">
      <c r="A73" s="177">
        <v>43435</v>
      </c>
      <c r="B73" s="154">
        <v>14229170</v>
      </c>
      <c r="C73" s="154">
        <v>14219562.753115799</v>
      </c>
      <c r="D73" s="154">
        <v>2833299</v>
      </c>
      <c r="E73" s="154">
        <v>2833299</v>
      </c>
      <c r="F73" s="171">
        <v>3031311</v>
      </c>
      <c r="G73" s="154">
        <v>3028245.7338046399</v>
      </c>
    </row>
    <row r="74" spans="1:9">
      <c r="A74" s="177">
        <v>43466</v>
      </c>
      <c r="B74" s="154">
        <v>13826757</v>
      </c>
      <c r="C74" s="154">
        <v>14163701.798564</v>
      </c>
      <c r="D74" s="154">
        <v>2791418</v>
      </c>
      <c r="E74" s="154">
        <v>2791418</v>
      </c>
      <c r="F74" s="154">
        <v>3030725</v>
      </c>
      <c r="G74" s="154">
        <v>3029364.4412765601</v>
      </c>
    </row>
    <row r="75" spans="1:9">
      <c r="A75" s="177">
        <v>43497</v>
      </c>
      <c r="B75" s="154">
        <v>13807689</v>
      </c>
      <c r="C75" s="172">
        <v>14205661.679483799</v>
      </c>
      <c r="D75" s="154">
        <v>2801378</v>
      </c>
      <c r="E75" s="172">
        <v>2801378</v>
      </c>
      <c r="F75" s="154">
        <v>3038819</v>
      </c>
      <c r="G75" s="154">
        <v>3034292.5716641601</v>
      </c>
    </row>
    <row r="76" spans="1:9">
      <c r="A76" s="177">
        <v>43525</v>
      </c>
      <c r="B76" s="154">
        <v>13994899</v>
      </c>
      <c r="C76" s="154">
        <v>14157386.0848685</v>
      </c>
      <c r="D76" s="154">
        <v>2793511</v>
      </c>
      <c r="E76" s="154">
        <v>2793511</v>
      </c>
      <c r="F76" s="154">
        <v>3039681</v>
      </c>
      <c r="G76" s="154">
        <v>3036144.2802949701</v>
      </c>
    </row>
    <row r="77" spans="1:9">
      <c r="A77" s="177">
        <v>43556</v>
      </c>
      <c r="B77" s="154">
        <v>14226393</v>
      </c>
      <c r="C77" s="154">
        <v>14176593.3049343</v>
      </c>
      <c r="D77" s="154">
        <v>2761695</v>
      </c>
      <c r="E77" s="154">
        <v>2761695</v>
      </c>
      <c r="F77" s="154">
        <v>3050182</v>
      </c>
      <c r="G77" s="154">
        <v>3043147.2224024101</v>
      </c>
    </row>
    <row r="78" spans="1:9">
      <c r="A78" s="177">
        <v>43586</v>
      </c>
      <c r="B78" s="154">
        <v>14324472</v>
      </c>
      <c r="C78" s="154">
        <v>14156421.688138001</v>
      </c>
      <c r="D78" s="154">
        <v>2838167</v>
      </c>
      <c r="E78" s="154">
        <v>2838167</v>
      </c>
      <c r="F78" s="154">
        <v>3055833</v>
      </c>
      <c r="G78" s="154">
        <v>3048971.8806916899</v>
      </c>
    </row>
    <row r="79" spans="1:9">
      <c r="A79" s="177">
        <v>43617</v>
      </c>
      <c r="B79" s="154">
        <v>14287607</v>
      </c>
      <c r="C79" s="154">
        <v>14146497.6857737</v>
      </c>
      <c r="D79" s="154">
        <v>2874942</v>
      </c>
      <c r="E79" s="154">
        <v>2874942</v>
      </c>
      <c r="F79" s="154">
        <v>3058258</v>
      </c>
      <c r="G79" s="154">
        <v>3052679.9926164299</v>
      </c>
    </row>
    <row r="80" spans="1:9">
      <c r="A80" s="177">
        <v>43647</v>
      </c>
      <c r="B80" s="154">
        <v>14198097</v>
      </c>
      <c r="C80" s="154">
        <v>14192635.604871901</v>
      </c>
      <c r="D80" s="154">
        <v>2835662</v>
      </c>
      <c r="E80" s="154">
        <v>2835662</v>
      </c>
      <c r="F80" s="154">
        <v>3069057</v>
      </c>
      <c r="G80" s="154">
        <v>3064007.1200608499</v>
      </c>
    </row>
    <row r="81" spans="1:7">
      <c r="A81" s="177">
        <v>43678</v>
      </c>
      <c r="B81" s="171">
        <v>14119665</v>
      </c>
      <c r="C81" s="154">
        <v>14147008.3284261</v>
      </c>
      <c r="D81" s="171">
        <v>2783315</v>
      </c>
      <c r="E81" s="154">
        <v>2783315</v>
      </c>
      <c r="F81" s="171">
        <v>3042624</v>
      </c>
      <c r="G81" s="154">
        <v>3064924.7243150598</v>
      </c>
    </row>
    <row r="82" spans="1:7">
      <c r="A82" s="177">
        <v>43709</v>
      </c>
      <c r="B82" s="154">
        <v>14440956</v>
      </c>
      <c r="C82" s="154">
        <v>14191548.5261013</v>
      </c>
      <c r="D82" s="154">
        <v>2783328</v>
      </c>
      <c r="E82" s="154">
        <v>2783328</v>
      </c>
      <c r="F82" s="154">
        <v>3055436</v>
      </c>
      <c r="G82" s="154">
        <v>3073845.82514374</v>
      </c>
    </row>
    <row r="83" spans="1:7">
      <c r="A83" s="177">
        <v>43739</v>
      </c>
      <c r="B83" s="154">
        <v>14511611</v>
      </c>
      <c r="C83" s="154">
        <v>14283305.1397196</v>
      </c>
      <c r="D83" s="154">
        <v>2760621</v>
      </c>
      <c r="E83" s="154">
        <v>2760621</v>
      </c>
      <c r="F83" s="154">
        <v>3075826</v>
      </c>
      <c r="G83" s="154">
        <v>3079956.7702874402</v>
      </c>
    </row>
    <row r="84" spans="1:7">
      <c r="A84" s="177">
        <v>43770</v>
      </c>
      <c r="B84" s="154">
        <v>14393707</v>
      </c>
      <c r="C84" s="154">
        <v>14295319.546490001</v>
      </c>
      <c r="D84" s="154">
        <v>2736801</v>
      </c>
      <c r="E84" s="154">
        <v>2736801</v>
      </c>
      <c r="F84" s="154">
        <v>3083315</v>
      </c>
      <c r="G84" s="154">
        <v>3087996.6107940101</v>
      </c>
    </row>
    <row r="85" spans="1:7">
      <c r="A85" s="177">
        <v>43800</v>
      </c>
      <c r="B85" s="174">
        <v>14314313</v>
      </c>
      <c r="C85" s="154">
        <v>14387406.363218199</v>
      </c>
      <c r="D85" s="154">
        <v>2758067</v>
      </c>
      <c r="E85" s="154">
        <v>2758067</v>
      </c>
      <c r="F85" s="154">
        <v>3100511</v>
      </c>
      <c r="G85" s="154">
        <v>3095881.8093241099</v>
      </c>
    </row>
    <row r="86" spans="1:7">
      <c r="A86" s="177">
        <v>43831</v>
      </c>
      <c r="B86" s="174">
        <v>14154168</v>
      </c>
      <c r="C86" s="154">
        <v>14522582.238213301</v>
      </c>
      <c r="D86" s="154">
        <v>2766914</v>
      </c>
      <c r="E86" s="154">
        <v>2766914</v>
      </c>
      <c r="F86" s="174">
        <v>3110922</v>
      </c>
      <c r="G86" s="154">
        <v>3104998.5279368199</v>
      </c>
    </row>
    <row r="87" spans="1:7">
      <c r="B87" s="172"/>
      <c r="C87" s="172"/>
      <c r="D87" s="172"/>
      <c r="E87" s="172"/>
      <c r="F87" s="172"/>
      <c r="G87" s="172"/>
    </row>
    <row r="88" spans="1:7">
      <c r="B88" s="154"/>
      <c r="C88" s="154"/>
      <c r="D88" s="154"/>
      <c r="E88" s="154"/>
      <c r="F88" s="154"/>
      <c r="G88" s="154"/>
    </row>
    <row r="89" spans="1:7">
      <c r="C89" s="154"/>
      <c r="D89" s="154"/>
      <c r="E89" s="154"/>
      <c r="F89" s="154"/>
      <c r="G89" s="15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zoomScale="84" zoomScaleNormal="84" workbookViewId="0">
      <pane ySplit="2" topLeftCell="A79" activePane="bottomLeft" state="frozen"/>
      <selection activeCell="X1" sqref="X1"/>
      <selection pane="bottomLeft" activeCell="P5" sqref="P5"/>
    </sheetView>
  </sheetViews>
  <sheetFormatPr defaultColWidth="9.140625" defaultRowHeight="15"/>
  <cols>
    <col min="1" max="1" width="17.28515625" style="3" customWidth="1"/>
    <col min="2" max="2" width="34.42578125" style="3" bestFit="1" customWidth="1"/>
    <col min="3" max="8" width="13.42578125" style="3" customWidth="1"/>
    <col min="9" max="9" width="21.85546875" style="3" customWidth="1"/>
    <col min="10" max="10" width="30" style="3" customWidth="1"/>
    <col min="11" max="11" width="26.7109375" style="3" customWidth="1"/>
    <col min="12" max="12" width="22" style="3" customWidth="1"/>
    <col min="13" max="13" width="27.140625" style="3" customWidth="1"/>
    <col min="14" max="14" width="10.140625" style="3" customWidth="1"/>
    <col min="15" max="16384" width="9.140625" style="3"/>
  </cols>
  <sheetData>
    <row r="1" spans="1:14" ht="15.75" thickBot="1">
      <c r="B1" s="155"/>
      <c r="C1" s="181" t="s">
        <v>281</v>
      </c>
      <c r="D1" s="181"/>
      <c r="E1" s="182"/>
      <c r="F1" s="183" t="s">
        <v>280</v>
      </c>
      <c r="G1" s="181"/>
      <c r="H1" s="182"/>
    </row>
    <row r="2" spans="1:14" ht="63" customHeight="1">
      <c r="A2" s="90" t="s">
        <v>1</v>
      </c>
      <c r="B2" s="90" t="s">
        <v>90</v>
      </c>
      <c r="C2" s="89">
        <v>43466</v>
      </c>
      <c r="D2" s="89">
        <v>43800</v>
      </c>
      <c r="E2" s="89">
        <v>43831</v>
      </c>
      <c r="F2" s="89">
        <v>43466</v>
      </c>
      <c r="G2" s="89">
        <v>43800</v>
      </c>
      <c r="H2" s="89">
        <v>43831</v>
      </c>
      <c r="I2" s="88" t="s">
        <v>305</v>
      </c>
      <c r="J2" s="88" t="s">
        <v>306</v>
      </c>
      <c r="K2" s="88" t="s">
        <v>307</v>
      </c>
      <c r="L2" s="88" t="s">
        <v>309</v>
      </c>
      <c r="M2" s="92" t="s">
        <v>308</v>
      </c>
    </row>
    <row r="3" spans="1:14">
      <c r="A3" s="35">
        <v>1</v>
      </c>
      <c r="B3" s="95" t="s">
        <v>2</v>
      </c>
      <c r="C3" s="93">
        <v>99979</v>
      </c>
      <c r="D3" s="93">
        <v>104869</v>
      </c>
      <c r="E3" s="93">
        <v>101549</v>
      </c>
      <c r="F3" s="93"/>
      <c r="G3" s="93"/>
      <c r="H3" s="93"/>
      <c r="I3" s="96">
        <f t="shared" ref="I3:I34" si="0">E3/$E$92</f>
        <v>7.1744944669301647E-3</v>
      </c>
      <c r="J3" s="96">
        <f t="shared" ref="J3:J34" si="1">(E3-C3)/C3</f>
        <v>1.5703297692515428E-2</v>
      </c>
      <c r="K3" s="93">
        <f t="shared" ref="K3:K34" si="2">E3-C3</f>
        <v>1570</v>
      </c>
      <c r="L3" s="97">
        <f>K3/$K$92</f>
        <v>4.7951962518058338E-3</v>
      </c>
      <c r="M3" s="94">
        <f>E3-D3</f>
        <v>-3320</v>
      </c>
    </row>
    <row r="4" spans="1:14">
      <c r="A4" s="35">
        <v>2</v>
      </c>
      <c r="B4" s="95" t="s">
        <v>3</v>
      </c>
      <c r="C4" s="93">
        <v>23999</v>
      </c>
      <c r="D4" s="93">
        <v>27025</v>
      </c>
      <c r="E4" s="93">
        <v>21591</v>
      </c>
      <c r="F4" s="93"/>
      <c r="G4" s="93"/>
      <c r="H4" s="93"/>
      <c r="I4" s="96">
        <f t="shared" si="0"/>
        <v>1.5254164003140277E-3</v>
      </c>
      <c r="J4" s="96">
        <f t="shared" si="1"/>
        <v>-0.10033751406308596</v>
      </c>
      <c r="K4" s="93">
        <f t="shared" si="2"/>
        <v>-2408</v>
      </c>
      <c r="L4" s="97">
        <f t="shared" ref="L4:L67" si="3">K4/$K$92</f>
        <v>-7.3546704295213055E-3</v>
      </c>
      <c r="M4" s="94">
        <f t="shared" ref="M4:M67" si="4">E4-D4</f>
        <v>-5434</v>
      </c>
    </row>
    <row r="5" spans="1:14">
      <c r="A5" s="35">
        <v>3</v>
      </c>
      <c r="B5" s="95" t="s">
        <v>4</v>
      </c>
      <c r="C5" s="93">
        <v>9125</v>
      </c>
      <c r="D5" s="93">
        <v>9784</v>
      </c>
      <c r="E5" s="93">
        <v>9634</v>
      </c>
      <c r="F5" s="93"/>
      <c r="G5" s="93"/>
      <c r="H5" s="93"/>
      <c r="I5" s="96">
        <f t="shared" si="0"/>
        <v>6.8064756614447423E-4</v>
      </c>
      <c r="J5" s="96">
        <f t="shared" si="1"/>
        <v>5.578082191780822E-2</v>
      </c>
      <c r="K5" s="93">
        <f t="shared" si="2"/>
        <v>509</v>
      </c>
      <c r="L5" s="97">
        <f t="shared" si="3"/>
        <v>1.5546209504262228E-3</v>
      </c>
      <c r="M5" s="94">
        <f t="shared" si="4"/>
        <v>-150</v>
      </c>
    </row>
    <row r="6" spans="1:14">
      <c r="A6" s="35">
        <v>5</v>
      </c>
      <c r="B6" s="95" t="s">
        <v>5</v>
      </c>
      <c r="C6" s="93">
        <v>33703</v>
      </c>
      <c r="D6" s="93">
        <v>36436</v>
      </c>
      <c r="E6" s="93">
        <v>35652</v>
      </c>
      <c r="F6" s="93"/>
      <c r="G6" s="93"/>
      <c r="H6" s="93"/>
      <c r="I6" s="96">
        <f t="shared" si="0"/>
        <v>2.5188340282523143E-3</v>
      </c>
      <c r="J6" s="96">
        <f t="shared" si="1"/>
        <v>5.7828679939471266E-2</v>
      </c>
      <c r="K6" s="93">
        <f t="shared" si="2"/>
        <v>1949</v>
      </c>
      <c r="L6" s="97">
        <f t="shared" si="3"/>
        <v>5.9527627355220195E-3</v>
      </c>
      <c r="M6" s="94">
        <f t="shared" si="4"/>
        <v>-784</v>
      </c>
    </row>
    <row r="7" spans="1:14">
      <c r="A7" s="35">
        <v>6</v>
      </c>
      <c r="B7" s="95" t="s">
        <v>6</v>
      </c>
      <c r="C7" s="93">
        <v>2306</v>
      </c>
      <c r="D7" s="93">
        <v>2300</v>
      </c>
      <c r="E7" s="93">
        <v>2238</v>
      </c>
      <c r="F7" s="93"/>
      <c r="G7" s="93"/>
      <c r="H7" s="93"/>
      <c r="I7" s="96">
        <f t="shared" si="0"/>
        <v>1.5811596979773025E-4</v>
      </c>
      <c r="J7" s="96">
        <f t="shared" si="1"/>
        <v>-2.9488291413703384E-2</v>
      </c>
      <c r="K7" s="93">
        <f t="shared" si="2"/>
        <v>-68</v>
      </c>
      <c r="L7" s="97">
        <f t="shared" si="3"/>
        <v>-2.0769002874063486E-4</v>
      </c>
      <c r="M7" s="94">
        <f t="shared" si="4"/>
        <v>-62</v>
      </c>
    </row>
    <row r="8" spans="1:14">
      <c r="A8" s="35">
        <v>7</v>
      </c>
      <c r="B8" s="95" t="s">
        <v>7</v>
      </c>
      <c r="C8" s="93">
        <v>26936</v>
      </c>
      <c r="D8" s="93">
        <v>28188</v>
      </c>
      <c r="E8" s="93">
        <v>26708</v>
      </c>
      <c r="F8" s="93"/>
      <c r="G8" s="93"/>
      <c r="H8" s="93"/>
      <c r="I8" s="96">
        <f t="shared" si="0"/>
        <v>1.8869353536004377E-3</v>
      </c>
      <c r="J8" s="96">
        <f t="shared" si="1"/>
        <v>-8.4645084645084637E-3</v>
      </c>
      <c r="K8" s="93">
        <f t="shared" si="2"/>
        <v>-228</v>
      </c>
      <c r="L8" s="97">
        <f t="shared" si="3"/>
        <v>-6.9637244930683458E-4</v>
      </c>
      <c r="M8" s="94">
        <f t="shared" si="4"/>
        <v>-1480</v>
      </c>
    </row>
    <row r="9" spans="1:14">
      <c r="A9" s="35">
        <v>8</v>
      </c>
      <c r="B9" s="95" t="s">
        <v>303</v>
      </c>
      <c r="C9" s="93">
        <v>54859</v>
      </c>
      <c r="D9" s="93">
        <v>58320</v>
      </c>
      <c r="E9" s="93">
        <v>53407</v>
      </c>
      <c r="F9" s="93"/>
      <c r="G9" s="93"/>
      <c r="H9" s="93"/>
      <c r="I9" s="96">
        <f t="shared" si="0"/>
        <v>3.77323485209445E-3</v>
      </c>
      <c r="J9" s="96">
        <f t="shared" si="1"/>
        <v>-2.646785395286097E-2</v>
      </c>
      <c r="K9" s="93">
        <f t="shared" si="2"/>
        <v>-1452</v>
      </c>
      <c r="L9" s="97">
        <f t="shared" si="3"/>
        <v>-4.4347929666382624E-3</v>
      </c>
      <c r="M9" s="94">
        <f t="shared" si="4"/>
        <v>-4913</v>
      </c>
    </row>
    <row r="10" spans="1:14">
      <c r="A10" s="35">
        <v>9</v>
      </c>
      <c r="B10" s="95" t="s">
        <v>8</v>
      </c>
      <c r="C10" s="93">
        <v>9512</v>
      </c>
      <c r="D10" s="93">
        <v>9083</v>
      </c>
      <c r="E10" s="93">
        <v>8551</v>
      </c>
      <c r="F10" s="93"/>
      <c r="G10" s="93"/>
      <c r="H10" s="93"/>
      <c r="I10" s="96">
        <f t="shared" si="0"/>
        <v>6.0413300167130987E-4</v>
      </c>
      <c r="J10" s="96">
        <f t="shared" si="1"/>
        <v>-0.10103027754415475</v>
      </c>
      <c r="K10" s="93">
        <f t="shared" si="2"/>
        <v>-961</v>
      </c>
      <c r="L10" s="97">
        <f t="shared" si="3"/>
        <v>-2.9351487885257367E-3</v>
      </c>
      <c r="M10" s="94">
        <f t="shared" si="4"/>
        <v>-532</v>
      </c>
    </row>
    <row r="11" spans="1:14" s="16" customFormat="1">
      <c r="A11" s="35">
        <v>10</v>
      </c>
      <c r="B11" s="95" t="s">
        <v>9</v>
      </c>
      <c r="C11" s="93">
        <v>433149</v>
      </c>
      <c r="D11" s="93">
        <v>466144</v>
      </c>
      <c r="E11" s="93">
        <v>457543</v>
      </c>
      <c r="F11" s="93"/>
      <c r="G11" s="93"/>
      <c r="H11" s="93"/>
      <c r="I11" s="96">
        <f t="shared" si="0"/>
        <v>3.2325672551011125E-2</v>
      </c>
      <c r="J11" s="96">
        <f t="shared" si="1"/>
        <v>5.6317802880763893E-2</v>
      </c>
      <c r="K11" s="93">
        <f t="shared" si="2"/>
        <v>24394</v>
      </c>
      <c r="L11" s="97">
        <f t="shared" si="3"/>
        <v>7.4505743545574224E-2</v>
      </c>
      <c r="M11" s="94">
        <f t="shared" si="4"/>
        <v>-8601</v>
      </c>
    </row>
    <row r="12" spans="1:14">
      <c r="A12" s="98">
        <v>11</v>
      </c>
      <c r="B12" s="95" t="s">
        <v>10</v>
      </c>
      <c r="C12" s="93">
        <v>15737</v>
      </c>
      <c r="D12" s="93">
        <v>15827</v>
      </c>
      <c r="E12" s="93">
        <v>15798</v>
      </c>
      <c r="F12" s="93"/>
      <c r="G12" s="93"/>
      <c r="H12" s="93"/>
      <c r="I12" s="96">
        <f t="shared" si="0"/>
        <v>1.1161376634783479E-3</v>
      </c>
      <c r="J12" s="96">
        <f t="shared" si="1"/>
        <v>3.8762152888098113E-3</v>
      </c>
      <c r="K12" s="93">
        <f t="shared" si="2"/>
        <v>61</v>
      </c>
      <c r="L12" s="97">
        <f t="shared" si="3"/>
        <v>1.8631017284086363E-4</v>
      </c>
      <c r="M12" s="94">
        <f t="shared" si="4"/>
        <v>-29</v>
      </c>
    </row>
    <row r="13" spans="1:14" ht="16.5" customHeight="1">
      <c r="A13" s="98">
        <v>12</v>
      </c>
      <c r="B13" s="95" t="s">
        <v>11</v>
      </c>
      <c r="C13" s="93">
        <v>4703</v>
      </c>
      <c r="D13" s="93">
        <v>4800</v>
      </c>
      <c r="E13" s="93">
        <v>5011</v>
      </c>
      <c r="F13" s="93"/>
      <c r="G13" s="93"/>
      <c r="H13" s="93"/>
      <c r="I13" s="96">
        <f t="shared" si="0"/>
        <v>3.5402999314406894E-4</v>
      </c>
      <c r="J13" s="96">
        <f t="shared" si="1"/>
        <v>6.5490112694025091E-2</v>
      </c>
      <c r="K13" s="93">
        <f t="shared" si="2"/>
        <v>308</v>
      </c>
      <c r="L13" s="97">
        <f t="shared" si="3"/>
        <v>9.4071365958993435E-4</v>
      </c>
      <c r="M13" s="94">
        <f t="shared" si="4"/>
        <v>211</v>
      </c>
    </row>
    <row r="14" spans="1:14">
      <c r="A14" s="98">
        <v>13</v>
      </c>
      <c r="B14" s="95" t="s">
        <v>12</v>
      </c>
      <c r="C14" s="93">
        <v>408299</v>
      </c>
      <c r="D14" s="93">
        <v>430571</v>
      </c>
      <c r="E14" s="93">
        <v>428573</v>
      </c>
      <c r="F14" s="93"/>
      <c r="G14" s="93"/>
      <c r="H14" s="93"/>
      <c r="I14" s="96">
        <f t="shared" si="0"/>
        <v>3.0278925613995821E-2</v>
      </c>
      <c r="J14" s="96">
        <f t="shared" si="1"/>
        <v>4.9654787300483227E-2</v>
      </c>
      <c r="K14" s="93">
        <f t="shared" si="2"/>
        <v>20274</v>
      </c>
      <c r="L14" s="97">
        <f t="shared" si="3"/>
        <v>6.1922171215994574E-2</v>
      </c>
      <c r="M14" s="94">
        <f t="shared" si="4"/>
        <v>-1998</v>
      </c>
    </row>
    <row r="15" spans="1:14" s="16" customFormat="1">
      <c r="A15" s="98">
        <v>14</v>
      </c>
      <c r="B15" s="95" t="s">
        <v>13</v>
      </c>
      <c r="C15" s="93">
        <v>525323</v>
      </c>
      <c r="D15" s="93">
        <v>579474</v>
      </c>
      <c r="E15" s="93">
        <v>582961</v>
      </c>
      <c r="F15" s="93"/>
      <c r="G15" s="93"/>
      <c r="H15" s="93"/>
      <c r="I15" s="96">
        <f t="shared" si="0"/>
        <v>4.118652541074827E-2</v>
      </c>
      <c r="J15" s="96">
        <f t="shared" si="1"/>
        <v>0.10971916325765291</v>
      </c>
      <c r="K15" s="93">
        <f t="shared" si="2"/>
        <v>57638</v>
      </c>
      <c r="L15" s="97">
        <f t="shared" si="3"/>
        <v>0.17604173347871635</v>
      </c>
      <c r="M15" s="94">
        <f t="shared" si="4"/>
        <v>3487</v>
      </c>
      <c r="N15" s="20"/>
    </row>
    <row r="16" spans="1:14">
      <c r="A16" s="98">
        <v>15</v>
      </c>
      <c r="B16" s="95" t="s">
        <v>14</v>
      </c>
      <c r="C16" s="93">
        <v>58612</v>
      </c>
      <c r="D16" s="93">
        <v>65257</v>
      </c>
      <c r="E16" s="93">
        <v>65622</v>
      </c>
      <c r="F16" s="93"/>
      <c r="G16" s="93"/>
      <c r="H16" s="93"/>
      <c r="I16" s="96">
        <f t="shared" si="0"/>
        <v>4.6362315326481923E-3</v>
      </c>
      <c r="J16" s="96">
        <f t="shared" si="1"/>
        <v>0.1196000818944926</v>
      </c>
      <c r="K16" s="93">
        <f t="shared" si="2"/>
        <v>7010</v>
      </c>
      <c r="L16" s="97">
        <f t="shared" si="3"/>
        <v>2.1410398551056625E-2</v>
      </c>
      <c r="M16" s="94">
        <f t="shared" si="4"/>
        <v>365</v>
      </c>
      <c r="N16" s="20"/>
    </row>
    <row r="17" spans="1:14">
      <c r="A17" s="98">
        <v>16</v>
      </c>
      <c r="B17" s="95" t="s">
        <v>15</v>
      </c>
      <c r="C17" s="93">
        <v>59566</v>
      </c>
      <c r="D17" s="93">
        <v>60456</v>
      </c>
      <c r="E17" s="93">
        <v>59911</v>
      </c>
      <c r="F17" s="93"/>
      <c r="G17" s="93"/>
      <c r="H17" s="93"/>
      <c r="I17" s="96">
        <f t="shared" si="0"/>
        <v>4.2327461423377196E-3</v>
      </c>
      <c r="J17" s="96">
        <f t="shared" si="1"/>
        <v>5.7918947050330724E-3</v>
      </c>
      <c r="K17" s="93">
        <f t="shared" si="2"/>
        <v>345</v>
      </c>
      <c r="L17" s="97">
        <f t="shared" si="3"/>
        <v>1.053721469345868E-3</v>
      </c>
      <c r="M17" s="94">
        <f t="shared" si="4"/>
        <v>-545</v>
      </c>
      <c r="N17" s="21"/>
    </row>
    <row r="18" spans="1:14">
      <c r="A18" s="98">
        <v>17</v>
      </c>
      <c r="B18" s="95" t="s">
        <v>16</v>
      </c>
      <c r="C18" s="93">
        <v>56424</v>
      </c>
      <c r="D18" s="93">
        <v>60349</v>
      </c>
      <c r="E18" s="93">
        <v>60954</v>
      </c>
      <c r="F18" s="93"/>
      <c r="G18" s="93"/>
      <c r="H18" s="93"/>
      <c r="I18" s="96">
        <f t="shared" si="0"/>
        <v>4.3064346841156613E-3</v>
      </c>
      <c r="J18" s="96">
        <f t="shared" si="1"/>
        <v>8.0284985112717991E-2</v>
      </c>
      <c r="K18" s="93">
        <f t="shared" si="2"/>
        <v>4530</v>
      </c>
      <c r="L18" s="97">
        <f t="shared" si="3"/>
        <v>1.3835821032280529E-2</v>
      </c>
      <c r="M18" s="94">
        <f t="shared" si="4"/>
        <v>605</v>
      </c>
      <c r="N18" s="21"/>
    </row>
    <row r="19" spans="1:14">
      <c r="A19" s="98">
        <v>18</v>
      </c>
      <c r="B19" s="95" t="s">
        <v>17</v>
      </c>
      <c r="C19" s="93">
        <v>48569</v>
      </c>
      <c r="D19" s="93">
        <v>47528</v>
      </c>
      <c r="E19" s="93">
        <v>47264</v>
      </c>
      <c r="F19" s="93"/>
      <c r="G19" s="93"/>
      <c r="H19" s="93"/>
      <c r="I19" s="96">
        <f t="shared" si="0"/>
        <v>3.3392284166755687E-3</v>
      </c>
      <c r="J19" s="96">
        <f t="shared" si="1"/>
        <v>-2.6868990508348949E-2</v>
      </c>
      <c r="K19" s="93">
        <f t="shared" si="2"/>
        <v>-1305</v>
      </c>
      <c r="L19" s="97">
        <f t="shared" si="3"/>
        <v>-3.9858159927430659E-3</v>
      </c>
      <c r="M19" s="94">
        <f t="shared" si="4"/>
        <v>-264</v>
      </c>
      <c r="N19" s="21"/>
    </row>
    <row r="20" spans="1:14">
      <c r="A20" s="98">
        <v>19</v>
      </c>
      <c r="B20" s="95" t="s">
        <v>18</v>
      </c>
      <c r="C20" s="93">
        <v>8834</v>
      </c>
      <c r="D20" s="93">
        <v>9002</v>
      </c>
      <c r="E20" s="93">
        <v>8959</v>
      </c>
      <c r="F20" s="93"/>
      <c r="G20" s="93"/>
      <c r="H20" s="93"/>
      <c r="I20" s="96">
        <f t="shared" si="0"/>
        <v>6.3295843316258499E-4</v>
      </c>
      <c r="J20" s="96">
        <f t="shared" si="1"/>
        <v>1.4149875481095767E-2</v>
      </c>
      <c r="K20" s="93">
        <f t="shared" si="2"/>
        <v>125</v>
      </c>
      <c r="L20" s="97">
        <f t="shared" si="3"/>
        <v>3.8178314106734348E-4</v>
      </c>
      <c r="M20" s="94">
        <f t="shared" si="4"/>
        <v>-43</v>
      </c>
      <c r="N20" s="21"/>
    </row>
    <row r="21" spans="1:14">
      <c r="A21" s="98">
        <v>20</v>
      </c>
      <c r="B21" s="95" t="s">
        <v>19</v>
      </c>
      <c r="C21" s="93">
        <v>80598</v>
      </c>
      <c r="D21" s="93">
        <v>88023</v>
      </c>
      <c r="E21" s="93">
        <v>88529</v>
      </c>
      <c r="F21" s="93"/>
      <c r="G21" s="93"/>
      <c r="H21" s="93"/>
      <c r="I21" s="96">
        <f t="shared" si="0"/>
        <v>6.2546240796350584E-3</v>
      </c>
      <c r="J21" s="96">
        <f t="shared" si="1"/>
        <v>9.8401945457703671E-2</v>
      </c>
      <c r="K21" s="93">
        <f t="shared" si="2"/>
        <v>7931</v>
      </c>
      <c r="L21" s="97">
        <f t="shared" si="3"/>
        <v>2.4223376734440812E-2</v>
      </c>
      <c r="M21" s="94">
        <f t="shared" si="4"/>
        <v>506</v>
      </c>
      <c r="N21" s="21"/>
    </row>
    <row r="22" spans="1:14">
      <c r="A22" s="98">
        <v>21</v>
      </c>
      <c r="B22" s="95" t="s">
        <v>20</v>
      </c>
      <c r="C22" s="93">
        <v>25422</v>
      </c>
      <c r="D22" s="93">
        <v>27650</v>
      </c>
      <c r="E22" s="93">
        <v>27949</v>
      </c>
      <c r="F22" s="93"/>
      <c r="G22" s="93"/>
      <c r="H22" s="93"/>
      <c r="I22" s="96">
        <f t="shared" si="0"/>
        <v>1.9746127077197332E-3</v>
      </c>
      <c r="J22" s="96">
        <f t="shared" si="1"/>
        <v>9.9402092675635281E-2</v>
      </c>
      <c r="K22" s="93">
        <f t="shared" si="2"/>
        <v>2527</v>
      </c>
      <c r="L22" s="97">
        <f t="shared" si="3"/>
        <v>7.7181279798174164E-3</v>
      </c>
      <c r="M22" s="94">
        <f t="shared" si="4"/>
        <v>299</v>
      </c>
      <c r="N22" s="21"/>
    </row>
    <row r="23" spans="1:14">
      <c r="A23" s="98">
        <v>22</v>
      </c>
      <c r="B23" s="95" t="s">
        <v>21</v>
      </c>
      <c r="C23" s="93">
        <v>202633</v>
      </c>
      <c r="D23" s="93">
        <v>209899</v>
      </c>
      <c r="E23" s="93">
        <v>210542</v>
      </c>
      <c r="F23" s="93"/>
      <c r="G23" s="93"/>
      <c r="H23" s="93"/>
      <c r="I23" s="96">
        <f t="shared" si="0"/>
        <v>1.4874911757441342E-2</v>
      </c>
      <c r="J23" s="96">
        <f t="shared" si="1"/>
        <v>3.9031154846446529E-2</v>
      </c>
      <c r="K23" s="93">
        <f t="shared" si="2"/>
        <v>7909</v>
      </c>
      <c r="L23" s="97">
        <f t="shared" si="3"/>
        <v>2.4156182901612956E-2</v>
      </c>
      <c r="M23" s="94">
        <f t="shared" si="4"/>
        <v>643</v>
      </c>
      <c r="N23" s="21"/>
    </row>
    <row r="24" spans="1:14">
      <c r="A24" s="98">
        <v>23</v>
      </c>
      <c r="B24" s="95" t="s">
        <v>22</v>
      </c>
      <c r="C24" s="93">
        <v>198465</v>
      </c>
      <c r="D24" s="93">
        <v>198439</v>
      </c>
      <c r="E24" s="93">
        <v>193163</v>
      </c>
      <c r="F24" s="93"/>
      <c r="G24" s="93"/>
      <c r="H24" s="93"/>
      <c r="I24" s="96">
        <f t="shared" si="0"/>
        <v>1.3647075546934301E-2</v>
      </c>
      <c r="J24" s="96">
        <f t="shared" si="1"/>
        <v>-2.6715037916005342E-2</v>
      </c>
      <c r="K24" s="93">
        <f t="shared" si="2"/>
        <v>-5302</v>
      </c>
      <c r="L24" s="97">
        <f t="shared" si="3"/>
        <v>-1.6193713711512441E-2</v>
      </c>
      <c r="M24" s="94">
        <f t="shared" si="4"/>
        <v>-5276</v>
      </c>
      <c r="N24" s="21"/>
    </row>
    <row r="25" spans="1:14">
      <c r="A25" s="98">
        <v>24</v>
      </c>
      <c r="B25" s="95" t="s">
        <v>23</v>
      </c>
      <c r="C25" s="93">
        <v>160998</v>
      </c>
      <c r="D25" s="93">
        <v>163275</v>
      </c>
      <c r="E25" s="93">
        <v>164522</v>
      </c>
      <c r="F25" s="93"/>
      <c r="G25" s="93"/>
      <c r="H25" s="93"/>
      <c r="I25" s="96">
        <f t="shared" si="0"/>
        <v>1.162357264658721E-2</v>
      </c>
      <c r="J25" s="96">
        <f t="shared" si="1"/>
        <v>2.1888470664231854E-2</v>
      </c>
      <c r="K25" s="93">
        <f t="shared" si="2"/>
        <v>3524</v>
      </c>
      <c r="L25" s="97">
        <f t="shared" si="3"/>
        <v>1.0763230312970547E-2</v>
      </c>
      <c r="M25" s="94">
        <f t="shared" si="4"/>
        <v>1247</v>
      </c>
    </row>
    <row r="26" spans="1:14">
      <c r="A26" s="98">
        <v>25</v>
      </c>
      <c r="B26" s="95" t="s">
        <v>24</v>
      </c>
      <c r="C26" s="93">
        <v>360172</v>
      </c>
      <c r="D26" s="93">
        <v>367186</v>
      </c>
      <c r="E26" s="93">
        <v>367553</v>
      </c>
      <c r="F26" s="93"/>
      <c r="G26" s="93"/>
      <c r="H26" s="93"/>
      <c r="I26" s="96">
        <f t="shared" si="0"/>
        <v>2.5967827992433041E-2</v>
      </c>
      <c r="J26" s="96">
        <f t="shared" si="1"/>
        <v>2.0492986684139802E-2</v>
      </c>
      <c r="K26" s="93">
        <f t="shared" si="2"/>
        <v>7381</v>
      </c>
      <c r="L26" s="97">
        <f t="shared" si="3"/>
        <v>2.2543530913744499E-2</v>
      </c>
      <c r="M26" s="94">
        <f t="shared" si="4"/>
        <v>367</v>
      </c>
    </row>
    <row r="27" spans="1:14">
      <c r="A27" s="98">
        <v>26</v>
      </c>
      <c r="B27" s="95" t="s">
        <v>25</v>
      </c>
      <c r="C27" s="93">
        <v>34536</v>
      </c>
      <c r="D27" s="93">
        <v>38329</v>
      </c>
      <c r="E27" s="93">
        <v>38633</v>
      </c>
      <c r="F27" s="93"/>
      <c r="G27" s="93"/>
      <c r="H27" s="93"/>
      <c r="I27" s="96">
        <f t="shared" si="0"/>
        <v>2.7294433696138129E-3</v>
      </c>
      <c r="J27" s="96">
        <f t="shared" si="1"/>
        <v>0.11862983553393561</v>
      </c>
      <c r="K27" s="93">
        <f t="shared" si="2"/>
        <v>4097</v>
      </c>
      <c r="L27" s="97">
        <f t="shared" si="3"/>
        <v>1.2513324231623251E-2</v>
      </c>
      <c r="M27" s="94">
        <f t="shared" si="4"/>
        <v>304</v>
      </c>
    </row>
    <row r="28" spans="1:14">
      <c r="A28" s="98">
        <v>27</v>
      </c>
      <c r="B28" s="95" t="s">
        <v>26</v>
      </c>
      <c r="C28" s="93">
        <v>143703</v>
      </c>
      <c r="D28" s="93">
        <v>149614</v>
      </c>
      <c r="E28" s="93">
        <v>150077</v>
      </c>
      <c r="F28" s="93"/>
      <c r="G28" s="93"/>
      <c r="H28" s="93"/>
      <c r="I28" s="96">
        <f t="shared" si="0"/>
        <v>1.0603025200774783E-2</v>
      </c>
      <c r="J28" s="96">
        <f t="shared" si="1"/>
        <v>4.4355371843315727E-2</v>
      </c>
      <c r="K28" s="93">
        <f t="shared" si="2"/>
        <v>6374</v>
      </c>
      <c r="L28" s="97">
        <f t="shared" si="3"/>
        <v>1.946788592930598E-2</v>
      </c>
      <c r="M28" s="94">
        <f t="shared" si="4"/>
        <v>463</v>
      </c>
    </row>
    <row r="29" spans="1:14">
      <c r="A29" s="98">
        <v>28</v>
      </c>
      <c r="B29" s="95" t="s">
        <v>27</v>
      </c>
      <c r="C29" s="93">
        <v>156917</v>
      </c>
      <c r="D29" s="93">
        <v>161629</v>
      </c>
      <c r="E29" s="93">
        <v>162163</v>
      </c>
      <c r="F29" s="93"/>
      <c r="G29" s="93"/>
      <c r="H29" s="93"/>
      <c r="I29" s="96">
        <f t="shared" si="0"/>
        <v>1.145690795813643E-2</v>
      </c>
      <c r="J29" s="96">
        <f t="shared" si="1"/>
        <v>3.3431686815322749E-2</v>
      </c>
      <c r="K29" s="93">
        <f t="shared" si="2"/>
        <v>5246</v>
      </c>
      <c r="L29" s="97">
        <f t="shared" si="3"/>
        <v>1.602267486431427E-2</v>
      </c>
      <c r="M29" s="94">
        <f t="shared" si="4"/>
        <v>534</v>
      </c>
    </row>
    <row r="30" spans="1:14">
      <c r="A30" s="98">
        <v>29</v>
      </c>
      <c r="B30" s="95" t="s">
        <v>28</v>
      </c>
      <c r="C30" s="93">
        <v>197932</v>
      </c>
      <c r="D30" s="93">
        <v>201164</v>
      </c>
      <c r="E30" s="93">
        <v>201646</v>
      </c>
      <c r="F30" s="93"/>
      <c r="G30" s="93"/>
      <c r="H30" s="93"/>
      <c r="I30" s="96">
        <f t="shared" si="0"/>
        <v>1.4246404310023733E-2</v>
      </c>
      <c r="J30" s="96">
        <f t="shared" si="1"/>
        <v>1.8764019966453126E-2</v>
      </c>
      <c r="K30" s="93">
        <f t="shared" si="2"/>
        <v>3714</v>
      </c>
      <c r="L30" s="97">
        <f t="shared" si="3"/>
        <v>1.1343540687392909E-2</v>
      </c>
      <c r="M30" s="94">
        <f t="shared" si="4"/>
        <v>482</v>
      </c>
    </row>
    <row r="31" spans="1:14">
      <c r="A31" s="98">
        <v>30</v>
      </c>
      <c r="B31" s="95" t="s">
        <v>29</v>
      </c>
      <c r="C31" s="93">
        <v>57133</v>
      </c>
      <c r="D31" s="93">
        <v>68535</v>
      </c>
      <c r="E31" s="93">
        <v>68782</v>
      </c>
      <c r="F31" s="93"/>
      <c r="G31" s="93"/>
      <c r="H31" s="93"/>
      <c r="I31" s="96">
        <f t="shared" si="0"/>
        <v>4.8594873255708142E-3</v>
      </c>
      <c r="J31" s="96">
        <f t="shared" si="1"/>
        <v>0.20389267148583132</v>
      </c>
      <c r="K31" s="93">
        <f t="shared" si="2"/>
        <v>11649</v>
      </c>
      <c r="L31" s="97">
        <f t="shared" si="3"/>
        <v>3.5579134482347875E-2</v>
      </c>
      <c r="M31" s="94">
        <f t="shared" si="4"/>
        <v>247</v>
      </c>
    </row>
    <row r="32" spans="1:14">
      <c r="A32" s="98">
        <v>31</v>
      </c>
      <c r="B32" s="95" t="s">
        <v>30</v>
      </c>
      <c r="C32" s="93">
        <v>148649</v>
      </c>
      <c r="D32" s="93">
        <v>154829</v>
      </c>
      <c r="E32" s="93">
        <v>155002</v>
      </c>
      <c r="F32" s="93"/>
      <c r="G32" s="93"/>
      <c r="H32" s="93"/>
      <c r="I32" s="96">
        <f t="shared" si="0"/>
        <v>1.0950979245124122E-2</v>
      </c>
      <c r="J32" s="96">
        <f t="shared" si="1"/>
        <v>4.273826261865199E-2</v>
      </c>
      <c r="K32" s="93">
        <f t="shared" si="2"/>
        <v>6353</v>
      </c>
      <c r="L32" s="97">
        <f t="shared" si="3"/>
        <v>1.9403746361606664E-2</v>
      </c>
      <c r="M32" s="94">
        <f t="shared" si="4"/>
        <v>173</v>
      </c>
    </row>
    <row r="33" spans="1:13">
      <c r="A33" s="98">
        <v>32</v>
      </c>
      <c r="B33" s="95" t="s">
        <v>31</v>
      </c>
      <c r="C33" s="93">
        <v>60444</v>
      </c>
      <c r="D33" s="93">
        <v>65023</v>
      </c>
      <c r="E33" s="93">
        <v>65311</v>
      </c>
      <c r="F33" s="93"/>
      <c r="G33" s="93"/>
      <c r="H33" s="93"/>
      <c r="I33" s="96">
        <f t="shared" si="0"/>
        <v>4.6142592061928327E-3</v>
      </c>
      <c r="J33" s="96">
        <f t="shared" si="1"/>
        <v>8.0520812653034207E-2</v>
      </c>
      <c r="K33" s="93">
        <f t="shared" si="2"/>
        <v>4867</v>
      </c>
      <c r="L33" s="97">
        <f t="shared" si="3"/>
        <v>1.4865108380598086E-2</v>
      </c>
      <c r="M33" s="94">
        <f t="shared" si="4"/>
        <v>288</v>
      </c>
    </row>
    <row r="34" spans="1:13">
      <c r="A34" s="98">
        <v>33</v>
      </c>
      <c r="B34" s="95" t="s">
        <v>32</v>
      </c>
      <c r="C34" s="93">
        <v>136954</v>
      </c>
      <c r="D34" s="93">
        <v>141493</v>
      </c>
      <c r="E34" s="93">
        <v>141973</v>
      </c>
      <c r="F34" s="93"/>
      <c r="G34" s="93"/>
      <c r="H34" s="93"/>
      <c r="I34" s="96">
        <f t="shared" si="0"/>
        <v>1.0030473002722591E-2</v>
      </c>
      <c r="J34" s="96">
        <f t="shared" si="1"/>
        <v>3.6647341443112283E-2</v>
      </c>
      <c r="K34" s="93">
        <f t="shared" si="2"/>
        <v>5019</v>
      </c>
      <c r="L34" s="97">
        <f t="shared" si="3"/>
        <v>1.5329356680135976E-2</v>
      </c>
      <c r="M34" s="94">
        <f t="shared" si="4"/>
        <v>480</v>
      </c>
    </row>
    <row r="35" spans="1:13">
      <c r="A35" s="98">
        <v>35</v>
      </c>
      <c r="B35" s="95" t="s">
        <v>33</v>
      </c>
      <c r="C35" s="93">
        <v>102875</v>
      </c>
      <c r="D35" s="93">
        <v>111754</v>
      </c>
      <c r="E35" s="93">
        <v>109193</v>
      </c>
      <c r="F35" s="93"/>
      <c r="G35" s="93"/>
      <c r="H35" s="93"/>
      <c r="I35" s="96">
        <f t="shared" ref="I35:I66" si="5">E35/$E$92</f>
        <v>7.714547403987292E-3</v>
      </c>
      <c r="J35" s="96">
        <f t="shared" ref="J35:J66" si="6">(E35-C35)/C35</f>
        <v>6.1414337788578369E-2</v>
      </c>
      <c r="K35" s="93">
        <f t="shared" ref="K35:K66" si="7">E35-C35</f>
        <v>6318</v>
      </c>
      <c r="L35" s="97">
        <f t="shared" si="3"/>
        <v>1.9296847082107809E-2</v>
      </c>
      <c r="M35" s="94">
        <f t="shared" si="4"/>
        <v>-2561</v>
      </c>
    </row>
    <row r="36" spans="1:13">
      <c r="A36" s="98">
        <v>36</v>
      </c>
      <c r="B36" s="95" t="s">
        <v>34</v>
      </c>
      <c r="C36" s="93">
        <v>14257</v>
      </c>
      <c r="D36" s="93">
        <v>13293</v>
      </c>
      <c r="E36" s="93">
        <v>12705</v>
      </c>
      <c r="F36" s="93"/>
      <c r="G36" s="93"/>
      <c r="H36" s="93"/>
      <c r="I36" s="96">
        <f t="shared" si="5"/>
        <v>8.976154585702247E-4</v>
      </c>
      <c r="J36" s="96">
        <f t="shared" si="6"/>
        <v>-0.10885880620046293</v>
      </c>
      <c r="K36" s="93">
        <f t="shared" si="7"/>
        <v>-1552</v>
      </c>
      <c r="L36" s="97">
        <f t="shared" si="3"/>
        <v>-4.7402194794921365E-3</v>
      </c>
      <c r="M36" s="94">
        <f t="shared" si="4"/>
        <v>-588</v>
      </c>
    </row>
    <row r="37" spans="1:13">
      <c r="A37" s="98">
        <v>37</v>
      </c>
      <c r="B37" s="95" t="s">
        <v>35</v>
      </c>
      <c r="C37" s="93">
        <v>13893</v>
      </c>
      <c r="D37" s="93">
        <v>15541</v>
      </c>
      <c r="E37" s="93">
        <v>15198</v>
      </c>
      <c r="F37" s="93"/>
      <c r="G37" s="93"/>
      <c r="H37" s="93"/>
      <c r="I37" s="96">
        <f t="shared" si="5"/>
        <v>1.073747323050002E-3</v>
      </c>
      <c r="J37" s="96">
        <f t="shared" si="6"/>
        <v>9.3932196069963295E-2</v>
      </c>
      <c r="K37" s="93">
        <f t="shared" si="7"/>
        <v>1305</v>
      </c>
      <c r="L37" s="97">
        <f t="shared" si="3"/>
        <v>3.9858159927430659E-3</v>
      </c>
      <c r="M37" s="94">
        <f t="shared" si="4"/>
        <v>-343</v>
      </c>
    </row>
    <row r="38" spans="1:13">
      <c r="A38" s="98">
        <v>38</v>
      </c>
      <c r="B38" s="95" t="s">
        <v>36</v>
      </c>
      <c r="C38" s="93">
        <v>82962</v>
      </c>
      <c r="D38" s="93">
        <v>83423</v>
      </c>
      <c r="E38" s="93">
        <v>82670</v>
      </c>
      <c r="F38" s="93"/>
      <c r="G38" s="93"/>
      <c r="H38" s="93"/>
      <c r="I38" s="96">
        <f t="shared" si="5"/>
        <v>5.8406824053522611E-3</v>
      </c>
      <c r="J38" s="96">
        <f t="shared" si="6"/>
        <v>-3.5196837106144982E-3</v>
      </c>
      <c r="K38" s="93">
        <f t="shared" si="7"/>
        <v>-292</v>
      </c>
      <c r="L38" s="97">
        <f t="shared" si="3"/>
        <v>-8.918454175333144E-4</v>
      </c>
      <c r="M38" s="94">
        <f t="shared" si="4"/>
        <v>-753</v>
      </c>
    </row>
    <row r="39" spans="1:13">
      <c r="A39" s="98">
        <v>39</v>
      </c>
      <c r="B39" s="95" t="s">
        <v>37</v>
      </c>
      <c r="C39" s="93">
        <v>2687</v>
      </c>
      <c r="D39" s="93">
        <v>2689</v>
      </c>
      <c r="E39" s="93">
        <v>2672</v>
      </c>
      <c r="F39" s="93"/>
      <c r="G39" s="93"/>
      <c r="H39" s="93"/>
      <c r="I39" s="96">
        <f t="shared" si="5"/>
        <v>1.8877831604090047E-4</v>
      </c>
      <c r="J39" s="96">
        <f t="shared" si="6"/>
        <v>-5.5824339411983627E-3</v>
      </c>
      <c r="K39" s="93">
        <f t="shared" si="7"/>
        <v>-15</v>
      </c>
      <c r="L39" s="97">
        <f t="shared" si="3"/>
        <v>-4.581397692808122E-5</v>
      </c>
      <c r="M39" s="94">
        <f t="shared" si="4"/>
        <v>-17</v>
      </c>
    </row>
    <row r="40" spans="1:13" s="16" customFormat="1">
      <c r="A40" s="98">
        <v>41</v>
      </c>
      <c r="B40" s="95" t="s">
        <v>38</v>
      </c>
      <c r="C40" s="93">
        <v>822497</v>
      </c>
      <c r="D40" s="93">
        <v>727961</v>
      </c>
      <c r="E40" s="93">
        <v>660167</v>
      </c>
      <c r="F40" s="93"/>
      <c r="G40" s="93"/>
      <c r="H40" s="93"/>
      <c r="I40" s="96">
        <f t="shared" si="5"/>
        <v>4.6641173115933063E-2</v>
      </c>
      <c r="J40" s="96">
        <f t="shared" si="6"/>
        <v>-0.19736242199059692</v>
      </c>
      <c r="K40" s="93">
        <f t="shared" si="7"/>
        <v>-162330</v>
      </c>
      <c r="L40" s="97">
        <f t="shared" si="3"/>
        <v>-0.49579885831569498</v>
      </c>
      <c r="M40" s="94">
        <f t="shared" si="4"/>
        <v>-67794</v>
      </c>
    </row>
    <row r="41" spans="1:13">
      <c r="A41" s="98">
        <v>42</v>
      </c>
      <c r="B41" s="95" t="s">
        <v>39</v>
      </c>
      <c r="C41" s="93">
        <v>293077</v>
      </c>
      <c r="D41" s="93">
        <v>293312</v>
      </c>
      <c r="E41" s="93">
        <v>263475</v>
      </c>
      <c r="F41" s="93"/>
      <c r="G41" s="93"/>
      <c r="H41" s="93"/>
      <c r="I41" s="96">
        <f t="shared" si="5"/>
        <v>1.8614658240597399E-2</v>
      </c>
      <c r="J41" s="96">
        <f t="shared" si="6"/>
        <v>-0.10100417296478399</v>
      </c>
      <c r="K41" s="93">
        <f t="shared" si="7"/>
        <v>-29602</v>
      </c>
      <c r="L41" s="97">
        <f t="shared" si="3"/>
        <v>-9.041235633500401E-2</v>
      </c>
      <c r="M41" s="94">
        <f t="shared" si="4"/>
        <v>-29837</v>
      </c>
    </row>
    <row r="42" spans="1:13">
      <c r="A42" s="98">
        <v>43</v>
      </c>
      <c r="B42" s="95" t="s">
        <v>40</v>
      </c>
      <c r="C42" s="93">
        <v>274374</v>
      </c>
      <c r="D42" s="93">
        <v>273515</v>
      </c>
      <c r="E42" s="93">
        <v>263956</v>
      </c>
      <c r="F42" s="93"/>
      <c r="G42" s="93"/>
      <c r="H42" s="93"/>
      <c r="I42" s="96">
        <f t="shared" si="5"/>
        <v>1.8648641163507455E-2</v>
      </c>
      <c r="J42" s="96">
        <f t="shared" si="6"/>
        <v>-3.7970070050369203E-2</v>
      </c>
      <c r="K42" s="93">
        <f t="shared" si="7"/>
        <v>-10418</v>
      </c>
      <c r="L42" s="97">
        <f t="shared" si="3"/>
        <v>-3.1819334109116679E-2</v>
      </c>
      <c r="M42" s="94">
        <f t="shared" si="4"/>
        <v>-9559</v>
      </c>
    </row>
    <row r="43" spans="1:13" s="16" customFormat="1">
      <c r="A43" s="98">
        <v>45</v>
      </c>
      <c r="B43" s="95" t="s">
        <v>41</v>
      </c>
      <c r="C43" s="93">
        <v>213808</v>
      </c>
      <c r="D43" s="93">
        <v>221229</v>
      </c>
      <c r="E43" s="93">
        <v>222107</v>
      </c>
      <c r="F43" s="93"/>
      <c r="G43" s="93"/>
      <c r="H43" s="93"/>
      <c r="I43" s="96">
        <f t="shared" si="5"/>
        <v>1.5691985569197708E-2</v>
      </c>
      <c r="J43" s="96">
        <f t="shared" si="6"/>
        <v>3.8815198682930478E-2</v>
      </c>
      <c r="K43" s="93">
        <f t="shared" si="7"/>
        <v>8299</v>
      </c>
      <c r="L43" s="97">
        <f t="shared" si="3"/>
        <v>2.5347346301743068E-2</v>
      </c>
      <c r="M43" s="94">
        <f t="shared" si="4"/>
        <v>878</v>
      </c>
    </row>
    <row r="44" spans="1:13" s="16" customFormat="1">
      <c r="A44" s="98">
        <v>46</v>
      </c>
      <c r="B44" s="95" t="s">
        <v>42</v>
      </c>
      <c r="C44" s="93">
        <v>702364</v>
      </c>
      <c r="D44" s="93">
        <v>727705</v>
      </c>
      <c r="E44" s="93">
        <v>725331</v>
      </c>
      <c r="F44" s="93"/>
      <c r="G44" s="93"/>
      <c r="H44" s="93"/>
      <c r="I44" s="96">
        <f t="shared" si="5"/>
        <v>5.1245046688720951E-2</v>
      </c>
      <c r="J44" s="96">
        <f t="shared" si="6"/>
        <v>3.2699568884510026E-2</v>
      </c>
      <c r="K44" s="93">
        <f t="shared" si="7"/>
        <v>22967</v>
      </c>
      <c r="L44" s="97">
        <f t="shared" si="3"/>
        <v>7.0147307207149429E-2</v>
      </c>
      <c r="M44" s="94">
        <f t="shared" si="4"/>
        <v>-2374</v>
      </c>
    </row>
    <row r="45" spans="1:13" s="16" customFormat="1">
      <c r="A45" s="98">
        <v>47</v>
      </c>
      <c r="B45" s="95" t="s">
        <v>43</v>
      </c>
      <c r="C45" s="93">
        <v>1298174</v>
      </c>
      <c r="D45" s="93">
        <v>1340097</v>
      </c>
      <c r="E45" s="93">
        <v>1333876</v>
      </c>
      <c r="F45" s="93"/>
      <c r="G45" s="93"/>
      <c r="H45" s="93"/>
      <c r="I45" s="96">
        <f t="shared" si="5"/>
        <v>9.4239096215333884E-2</v>
      </c>
      <c r="J45" s="96">
        <f t="shared" si="6"/>
        <v>2.7501706242768688E-2</v>
      </c>
      <c r="K45" s="93">
        <f t="shared" si="7"/>
        <v>35702</v>
      </c>
      <c r="L45" s="97">
        <f t="shared" si="3"/>
        <v>0.10904337361909038</v>
      </c>
      <c r="M45" s="94">
        <f t="shared" si="4"/>
        <v>-6221</v>
      </c>
    </row>
    <row r="46" spans="1:13">
      <c r="A46" s="98">
        <v>49</v>
      </c>
      <c r="B46" s="95" t="s">
        <v>44</v>
      </c>
      <c r="C46" s="93">
        <v>528927</v>
      </c>
      <c r="D46" s="93">
        <v>561538</v>
      </c>
      <c r="E46" s="93">
        <v>560678</v>
      </c>
      <c r="F46" s="93"/>
      <c r="G46" s="93"/>
      <c r="H46" s="93"/>
      <c r="I46" s="96">
        <f t="shared" si="5"/>
        <v>3.9612218817806882E-2</v>
      </c>
      <c r="J46" s="96">
        <f t="shared" si="6"/>
        <v>6.0029077736625282E-2</v>
      </c>
      <c r="K46" s="93">
        <f t="shared" si="7"/>
        <v>31751</v>
      </c>
      <c r="L46" s="97">
        <f t="shared" si="3"/>
        <v>9.6975972096233792E-2</v>
      </c>
      <c r="M46" s="94">
        <f t="shared" si="4"/>
        <v>-860</v>
      </c>
    </row>
    <row r="47" spans="1:13">
      <c r="A47" s="98">
        <v>50</v>
      </c>
      <c r="B47" s="95" t="s">
        <v>45</v>
      </c>
      <c r="C47" s="93">
        <v>14701</v>
      </c>
      <c r="D47" s="93">
        <v>14874</v>
      </c>
      <c r="E47" s="93">
        <v>14733</v>
      </c>
      <c r="F47" s="93"/>
      <c r="G47" s="93"/>
      <c r="H47" s="93"/>
      <c r="I47" s="96">
        <f t="shared" si="5"/>
        <v>1.0408948092180338E-3</v>
      </c>
      <c r="J47" s="96">
        <f t="shared" si="6"/>
        <v>2.1767226719270798E-3</v>
      </c>
      <c r="K47" s="93">
        <f t="shared" si="7"/>
        <v>32</v>
      </c>
      <c r="L47" s="97">
        <f t="shared" si="3"/>
        <v>9.7736484113239934E-5</v>
      </c>
      <c r="M47" s="94">
        <f t="shared" si="4"/>
        <v>-141</v>
      </c>
    </row>
    <row r="48" spans="1:13">
      <c r="A48" s="98">
        <v>51</v>
      </c>
      <c r="B48" s="95" t="s">
        <v>46</v>
      </c>
      <c r="C48" s="93">
        <v>27974</v>
      </c>
      <c r="D48" s="93">
        <v>29687</v>
      </c>
      <c r="E48" s="93">
        <v>29846</v>
      </c>
      <c r="F48" s="93"/>
      <c r="G48" s="93"/>
      <c r="H48" s="93"/>
      <c r="I48" s="96">
        <f t="shared" si="5"/>
        <v>2.1086368340406869E-3</v>
      </c>
      <c r="J48" s="96">
        <f t="shared" si="6"/>
        <v>6.6919282190605556E-2</v>
      </c>
      <c r="K48" s="93">
        <f t="shared" si="7"/>
        <v>1872</v>
      </c>
      <c r="L48" s="97">
        <f t="shared" si="3"/>
        <v>5.717584320624536E-3</v>
      </c>
      <c r="M48" s="94">
        <f t="shared" si="4"/>
        <v>159</v>
      </c>
    </row>
    <row r="49" spans="1:13">
      <c r="A49" s="98">
        <v>52</v>
      </c>
      <c r="B49" s="95" t="s">
        <v>47</v>
      </c>
      <c r="C49" s="93">
        <v>248171</v>
      </c>
      <c r="D49" s="93">
        <v>263004</v>
      </c>
      <c r="E49" s="93">
        <v>262013</v>
      </c>
      <c r="F49" s="93"/>
      <c r="G49" s="93"/>
      <c r="H49" s="93"/>
      <c r="I49" s="96">
        <f t="shared" si="5"/>
        <v>1.8511367111086995E-2</v>
      </c>
      <c r="J49" s="96">
        <f t="shared" si="6"/>
        <v>5.5776057637677248E-2</v>
      </c>
      <c r="K49" s="93">
        <f t="shared" si="7"/>
        <v>13842</v>
      </c>
      <c r="L49" s="97">
        <f t="shared" si="3"/>
        <v>4.2277137909233348E-2</v>
      </c>
      <c r="M49" s="94">
        <f t="shared" si="4"/>
        <v>-991</v>
      </c>
    </row>
    <row r="50" spans="1:13">
      <c r="A50" s="98">
        <v>53</v>
      </c>
      <c r="B50" s="95" t="s">
        <v>48</v>
      </c>
      <c r="C50" s="93">
        <v>43692</v>
      </c>
      <c r="D50" s="93">
        <v>50708</v>
      </c>
      <c r="E50" s="93">
        <v>52519</v>
      </c>
      <c r="F50" s="93"/>
      <c r="G50" s="93"/>
      <c r="H50" s="93"/>
      <c r="I50" s="96">
        <f t="shared" si="5"/>
        <v>3.7104971482604982E-3</v>
      </c>
      <c r="J50" s="96">
        <f t="shared" si="6"/>
        <v>0.20202783118190973</v>
      </c>
      <c r="K50" s="93">
        <f t="shared" si="7"/>
        <v>8827</v>
      </c>
      <c r="L50" s="97">
        <f t="shared" si="3"/>
        <v>2.6959998289611528E-2</v>
      </c>
      <c r="M50" s="94">
        <f t="shared" si="4"/>
        <v>1811</v>
      </c>
    </row>
    <row r="51" spans="1:13" s="16" customFormat="1">
      <c r="A51" s="98">
        <v>55</v>
      </c>
      <c r="B51" s="95" t="s">
        <v>49</v>
      </c>
      <c r="C51" s="93">
        <v>224946</v>
      </c>
      <c r="D51" s="93">
        <v>249448</v>
      </c>
      <c r="E51" s="93">
        <v>243855</v>
      </c>
      <c r="F51" s="93"/>
      <c r="G51" s="93"/>
      <c r="H51" s="93"/>
      <c r="I51" s="96">
        <f t="shared" si="5"/>
        <v>1.7228494108590488E-2</v>
      </c>
      <c r="J51" s="96">
        <f t="shared" si="6"/>
        <v>8.4060174441866045E-2</v>
      </c>
      <c r="K51" s="93">
        <f t="shared" si="7"/>
        <v>18909</v>
      </c>
      <c r="L51" s="97">
        <f t="shared" si="3"/>
        <v>5.7753099315539187E-2</v>
      </c>
      <c r="M51" s="94">
        <f t="shared" si="4"/>
        <v>-5593</v>
      </c>
    </row>
    <row r="52" spans="1:13" s="16" customFormat="1">
      <c r="A52" s="98">
        <v>56</v>
      </c>
      <c r="B52" s="95" t="s">
        <v>50</v>
      </c>
      <c r="C52" s="93">
        <v>653826</v>
      </c>
      <c r="D52" s="93">
        <v>713057</v>
      </c>
      <c r="E52" s="93">
        <v>705065</v>
      </c>
      <c r="F52" s="93"/>
      <c r="G52" s="93"/>
      <c r="H52" s="93"/>
      <c r="I52" s="96">
        <f t="shared" si="5"/>
        <v>4.9813242290186181E-2</v>
      </c>
      <c r="J52" s="96">
        <f t="shared" si="6"/>
        <v>7.8367944988421992E-2</v>
      </c>
      <c r="K52" s="93">
        <f t="shared" si="7"/>
        <v>51239</v>
      </c>
      <c r="L52" s="97">
        <f t="shared" si="3"/>
        <v>0.15649749092119691</v>
      </c>
      <c r="M52" s="94">
        <f t="shared" si="4"/>
        <v>-7992</v>
      </c>
    </row>
    <row r="53" spans="1:13">
      <c r="A53" s="98">
        <v>58</v>
      </c>
      <c r="B53" s="95" t="s">
        <v>51</v>
      </c>
      <c r="C53" s="93">
        <v>23530</v>
      </c>
      <c r="D53" s="93">
        <v>23928</v>
      </c>
      <c r="E53" s="93">
        <v>24096</v>
      </c>
      <c r="F53" s="93"/>
      <c r="G53" s="93"/>
      <c r="H53" s="93"/>
      <c r="I53" s="96">
        <f t="shared" si="5"/>
        <v>1.7023960716023717E-3</v>
      </c>
      <c r="J53" s="96">
        <f t="shared" si="6"/>
        <v>2.4054398640033999E-2</v>
      </c>
      <c r="K53" s="93">
        <f t="shared" si="7"/>
        <v>566</v>
      </c>
      <c r="L53" s="97">
        <f t="shared" si="3"/>
        <v>1.7287140627529312E-3</v>
      </c>
      <c r="M53" s="94">
        <f t="shared" si="4"/>
        <v>168</v>
      </c>
    </row>
    <row r="54" spans="1:13">
      <c r="A54" s="98">
        <v>59</v>
      </c>
      <c r="B54" s="95" t="s">
        <v>52</v>
      </c>
      <c r="C54" s="93">
        <v>17693</v>
      </c>
      <c r="D54" s="93">
        <v>23444</v>
      </c>
      <c r="E54" s="93">
        <v>23164</v>
      </c>
      <c r="F54" s="93"/>
      <c r="G54" s="93"/>
      <c r="H54" s="93"/>
      <c r="I54" s="96">
        <f t="shared" si="5"/>
        <v>1.6365497428036744E-3</v>
      </c>
      <c r="J54" s="96">
        <f t="shared" si="6"/>
        <v>0.30921833493471995</v>
      </c>
      <c r="K54" s="93">
        <f t="shared" si="7"/>
        <v>5471</v>
      </c>
      <c r="L54" s="97">
        <f t="shared" si="3"/>
        <v>1.670988451823549E-2</v>
      </c>
      <c r="M54" s="94">
        <f t="shared" si="4"/>
        <v>-280</v>
      </c>
    </row>
    <row r="55" spans="1:13">
      <c r="A55" s="98">
        <v>60</v>
      </c>
      <c r="B55" s="95" t="s">
        <v>53</v>
      </c>
      <c r="C55" s="93">
        <v>9712</v>
      </c>
      <c r="D55" s="93">
        <v>9753</v>
      </c>
      <c r="E55" s="93">
        <v>9508</v>
      </c>
      <c r="F55" s="93"/>
      <c r="G55" s="93"/>
      <c r="H55" s="93"/>
      <c r="I55" s="96">
        <f t="shared" si="5"/>
        <v>6.7174559465452155E-4</v>
      </c>
      <c r="J55" s="96">
        <f t="shared" si="6"/>
        <v>-2.1004942339373972E-2</v>
      </c>
      <c r="K55" s="93">
        <f t="shared" si="7"/>
        <v>-204</v>
      </c>
      <c r="L55" s="97">
        <f t="shared" si="3"/>
        <v>-6.230700862219046E-4</v>
      </c>
      <c r="M55" s="94">
        <f t="shared" si="4"/>
        <v>-245</v>
      </c>
    </row>
    <row r="56" spans="1:13">
      <c r="A56" s="98">
        <v>61</v>
      </c>
      <c r="B56" s="95" t="s">
        <v>54</v>
      </c>
      <c r="C56" s="93">
        <v>24847</v>
      </c>
      <c r="D56" s="93">
        <v>26541</v>
      </c>
      <c r="E56" s="93">
        <v>25033</v>
      </c>
      <c r="F56" s="93"/>
      <c r="G56" s="93"/>
      <c r="H56" s="93"/>
      <c r="I56" s="96">
        <f t="shared" si="5"/>
        <v>1.7685956532379719E-3</v>
      </c>
      <c r="J56" s="96">
        <f t="shared" si="6"/>
        <v>7.485813176641043E-3</v>
      </c>
      <c r="K56" s="93">
        <f t="shared" si="7"/>
        <v>186</v>
      </c>
      <c r="L56" s="97">
        <f t="shared" si="3"/>
        <v>5.6809331390820714E-4</v>
      </c>
      <c r="M56" s="94">
        <f t="shared" si="4"/>
        <v>-1508</v>
      </c>
    </row>
    <row r="57" spans="1:13">
      <c r="A57" s="98">
        <v>62</v>
      </c>
      <c r="B57" s="95" t="s">
        <v>55</v>
      </c>
      <c r="C57" s="93">
        <v>85796</v>
      </c>
      <c r="D57" s="93">
        <v>100718</v>
      </c>
      <c r="E57" s="93">
        <v>102164</v>
      </c>
      <c r="F57" s="93"/>
      <c r="G57" s="93"/>
      <c r="H57" s="93"/>
      <c r="I57" s="96">
        <f t="shared" si="5"/>
        <v>7.21794456586922E-3</v>
      </c>
      <c r="J57" s="96">
        <f t="shared" si="6"/>
        <v>0.19077812485430556</v>
      </c>
      <c r="K57" s="93">
        <f t="shared" si="7"/>
        <v>16368</v>
      </c>
      <c r="L57" s="97">
        <f t="shared" si="3"/>
        <v>4.9992211623922228E-2</v>
      </c>
      <c r="M57" s="94">
        <f t="shared" si="4"/>
        <v>1446</v>
      </c>
    </row>
    <row r="58" spans="1:13">
      <c r="A58" s="98">
        <v>63</v>
      </c>
      <c r="B58" s="95" t="s">
        <v>56</v>
      </c>
      <c r="C58" s="93">
        <v>43284</v>
      </c>
      <c r="D58" s="93">
        <v>43419</v>
      </c>
      <c r="E58" s="93">
        <v>43568</v>
      </c>
      <c r="F58" s="93"/>
      <c r="G58" s="93"/>
      <c r="H58" s="93"/>
      <c r="I58" s="96">
        <f t="shared" si="5"/>
        <v>3.0781039196369577E-3</v>
      </c>
      <c r="J58" s="96">
        <f t="shared" si="6"/>
        <v>6.5613159597079753E-3</v>
      </c>
      <c r="K58" s="93">
        <f t="shared" si="7"/>
        <v>284</v>
      </c>
      <c r="L58" s="97">
        <f t="shared" si="3"/>
        <v>8.6741129650500437E-4</v>
      </c>
      <c r="M58" s="94">
        <f t="shared" si="4"/>
        <v>149</v>
      </c>
    </row>
    <row r="59" spans="1:13">
      <c r="A59" s="98">
        <v>64</v>
      </c>
      <c r="B59" s="95" t="s">
        <v>57</v>
      </c>
      <c r="C59" s="93">
        <v>86623</v>
      </c>
      <c r="D59" s="93">
        <v>85802</v>
      </c>
      <c r="E59" s="93">
        <v>87119</v>
      </c>
      <c r="F59" s="93"/>
      <c r="G59" s="93"/>
      <c r="H59" s="93"/>
      <c r="I59" s="96">
        <f t="shared" si="5"/>
        <v>6.1550067796284462E-3</v>
      </c>
      <c r="J59" s="96">
        <f t="shared" si="6"/>
        <v>5.7259619269708966E-3</v>
      </c>
      <c r="K59" s="93">
        <f t="shared" si="7"/>
        <v>496</v>
      </c>
      <c r="L59" s="97">
        <f t="shared" si="3"/>
        <v>1.5149155037552189E-3</v>
      </c>
      <c r="M59" s="94">
        <f t="shared" si="4"/>
        <v>1317</v>
      </c>
    </row>
    <row r="60" spans="1:13">
      <c r="A60" s="98">
        <v>65</v>
      </c>
      <c r="B60" s="95" t="s">
        <v>58</v>
      </c>
      <c r="C60" s="93">
        <v>23316</v>
      </c>
      <c r="D60" s="93">
        <v>22850</v>
      </c>
      <c r="E60" s="93">
        <v>22826</v>
      </c>
      <c r="F60" s="93"/>
      <c r="G60" s="93"/>
      <c r="H60" s="93"/>
      <c r="I60" s="96">
        <f t="shared" si="5"/>
        <v>1.6126698510290397E-3</v>
      </c>
      <c r="J60" s="96">
        <f t="shared" si="6"/>
        <v>-2.1015611597186481E-2</v>
      </c>
      <c r="K60" s="93">
        <f t="shared" si="7"/>
        <v>-490</v>
      </c>
      <c r="L60" s="97">
        <f t="shared" si="3"/>
        <v>-1.4965899129839866E-3</v>
      </c>
      <c r="M60" s="94">
        <f t="shared" si="4"/>
        <v>-24</v>
      </c>
    </row>
    <row r="61" spans="1:13">
      <c r="A61" s="98">
        <v>66</v>
      </c>
      <c r="B61" s="95" t="s">
        <v>59</v>
      </c>
      <c r="C61" s="93">
        <v>49794</v>
      </c>
      <c r="D61" s="93">
        <v>50822</v>
      </c>
      <c r="E61" s="93">
        <v>50791</v>
      </c>
      <c r="F61" s="93"/>
      <c r="G61" s="93"/>
      <c r="H61" s="93"/>
      <c r="I61" s="96">
        <f t="shared" si="5"/>
        <v>3.5884129678268621E-3</v>
      </c>
      <c r="J61" s="96">
        <f t="shared" si="6"/>
        <v>2.0022492669799573E-2</v>
      </c>
      <c r="K61" s="93">
        <f t="shared" si="7"/>
        <v>997</v>
      </c>
      <c r="L61" s="97">
        <f t="shared" si="3"/>
        <v>3.0451023331531319E-3</v>
      </c>
      <c r="M61" s="94">
        <f t="shared" si="4"/>
        <v>-31</v>
      </c>
    </row>
    <row r="62" spans="1:13">
      <c r="A62" s="98">
        <v>68</v>
      </c>
      <c r="B62" s="95" t="s">
        <v>60</v>
      </c>
      <c r="C62" s="93">
        <v>130389</v>
      </c>
      <c r="D62" s="93">
        <v>139198</v>
      </c>
      <c r="E62" s="93">
        <v>144735</v>
      </c>
      <c r="F62" s="93"/>
      <c r="G62" s="93"/>
      <c r="H62" s="93"/>
      <c r="I62" s="96">
        <f t="shared" si="5"/>
        <v>1.0225609869827743E-2</v>
      </c>
      <c r="J62" s="96">
        <f t="shared" si="6"/>
        <v>0.11002461864114305</v>
      </c>
      <c r="K62" s="93">
        <f t="shared" si="7"/>
        <v>14346</v>
      </c>
      <c r="L62" s="97">
        <f t="shared" si="3"/>
        <v>4.3816487534016881E-2</v>
      </c>
      <c r="M62" s="94">
        <f t="shared" si="4"/>
        <v>5537</v>
      </c>
    </row>
    <row r="63" spans="1:13">
      <c r="A63" s="98">
        <v>69</v>
      </c>
      <c r="B63" s="95" t="s">
        <v>61</v>
      </c>
      <c r="C63" s="93">
        <v>150964</v>
      </c>
      <c r="D63" s="93">
        <v>155294</v>
      </c>
      <c r="E63" s="93">
        <v>156689</v>
      </c>
      <c r="F63" s="93"/>
      <c r="G63" s="93"/>
      <c r="H63" s="93"/>
      <c r="I63" s="96">
        <f t="shared" si="5"/>
        <v>1.1070166752295154E-2</v>
      </c>
      <c r="J63" s="96">
        <f t="shared" si="6"/>
        <v>3.7922948517527359E-2</v>
      </c>
      <c r="K63" s="93">
        <f t="shared" si="7"/>
        <v>5725</v>
      </c>
      <c r="L63" s="97">
        <f t="shared" si="3"/>
        <v>1.7485667860884332E-2</v>
      </c>
      <c r="M63" s="94">
        <f t="shared" si="4"/>
        <v>1395</v>
      </c>
    </row>
    <row r="64" spans="1:13">
      <c r="A64" s="98">
        <v>70</v>
      </c>
      <c r="B64" s="95" t="s">
        <v>62</v>
      </c>
      <c r="C64" s="93">
        <v>206182</v>
      </c>
      <c r="D64" s="93">
        <v>212504</v>
      </c>
      <c r="E64" s="93">
        <v>208600</v>
      </c>
      <c r="F64" s="93"/>
      <c r="G64" s="93"/>
      <c r="H64" s="93"/>
      <c r="I64" s="96">
        <f t="shared" si="5"/>
        <v>1.4737708355588262E-2</v>
      </c>
      <c r="J64" s="96">
        <f t="shared" si="6"/>
        <v>1.1727502885799924E-2</v>
      </c>
      <c r="K64" s="93">
        <f t="shared" si="7"/>
        <v>2418</v>
      </c>
      <c r="L64" s="97">
        <f t="shared" si="3"/>
        <v>7.3852130808066928E-3</v>
      </c>
      <c r="M64" s="94">
        <f t="shared" si="4"/>
        <v>-3904</v>
      </c>
    </row>
    <row r="65" spans="1:13">
      <c r="A65" s="98">
        <v>71</v>
      </c>
      <c r="B65" s="95" t="s">
        <v>63</v>
      </c>
      <c r="C65" s="93">
        <v>150424</v>
      </c>
      <c r="D65" s="93">
        <v>146666</v>
      </c>
      <c r="E65" s="93">
        <v>143877</v>
      </c>
      <c r="F65" s="93"/>
      <c r="G65" s="93"/>
      <c r="H65" s="93"/>
      <c r="I65" s="96">
        <f t="shared" si="5"/>
        <v>1.0164991683015209E-2</v>
      </c>
      <c r="J65" s="96">
        <f t="shared" si="6"/>
        <v>-4.3523639844705635E-2</v>
      </c>
      <c r="K65" s="93">
        <f t="shared" si="7"/>
        <v>-6547</v>
      </c>
      <c r="L65" s="97">
        <f t="shared" si="3"/>
        <v>-1.9996273796543184E-2</v>
      </c>
      <c r="M65" s="94">
        <f t="shared" si="4"/>
        <v>-2789</v>
      </c>
    </row>
    <row r="66" spans="1:13">
      <c r="A66" s="98">
        <v>72</v>
      </c>
      <c r="B66" s="95" t="s">
        <v>64</v>
      </c>
      <c r="C66" s="93">
        <v>12906</v>
      </c>
      <c r="D66" s="93">
        <v>13741</v>
      </c>
      <c r="E66" s="93">
        <v>13532</v>
      </c>
      <c r="F66" s="93"/>
      <c r="G66" s="93"/>
      <c r="H66" s="93"/>
      <c r="I66" s="96">
        <f t="shared" si="5"/>
        <v>9.5604347779396147E-4</v>
      </c>
      <c r="J66" s="96">
        <f t="shared" si="6"/>
        <v>4.8504571517123819E-2</v>
      </c>
      <c r="K66" s="93">
        <f t="shared" si="7"/>
        <v>626</v>
      </c>
      <c r="L66" s="97">
        <f t="shared" si="3"/>
        <v>1.9119699704652562E-3</v>
      </c>
      <c r="M66" s="94">
        <f t="shared" si="4"/>
        <v>-209</v>
      </c>
    </row>
    <row r="67" spans="1:13">
      <c r="A67" s="98">
        <v>73</v>
      </c>
      <c r="B67" s="95" t="s">
        <v>65</v>
      </c>
      <c r="C67" s="93">
        <v>56817</v>
      </c>
      <c r="D67" s="93">
        <v>58571</v>
      </c>
      <c r="E67" s="93">
        <v>57914</v>
      </c>
      <c r="F67" s="93"/>
      <c r="G67" s="93"/>
      <c r="H67" s="93"/>
      <c r="I67" s="96">
        <f t="shared" ref="I67:I92" si="8">E67/$E$92</f>
        <v>4.0916569592787085E-3</v>
      </c>
      <c r="J67" s="96">
        <f t="shared" ref="J67:J92" si="9">(E67-C67)/C67</f>
        <v>1.930760159811324E-2</v>
      </c>
      <c r="K67" s="93">
        <f t="shared" ref="K67:K92" si="10">E67-C67</f>
        <v>1097</v>
      </c>
      <c r="L67" s="97">
        <f t="shared" si="3"/>
        <v>3.3505288460070064E-3</v>
      </c>
      <c r="M67" s="94">
        <f t="shared" si="4"/>
        <v>-657</v>
      </c>
    </row>
    <row r="68" spans="1:13">
      <c r="A68" s="98">
        <v>74</v>
      </c>
      <c r="B68" s="95" t="s">
        <v>66</v>
      </c>
      <c r="C68" s="93">
        <v>47683</v>
      </c>
      <c r="D68" s="93">
        <v>45514</v>
      </c>
      <c r="E68" s="93">
        <v>44602</v>
      </c>
      <c r="F68" s="93"/>
      <c r="G68" s="93"/>
      <c r="H68" s="93"/>
      <c r="I68" s="96">
        <f t="shared" si="8"/>
        <v>3.1511566063084739E-3</v>
      </c>
      <c r="J68" s="96">
        <f t="shared" si="9"/>
        <v>-6.4614223098378873E-2</v>
      </c>
      <c r="K68" s="93">
        <f t="shared" si="10"/>
        <v>-3081</v>
      </c>
      <c r="L68" s="97">
        <f t="shared" ref="L68:L92" si="11">K68/$K$92</f>
        <v>-9.4101908610278832E-3</v>
      </c>
      <c r="M68" s="94">
        <f t="shared" ref="M68:M92" si="12">E68-D68</f>
        <v>-912</v>
      </c>
    </row>
    <row r="69" spans="1:13">
      <c r="A69" s="98">
        <v>75</v>
      </c>
      <c r="B69" s="95" t="s">
        <v>67</v>
      </c>
      <c r="C69" s="93">
        <v>8227</v>
      </c>
      <c r="D69" s="93">
        <v>8524</v>
      </c>
      <c r="E69" s="93">
        <v>8509</v>
      </c>
      <c r="F69" s="93"/>
      <c r="G69" s="93"/>
      <c r="H69" s="93"/>
      <c r="I69" s="96">
        <f t="shared" si="8"/>
        <v>6.0116567784132557E-4</v>
      </c>
      <c r="J69" s="96">
        <f t="shared" si="9"/>
        <v>3.4277379360641791E-2</v>
      </c>
      <c r="K69" s="93">
        <f t="shared" si="10"/>
        <v>282</v>
      </c>
      <c r="L69" s="97">
        <f t="shared" si="11"/>
        <v>8.6130276624792697E-4</v>
      </c>
      <c r="M69" s="94">
        <f t="shared" si="12"/>
        <v>-15</v>
      </c>
    </row>
    <row r="70" spans="1:13">
      <c r="A70" s="98">
        <v>77</v>
      </c>
      <c r="B70" s="95" t="s">
        <v>68</v>
      </c>
      <c r="C70" s="93">
        <v>26455</v>
      </c>
      <c r="D70" s="93">
        <v>26115</v>
      </c>
      <c r="E70" s="93">
        <v>26391</v>
      </c>
      <c r="F70" s="93"/>
      <c r="G70" s="93"/>
      <c r="H70" s="93"/>
      <c r="I70" s="96">
        <f t="shared" si="8"/>
        <v>1.8645391237407949E-3</v>
      </c>
      <c r="J70" s="96">
        <f t="shared" si="9"/>
        <v>-2.4192024192024194E-3</v>
      </c>
      <c r="K70" s="93">
        <f t="shared" si="10"/>
        <v>-64</v>
      </c>
      <c r="L70" s="97">
        <f t="shared" si="11"/>
        <v>-1.9547296822647987E-4</v>
      </c>
      <c r="M70" s="94">
        <f t="shared" si="12"/>
        <v>276</v>
      </c>
    </row>
    <row r="71" spans="1:13">
      <c r="A71" s="98">
        <v>78</v>
      </c>
      <c r="B71" s="95" t="s">
        <v>69</v>
      </c>
      <c r="C71" s="93">
        <v>58286</v>
      </c>
      <c r="D71" s="93">
        <v>67346</v>
      </c>
      <c r="E71" s="93">
        <v>63934</v>
      </c>
      <c r="F71" s="93"/>
      <c r="G71" s="93"/>
      <c r="H71" s="93"/>
      <c r="I71" s="96">
        <f t="shared" si="8"/>
        <v>4.5169733749097791E-3</v>
      </c>
      <c r="J71" s="96">
        <f t="shared" si="9"/>
        <v>9.6901485777030505E-2</v>
      </c>
      <c r="K71" s="93">
        <f t="shared" si="10"/>
        <v>5648</v>
      </c>
      <c r="L71" s="97">
        <f t="shared" si="11"/>
        <v>1.7250489445986849E-2</v>
      </c>
      <c r="M71" s="94">
        <f t="shared" si="12"/>
        <v>-3412</v>
      </c>
    </row>
    <row r="72" spans="1:13">
      <c r="A72" s="98">
        <v>79</v>
      </c>
      <c r="B72" s="95" t="s">
        <v>70</v>
      </c>
      <c r="C72" s="93">
        <v>47411</v>
      </c>
      <c r="D72" s="93">
        <v>52797</v>
      </c>
      <c r="E72" s="93">
        <v>53077</v>
      </c>
      <c r="F72" s="93"/>
      <c r="G72" s="93"/>
      <c r="H72" s="93"/>
      <c r="I72" s="96">
        <f t="shared" si="8"/>
        <v>3.74992016485886E-3</v>
      </c>
      <c r="J72" s="96">
        <f t="shared" si="9"/>
        <v>0.11950813102444581</v>
      </c>
      <c r="K72" s="93">
        <f t="shared" si="10"/>
        <v>5666</v>
      </c>
      <c r="L72" s="97">
        <f t="shared" si="11"/>
        <v>1.7305466218300546E-2</v>
      </c>
      <c r="M72" s="94">
        <f t="shared" si="12"/>
        <v>280</v>
      </c>
    </row>
    <row r="73" spans="1:13">
      <c r="A73" s="98">
        <v>80</v>
      </c>
      <c r="B73" s="95" t="s">
        <v>71</v>
      </c>
      <c r="C73" s="93">
        <v>303039</v>
      </c>
      <c r="D73" s="93">
        <v>320081</v>
      </c>
      <c r="E73" s="93">
        <v>311794</v>
      </c>
      <c r="F73" s="93"/>
      <c r="G73" s="93"/>
      <c r="H73" s="93"/>
      <c r="I73" s="96">
        <f t="shared" si="8"/>
        <v>2.2028423005859474E-2</v>
      </c>
      <c r="J73" s="96">
        <f t="shared" si="9"/>
        <v>2.8890670837746955E-2</v>
      </c>
      <c r="K73" s="93">
        <f t="shared" si="10"/>
        <v>8755</v>
      </c>
      <c r="L73" s="97">
        <f t="shared" si="11"/>
        <v>2.6740091200356739E-2</v>
      </c>
      <c r="M73" s="94">
        <f t="shared" si="12"/>
        <v>-8287</v>
      </c>
    </row>
    <row r="74" spans="1:13" s="16" customFormat="1">
      <c r="A74" s="98">
        <v>81</v>
      </c>
      <c r="B74" s="95" t="s">
        <v>72</v>
      </c>
      <c r="C74" s="93">
        <v>666427</v>
      </c>
      <c r="D74" s="93">
        <v>618982</v>
      </c>
      <c r="E74" s="93">
        <v>614187</v>
      </c>
      <c r="F74" s="93"/>
      <c r="G74" s="93"/>
      <c r="H74" s="93"/>
      <c r="I74" s="96">
        <f t="shared" si="8"/>
        <v>4.3392660027774151E-2</v>
      </c>
      <c r="J74" s="96">
        <f t="shared" si="9"/>
        <v>-7.8388180550908057E-2</v>
      </c>
      <c r="K74" s="93">
        <f t="shared" si="10"/>
        <v>-52240</v>
      </c>
      <c r="L74" s="97">
        <f t="shared" si="11"/>
        <v>-0.15955481031486418</v>
      </c>
      <c r="M74" s="94">
        <f t="shared" si="12"/>
        <v>-4795</v>
      </c>
    </row>
    <row r="75" spans="1:13" s="16" customFormat="1">
      <c r="A75" s="98">
        <v>82</v>
      </c>
      <c r="B75" s="95" t="s">
        <v>73</v>
      </c>
      <c r="C75" s="93">
        <v>442049</v>
      </c>
      <c r="D75" s="93">
        <v>443291</v>
      </c>
      <c r="E75" s="93">
        <v>442778</v>
      </c>
      <c r="F75" s="93"/>
      <c r="G75" s="93"/>
      <c r="H75" s="93"/>
      <c r="I75" s="96">
        <f t="shared" si="8"/>
        <v>3.1282516923636913E-2</v>
      </c>
      <c r="J75" s="96">
        <f t="shared" si="9"/>
        <v>1.6491384439281619E-3</v>
      </c>
      <c r="K75" s="93">
        <f t="shared" si="10"/>
        <v>729</v>
      </c>
      <c r="L75" s="97">
        <f t="shared" si="11"/>
        <v>2.2265592787047471E-3</v>
      </c>
      <c r="M75" s="94">
        <f t="shared" si="12"/>
        <v>-513</v>
      </c>
    </row>
    <row r="76" spans="1:13">
      <c r="A76" s="98">
        <v>84</v>
      </c>
      <c r="B76" s="95" t="s">
        <v>74</v>
      </c>
      <c r="C76" s="93">
        <v>200925</v>
      </c>
      <c r="D76" s="93">
        <v>220782</v>
      </c>
      <c r="E76" s="93">
        <v>221257</v>
      </c>
      <c r="F76" s="93"/>
      <c r="G76" s="93"/>
      <c r="H76" s="93"/>
      <c r="I76" s="96">
        <f t="shared" si="8"/>
        <v>1.5631932586924219E-2</v>
      </c>
      <c r="J76" s="96">
        <f t="shared" si="9"/>
        <v>0.10119198705984821</v>
      </c>
      <c r="K76" s="93">
        <f t="shared" si="10"/>
        <v>20332</v>
      </c>
      <c r="L76" s="97">
        <f t="shared" si="11"/>
        <v>6.2099318593449825E-2</v>
      </c>
      <c r="M76" s="94">
        <f t="shared" si="12"/>
        <v>475</v>
      </c>
    </row>
    <row r="77" spans="1:13">
      <c r="A77" s="98">
        <v>85</v>
      </c>
      <c r="B77" s="95" t="s">
        <v>75</v>
      </c>
      <c r="C77" s="93">
        <v>600566</v>
      </c>
      <c r="D77" s="93">
        <v>632093</v>
      </c>
      <c r="E77" s="93">
        <v>634394</v>
      </c>
      <c r="F77" s="93"/>
      <c r="G77" s="93"/>
      <c r="H77" s="93"/>
      <c r="I77" s="96">
        <f t="shared" si="8"/>
        <v>4.4820296042833462E-2</v>
      </c>
      <c r="J77" s="96">
        <f t="shared" si="9"/>
        <v>5.6326864990692116E-2</v>
      </c>
      <c r="K77" s="93">
        <f t="shared" si="10"/>
        <v>33828</v>
      </c>
      <c r="L77" s="97">
        <f t="shared" si="11"/>
        <v>0.10331968076820877</v>
      </c>
      <c r="M77" s="94">
        <f t="shared" si="12"/>
        <v>2301</v>
      </c>
    </row>
    <row r="78" spans="1:13">
      <c r="A78" s="98">
        <v>86</v>
      </c>
      <c r="B78" s="95" t="s">
        <v>76</v>
      </c>
      <c r="C78" s="93">
        <v>496901</v>
      </c>
      <c r="D78" s="93">
        <v>549861</v>
      </c>
      <c r="E78" s="93">
        <v>561919</v>
      </c>
      <c r="F78" s="93"/>
      <c r="G78" s="93"/>
      <c r="H78" s="93"/>
      <c r="I78" s="96">
        <f t="shared" si="8"/>
        <v>3.969989617192618E-2</v>
      </c>
      <c r="J78" s="96">
        <f t="shared" si="9"/>
        <v>0.13084698964179989</v>
      </c>
      <c r="K78" s="93">
        <f t="shared" si="10"/>
        <v>65018</v>
      </c>
      <c r="L78" s="97">
        <f t="shared" si="11"/>
        <v>0.19858221012733232</v>
      </c>
      <c r="M78" s="94">
        <f t="shared" si="12"/>
        <v>12058</v>
      </c>
    </row>
    <row r="79" spans="1:13">
      <c r="A79" s="98">
        <v>87</v>
      </c>
      <c r="B79" s="95" t="s">
        <v>77</v>
      </c>
      <c r="C79" s="93">
        <v>33478</v>
      </c>
      <c r="D79" s="93">
        <v>34511</v>
      </c>
      <c r="E79" s="93">
        <v>34958</v>
      </c>
      <c r="F79" s="93"/>
      <c r="G79" s="93"/>
      <c r="H79" s="93"/>
      <c r="I79" s="96">
        <f t="shared" si="8"/>
        <v>2.469802534490194E-3</v>
      </c>
      <c r="J79" s="96">
        <f t="shared" si="9"/>
        <v>4.4208136686779378E-2</v>
      </c>
      <c r="K79" s="93">
        <f t="shared" si="10"/>
        <v>1480</v>
      </c>
      <c r="L79" s="97">
        <f t="shared" si="11"/>
        <v>4.5203123902373471E-3</v>
      </c>
      <c r="M79" s="94">
        <f t="shared" si="12"/>
        <v>447</v>
      </c>
    </row>
    <row r="80" spans="1:13">
      <c r="A80" s="98">
        <v>88</v>
      </c>
      <c r="B80" s="95" t="s">
        <v>78</v>
      </c>
      <c r="C80" s="93">
        <v>55211</v>
      </c>
      <c r="D80" s="93">
        <v>59960</v>
      </c>
      <c r="E80" s="93">
        <v>59859</v>
      </c>
      <c r="F80" s="93"/>
      <c r="G80" s="93"/>
      <c r="H80" s="93"/>
      <c r="I80" s="96">
        <f t="shared" si="8"/>
        <v>4.2290723128339302E-3</v>
      </c>
      <c r="J80" s="96">
        <f t="shared" si="9"/>
        <v>8.4186122330694974E-2</v>
      </c>
      <c r="K80" s="93">
        <f t="shared" si="10"/>
        <v>4648</v>
      </c>
      <c r="L80" s="97">
        <f t="shared" si="11"/>
        <v>1.4196224317448101E-2</v>
      </c>
      <c r="M80" s="94">
        <f t="shared" si="12"/>
        <v>-101</v>
      </c>
    </row>
    <row r="81" spans="1:13">
      <c r="A81" s="98">
        <v>90</v>
      </c>
      <c r="B81" s="95" t="s">
        <v>79</v>
      </c>
      <c r="C81" s="93">
        <v>11235</v>
      </c>
      <c r="D81" s="93">
        <v>15035</v>
      </c>
      <c r="E81" s="93">
        <v>13406</v>
      </c>
      <c r="F81" s="93"/>
      <c r="G81" s="93"/>
      <c r="H81" s="93"/>
      <c r="I81" s="96">
        <f t="shared" si="8"/>
        <v>9.4714150630400879E-4</v>
      </c>
      <c r="J81" s="96">
        <f t="shared" si="9"/>
        <v>0.19323542501112595</v>
      </c>
      <c r="K81" s="93">
        <f t="shared" si="10"/>
        <v>2171</v>
      </c>
      <c r="L81" s="97">
        <f t="shared" si="11"/>
        <v>6.6308095940576213E-3</v>
      </c>
      <c r="M81" s="94">
        <f t="shared" si="12"/>
        <v>-1629</v>
      </c>
    </row>
    <row r="82" spans="1:13">
      <c r="A82" s="98">
        <v>91</v>
      </c>
      <c r="B82" s="95" t="s">
        <v>80</v>
      </c>
      <c r="C82" s="93">
        <v>3678</v>
      </c>
      <c r="D82" s="93">
        <v>3440</v>
      </c>
      <c r="E82" s="93">
        <v>3052</v>
      </c>
      <c r="F82" s="93"/>
      <c r="G82" s="93"/>
      <c r="H82" s="93"/>
      <c r="I82" s="96">
        <f t="shared" si="8"/>
        <v>2.1562553164551954E-4</v>
      </c>
      <c r="J82" s="96">
        <f t="shared" si="9"/>
        <v>-0.17020119630233824</v>
      </c>
      <c r="K82" s="93">
        <f t="shared" si="10"/>
        <v>-626</v>
      </c>
      <c r="L82" s="97">
        <f t="shared" si="11"/>
        <v>-1.9119699704652562E-3</v>
      </c>
      <c r="M82" s="94">
        <f t="shared" si="12"/>
        <v>-388</v>
      </c>
    </row>
    <row r="83" spans="1:13">
      <c r="A83" s="98">
        <v>92</v>
      </c>
      <c r="B83" s="95" t="s">
        <v>81</v>
      </c>
      <c r="C83" s="93">
        <v>6601</v>
      </c>
      <c r="D83" s="93">
        <v>6464</v>
      </c>
      <c r="E83" s="93">
        <v>6243</v>
      </c>
      <c r="F83" s="93"/>
      <c r="G83" s="93"/>
      <c r="H83" s="93"/>
      <c r="I83" s="96">
        <f t="shared" si="8"/>
        <v>4.4107149215693919E-4</v>
      </c>
      <c r="J83" s="96">
        <f t="shared" si="9"/>
        <v>-5.4234206938342674E-2</v>
      </c>
      <c r="K83" s="93">
        <f t="shared" si="10"/>
        <v>-358</v>
      </c>
      <c r="L83" s="97">
        <f t="shared" si="11"/>
        <v>-1.0934269160168717E-3</v>
      </c>
      <c r="M83" s="94">
        <f t="shared" si="12"/>
        <v>-221</v>
      </c>
    </row>
    <row r="84" spans="1:13">
      <c r="A84" s="98">
        <v>93</v>
      </c>
      <c r="B84" s="95" t="s">
        <v>82</v>
      </c>
      <c r="C84" s="93">
        <v>50858</v>
      </c>
      <c r="D84" s="93">
        <v>54786</v>
      </c>
      <c r="E84" s="93">
        <v>54371</v>
      </c>
      <c r="F84" s="93"/>
      <c r="G84" s="93"/>
      <c r="H84" s="93"/>
      <c r="I84" s="96">
        <f t="shared" si="8"/>
        <v>3.8413419990493258E-3</v>
      </c>
      <c r="J84" s="96">
        <f t="shared" si="9"/>
        <v>6.907467851665422E-2</v>
      </c>
      <c r="K84" s="93">
        <f t="shared" si="10"/>
        <v>3513</v>
      </c>
      <c r="L84" s="97">
        <f t="shared" si="11"/>
        <v>1.0729633396556621E-2</v>
      </c>
      <c r="M84" s="94">
        <f t="shared" si="12"/>
        <v>-415</v>
      </c>
    </row>
    <row r="85" spans="1:13">
      <c r="A85" s="98">
        <v>94</v>
      </c>
      <c r="B85" s="95" t="s">
        <v>83</v>
      </c>
      <c r="C85" s="93">
        <v>58981</v>
      </c>
      <c r="D85" s="93">
        <v>62224</v>
      </c>
      <c r="E85" s="93">
        <v>62734</v>
      </c>
      <c r="F85" s="93"/>
      <c r="G85" s="93"/>
      <c r="H85" s="93"/>
      <c r="I85" s="96">
        <f t="shared" si="8"/>
        <v>4.4321926940530873E-3</v>
      </c>
      <c r="J85" s="96">
        <f t="shared" si="9"/>
        <v>6.3630660721249219E-2</v>
      </c>
      <c r="K85" s="93">
        <f t="shared" si="10"/>
        <v>3753</v>
      </c>
      <c r="L85" s="97">
        <f t="shared" si="11"/>
        <v>1.1462657027405921E-2</v>
      </c>
      <c r="M85" s="94">
        <f t="shared" si="12"/>
        <v>510</v>
      </c>
    </row>
    <row r="86" spans="1:13">
      <c r="A86" s="98">
        <v>95</v>
      </c>
      <c r="B86" s="95" t="s">
        <v>84</v>
      </c>
      <c r="C86" s="93">
        <v>56722</v>
      </c>
      <c r="D86" s="93">
        <v>54686</v>
      </c>
      <c r="E86" s="93">
        <v>54428</v>
      </c>
      <c r="F86" s="93"/>
      <c r="G86" s="93"/>
      <c r="H86" s="93"/>
      <c r="I86" s="96">
        <f t="shared" si="8"/>
        <v>3.8453690813900188E-3</v>
      </c>
      <c r="J86" s="96">
        <f t="shared" si="9"/>
        <v>-4.0442861676245549E-2</v>
      </c>
      <c r="K86" s="93">
        <f t="shared" si="10"/>
        <v>-2294</v>
      </c>
      <c r="L86" s="97">
        <f t="shared" si="11"/>
        <v>-7.0064842048678877E-3</v>
      </c>
      <c r="M86" s="94">
        <f t="shared" si="12"/>
        <v>-258</v>
      </c>
    </row>
    <row r="87" spans="1:13">
      <c r="A87" s="98">
        <v>96</v>
      </c>
      <c r="B87" s="95" t="s">
        <v>85</v>
      </c>
      <c r="C87" s="93">
        <v>104318</v>
      </c>
      <c r="D87" s="93">
        <v>113730</v>
      </c>
      <c r="E87" s="93">
        <v>112464</v>
      </c>
      <c r="F87" s="93"/>
      <c r="G87" s="93"/>
      <c r="H87" s="93"/>
      <c r="I87" s="96">
        <f t="shared" si="8"/>
        <v>7.9456454098891585E-3</v>
      </c>
      <c r="J87" s="96">
        <f t="shared" si="9"/>
        <v>7.8088153530550819E-2</v>
      </c>
      <c r="K87" s="93">
        <f t="shared" si="10"/>
        <v>8146</v>
      </c>
      <c r="L87" s="97">
        <f t="shared" si="11"/>
        <v>2.488004373707664E-2</v>
      </c>
      <c r="M87" s="94">
        <f t="shared" si="12"/>
        <v>-1266</v>
      </c>
    </row>
    <row r="88" spans="1:13">
      <c r="A88" s="98">
        <v>97</v>
      </c>
      <c r="B88" s="95" t="s">
        <v>86</v>
      </c>
      <c r="C88" s="93">
        <v>14136</v>
      </c>
      <c r="D88" s="93">
        <v>11869</v>
      </c>
      <c r="E88" s="93">
        <v>10119</v>
      </c>
      <c r="F88" s="93"/>
      <c r="G88" s="93"/>
      <c r="H88" s="93"/>
      <c r="I88" s="96">
        <f t="shared" si="8"/>
        <v>7.1491309132405375E-4</v>
      </c>
      <c r="J88" s="96">
        <f t="shared" si="9"/>
        <v>-0.2841680814940577</v>
      </c>
      <c r="K88" s="93">
        <f t="shared" si="10"/>
        <v>-4017</v>
      </c>
      <c r="L88" s="97">
        <f t="shared" si="11"/>
        <v>-1.2268983021340151E-2</v>
      </c>
      <c r="M88" s="94">
        <f t="shared" si="12"/>
        <v>-1750</v>
      </c>
    </row>
    <row r="89" spans="1:13">
      <c r="A89" s="98">
        <v>98</v>
      </c>
      <c r="B89" s="95" t="s">
        <v>87</v>
      </c>
      <c r="C89" s="93">
        <v>1131</v>
      </c>
      <c r="D89" s="93">
        <v>706</v>
      </c>
      <c r="E89" s="93">
        <v>645</v>
      </c>
      <c r="F89" s="93"/>
      <c r="G89" s="93"/>
      <c r="H89" s="93"/>
      <c r="I89" s="96">
        <f t="shared" si="8"/>
        <v>4.5569615960471854E-5</v>
      </c>
      <c r="J89" s="96">
        <f t="shared" si="9"/>
        <v>-0.42970822281167109</v>
      </c>
      <c r="K89" s="93">
        <f t="shared" si="10"/>
        <v>-486</v>
      </c>
      <c r="L89" s="97">
        <f t="shared" si="11"/>
        <v>-1.4843728524698316E-3</v>
      </c>
      <c r="M89" s="94">
        <f t="shared" si="12"/>
        <v>-61</v>
      </c>
    </row>
    <row r="90" spans="1:13">
      <c r="A90" s="98">
        <v>99</v>
      </c>
      <c r="B90" s="95" t="s">
        <v>88</v>
      </c>
      <c r="C90" s="93">
        <v>4328</v>
      </c>
      <c r="D90" s="93">
        <v>4679</v>
      </c>
      <c r="E90" s="93">
        <v>4799</v>
      </c>
      <c r="F90" s="93"/>
      <c r="G90" s="93"/>
      <c r="H90" s="93"/>
      <c r="I90" s="96">
        <f t="shared" si="8"/>
        <v>3.3905207285938672E-4</v>
      </c>
      <c r="J90" s="96">
        <f t="shared" si="9"/>
        <v>0.10882624768946396</v>
      </c>
      <c r="K90" s="93">
        <f t="shared" si="10"/>
        <v>471</v>
      </c>
      <c r="L90" s="97">
        <f t="shared" si="11"/>
        <v>1.4385588755417504E-3</v>
      </c>
      <c r="M90" s="94">
        <f t="shared" si="12"/>
        <v>120</v>
      </c>
    </row>
    <row r="91" spans="1:13">
      <c r="A91" s="98"/>
      <c r="B91" s="95" t="s">
        <v>285</v>
      </c>
      <c r="C91" s="93">
        <v>48438</v>
      </c>
      <c r="D91" s="93">
        <v>50250</v>
      </c>
      <c r="E91" s="93">
        <v>52802</v>
      </c>
      <c r="F91" s="93"/>
      <c r="G91" s="93"/>
      <c r="H91" s="93"/>
      <c r="I91" s="96">
        <f t="shared" si="8"/>
        <v>3.7304912588292014E-3</v>
      </c>
      <c r="J91" s="96">
        <f t="shared" si="9"/>
        <v>9.0094553862669804E-2</v>
      </c>
      <c r="K91" s="93">
        <f t="shared" si="10"/>
        <v>4364</v>
      </c>
      <c r="L91" s="97">
        <f t="shared" si="11"/>
        <v>1.3328813020943096E-2</v>
      </c>
      <c r="M91" s="94">
        <f t="shared" si="12"/>
        <v>2552</v>
      </c>
    </row>
    <row r="92" spans="1:13" s="105" customFormat="1">
      <c r="A92" s="180" t="s">
        <v>89</v>
      </c>
      <c r="B92" s="180"/>
      <c r="C92" s="60">
        <v>13826757</v>
      </c>
      <c r="D92" s="60">
        <v>14314313</v>
      </c>
      <c r="E92" s="60">
        <v>14154168</v>
      </c>
      <c r="F92" s="60"/>
      <c r="G92" s="60"/>
      <c r="H92" s="60"/>
      <c r="I92" s="65">
        <f t="shared" si="8"/>
        <v>1</v>
      </c>
      <c r="J92" s="65">
        <f t="shared" si="9"/>
        <v>2.3679522248058599E-2</v>
      </c>
      <c r="K92" s="60">
        <f t="shared" si="10"/>
        <v>327411</v>
      </c>
      <c r="L92" s="66">
        <f t="shared" si="11"/>
        <v>1</v>
      </c>
      <c r="M92" s="59">
        <f t="shared" si="12"/>
        <v>-160145</v>
      </c>
    </row>
    <row r="93" spans="1:13">
      <c r="A93" s="16"/>
      <c r="B93" s="16"/>
      <c r="C93" s="8"/>
      <c r="D93" s="8"/>
      <c r="E93" s="8"/>
      <c r="F93" s="8"/>
      <c r="G93" s="8"/>
      <c r="H93" s="8"/>
      <c r="I93" s="16"/>
      <c r="J93" s="16"/>
      <c r="K93" s="16"/>
      <c r="L93" s="16"/>
    </row>
    <row r="94" spans="1:13">
      <c r="D94" s="122"/>
      <c r="E94" s="122"/>
      <c r="F94" s="136"/>
      <c r="G94" s="154"/>
      <c r="H94" s="154"/>
    </row>
    <row r="95" spans="1:13">
      <c r="E95" s="136"/>
      <c r="F95" s="136"/>
    </row>
    <row r="96" spans="1:13">
      <c r="E96" s="136"/>
      <c r="F96" s="136"/>
      <c r="G96" s="136"/>
      <c r="H96" s="136"/>
      <c r="I96" s="5"/>
      <c r="K96" s="9"/>
    </row>
    <row r="97" spans="3:9">
      <c r="E97" s="136"/>
      <c r="F97" s="136"/>
      <c r="G97" s="136"/>
      <c r="H97" s="136"/>
      <c r="I97" s="19"/>
    </row>
    <row r="98" spans="3:9">
      <c r="I98" s="19"/>
    </row>
    <row r="100" spans="3:9">
      <c r="C100" s="18"/>
      <c r="D100" s="18"/>
      <c r="E100" s="18"/>
      <c r="F100" s="18"/>
      <c r="G100" s="18"/>
      <c r="H100" s="18"/>
      <c r="I100" s="1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37"/>
  <sheetViews>
    <sheetView zoomScale="90" zoomScaleNormal="90" workbookViewId="0">
      <pane ySplit="2" topLeftCell="A26" activePane="bottomLeft" state="frozen"/>
      <selection pane="bottomLeft" activeCell="P3" sqref="P3"/>
    </sheetView>
  </sheetViews>
  <sheetFormatPr defaultColWidth="8.85546875" defaultRowHeight="15"/>
  <cols>
    <col min="1" max="1" width="17.28515625" style="3" bestFit="1" customWidth="1"/>
    <col min="2" max="2" width="34.42578125" style="3" bestFit="1" customWidth="1"/>
    <col min="3" max="3" width="15.7109375" style="118" customWidth="1"/>
    <col min="4" max="4" width="13.7109375" customWidth="1"/>
    <col min="5" max="5" width="13.28515625" style="118" customWidth="1"/>
    <col min="6" max="7" width="10.140625" style="152" customWidth="1"/>
    <col min="8" max="8" width="14.28515625" style="152" customWidth="1"/>
    <col min="9" max="9" width="17.85546875" style="3" customWidth="1"/>
    <col min="10" max="10" width="28.42578125" style="3" customWidth="1"/>
    <col min="11" max="11" width="26.7109375" style="3" customWidth="1"/>
    <col min="12" max="12" width="22" style="3" customWidth="1"/>
    <col min="13" max="13" width="22.42578125" style="3" customWidth="1"/>
    <col min="14" max="14" width="8.85546875" style="5"/>
    <col min="15" max="16384" width="8.85546875" style="3"/>
  </cols>
  <sheetData>
    <row r="1" spans="1:13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3" ht="30">
      <c r="A2" s="2" t="s">
        <v>1</v>
      </c>
      <c r="B2" s="2" t="s">
        <v>90</v>
      </c>
      <c r="C2" s="89">
        <v>43466</v>
      </c>
      <c r="D2" s="89">
        <v>43800</v>
      </c>
      <c r="E2" s="89">
        <v>43831</v>
      </c>
      <c r="F2" s="89">
        <v>43466</v>
      </c>
      <c r="G2" s="89">
        <v>43800</v>
      </c>
      <c r="H2" s="89">
        <v>43831</v>
      </c>
      <c r="I2" s="88" t="s">
        <v>305</v>
      </c>
      <c r="J2" s="88" t="s">
        <v>306</v>
      </c>
      <c r="K2" s="88" t="s">
        <v>307</v>
      </c>
      <c r="L2" s="88" t="s">
        <v>309</v>
      </c>
      <c r="M2" s="92" t="s">
        <v>308</v>
      </c>
    </row>
    <row r="3" spans="1:13">
      <c r="A3" s="38">
        <v>10</v>
      </c>
      <c r="B3" s="36" t="s">
        <v>9</v>
      </c>
      <c r="C3" s="93">
        <v>433149</v>
      </c>
      <c r="D3" s="93">
        <v>466144</v>
      </c>
      <c r="E3" s="93">
        <v>457543</v>
      </c>
      <c r="F3" s="93"/>
      <c r="G3" s="93"/>
      <c r="H3" s="93"/>
      <c r="I3" s="87">
        <f t="shared" ref="I3:I27" si="0">E3/$E$27</f>
        <v>0.12141439921707677</v>
      </c>
      <c r="J3" s="87">
        <f t="shared" ref="J3:J27" si="1">(E3-C3)/C3</f>
        <v>5.6317802880763893E-2</v>
      </c>
      <c r="K3" s="50">
        <f t="shared" ref="K3:K27" si="2">E3-C3</f>
        <v>24394</v>
      </c>
      <c r="L3" s="37">
        <f>K3/$K$27</f>
        <v>0.13209580384363376</v>
      </c>
      <c r="M3" s="64">
        <f>E3-D3</f>
        <v>-8601</v>
      </c>
    </row>
    <row r="4" spans="1:13">
      <c r="A4" s="38">
        <v>11</v>
      </c>
      <c r="B4" s="36" t="s">
        <v>10</v>
      </c>
      <c r="C4" s="93">
        <v>15737</v>
      </c>
      <c r="D4" s="93">
        <v>15827</v>
      </c>
      <c r="E4" s="93">
        <v>15798</v>
      </c>
      <c r="F4" s="93"/>
      <c r="G4" s="93"/>
      <c r="H4" s="93"/>
      <c r="I4" s="87">
        <f t="shared" si="0"/>
        <v>4.1921845134367235E-3</v>
      </c>
      <c r="J4" s="87">
        <f t="shared" si="1"/>
        <v>3.8762152888098113E-3</v>
      </c>
      <c r="K4" s="50">
        <f t="shared" si="2"/>
        <v>61</v>
      </c>
      <c r="L4" s="37">
        <f t="shared" ref="L4:L27" si="3">K4/$K$27</f>
        <v>3.30320736019581E-4</v>
      </c>
      <c r="M4" s="64">
        <f t="shared" ref="M4:M27" si="4">E4-D4</f>
        <v>-29</v>
      </c>
    </row>
    <row r="5" spans="1:13" ht="17.25" customHeight="1">
      <c r="A5" s="38">
        <v>12</v>
      </c>
      <c r="B5" s="36" t="s">
        <v>11</v>
      </c>
      <c r="C5" s="93">
        <v>4703</v>
      </c>
      <c r="D5" s="93">
        <v>4800</v>
      </c>
      <c r="E5" s="93">
        <v>5011</v>
      </c>
      <c r="F5" s="93"/>
      <c r="G5" s="93"/>
      <c r="H5" s="93"/>
      <c r="I5" s="87">
        <f t="shared" si="0"/>
        <v>1.3297275982296127E-3</v>
      </c>
      <c r="J5" s="87">
        <f t="shared" si="1"/>
        <v>6.5490112694025091E-2</v>
      </c>
      <c r="K5" s="50">
        <f t="shared" si="2"/>
        <v>308</v>
      </c>
      <c r="L5" s="37">
        <f t="shared" si="3"/>
        <v>1.6678489621972286E-3</v>
      </c>
      <c r="M5" s="64">
        <f t="shared" si="4"/>
        <v>211</v>
      </c>
    </row>
    <row r="6" spans="1:13">
      <c r="A6" s="38">
        <v>13</v>
      </c>
      <c r="B6" s="36" t="s">
        <v>12</v>
      </c>
      <c r="C6" s="93">
        <v>408299</v>
      </c>
      <c r="D6" s="93">
        <v>430571</v>
      </c>
      <c r="E6" s="93">
        <v>428573</v>
      </c>
      <c r="F6" s="93"/>
      <c r="G6" s="93"/>
      <c r="H6" s="93"/>
      <c r="I6" s="87">
        <f t="shared" si="0"/>
        <v>0.11372687007704246</v>
      </c>
      <c r="J6" s="87">
        <f t="shared" si="1"/>
        <v>4.9654787300483227E-2</v>
      </c>
      <c r="K6" s="50">
        <f t="shared" si="2"/>
        <v>20274</v>
      </c>
      <c r="L6" s="37">
        <f t="shared" si="3"/>
        <v>0.10978561642722925</v>
      </c>
      <c r="M6" s="64">
        <f t="shared" si="4"/>
        <v>-1998</v>
      </c>
    </row>
    <row r="7" spans="1:13">
      <c r="A7" s="38">
        <v>14</v>
      </c>
      <c r="B7" s="36" t="s">
        <v>13</v>
      </c>
      <c r="C7" s="93">
        <v>525323</v>
      </c>
      <c r="D7" s="93">
        <v>579474</v>
      </c>
      <c r="E7" s="93">
        <v>582961</v>
      </c>
      <c r="F7" s="93"/>
      <c r="G7" s="93"/>
      <c r="H7" s="93"/>
      <c r="I7" s="87">
        <f t="shared" si="0"/>
        <v>0.15469553589932813</v>
      </c>
      <c r="J7" s="87">
        <f t="shared" si="1"/>
        <v>0.10971916325765291</v>
      </c>
      <c r="K7" s="50">
        <f t="shared" si="2"/>
        <v>57638</v>
      </c>
      <c r="L7" s="37">
        <f t="shared" si="3"/>
        <v>0.31211518988027226</v>
      </c>
      <c r="M7" s="64">
        <f t="shared" si="4"/>
        <v>3487</v>
      </c>
    </row>
    <row r="8" spans="1:13">
      <c r="A8" s="38">
        <v>15</v>
      </c>
      <c r="B8" s="36" t="s">
        <v>14</v>
      </c>
      <c r="C8" s="93">
        <v>58612</v>
      </c>
      <c r="D8" s="93">
        <v>65257</v>
      </c>
      <c r="E8" s="93">
        <v>65622</v>
      </c>
      <c r="F8" s="93"/>
      <c r="G8" s="93"/>
      <c r="H8" s="93"/>
      <c r="I8" s="87">
        <f t="shared" si="0"/>
        <v>1.7413567042710767E-2</v>
      </c>
      <c r="J8" s="87">
        <f t="shared" si="1"/>
        <v>0.1196000818944926</v>
      </c>
      <c r="K8" s="50">
        <f t="shared" si="2"/>
        <v>7010</v>
      </c>
      <c r="L8" s="37">
        <f t="shared" si="3"/>
        <v>3.7959809172086273E-2</v>
      </c>
      <c r="M8" s="64">
        <f t="shared" si="4"/>
        <v>365</v>
      </c>
    </row>
    <row r="9" spans="1:13">
      <c r="A9" s="38">
        <v>16</v>
      </c>
      <c r="B9" s="36" t="s">
        <v>15</v>
      </c>
      <c r="C9" s="93">
        <v>59566</v>
      </c>
      <c r="D9" s="93">
        <v>60456</v>
      </c>
      <c r="E9" s="93">
        <v>59911</v>
      </c>
      <c r="F9" s="93"/>
      <c r="G9" s="93"/>
      <c r="H9" s="93"/>
      <c r="I9" s="87">
        <f t="shared" si="0"/>
        <v>1.5898086237783743E-2</v>
      </c>
      <c r="J9" s="87">
        <f t="shared" si="1"/>
        <v>5.7918947050330724E-3</v>
      </c>
      <c r="K9" s="50">
        <f t="shared" si="2"/>
        <v>345</v>
      </c>
      <c r="L9" s="37">
        <f t="shared" si="3"/>
        <v>1.8682074414222204E-3</v>
      </c>
      <c r="M9" s="64">
        <f t="shared" si="4"/>
        <v>-545</v>
      </c>
    </row>
    <row r="10" spans="1:13">
      <c r="A10" s="38">
        <v>17</v>
      </c>
      <c r="B10" s="36" t="s">
        <v>16</v>
      </c>
      <c r="C10" s="93">
        <v>56424</v>
      </c>
      <c r="D10" s="93">
        <v>60349</v>
      </c>
      <c r="E10" s="93">
        <v>60954</v>
      </c>
      <c r="F10" s="93"/>
      <c r="G10" s="93"/>
      <c r="H10" s="93"/>
      <c r="I10" s="87">
        <f t="shared" si="0"/>
        <v>1.6174858515762884E-2</v>
      </c>
      <c r="J10" s="87">
        <f t="shared" si="1"/>
        <v>8.0284985112717991E-2</v>
      </c>
      <c r="K10" s="50">
        <f t="shared" si="2"/>
        <v>4530</v>
      </c>
      <c r="L10" s="37">
        <f t="shared" si="3"/>
        <v>2.4530375969978719E-2</v>
      </c>
      <c r="M10" s="64">
        <f t="shared" si="4"/>
        <v>605</v>
      </c>
    </row>
    <row r="11" spans="1:13">
      <c r="A11" s="38">
        <v>18</v>
      </c>
      <c r="B11" s="36" t="s">
        <v>17</v>
      </c>
      <c r="C11" s="93">
        <v>48569</v>
      </c>
      <c r="D11" s="93">
        <v>47528</v>
      </c>
      <c r="E11" s="93">
        <v>47264</v>
      </c>
      <c r="F11" s="93"/>
      <c r="G11" s="93"/>
      <c r="H11" s="93"/>
      <c r="I11" s="87">
        <f t="shared" si="0"/>
        <v>1.2542056516209222E-2</v>
      </c>
      <c r="J11" s="87">
        <f t="shared" si="1"/>
        <v>-2.6868990508348949E-2</v>
      </c>
      <c r="K11" s="50">
        <f t="shared" si="2"/>
        <v>-1305</v>
      </c>
      <c r="L11" s="37">
        <f t="shared" si="3"/>
        <v>-7.0666977132057898E-3</v>
      </c>
      <c r="M11" s="64">
        <f t="shared" si="4"/>
        <v>-264</v>
      </c>
    </row>
    <row r="12" spans="1:13">
      <c r="A12" s="38">
        <v>19</v>
      </c>
      <c r="B12" s="36" t="s">
        <v>18</v>
      </c>
      <c r="C12" s="93">
        <v>8834</v>
      </c>
      <c r="D12" s="93">
        <v>9002</v>
      </c>
      <c r="E12" s="93">
        <v>8959</v>
      </c>
      <c r="F12" s="93"/>
      <c r="G12" s="93"/>
      <c r="H12" s="93"/>
      <c r="I12" s="87">
        <f t="shared" si="0"/>
        <v>2.3773756840030132E-3</v>
      </c>
      <c r="J12" s="87">
        <f t="shared" si="1"/>
        <v>1.4149875481095767E-2</v>
      </c>
      <c r="K12" s="50">
        <f t="shared" si="2"/>
        <v>125</v>
      </c>
      <c r="L12" s="37">
        <f t="shared" si="3"/>
        <v>6.7688675413848562E-4</v>
      </c>
      <c r="M12" s="64">
        <f t="shared" si="4"/>
        <v>-43</v>
      </c>
    </row>
    <row r="13" spans="1:13">
      <c r="A13" s="38">
        <v>20</v>
      </c>
      <c r="B13" s="36" t="s">
        <v>19</v>
      </c>
      <c r="C13" s="93">
        <v>80598</v>
      </c>
      <c r="D13" s="93">
        <v>88023</v>
      </c>
      <c r="E13" s="93">
        <v>88529</v>
      </c>
      <c r="F13" s="93"/>
      <c r="G13" s="93"/>
      <c r="H13" s="93"/>
      <c r="I13" s="87">
        <f t="shared" si="0"/>
        <v>2.3492208051021628E-2</v>
      </c>
      <c r="J13" s="87">
        <f t="shared" si="1"/>
        <v>9.8401945457703671E-2</v>
      </c>
      <c r="K13" s="50">
        <f t="shared" si="2"/>
        <v>7931</v>
      </c>
      <c r="L13" s="37">
        <f t="shared" si="3"/>
        <v>4.2947110776578638E-2</v>
      </c>
      <c r="M13" s="64">
        <f t="shared" si="4"/>
        <v>506</v>
      </c>
    </row>
    <row r="14" spans="1:13">
      <c r="A14" s="38">
        <v>21</v>
      </c>
      <c r="B14" s="36" t="s">
        <v>20</v>
      </c>
      <c r="C14" s="93">
        <v>25422</v>
      </c>
      <c r="D14" s="93">
        <v>27650</v>
      </c>
      <c r="E14" s="93">
        <v>27949</v>
      </c>
      <c r="F14" s="93"/>
      <c r="G14" s="93"/>
      <c r="H14" s="93"/>
      <c r="I14" s="87">
        <f t="shared" si="0"/>
        <v>7.4165948199799332E-3</v>
      </c>
      <c r="J14" s="87">
        <f t="shared" si="1"/>
        <v>9.9402092675635281E-2</v>
      </c>
      <c r="K14" s="50">
        <f t="shared" si="2"/>
        <v>2527</v>
      </c>
      <c r="L14" s="37">
        <f t="shared" si="3"/>
        <v>1.3683942621663624E-2</v>
      </c>
      <c r="M14" s="64">
        <f t="shared" si="4"/>
        <v>299</v>
      </c>
    </row>
    <row r="15" spans="1:13">
      <c r="A15" s="38">
        <v>22</v>
      </c>
      <c r="B15" s="36" t="s">
        <v>21</v>
      </c>
      <c r="C15" s="93">
        <v>202633</v>
      </c>
      <c r="D15" s="93">
        <v>209899</v>
      </c>
      <c r="E15" s="93">
        <v>210542</v>
      </c>
      <c r="F15" s="93"/>
      <c r="G15" s="93"/>
      <c r="H15" s="93"/>
      <c r="I15" s="87">
        <f t="shared" si="0"/>
        <v>5.5869788063552007E-2</v>
      </c>
      <c r="J15" s="87">
        <f t="shared" si="1"/>
        <v>3.9031154846446529E-2</v>
      </c>
      <c r="K15" s="50">
        <f t="shared" si="2"/>
        <v>7909</v>
      </c>
      <c r="L15" s="37">
        <f t="shared" si="3"/>
        <v>4.282797870785026E-2</v>
      </c>
      <c r="M15" s="64">
        <f t="shared" si="4"/>
        <v>643</v>
      </c>
    </row>
    <row r="16" spans="1:13">
      <c r="A16" s="38">
        <v>23</v>
      </c>
      <c r="B16" s="36" t="s">
        <v>22</v>
      </c>
      <c r="C16" s="93">
        <v>198465</v>
      </c>
      <c r="D16" s="93">
        <v>198439</v>
      </c>
      <c r="E16" s="93">
        <v>193163</v>
      </c>
      <c r="F16" s="93"/>
      <c r="G16" s="93"/>
      <c r="H16" s="93"/>
      <c r="I16" s="87">
        <f t="shared" si="0"/>
        <v>5.1258066664702992E-2</v>
      </c>
      <c r="J16" s="87">
        <f t="shared" si="1"/>
        <v>-2.6715037916005342E-2</v>
      </c>
      <c r="K16" s="50">
        <f t="shared" si="2"/>
        <v>-5302</v>
      </c>
      <c r="L16" s="37">
        <f t="shared" si="3"/>
        <v>-2.8710828563538005E-2</v>
      </c>
      <c r="M16" s="64">
        <f t="shared" si="4"/>
        <v>-5276</v>
      </c>
    </row>
    <row r="17" spans="1:14">
      <c r="A17" s="38">
        <v>24</v>
      </c>
      <c r="B17" s="36" t="s">
        <v>23</v>
      </c>
      <c r="C17" s="93">
        <v>160998</v>
      </c>
      <c r="D17" s="93">
        <v>163275</v>
      </c>
      <c r="E17" s="93">
        <v>164522</v>
      </c>
      <c r="F17" s="93"/>
      <c r="G17" s="93"/>
      <c r="H17" s="93"/>
      <c r="I17" s="87">
        <f t="shared" si="0"/>
        <v>4.3657841531816476E-2</v>
      </c>
      <c r="J17" s="87">
        <f t="shared" si="1"/>
        <v>2.1888470664231854E-2</v>
      </c>
      <c r="K17" s="50">
        <f t="shared" si="2"/>
        <v>3524</v>
      </c>
      <c r="L17" s="37">
        <f t="shared" si="3"/>
        <v>1.9082791372672187E-2</v>
      </c>
      <c r="M17" s="64">
        <f t="shared" si="4"/>
        <v>1247</v>
      </c>
    </row>
    <row r="18" spans="1:14">
      <c r="A18" s="38">
        <v>25</v>
      </c>
      <c r="B18" s="36" t="s">
        <v>24</v>
      </c>
      <c r="C18" s="93">
        <v>360172</v>
      </c>
      <c r="D18" s="93">
        <v>367186</v>
      </c>
      <c r="E18" s="93">
        <v>367553</v>
      </c>
      <c r="F18" s="93"/>
      <c r="G18" s="93"/>
      <c r="H18" s="93"/>
      <c r="I18" s="87">
        <f t="shared" si="0"/>
        <v>9.7534497687505259E-2</v>
      </c>
      <c r="J18" s="87">
        <f t="shared" si="1"/>
        <v>2.0492986684139802E-2</v>
      </c>
      <c r="K18" s="50">
        <f t="shared" si="2"/>
        <v>7381</v>
      </c>
      <c r="L18" s="37">
        <f t="shared" si="3"/>
        <v>3.9968809058369296E-2</v>
      </c>
      <c r="M18" s="64">
        <f t="shared" si="4"/>
        <v>367</v>
      </c>
    </row>
    <row r="19" spans="1:14">
      <c r="A19" s="38">
        <v>26</v>
      </c>
      <c r="B19" s="36" t="s">
        <v>25</v>
      </c>
      <c r="C19" s="93">
        <v>34536</v>
      </c>
      <c r="D19" s="93">
        <v>38329</v>
      </c>
      <c r="E19" s="93">
        <v>38633</v>
      </c>
      <c r="F19" s="93"/>
      <c r="G19" s="93"/>
      <c r="H19" s="93"/>
      <c r="I19" s="87">
        <f t="shared" si="0"/>
        <v>1.025171947763014E-2</v>
      </c>
      <c r="J19" s="87">
        <f t="shared" si="1"/>
        <v>0.11862983553393561</v>
      </c>
      <c r="K19" s="50">
        <f t="shared" si="2"/>
        <v>4097</v>
      </c>
      <c r="L19" s="37">
        <f t="shared" si="3"/>
        <v>2.2185640253643005E-2</v>
      </c>
      <c r="M19" s="64">
        <f t="shared" si="4"/>
        <v>304</v>
      </c>
    </row>
    <row r="20" spans="1:14">
      <c r="A20" s="38">
        <v>27</v>
      </c>
      <c r="B20" s="36" t="s">
        <v>26</v>
      </c>
      <c r="C20" s="93">
        <v>143703</v>
      </c>
      <c r="D20" s="93">
        <v>149614</v>
      </c>
      <c r="E20" s="93">
        <v>150077</v>
      </c>
      <c r="F20" s="93"/>
      <c r="G20" s="93"/>
      <c r="H20" s="93"/>
      <c r="I20" s="87">
        <f t="shared" si="0"/>
        <v>3.9824691430753463E-2</v>
      </c>
      <c r="J20" s="87">
        <f t="shared" si="1"/>
        <v>4.4355371843315727E-2</v>
      </c>
      <c r="K20" s="50">
        <f t="shared" si="2"/>
        <v>6374</v>
      </c>
      <c r="L20" s="37">
        <f t="shared" si="3"/>
        <v>3.4515809367029658E-2</v>
      </c>
      <c r="M20" s="64">
        <f t="shared" si="4"/>
        <v>463</v>
      </c>
    </row>
    <row r="21" spans="1:14">
      <c r="A21" s="38">
        <v>28</v>
      </c>
      <c r="B21" s="36" t="s">
        <v>27</v>
      </c>
      <c r="C21" s="93">
        <v>156917</v>
      </c>
      <c r="D21" s="93">
        <v>161629</v>
      </c>
      <c r="E21" s="93">
        <v>162163</v>
      </c>
      <c r="F21" s="93"/>
      <c r="G21" s="93"/>
      <c r="H21" s="93"/>
      <c r="I21" s="87">
        <f t="shared" si="0"/>
        <v>4.3031853225246199E-2</v>
      </c>
      <c r="J21" s="87">
        <f t="shared" si="1"/>
        <v>3.3431686815322749E-2</v>
      </c>
      <c r="K21" s="50">
        <f t="shared" si="2"/>
        <v>5246</v>
      </c>
      <c r="L21" s="37">
        <f t="shared" si="3"/>
        <v>2.8407583297683964E-2</v>
      </c>
      <c r="M21" s="64">
        <f t="shared" si="4"/>
        <v>534</v>
      </c>
    </row>
    <row r="22" spans="1:14">
      <c r="A22" s="38">
        <v>29</v>
      </c>
      <c r="B22" s="36" t="s">
        <v>28</v>
      </c>
      <c r="C22" s="93">
        <v>197932</v>
      </c>
      <c r="D22" s="93">
        <v>201164</v>
      </c>
      <c r="E22" s="93">
        <v>201646</v>
      </c>
      <c r="F22" s="93"/>
      <c r="G22" s="93"/>
      <c r="H22" s="93"/>
      <c r="I22" s="87">
        <f t="shared" si="0"/>
        <v>5.3509130168151765E-2</v>
      </c>
      <c r="J22" s="87">
        <f t="shared" si="1"/>
        <v>1.8764019966453126E-2</v>
      </c>
      <c r="K22" s="50">
        <f t="shared" si="2"/>
        <v>3714</v>
      </c>
      <c r="L22" s="37">
        <f t="shared" si="3"/>
        <v>2.0111659238962683E-2</v>
      </c>
      <c r="M22" s="64">
        <f t="shared" si="4"/>
        <v>482</v>
      </c>
    </row>
    <row r="23" spans="1:14">
      <c r="A23" s="38">
        <v>30</v>
      </c>
      <c r="B23" s="36" t="s">
        <v>29</v>
      </c>
      <c r="C23" s="93">
        <v>57133</v>
      </c>
      <c r="D23" s="93">
        <v>68535</v>
      </c>
      <c r="E23" s="93">
        <v>68782</v>
      </c>
      <c r="F23" s="93"/>
      <c r="G23" s="93"/>
      <c r="H23" s="93"/>
      <c r="I23" s="87">
        <f t="shared" si="0"/>
        <v>1.8252110090087651E-2</v>
      </c>
      <c r="J23" s="87">
        <f t="shared" si="1"/>
        <v>0.20389267148583132</v>
      </c>
      <c r="K23" s="50">
        <f t="shared" si="2"/>
        <v>11649</v>
      </c>
      <c r="L23" s="37">
        <f t="shared" si="3"/>
        <v>6.3080430391673756E-2</v>
      </c>
      <c r="M23" s="64">
        <f t="shared" si="4"/>
        <v>247</v>
      </c>
    </row>
    <row r="24" spans="1:14">
      <c r="A24" s="38">
        <v>31</v>
      </c>
      <c r="B24" s="36" t="s">
        <v>30</v>
      </c>
      <c r="C24" s="93">
        <v>148649</v>
      </c>
      <c r="D24" s="93">
        <v>154829</v>
      </c>
      <c r="E24" s="93">
        <v>155002</v>
      </c>
      <c r="F24" s="93"/>
      <c r="G24" s="93"/>
      <c r="H24" s="93"/>
      <c r="I24" s="87">
        <f t="shared" si="0"/>
        <v>4.1131597920731677E-2</v>
      </c>
      <c r="J24" s="87">
        <f t="shared" si="1"/>
        <v>4.273826261865199E-2</v>
      </c>
      <c r="K24" s="50">
        <f t="shared" si="2"/>
        <v>6353</v>
      </c>
      <c r="L24" s="37">
        <f t="shared" si="3"/>
        <v>3.4402092392334396E-2</v>
      </c>
      <c r="M24" s="64">
        <f t="shared" si="4"/>
        <v>173</v>
      </c>
    </row>
    <row r="25" spans="1:14">
      <c r="A25" s="38">
        <v>32</v>
      </c>
      <c r="B25" s="36" t="s">
        <v>31</v>
      </c>
      <c r="C25" s="93">
        <v>60444</v>
      </c>
      <c r="D25" s="93">
        <v>65023</v>
      </c>
      <c r="E25" s="93">
        <v>65311</v>
      </c>
      <c r="F25" s="93"/>
      <c r="G25" s="93"/>
      <c r="H25" s="93"/>
      <c r="I25" s="87">
        <f t="shared" si="0"/>
        <v>1.7331039546592344E-2</v>
      </c>
      <c r="J25" s="87">
        <f t="shared" si="1"/>
        <v>8.0520812653034207E-2</v>
      </c>
      <c r="K25" s="50">
        <f t="shared" si="2"/>
        <v>4867</v>
      </c>
      <c r="L25" s="37">
        <f t="shared" si="3"/>
        <v>2.6355262659136076E-2</v>
      </c>
      <c r="M25" s="64">
        <f t="shared" si="4"/>
        <v>288</v>
      </c>
    </row>
    <row r="26" spans="1:14">
      <c r="A26" s="38">
        <v>33</v>
      </c>
      <c r="B26" s="36" t="s">
        <v>32</v>
      </c>
      <c r="C26" s="93">
        <v>136954</v>
      </c>
      <c r="D26" s="93">
        <v>141493</v>
      </c>
      <c r="E26" s="93">
        <v>141973</v>
      </c>
      <c r="F26" s="93"/>
      <c r="G26" s="93"/>
      <c r="H26" s="93"/>
      <c r="I26" s="87">
        <f t="shared" si="0"/>
        <v>3.7674200020645143E-2</v>
      </c>
      <c r="J26" s="87">
        <f t="shared" si="1"/>
        <v>3.6647341443112283E-2</v>
      </c>
      <c r="K26" s="50">
        <f t="shared" si="2"/>
        <v>5019</v>
      </c>
      <c r="L26" s="37">
        <f t="shared" si="3"/>
        <v>2.7178356952168473E-2</v>
      </c>
      <c r="M26" s="64">
        <f t="shared" si="4"/>
        <v>480</v>
      </c>
    </row>
    <row r="27" spans="1:14" s="105" customFormat="1">
      <c r="A27" s="180" t="s">
        <v>254</v>
      </c>
      <c r="B27" s="180"/>
      <c r="C27" s="60">
        <v>3583772</v>
      </c>
      <c r="D27" s="60">
        <v>3774496</v>
      </c>
      <c r="E27" s="60">
        <v>3768441</v>
      </c>
      <c r="F27" s="60"/>
      <c r="G27" s="60"/>
      <c r="H27" s="60"/>
      <c r="I27" s="96">
        <f t="shared" si="0"/>
        <v>1</v>
      </c>
      <c r="J27" s="96">
        <f t="shared" si="1"/>
        <v>5.1529226747683725E-2</v>
      </c>
      <c r="K27" s="93">
        <f t="shared" si="2"/>
        <v>184669</v>
      </c>
      <c r="L27" s="97">
        <f t="shared" si="3"/>
        <v>1</v>
      </c>
      <c r="M27" s="93">
        <f t="shared" si="4"/>
        <v>-6055</v>
      </c>
      <c r="N27" s="106"/>
    </row>
    <row r="28" spans="1:14">
      <c r="I28" s="54"/>
      <c r="K28" s="14"/>
      <c r="L28" s="13"/>
    </row>
    <row r="29" spans="1:14">
      <c r="C29" s="119"/>
      <c r="D29" s="104"/>
      <c r="E29" s="119"/>
      <c r="F29" s="123"/>
      <c r="G29" s="123"/>
      <c r="H29" s="123"/>
    </row>
    <row r="30" spans="1:14">
      <c r="E30" s="154"/>
      <c r="F30" s="154"/>
    </row>
    <row r="31" spans="1:14">
      <c r="B31" s="5"/>
    </row>
    <row r="32" spans="1:14">
      <c r="B32" s="5"/>
    </row>
    <row r="33" spans="2:2">
      <c r="B33" s="5"/>
    </row>
    <row r="34" spans="2:2">
      <c r="B34" s="53"/>
    </row>
    <row r="35" spans="2:2">
      <c r="B35" s="5"/>
    </row>
    <row r="36" spans="2:2">
      <c r="B36" s="5"/>
    </row>
    <row r="37" spans="2:2">
      <c r="B37" s="5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8"/>
  <sheetViews>
    <sheetView zoomScale="80" zoomScaleNormal="80" workbookViewId="0">
      <pane ySplit="2" topLeftCell="A63" activePane="bottomLeft" state="frozen"/>
      <selection activeCell="W1" sqref="W1"/>
      <selection pane="bottomLeft" activeCell="W3" sqref="W3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9.7109375" style="3" customWidth="1"/>
    <col min="14" max="16384" width="9.140625" style="3"/>
  </cols>
  <sheetData>
    <row r="1" spans="1:13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3" ht="30">
      <c r="A2" s="89" t="s">
        <v>91</v>
      </c>
      <c r="B2" s="89" t="s">
        <v>174</v>
      </c>
      <c r="C2" s="89">
        <v>43466</v>
      </c>
      <c r="D2" s="89">
        <v>43800</v>
      </c>
      <c r="E2" s="89">
        <v>43831</v>
      </c>
      <c r="F2" s="89">
        <v>43466</v>
      </c>
      <c r="G2" s="89">
        <v>43800</v>
      </c>
      <c r="H2" s="89">
        <v>43831</v>
      </c>
      <c r="I2" s="88" t="s">
        <v>310</v>
      </c>
      <c r="J2" s="88" t="s">
        <v>306</v>
      </c>
      <c r="K2" s="88" t="s">
        <v>307</v>
      </c>
      <c r="L2" s="88" t="s">
        <v>311</v>
      </c>
      <c r="M2" s="117" t="s">
        <v>308</v>
      </c>
    </row>
    <row r="3" spans="1:13">
      <c r="A3" s="39">
        <v>1</v>
      </c>
      <c r="B3" s="99" t="s">
        <v>92</v>
      </c>
      <c r="C3" s="94">
        <v>295796</v>
      </c>
      <c r="D3" s="94">
        <v>301270</v>
      </c>
      <c r="E3" s="94">
        <v>300047</v>
      </c>
      <c r="F3" s="94"/>
      <c r="G3" s="93"/>
      <c r="H3" s="94"/>
      <c r="I3" s="96">
        <f t="shared" ref="I3:I66" si="0">E3/$E$84</f>
        <v>2.1198490790839842E-2</v>
      </c>
      <c r="J3" s="96">
        <f t="shared" ref="J3:J66" si="1">(E3-C3)/C3</f>
        <v>1.4371391093861987E-2</v>
      </c>
      <c r="K3" s="93">
        <f t="shared" ref="K3:K66" si="2">E3-C3</f>
        <v>4251</v>
      </c>
      <c r="L3" s="97">
        <f>K3/$K$84</f>
        <v>1.2983681061418218E-2</v>
      </c>
      <c r="M3" s="94">
        <f t="shared" ref="M3:M66" si="3">E3-D3</f>
        <v>-1223</v>
      </c>
    </row>
    <row r="4" spans="1:13">
      <c r="A4" s="39">
        <v>2</v>
      </c>
      <c r="B4" s="99" t="s">
        <v>93</v>
      </c>
      <c r="C4" s="94">
        <v>51067</v>
      </c>
      <c r="D4" s="94">
        <v>55702</v>
      </c>
      <c r="E4" s="94">
        <v>55189</v>
      </c>
      <c r="F4" s="94"/>
      <c r="G4" s="93"/>
      <c r="H4" s="94"/>
      <c r="I4" s="96">
        <f t="shared" si="0"/>
        <v>3.8991341631666376E-3</v>
      </c>
      <c r="J4" s="96">
        <f t="shared" si="1"/>
        <v>8.0717488789237665E-2</v>
      </c>
      <c r="K4" s="93">
        <f t="shared" si="2"/>
        <v>4122</v>
      </c>
      <c r="L4" s="97">
        <f t="shared" ref="L4:L67" si="4">K4/$K$84</f>
        <v>1.258968085983672E-2</v>
      </c>
      <c r="M4" s="94">
        <f t="shared" si="3"/>
        <v>-513</v>
      </c>
    </row>
    <row r="5" spans="1:13">
      <c r="A5" s="39">
        <v>3</v>
      </c>
      <c r="B5" s="99" t="s">
        <v>94</v>
      </c>
      <c r="C5" s="94">
        <v>84453</v>
      </c>
      <c r="D5" s="94">
        <v>90628</v>
      </c>
      <c r="E5" s="94">
        <v>88041</v>
      </c>
      <c r="F5" s="94"/>
      <c r="G5" s="93"/>
      <c r="H5" s="94"/>
      <c r="I5" s="96">
        <f t="shared" si="0"/>
        <v>6.220146602753337E-3</v>
      </c>
      <c r="J5" s="96">
        <f t="shared" si="1"/>
        <v>4.2485169265745443E-2</v>
      </c>
      <c r="K5" s="93">
        <f t="shared" si="2"/>
        <v>3588</v>
      </c>
      <c r="L5" s="97">
        <f t="shared" si="4"/>
        <v>1.0958703281197028E-2</v>
      </c>
      <c r="M5" s="94">
        <f t="shared" si="3"/>
        <v>-2587</v>
      </c>
    </row>
    <row r="6" spans="1:13">
      <c r="A6" s="39">
        <v>4</v>
      </c>
      <c r="B6" s="99" t="s">
        <v>95</v>
      </c>
      <c r="C6" s="94">
        <v>29990</v>
      </c>
      <c r="D6" s="94">
        <v>30558</v>
      </c>
      <c r="E6" s="94">
        <v>30178</v>
      </c>
      <c r="F6" s="94"/>
      <c r="G6" s="93"/>
      <c r="H6" s="94"/>
      <c r="I6" s="96">
        <f t="shared" si="0"/>
        <v>2.1320928224110381E-3</v>
      </c>
      <c r="J6" s="96">
        <f t="shared" si="1"/>
        <v>6.2687562520840276E-3</v>
      </c>
      <c r="K6" s="93">
        <f t="shared" si="2"/>
        <v>188</v>
      </c>
      <c r="L6" s="97">
        <f t="shared" si="4"/>
        <v>5.7420184416528464E-4</v>
      </c>
      <c r="M6" s="94">
        <f t="shared" si="3"/>
        <v>-380</v>
      </c>
    </row>
    <row r="7" spans="1:13">
      <c r="A7" s="39">
        <v>5</v>
      </c>
      <c r="B7" s="99" t="s">
        <v>96</v>
      </c>
      <c r="C7" s="94">
        <v>38101</v>
      </c>
      <c r="D7" s="94">
        <v>39486</v>
      </c>
      <c r="E7" s="94">
        <v>38904</v>
      </c>
      <c r="F7" s="94"/>
      <c r="G7" s="93"/>
      <c r="H7" s="94"/>
      <c r="I7" s="96">
        <f t="shared" si="0"/>
        <v>2.7485896733739491E-3</v>
      </c>
      <c r="J7" s="96">
        <f t="shared" si="1"/>
        <v>2.1075562321198917E-2</v>
      </c>
      <c r="K7" s="93">
        <f t="shared" si="2"/>
        <v>803</v>
      </c>
      <c r="L7" s="97">
        <f t="shared" si="4"/>
        <v>2.4525748982166147E-3</v>
      </c>
      <c r="M7" s="94">
        <f t="shared" si="3"/>
        <v>-582</v>
      </c>
    </row>
    <row r="8" spans="1:13">
      <c r="A8" s="39">
        <v>6</v>
      </c>
      <c r="B8" s="99" t="s">
        <v>97</v>
      </c>
      <c r="C8" s="94">
        <v>1093662</v>
      </c>
      <c r="D8" s="94">
        <v>1116500</v>
      </c>
      <c r="E8" s="94">
        <v>1099003</v>
      </c>
      <c r="F8" s="94"/>
      <c r="G8" s="93"/>
      <c r="H8" s="94"/>
      <c r="I8" s="96">
        <f t="shared" si="0"/>
        <v>7.7645185502955738E-2</v>
      </c>
      <c r="J8" s="96">
        <f t="shared" si="1"/>
        <v>4.8835929199332155E-3</v>
      </c>
      <c r="K8" s="93">
        <f t="shared" si="2"/>
        <v>5341</v>
      </c>
      <c r="L8" s="97">
        <f t="shared" si="4"/>
        <v>1.6312830051525454E-2</v>
      </c>
      <c r="M8" s="94">
        <f t="shared" si="3"/>
        <v>-17497</v>
      </c>
    </row>
    <row r="9" spans="1:13">
      <c r="A9" s="39">
        <v>7</v>
      </c>
      <c r="B9" s="99" t="s">
        <v>98</v>
      </c>
      <c r="C9" s="94">
        <v>474549</v>
      </c>
      <c r="D9" s="94">
        <v>503569</v>
      </c>
      <c r="E9" s="94">
        <v>499213</v>
      </c>
      <c r="F9" s="94"/>
      <c r="G9" s="93"/>
      <c r="H9" s="94"/>
      <c r="I9" s="96">
        <f t="shared" si="0"/>
        <v>3.5269681693759748E-2</v>
      </c>
      <c r="J9" s="96">
        <f t="shared" si="1"/>
        <v>5.1973558051960918E-2</v>
      </c>
      <c r="K9" s="93">
        <f t="shared" si="2"/>
        <v>24664</v>
      </c>
      <c r="L9" s="97">
        <f t="shared" si="4"/>
        <v>7.5330395130279684E-2</v>
      </c>
      <c r="M9" s="94">
        <f t="shared" si="3"/>
        <v>-4356</v>
      </c>
    </row>
    <row r="10" spans="1:13">
      <c r="A10" s="39">
        <v>8</v>
      </c>
      <c r="B10" s="99" t="s">
        <v>99</v>
      </c>
      <c r="C10" s="94">
        <v>25875</v>
      </c>
      <c r="D10" s="94">
        <v>25817</v>
      </c>
      <c r="E10" s="94">
        <v>25107</v>
      </c>
      <c r="F10" s="94"/>
      <c r="G10" s="93"/>
      <c r="H10" s="94"/>
      <c r="I10" s="96">
        <f t="shared" si="0"/>
        <v>1.7738237952241347E-3</v>
      </c>
      <c r="J10" s="96">
        <f t="shared" si="1"/>
        <v>-2.9681159420289854E-2</v>
      </c>
      <c r="K10" s="93">
        <f t="shared" si="2"/>
        <v>-768</v>
      </c>
      <c r="L10" s="97">
        <f t="shared" si="4"/>
        <v>-2.3456756187177582E-3</v>
      </c>
      <c r="M10" s="94">
        <f t="shared" si="3"/>
        <v>-710</v>
      </c>
    </row>
    <row r="11" spans="1:13">
      <c r="A11" s="39">
        <v>9</v>
      </c>
      <c r="B11" s="99" t="s">
        <v>100</v>
      </c>
      <c r="C11" s="94">
        <v>147400</v>
      </c>
      <c r="D11" s="94">
        <v>149941</v>
      </c>
      <c r="E11" s="94">
        <v>148124</v>
      </c>
      <c r="F11" s="94"/>
      <c r="G11" s="93"/>
      <c r="H11" s="94"/>
      <c r="I11" s="96">
        <f t="shared" si="0"/>
        <v>1.0465044642680516E-2</v>
      </c>
      <c r="J11" s="96">
        <f t="shared" si="1"/>
        <v>4.9118046132971506E-3</v>
      </c>
      <c r="K11" s="93">
        <f t="shared" si="2"/>
        <v>724</v>
      </c>
      <c r="L11" s="97">
        <f t="shared" si="4"/>
        <v>2.2112879530620535E-3</v>
      </c>
      <c r="M11" s="94">
        <f t="shared" si="3"/>
        <v>-1817</v>
      </c>
    </row>
    <row r="12" spans="1:13">
      <c r="A12" s="39">
        <v>10</v>
      </c>
      <c r="B12" s="99" t="s">
        <v>101</v>
      </c>
      <c r="C12" s="94">
        <v>170145</v>
      </c>
      <c r="D12" s="94">
        <v>172904</v>
      </c>
      <c r="E12" s="94">
        <v>171770</v>
      </c>
      <c r="F12" s="94"/>
      <c r="G12" s="93"/>
      <c r="H12" s="94"/>
      <c r="I12" s="96">
        <f t="shared" si="0"/>
        <v>1.2135647958961628E-2</v>
      </c>
      <c r="J12" s="96">
        <f t="shared" si="1"/>
        <v>9.5506773634253129E-3</v>
      </c>
      <c r="K12" s="93">
        <f t="shared" si="2"/>
        <v>1625</v>
      </c>
      <c r="L12" s="97">
        <f t="shared" si="4"/>
        <v>4.9631808338754654E-3</v>
      </c>
      <c r="M12" s="94">
        <f t="shared" si="3"/>
        <v>-1134</v>
      </c>
    </row>
    <row r="13" spans="1:13">
      <c r="A13" s="39">
        <v>11</v>
      </c>
      <c r="B13" s="99" t="s">
        <v>102</v>
      </c>
      <c r="C13" s="94">
        <v>43890</v>
      </c>
      <c r="D13" s="94">
        <v>44777</v>
      </c>
      <c r="E13" s="94">
        <v>43799</v>
      </c>
      <c r="F13" s="94"/>
      <c r="G13" s="93"/>
      <c r="H13" s="94"/>
      <c r="I13" s="96">
        <f t="shared" si="0"/>
        <v>3.0944242007018711E-3</v>
      </c>
      <c r="J13" s="96">
        <f t="shared" si="1"/>
        <v>-2.073365231259968E-3</v>
      </c>
      <c r="K13" s="93">
        <f t="shared" si="2"/>
        <v>-91</v>
      </c>
      <c r="L13" s="97">
        <f t="shared" si="4"/>
        <v>-2.7793812669702606E-4</v>
      </c>
      <c r="M13" s="94">
        <f t="shared" si="3"/>
        <v>-978</v>
      </c>
    </row>
    <row r="14" spans="1:13">
      <c r="A14" s="39">
        <v>12</v>
      </c>
      <c r="B14" s="99" t="s">
        <v>103</v>
      </c>
      <c r="C14" s="94">
        <v>26045</v>
      </c>
      <c r="D14" s="94">
        <v>26139</v>
      </c>
      <c r="E14" s="94">
        <v>25313</v>
      </c>
      <c r="F14" s="94"/>
      <c r="G14" s="93"/>
      <c r="H14" s="94"/>
      <c r="I14" s="96">
        <f t="shared" si="0"/>
        <v>1.7883778121045334E-3</v>
      </c>
      <c r="J14" s="96">
        <f t="shared" si="1"/>
        <v>-2.8105202534075637E-2</v>
      </c>
      <c r="K14" s="93">
        <f t="shared" si="2"/>
        <v>-732</v>
      </c>
      <c r="L14" s="97">
        <f t="shared" si="4"/>
        <v>-2.2357220740903635E-3</v>
      </c>
      <c r="M14" s="94">
        <f t="shared" si="3"/>
        <v>-826</v>
      </c>
    </row>
    <row r="15" spans="1:13">
      <c r="A15" s="39">
        <v>13</v>
      </c>
      <c r="B15" s="99" t="s">
        <v>104</v>
      </c>
      <c r="C15" s="94">
        <v>27096</v>
      </c>
      <c r="D15" s="94">
        <v>27960</v>
      </c>
      <c r="E15" s="94">
        <v>27126</v>
      </c>
      <c r="F15" s="94"/>
      <c r="G15" s="93"/>
      <c r="H15" s="94"/>
      <c r="I15" s="96">
        <f t="shared" si="0"/>
        <v>1.9164672907655187E-3</v>
      </c>
      <c r="J15" s="96">
        <f t="shared" si="1"/>
        <v>1.1071744906997344E-3</v>
      </c>
      <c r="K15" s="93">
        <f t="shared" si="2"/>
        <v>30</v>
      </c>
      <c r="L15" s="97">
        <f t="shared" si="4"/>
        <v>9.162795385616244E-5</v>
      </c>
      <c r="M15" s="94">
        <f t="shared" si="3"/>
        <v>-834</v>
      </c>
    </row>
    <row r="16" spans="1:13">
      <c r="A16" s="39">
        <v>14</v>
      </c>
      <c r="B16" s="99" t="s">
        <v>105</v>
      </c>
      <c r="C16" s="94">
        <v>56897</v>
      </c>
      <c r="D16" s="94">
        <v>58527</v>
      </c>
      <c r="E16" s="94">
        <v>57644</v>
      </c>
      <c r="F16" s="94"/>
      <c r="G16" s="93"/>
      <c r="H16" s="94"/>
      <c r="I16" s="96">
        <f t="shared" si="0"/>
        <v>4.0725813060859531E-3</v>
      </c>
      <c r="J16" s="96">
        <f t="shared" si="1"/>
        <v>1.3128987468583582E-2</v>
      </c>
      <c r="K16" s="93">
        <f t="shared" si="2"/>
        <v>747</v>
      </c>
      <c r="L16" s="97">
        <f t="shared" si="4"/>
        <v>2.2815360510184449E-3</v>
      </c>
      <c r="M16" s="94">
        <f t="shared" si="3"/>
        <v>-883</v>
      </c>
    </row>
    <row r="17" spans="1:13">
      <c r="A17" s="39">
        <v>15</v>
      </c>
      <c r="B17" s="99" t="s">
        <v>106</v>
      </c>
      <c r="C17" s="94">
        <v>32044</v>
      </c>
      <c r="D17" s="94">
        <v>33274</v>
      </c>
      <c r="E17" s="94">
        <v>31601</v>
      </c>
      <c r="F17" s="94"/>
      <c r="G17" s="93"/>
      <c r="H17" s="94"/>
      <c r="I17" s="96">
        <f t="shared" si="0"/>
        <v>2.2326285797935985E-3</v>
      </c>
      <c r="J17" s="96">
        <f t="shared" si="1"/>
        <v>-1.3824740981150918E-2</v>
      </c>
      <c r="K17" s="93">
        <f t="shared" si="2"/>
        <v>-443</v>
      </c>
      <c r="L17" s="97">
        <f t="shared" si="4"/>
        <v>-1.3530394519426653E-3</v>
      </c>
      <c r="M17" s="94">
        <f t="shared" si="3"/>
        <v>-1673</v>
      </c>
    </row>
    <row r="18" spans="1:13">
      <c r="A18" s="39">
        <v>16</v>
      </c>
      <c r="B18" s="99" t="s">
        <v>107</v>
      </c>
      <c r="C18" s="94">
        <v>669775</v>
      </c>
      <c r="D18" s="94">
        <v>682103</v>
      </c>
      <c r="E18" s="94">
        <v>679495</v>
      </c>
      <c r="F18" s="94"/>
      <c r="G18" s="93"/>
      <c r="H18" s="94"/>
      <c r="I18" s="96">
        <f t="shared" si="0"/>
        <v>4.8006707282264839E-2</v>
      </c>
      <c r="J18" s="96">
        <f t="shared" si="1"/>
        <v>1.4512336232316823E-2</v>
      </c>
      <c r="K18" s="93">
        <f t="shared" si="2"/>
        <v>9720</v>
      </c>
      <c r="L18" s="97">
        <f t="shared" si="4"/>
        <v>2.968745704939663E-2</v>
      </c>
      <c r="M18" s="94">
        <f t="shared" si="3"/>
        <v>-2608</v>
      </c>
    </row>
    <row r="19" spans="1:13">
      <c r="A19" s="39">
        <v>17</v>
      </c>
      <c r="B19" s="99" t="s">
        <v>108</v>
      </c>
      <c r="C19" s="94">
        <v>81163</v>
      </c>
      <c r="D19" s="94">
        <v>85437</v>
      </c>
      <c r="E19" s="94">
        <v>84110</v>
      </c>
      <c r="F19" s="94"/>
      <c r="G19" s="93"/>
      <c r="H19" s="94"/>
      <c r="I19" s="96">
        <f t="shared" si="0"/>
        <v>5.9424192223802913E-3</v>
      </c>
      <c r="J19" s="96">
        <f t="shared" si="1"/>
        <v>3.6309648485147172E-2</v>
      </c>
      <c r="K19" s="93">
        <f t="shared" si="2"/>
        <v>2947</v>
      </c>
      <c r="L19" s="97">
        <f t="shared" si="4"/>
        <v>9.0009193338036909E-3</v>
      </c>
      <c r="M19" s="94">
        <f t="shared" si="3"/>
        <v>-1327</v>
      </c>
    </row>
    <row r="20" spans="1:13">
      <c r="A20" s="39">
        <v>18</v>
      </c>
      <c r="B20" s="99" t="s">
        <v>109</v>
      </c>
      <c r="C20" s="94">
        <v>25022</v>
      </c>
      <c r="D20" s="94">
        <v>25362</v>
      </c>
      <c r="E20" s="94">
        <v>24280</v>
      </c>
      <c r="F20" s="94"/>
      <c r="G20" s="93"/>
      <c r="H20" s="94"/>
      <c r="I20" s="96">
        <f t="shared" si="0"/>
        <v>1.7153957760003978E-3</v>
      </c>
      <c r="J20" s="96">
        <f t="shared" si="1"/>
        <v>-2.9653904563983695E-2</v>
      </c>
      <c r="K20" s="93">
        <f t="shared" si="2"/>
        <v>-742</v>
      </c>
      <c r="L20" s="97">
        <f t="shared" si="4"/>
        <v>-2.2662647253757508E-3</v>
      </c>
      <c r="M20" s="94">
        <f t="shared" si="3"/>
        <v>-1082</v>
      </c>
    </row>
    <row r="21" spans="1:13">
      <c r="A21" s="39">
        <v>19</v>
      </c>
      <c r="B21" s="99" t="s">
        <v>110</v>
      </c>
      <c r="C21" s="94">
        <v>55245</v>
      </c>
      <c r="D21" s="94">
        <v>55756</v>
      </c>
      <c r="E21" s="94">
        <v>55033</v>
      </c>
      <c r="F21" s="94"/>
      <c r="G21" s="93"/>
      <c r="H21" s="94"/>
      <c r="I21" s="96">
        <f t="shared" si="0"/>
        <v>3.8881126746552674E-3</v>
      </c>
      <c r="J21" s="96">
        <f t="shared" si="1"/>
        <v>-3.8374513530636256E-3</v>
      </c>
      <c r="K21" s="93">
        <f t="shared" si="2"/>
        <v>-212</v>
      </c>
      <c r="L21" s="97">
        <f t="shared" si="4"/>
        <v>-6.4750420725021452E-4</v>
      </c>
      <c r="M21" s="94">
        <f t="shared" si="3"/>
        <v>-723</v>
      </c>
    </row>
    <row r="22" spans="1:13">
      <c r="A22" s="39">
        <v>20</v>
      </c>
      <c r="B22" s="99" t="s">
        <v>111</v>
      </c>
      <c r="C22" s="94">
        <v>183315</v>
      </c>
      <c r="D22" s="94">
        <v>186613</v>
      </c>
      <c r="E22" s="94">
        <v>185879</v>
      </c>
      <c r="F22" s="94"/>
      <c r="G22" s="93"/>
      <c r="H22" s="94"/>
      <c r="I22" s="96">
        <f t="shared" si="0"/>
        <v>1.3132456814134183E-2</v>
      </c>
      <c r="J22" s="96">
        <f t="shared" si="1"/>
        <v>1.3986853230777623E-2</v>
      </c>
      <c r="K22" s="93">
        <f t="shared" si="2"/>
        <v>2564</v>
      </c>
      <c r="L22" s="97">
        <f t="shared" si="4"/>
        <v>7.8311357895733489E-3</v>
      </c>
      <c r="M22" s="94">
        <f t="shared" si="3"/>
        <v>-734</v>
      </c>
    </row>
    <row r="23" spans="1:13">
      <c r="A23" s="39">
        <v>21</v>
      </c>
      <c r="B23" s="99" t="s">
        <v>112</v>
      </c>
      <c r="C23" s="94">
        <v>145943</v>
      </c>
      <c r="D23" s="94">
        <v>151506</v>
      </c>
      <c r="E23" s="94">
        <v>149337</v>
      </c>
      <c r="F23" s="94"/>
      <c r="G23" s="93"/>
      <c r="H23" s="94"/>
      <c r="I23" s="96">
        <f t="shared" si="0"/>
        <v>1.0550743780913155E-2</v>
      </c>
      <c r="J23" s="96">
        <f t="shared" si="1"/>
        <v>2.3255654604879987E-2</v>
      </c>
      <c r="K23" s="93">
        <f t="shared" si="2"/>
        <v>3394</v>
      </c>
      <c r="L23" s="97">
        <f t="shared" si="4"/>
        <v>1.036617584626051E-2</v>
      </c>
      <c r="M23" s="94">
        <f t="shared" si="3"/>
        <v>-2169</v>
      </c>
    </row>
    <row r="24" spans="1:13">
      <c r="A24" s="39">
        <v>22</v>
      </c>
      <c r="B24" s="99" t="s">
        <v>113</v>
      </c>
      <c r="C24" s="94">
        <v>58682</v>
      </c>
      <c r="D24" s="94">
        <v>60544</v>
      </c>
      <c r="E24" s="94">
        <v>59882</v>
      </c>
      <c r="F24" s="94"/>
      <c r="G24" s="93"/>
      <c r="H24" s="94"/>
      <c r="I24" s="96">
        <f t="shared" si="0"/>
        <v>4.2306972758836834E-3</v>
      </c>
      <c r="J24" s="96">
        <f t="shared" si="1"/>
        <v>2.0449200777069628E-2</v>
      </c>
      <c r="K24" s="93">
        <f t="shared" si="2"/>
        <v>1200</v>
      </c>
      <c r="L24" s="97">
        <f t="shared" si="4"/>
        <v>3.6651181542464977E-3</v>
      </c>
      <c r="M24" s="94">
        <f t="shared" si="3"/>
        <v>-662</v>
      </c>
    </row>
    <row r="25" spans="1:13">
      <c r="A25" s="39">
        <v>23</v>
      </c>
      <c r="B25" s="99" t="s">
        <v>114</v>
      </c>
      <c r="C25" s="94">
        <v>63181</v>
      </c>
      <c r="D25" s="94">
        <v>66764</v>
      </c>
      <c r="E25" s="94">
        <v>48976</v>
      </c>
      <c r="F25" s="94"/>
      <c r="G25" s="93"/>
      <c r="H25" s="94"/>
      <c r="I25" s="96">
        <f t="shared" si="0"/>
        <v>3.4601821880311154E-3</v>
      </c>
      <c r="J25" s="96">
        <f t="shared" si="1"/>
        <v>-0.22483024960035453</v>
      </c>
      <c r="K25" s="93">
        <f t="shared" si="2"/>
        <v>-14205</v>
      </c>
      <c r="L25" s="97">
        <f t="shared" si="4"/>
        <v>-4.3385836150892913E-2</v>
      </c>
      <c r="M25" s="94">
        <f t="shared" si="3"/>
        <v>-17788</v>
      </c>
    </row>
    <row r="26" spans="1:13">
      <c r="A26" s="39">
        <v>24</v>
      </c>
      <c r="B26" s="99" t="s">
        <v>115</v>
      </c>
      <c r="C26" s="94">
        <v>26398</v>
      </c>
      <c r="D26" s="94">
        <v>28226</v>
      </c>
      <c r="E26" s="94">
        <v>27200</v>
      </c>
      <c r="F26" s="94"/>
      <c r="G26" s="93"/>
      <c r="H26" s="94"/>
      <c r="I26" s="96">
        <f t="shared" si="0"/>
        <v>1.9216954327516812E-3</v>
      </c>
      <c r="J26" s="96">
        <f t="shared" si="1"/>
        <v>3.0381089476475491E-2</v>
      </c>
      <c r="K26" s="93">
        <f t="shared" si="2"/>
        <v>802</v>
      </c>
      <c r="L26" s="97">
        <f t="shared" si="4"/>
        <v>2.4495206330880761E-3</v>
      </c>
      <c r="M26" s="94">
        <f t="shared" si="3"/>
        <v>-1026</v>
      </c>
    </row>
    <row r="27" spans="1:13">
      <c r="A27" s="39">
        <v>25</v>
      </c>
      <c r="B27" s="99" t="s">
        <v>116</v>
      </c>
      <c r="C27" s="94">
        <v>79888</v>
      </c>
      <c r="D27" s="94">
        <v>80071</v>
      </c>
      <c r="E27" s="94">
        <v>78900</v>
      </c>
      <c r="F27" s="94"/>
      <c r="G27" s="93"/>
      <c r="H27" s="94"/>
      <c r="I27" s="96">
        <f t="shared" si="0"/>
        <v>5.5743297663274878E-3</v>
      </c>
      <c r="J27" s="96">
        <f t="shared" si="1"/>
        <v>-1.236731423993591E-2</v>
      </c>
      <c r="K27" s="93">
        <f t="shared" si="2"/>
        <v>-988</v>
      </c>
      <c r="L27" s="97">
        <f t="shared" si="4"/>
        <v>-3.0176139469962828E-3</v>
      </c>
      <c r="M27" s="94">
        <f t="shared" si="3"/>
        <v>-1171</v>
      </c>
    </row>
    <row r="28" spans="1:13">
      <c r="A28" s="39">
        <v>26</v>
      </c>
      <c r="B28" s="99" t="s">
        <v>117</v>
      </c>
      <c r="C28" s="94">
        <v>162427</v>
      </c>
      <c r="D28" s="94">
        <v>170464</v>
      </c>
      <c r="E28" s="94">
        <v>166991</v>
      </c>
      <c r="F28" s="94"/>
      <c r="G28" s="93"/>
      <c r="H28" s="94"/>
      <c r="I28" s="96">
        <f t="shared" si="0"/>
        <v>1.1798008897449854E-2</v>
      </c>
      <c r="J28" s="96">
        <f t="shared" si="1"/>
        <v>2.8098776681216794E-2</v>
      </c>
      <c r="K28" s="93">
        <f t="shared" si="2"/>
        <v>4564</v>
      </c>
      <c r="L28" s="97">
        <f t="shared" si="4"/>
        <v>1.3939666046650846E-2</v>
      </c>
      <c r="M28" s="94">
        <f t="shared" si="3"/>
        <v>-3473</v>
      </c>
    </row>
    <row r="29" spans="1:13">
      <c r="A29" s="39">
        <v>27</v>
      </c>
      <c r="B29" s="99" t="s">
        <v>118</v>
      </c>
      <c r="C29" s="94">
        <v>285913</v>
      </c>
      <c r="D29" s="94">
        <v>299808</v>
      </c>
      <c r="E29" s="94">
        <v>298398</v>
      </c>
      <c r="F29" s="94"/>
      <c r="G29" s="93"/>
      <c r="H29" s="94"/>
      <c r="I29" s="96">
        <f t="shared" si="0"/>
        <v>2.1081988005229271E-2</v>
      </c>
      <c r="J29" s="96">
        <f t="shared" si="1"/>
        <v>4.3667129511424804E-2</v>
      </c>
      <c r="K29" s="93">
        <f t="shared" si="2"/>
        <v>12485</v>
      </c>
      <c r="L29" s="97">
        <f t="shared" si="4"/>
        <v>3.813250012980627E-2</v>
      </c>
      <c r="M29" s="94">
        <f t="shared" si="3"/>
        <v>-1410</v>
      </c>
    </row>
    <row r="30" spans="1:13">
      <c r="A30" s="39">
        <v>28</v>
      </c>
      <c r="B30" s="99" t="s">
        <v>119</v>
      </c>
      <c r="C30" s="94">
        <v>51556</v>
      </c>
      <c r="D30" s="94">
        <v>53310</v>
      </c>
      <c r="E30" s="94">
        <v>53388</v>
      </c>
      <c r="F30" s="94"/>
      <c r="G30" s="93"/>
      <c r="H30" s="94"/>
      <c r="I30" s="96">
        <f t="shared" si="0"/>
        <v>3.7718924913142191E-3</v>
      </c>
      <c r="J30" s="96">
        <f t="shared" si="1"/>
        <v>3.5534176429513536E-2</v>
      </c>
      <c r="K30" s="93">
        <f t="shared" si="2"/>
        <v>1832</v>
      </c>
      <c r="L30" s="97">
        <f t="shared" si="4"/>
        <v>5.5954137154829858E-3</v>
      </c>
      <c r="M30" s="94">
        <f t="shared" si="3"/>
        <v>78</v>
      </c>
    </row>
    <row r="31" spans="1:13">
      <c r="A31" s="39">
        <v>29</v>
      </c>
      <c r="B31" s="99" t="s">
        <v>120</v>
      </c>
      <c r="C31" s="94">
        <v>13986</v>
      </c>
      <c r="D31" s="94">
        <v>14454</v>
      </c>
      <c r="E31" s="94">
        <v>13940</v>
      </c>
      <c r="F31" s="94"/>
      <c r="G31" s="93"/>
      <c r="H31" s="94"/>
      <c r="I31" s="96">
        <f t="shared" si="0"/>
        <v>9.8486890928523659E-4</v>
      </c>
      <c r="J31" s="96">
        <f t="shared" si="1"/>
        <v>-3.2890032890032892E-3</v>
      </c>
      <c r="K31" s="93">
        <f t="shared" si="2"/>
        <v>-46</v>
      </c>
      <c r="L31" s="97">
        <f t="shared" si="4"/>
        <v>-1.4049619591278241E-4</v>
      </c>
      <c r="M31" s="94">
        <f t="shared" si="3"/>
        <v>-514</v>
      </c>
    </row>
    <row r="32" spans="1:13">
      <c r="A32" s="39">
        <v>30</v>
      </c>
      <c r="B32" s="99" t="s">
        <v>121</v>
      </c>
      <c r="C32" s="94">
        <v>21819</v>
      </c>
      <c r="D32" s="94">
        <v>24814</v>
      </c>
      <c r="E32" s="94">
        <v>23751</v>
      </c>
      <c r="F32" s="94"/>
      <c r="G32" s="93"/>
      <c r="H32" s="94"/>
      <c r="I32" s="96">
        <f t="shared" si="0"/>
        <v>1.6780216258560729E-3</v>
      </c>
      <c r="J32" s="96">
        <f t="shared" si="1"/>
        <v>8.8546679499518763E-2</v>
      </c>
      <c r="K32" s="93">
        <f t="shared" si="2"/>
        <v>1932</v>
      </c>
      <c r="L32" s="97">
        <f t="shared" si="4"/>
        <v>5.9008402283368608E-3</v>
      </c>
      <c r="M32" s="94">
        <f t="shared" si="3"/>
        <v>-1063</v>
      </c>
    </row>
    <row r="33" spans="1:13">
      <c r="A33" s="39">
        <v>31</v>
      </c>
      <c r="B33" s="99" t="s">
        <v>122</v>
      </c>
      <c r="C33" s="94">
        <v>166232</v>
      </c>
      <c r="D33" s="94">
        <v>168446</v>
      </c>
      <c r="E33" s="94">
        <v>169842</v>
      </c>
      <c r="F33" s="94"/>
      <c r="G33" s="93"/>
      <c r="H33" s="94"/>
      <c r="I33" s="96">
        <f t="shared" si="0"/>
        <v>1.1999433665051877E-2</v>
      </c>
      <c r="J33" s="96">
        <f t="shared" si="1"/>
        <v>2.1716636989268012E-2</v>
      </c>
      <c r="K33" s="93">
        <f t="shared" si="2"/>
        <v>3610</v>
      </c>
      <c r="L33" s="97">
        <f t="shared" si="4"/>
        <v>1.102589711402488E-2</v>
      </c>
      <c r="M33" s="94">
        <f t="shared" si="3"/>
        <v>1396</v>
      </c>
    </row>
    <row r="34" spans="1:13">
      <c r="A34" s="39">
        <v>32</v>
      </c>
      <c r="B34" s="99" t="s">
        <v>123</v>
      </c>
      <c r="C34" s="94">
        <v>56265</v>
      </c>
      <c r="D34" s="94">
        <v>58508</v>
      </c>
      <c r="E34" s="94">
        <v>57560</v>
      </c>
      <c r="F34" s="94"/>
      <c r="G34" s="93"/>
      <c r="H34" s="94"/>
      <c r="I34" s="96">
        <f t="shared" si="0"/>
        <v>4.0666466584259849E-3</v>
      </c>
      <c r="J34" s="96">
        <f t="shared" si="1"/>
        <v>2.3016084599662312E-2</v>
      </c>
      <c r="K34" s="93">
        <f t="shared" si="2"/>
        <v>1295</v>
      </c>
      <c r="L34" s="97">
        <f t="shared" si="4"/>
        <v>3.9552733414576786E-3</v>
      </c>
      <c r="M34" s="94">
        <f t="shared" si="3"/>
        <v>-948</v>
      </c>
    </row>
    <row r="35" spans="1:13">
      <c r="A35" s="39">
        <v>33</v>
      </c>
      <c r="B35" s="99" t="s">
        <v>124</v>
      </c>
      <c r="C35" s="94">
        <v>236710</v>
      </c>
      <c r="D35" s="94">
        <v>248307</v>
      </c>
      <c r="E35" s="94">
        <v>246359</v>
      </c>
      <c r="F35" s="94"/>
      <c r="G35" s="93"/>
      <c r="H35" s="94"/>
      <c r="I35" s="96">
        <f t="shared" si="0"/>
        <v>1.740540312931145E-2</v>
      </c>
      <c r="J35" s="96">
        <f t="shared" si="1"/>
        <v>4.0762958894850237E-2</v>
      </c>
      <c r="K35" s="93">
        <f t="shared" si="2"/>
        <v>9649</v>
      </c>
      <c r="L35" s="97">
        <f t="shared" si="4"/>
        <v>2.947060422527038E-2</v>
      </c>
      <c r="M35" s="94">
        <f t="shared" si="3"/>
        <v>-1948</v>
      </c>
    </row>
    <row r="36" spans="1:13">
      <c r="A36" s="39">
        <v>34</v>
      </c>
      <c r="B36" s="99" t="s">
        <v>125</v>
      </c>
      <c r="C36" s="94">
        <v>3982660</v>
      </c>
      <c r="D36" s="94">
        <v>4130578</v>
      </c>
      <c r="E36" s="94">
        <v>4123150</v>
      </c>
      <c r="F36" s="94"/>
      <c r="G36" s="93"/>
      <c r="H36" s="94"/>
      <c r="I36" s="96">
        <f t="shared" si="0"/>
        <v>0.2913028868952241</v>
      </c>
      <c r="J36" s="96">
        <f t="shared" si="1"/>
        <v>3.5275418941109714E-2</v>
      </c>
      <c r="K36" s="93">
        <f t="shared" si="2"/>
        <v>140490</v>
      </c>
      <c r="L36" s="97">
        <f t="shared" si="4"/>
        <v>0.42909370790840867</v>
      </c>
      <c r="M36" s="94">
        <f t="shared" si="3"/>
        <v>-7428</v>
      </c>
    </row>
    <row r="37" spans="1:13">
      <c r="A37" s="39">
        <v>35</v>
      </c>
      <c r="B37" s="99" t="s">
        <v>126</v>
      </c>
      <c r="C37" s="94">
        <v>877981</v>
      </c>
      <c r="D37" s="94">
        <v>889856</v>
      </c>
      <c r="E37" s="94">
        <v>886597</v>
      </c>
      <c r="F37" s="94"/>
      <c r="G37" s="93"/>
      <c r="H37" s="94"/>
      <c r="I37" s="96">
        <f t="shared" si="0"/>
        <v>6.2638581087917006E-2</v>
      </c>
      <c r="J37" s="96">
        <f t="shared" si="1"/>
        <v>9.8134242084965389E-3</v>
      </c>
      <c r="K37" s="93">
        <f t="shared" si="2"/>
        <v>8616</v>
      </c>
      <c r="L37" s="97">
        <f t="shared" si="4"/>
        <v>2.6315548347489851E-2</v>
      </c>
      <c r="M37" s="94">
        <f t="shared" si="3"/>
        <v>-3259</v>
      </c>
    </row>
    <row r="38" spans="1:13">
      <c r="A38" s="39">
        <v>36</v>
      </c>
      <c r="B38" s="99" t="s">
        <v>127</v>
      </c>
      <c r="C38" s="94">
        <v>23688</v>
      </c>
      <c r="D38" s="94">
        <v>23519</v>
      </c>
      <c r="E38" s="94">
        <v>22986</v>
      </c>
      <c r="F38" s="94"/>
      <c r="G38" s="93"/>
      <c r="H38" s="94"/>
      <c r="I38" s="96">
        <f t="shared" si="0"/>
        <v>1.6239739418099318E-3</v>
      </c>
      <c r="J38" s="96">
        <f t="shared" si="1"/>
        <v>-2.9635258358662615E-2</v>
      </c>
      <c r="K38" s="93">
        <f t="shared" si="2"/>
        <v>-702</v>
      </c>
      <c r="L38" s="97">
        <f t="shared" si="4"/>
        <v>-2.1440941202342011E-3</v>
      </c>
      <c r="M38" s="94">
        <f t="shared" si="3"/>
        <v>-533</v>
      </c>
    </row>
    <row r="39" spans="1:13">
      <c r="A39" s="39">
        <v>37</v>
      </c>
      <c r="B39" s="99" t="s">
        <v>128</v>
      </c>
      <c r="C39" s="94">
        <v>44998</v>
      </c>
      <c r="D39" s="94">
        <v>47840</v>
      </c>
      <c r="E39" s="94">
        <v>46387</v>
      </c>
      <c r="F39" s="94"/>
      <c r="G39" s="93"/>
      <c r="H39" s="94"/>
      <c r="I39" s="96">
        <f t="shared" si="0"/>
        <v>3.2772678690828031E-3</v>
      </c>
      <c r="J39" s="96">
        <f t="shared" si="1"/>
        <v>3.0868038579492423E-2</v>
      </c>
      <c r="K39" s="93">
        <f t="shared" si="2"/>
        <v>1389</v>
      </c>
      <c r="L39" s="97">
        <f t="shared" si="4"/>
        <v>4.2423742635403208E-3</v>
      </c>
      <c r="M39" s="94">
        <f t="shared" si="3"/>
        <v>-1453</v>
      </c>
    </row>
    <row r="40" spans="1:13">
      <c r="A40" s="39">
        <v>38</v>
      </c>
      <c r="B40" s="99" t="s">
        <v>129</v>
      </c>
      <c r="C40" s="94">
        <v>205132</v>
      </c>
      <c r="D40" s="94">
        <v>220267</v>
      </c>
      <c r="E40" s="94">
        <v>214979</v>
      </c>
      <c r="F40" s="94"/>
      <c r="G40" s="93"/>
      <c r="H40" s="94"/>
      <c r="I40" s="96">
        <f t="shared" si="0"/>
        <v>1.518838832490896E-2</v>
      </c>
      <c r="J40" s="96">
        <f t="shared" si="1"/>
        <v>4.8003236940116607E-2</v>
      </c>
      <c r="K40" s="93">
        <f t="shared" si="2"/>
        <v>9847</v>
      </c>
      <c r="L40" s="97">
        <f t="shared" si="4"/>
        <v>3.0075348720721051E-2</v>
      </c>
      <c r="M40" s="94">
        <f t="shared" si="3"/>
        <v>-5288</v>
      </c>
    </row>
    <row r="41" spans="1:13">
      <c r="A41" s="39">
        <v>39</v>
      </c>
      <c r="B41" s="99" t="s">
        <v>130</v>
      </c>
      <c r="C41" s="94">
        <v>65797</v>
      </c>
      <c r="D41" s="94">
        <v>68120</v>
      </c>
      <c r="E41" s="94">
        <v>67509</v>
      </c>
      <c r="F41" s="94"/>
      <c r="G41" s="93"/>
      <c r="H41" s="94"/>
      <c r="I41" s="96">
        <f t="shared" si="0"/>
        <v>4.7695491532953405E-3</v>
      </c>
      <c r="J41" s="96">
        <f t="shared" si="1"/>
        <v>2.6019423377965561E-2</v>
      </c>
      <c r="K41" s="93">
        <f t="shared" si="2"/>
        <v>1712</v>
      </c>
      <c r="L41" s="97">
        <f t="shared" si="4"/>
        <v>5.2289019000583362E-3</v>
      </c>
      <c r="M41" s="94">
        <f t="shared" si="3"/>
        <v>-611</v>
      </c>
    </row>
    <row r="42" spans="1:13">
      <c r="A42" s="39">
        <v>40</v>
      </c>
      <c r="B42" s="99" t="s">
        <v>131</v>
      </c>
      <c r="C42" s="94">
        <v>23875</v>
      </c>
      <c r="D42" s="94">
        <v>23957</v>
      </c>
      <c r="E42" s="94">
        <v>23339</v>
      </c>
      <c r="F42" s="94"/>
      <c r="G42" s="93"/>
      <c r="H42" s="94"/>
      <c r="I42" s="96">
        <f t="shared" si="0"/>
        <v>1.6489135920952755E-3</v>
      </c>
      <c r="J42" s="96">
        <f t="shared" si="1"/>
        <v>-2.2450261780104713E-2</v>
      </c>
      <c r="K42" s="93">
        <f t="shared" si="2"/>
        <v>-536</v>
      </c>
      <c r="L42" s="97">
        <f t="shared" si="4"/>
        <v>-1.6370861088967688E-3</v>
      </c>
      <c r="M42" s="94">
        <f t="shared" si="3"/>
        <v>-618</v>
      </c>
    </row>
    <row r="43" spans="1:13">
      <c r="A43" s="39">
        <v>41</v>
      </c>
      <c r="B43" s="99" t="s">
        <v>132</v>
      </c>
      <c r="C43" s="94">
        <v>491269</v>
      </c>
      <c r="D43" s="94">
        <v>500326</v>
      </c>
      <c r="E43" s="94">
        <v>499713</v>
      </c>
      <c r="F43" s="94"/>
      <c r="G43" s="93"/>
      <c r="H43" s="94"/>
      <c r="I43" s="96">
        <f t="shared" si="0"/>
        <v>3.5305006977450037E-2</v>
      </c>
      <c r="J43" s="96">
        <f t="shared" si="1"/>
        <v>1.7188139288251445E-2</v>
      </c>
      <c r="K43" s="93">
        <f t="shared" si="2"/>
        <v>8444</v>
      </c>
      <c r="L43" s="97">
        <f t="shared" si="4"/>
        <v>2.5790214745381186E-2</v>
      </c>
      <c r="M43" s="94">
        <f t="shared" si="3"/>
        <v>-613</v>
      </c>
    </row>
    <row r="44" spans="1:13">
      <c r="A44" s="39">
        <v>42</v>
      </c>
      <c r="B44" s="99" t="s">
        <v>133</v>
      </c>
      <c r="C44" s="94">
        <v>288168</v>
      </c>
      <c r="D44" s="94">
        <v>306968</v>
      </c>
      <c r="E44" s="94">
        <v>299918</v>
      </c>
      <c r="F44" s="94"/>
      <c r="G44" s="93"/>
      <c r="H44" s="94"/>
      <c r="I44" s="96">
        <f t="shared" si="0"/>
        <v>2.1189376867647748E-2</v>
      </c>
      <c r="J44" s="96">
        <f t="shared" si="1"/>
        <v>4.077482579606341E-2</v>
      </c>
      <c r="K44" s="93">
        <f t="shared" si="2"/>
        <v>11750</v>
      </c>
      <c r="L44" s="97">
        <f t="shared" si="4"/>
        <v>3.588761526033029E-2</v>
      </c>
      <c r="M44" s="94">
        <f t="shared" si="3"/>
        <v>-7050</v>
      </c>
    </row>
    <row r="45" spans="1:13">
      <c r="A45" s="39">
        <v>43</v>
      </c>
      <c r="B45" s="99" t="s">
        <v>134</v>
      </c>
      <c r="C45" s="94">
        <v>79023</v>
      </c>
      <c r="D45" s="94">
        <v>82804</v>
      </c>
      <c r="E45" s="94">
        <v>80835</v>
      </c>
      <c r="F45" s="94"/>
      <c r="G45" s="93"/>
      <c r="H45" s="94"/>
      <c r="I45" s="96">
        <f t="shared" si="0"/>
        <v>5.7110386142089032E-3</v>
      </c>
      <c r="J45" s="96">
        <f t="shared" si="1"/>
        <v>2.2930033028358832E-2</v>
      </c>
      <c r="K45" s="93">
        <f t="shared" si="2"/>
        <v>1812</v>
      </c>
      <c r="L45" s="97">
        <f t="shared" si="4"/>
        <v>5.5343284129122112E-3</v>
      </c>
      <c r="M45" s="94">
        <f t="shared" si="3"/>
        <v>-1969</v>
      </c>
    </row>
    <row r="46" spans="1:13">
      <c r="A46" s="39">
        <v>44</v>
      </c>
      <c r="B46" s="99" t="s">
        <v>135</v>
      </c>
      <c r="C46" s="94">
        <v>96151</v>
      </c>
      <c r="D46" s="94">
        <v>99419</v>
      </c>
      <c r="E46" s="94">
        <v>80079</v>
      </c>
      <c r="F46" s="94"/>
      <c r="G46" s="93"/>
      <c r="H46" s="94"/>
      <c r="I46" s="96">
        <f t="shared" si="0"/>
        <v>5.6576267852691872E-3</v>
      </c>
      <c r="J46" s="96">
        <f t="shared" si="1"/>
        <v>-0.16715374775093342</v>
      </c>
      <c r="K46" s="93">
        <f t="shared" si="2"/>
        <v>-16072</v>
      </c>
      <c r="L46" s="97">
        <f t="shared" si="4"/>
        <v>-4.9088149145874754E-2</v>
      </c>
      <c r="M46" s="94">
        <f t="shared" si="3"/>
        <v>-19340</v>
      </c>
    </row>
    <row r="47" spans="1:13">
      <c r="A47" s="39">
        <v>45</v>
      </c>
      <c r="B47" s="99" t="s">
        <v>136</v>
      </c>
      <c r="C47" s="94">
        <v>235219</v>
      </c>
      <c r="D47" s="94">
        <v>238198</v>
      </c>
      <c r="E47" s="94">
        <v>234038</v>
      </c>
      <c r="F47" s="94"/>
      <c r="G47" s="93"/>
      <c r="H47" s="94"/>
      <c r="I47" s="96">
        <f t="shared" si="0"/>
        <v>1.6534917488615367E-2</v>
      </c>
      <c r="J47" s="96">
        <f t="shared" si="1"/>
        <v>-5.0208529072906525E-3</v>
      </c>
      <c r="K47" s="93">
        <f t="shared" si="2"/>
        <v>-1181</v>
      </c>
      <c r="L47" s="97">
        <f t="shared" si="4"/>
        <v>-3.6070871168042613E-3</v>
      </c>
      <c r="M47" s="94">
        <f t="shared" si="3"/>
        <v>-4160</v>
      </c>
    </row>
    <row r="48" spans="1:13">
      <c r="A48" s="39">
        <v>46</v>
      </c>
      <c r="B48" s="99" t="s">
        <v>137</v>
      </c>
      <c r="C48" s="94">
        <v>138418</v>
      </c>
      <c r="D48" s="94">
        <v>144710</v>
      </c>
      <c r="E48" s="94">
        <v>142695</v>
      </c>
      <c r="F48" s="94"/>
      <c r="G48" s="93"/>
      <c r="H48" s="94"/>
      <c r="I48" s="96">
        <f t="shared" si="0"/>
        <v>1.0081482712371366E-2</v>
      </c>
      <c r="J48" s="96">
        <f t="shared" si="1"/>
        <v>3.0899160513806007E-2</v>
      </c>
      <c r="K48" s="93">
        <f t="shared" si="2"/>
        <v>4277</v>
      </c>
      <c r="L48" s="97">
        <f t="shared" si="4"/>
        <v>1.3063091954760225E-2</v>
      </c>
      <c r="M48" s="94">
        <f t="shared" si="3"/>
        <v>-2015</v>
      </c>
    </row>
    <row r="49" spans="1:13">
      <c r="A49" s="39">
        <v>47</v>
      </c>
      <c r="B49" s="99" t="s">
        <v>138</v>
      </c>
      <c r="C49" s="94">
        <v>76752</v>
      </c>
      <c r="D49" s="94">
        <v>83818</v>
      </c>
      <c r="E49" s="94">
        <v>83749</v>
      </c>
      <c r="F49" s="94"/>
      <c r="G49" s="93"/>
      <c r="H49" s="94"/>
      <c r="I49" s="96">
        <f t="shared" si="0"/>
        <v>5.9169143675559029E-3</v>
      </c>
      <c r="J49" s="96">
        <f t="shared" si="1"/>
        <v>9.1163748175943304E-2</v>
      </c>
      <c r="K49" s="93">
        <f t="shared" si="2"/>
        <v>6997</v>
      </c>
      <c r="L49" s="97">
        <f t="shared" si="4"/>
        <v>2.1370693104385618E-2</v>
      </c>
      <c r="M49" s="94">
        <f t="shared" si="3"/>
        <v>-69</v>
      </c>
    </row>
    <row r="50" spans="1:13">
      <c r="A50" s="39">
        <v>48</v>
      </c>
      <c r="B50" s="99" t="s">
        <v>139</v>
      </c>
      <c r="C50" s="94">
        <v>178642</v>
      </c>
      <c r="D50" s="94">
        <v>182747</v>
      </c>
      <c r="E50" s="94">
        <v>183001</v>
      </c>
      <c r="F50" s="94"/>
      <c r="G50" s="93"/>
      <c r="H50" s="94"/>
      <c r="I50" s="96">
        <f t="shared" si="0"/>
        <v>1.2929124481212884E-2</v>
      </c>
      <c r="J50" s="96">
        <f t="shared" si="1"/>
        <v>2.4400756820904378E-2</v>
      </c>
      <c r="K50" s="93">
        <f t="shared" si="2"/>
        <v>4359</v>
      </c>
      <c r="L50" s="97">
        <f t="shared" si="4"/>
        <v>1.3313541695300402E-2</v>
      </c>
      <c r="M50" s="94">
        <f t="shared" si="3"/>
        <v>254</v>
      </c>
    </row>
    <row r="51" spans="1:13">
      <c r="A51" s="39">
        <v>49</v>
      </c>
      <c r="B51" s="99" t="s">
        <v>140</v>
      </c>
      <c r="C51" s="94">
        <v>26141</v>
      </c>
      <c r="D51" s="94">
        <v>29333</v>
      </c>
      <c r="E51" s="94">
        <v>28114</v>
      </c>
      <c r="F51" s="94"/>
      <c r="G51" s="93"/>
      <c r="H51" s="94"/>
      <c r="I51" s="96">
        <f t="shared" si="0"/>
        <v>1.9862700513375285E-3</v>
      </c>
      <c r="J51" s="96">
        <f t="shared" si="1"/>
        <v>7.5475306989021079E-2</v>
      </c>
      <c r="K51" s="93">
        <f t="shared" si="2"/>
        <v>1973</v>
      </c>
      <c r="L51" s="97">
        <f t="shared" si="4"/>
        <v>6.0260650986069496E-3</v>
      </c>
      <c r="M51" s="94">
        <f t="shared" si="3"/>
        <v>-1219</v>
      </c>
    </row>
    <row r="52" spans="1:13">
      <c r="A52" s="39">
        <v>50</v>
      </c>
      <c r="B52" s="99" t="s">
        <v>141</v>
      </c>
      <c r="C52" s="94">
        <v>37424</v>
      </c>
      <c r="D52" s="94">
        <v>42476</v>
      </c>
      <c r="E52" s="94">
        <v>42132</v>
      </c>
      <c r="F52" s="94"/>
      <c r="G52" s="93"/>
      <c r="H52" s="94"/>
      <c r="I52" s="96">
        <f t="shared" si="0"/>
        <v>2.9766497048784499E-3</v>
      </c>
      <c r="J52" s="96">
        <f t="shared" si="1"/>
        <v>0.12580162462590852</v>
      </c>
      <c r="K52" s="93">
        <f t="shared" si="2"/>
        <v>4708</v>
      </c>
      <c r="L52" s="97">
        <f t="shared" si="4"/>
        <v>1.4379480225160425E-2</v>
      </c>
      <c r="M52" s="94">
        <f t="shared" si="3"/>
        <v>-344</v>
      </c>
    </row>
    <row r="53" spans="1:13">
      <c r="A53" s="39">
        <v>51</v>
      </c>
      <c r="B53" s="99" t="s">
        <v>142</v>
      </c>
      <c r="C53" s="94">
        <v>34605</v>
      </c>
      <c r="D53" s="94">
        <v>36324</v>
      </c>
      <c r="E53" s="94">
        <v>34918</v>
      </c>
      <c r="F53" s="94"/>
      <c r="G53" s="93"/>
      <c r="H53" s="94"/>
      <c r="I53" s="96">
        <f t="shared" si="0"/>
        <v>2.4669765117949711E-3</v>
      </c>
      <c r="J53" s="96">
        <f t="shared" si="1"/>
        <v>9.0449357029331028E-3</v>
      </c>
      <c r="K53" s="93">
        <f t="shared" si="2"/>
        <v>313</v>
      </c>
      <c r="L53" s="97">
        <f t="shared" si="4"/>
        <v>9.5598498523262812E-4</v>
      </c>
      <c r="M53" s="94">
        <f t="shared" si="3"/>
        <v>-1406</v>
      </c>
    </row>
    <row r="54" spans="1:13">
      <c r="A54" s="39">
        <v>52</v>
      </c>
      <c r="B54" s="99" t="s">
        <v>143</v>
      </c>
      <c r="C54" s="94">
        <v>82659</v>
      </c>
      <c r="D54" s="94">
        <v>83907</v>
      </c>
      <c r="E54" s="94">
        <v>83338</v>
      </c>
      <c r="F54" s="94"/>
      <c r="G54" s="93"/>
      <c r="H54" s="94"/>
      <c r="I54" s="96">
        <f t="shared" si="0"/>
        <v>5.8878769843624858E-3</v>
      </c>
      <c r="J54" s="96">
        <f t="shared" si="1"/>
        <v>8.2144715034055578E-3</v>
      </c>
      <c r="K54" s="93">
        <f t="shared" si="2"/>
        <v>679</v>
      </c>
      <c r="L54" s="97">
        <f t="shared" si="4"/>
        <v>2.0738460222778097E-3</v>
      </c>
      <c r="M54" s="94">
        <f t="shared" si="3"/>
        <v>-569</v>
      </c>
    </row>
    <row r="55" spans="1:13">
      <c r="A55" s="39">
        <v>53</v>
      </c>
      <c r="B55" s="99" t="s">
        <v>144</v>
      </c>
      <c r="C55" s="94">
        <v>45795</v>
      </c>
      <c r="D55" s="94">
        <v>45608</v>
      </c>
      <c r="E55" s="94">
        <v>45809</v>
      </c>
      <c r="F55" s="94"/>
      <c r="G55" s="93"/>
      <c r="H55" s="94"/>
      <c r="I55" s="96">
        <f t="shared" si="0"/>
        <v>3.23643184113683E-3</v>
      </c>
      <c r="J55" s="96">
        <f t="shared" si="1"/>
        <v>3.0571023037449503E-4</v>
      </c>
      <c r="K55" s="93">
        <f t="shared" si="2"/>
        <v>14</v>
      </c>
      <c r="L55" s="97">
        <f t="shared" si="4"/>
        <v>4.2759711799542473E-5</v>
      </c>
      <c r="M55" s="94">
        <f t="shared" si="3"/>
        <v>201</v>
      </c>
    </row>
    <row r="56" spans="1:13">
      <c r="A56" s="39">
        <v>54</v>
      </c>
      <c r="B56" s="99" t="s">
        <v>145</v>
      </c>
      <c r="C56" s="94">
        <v>173114</v>
      </c>
      <c r="D56" s="94">
        <v>179564</v>
      </c>
      <c r="E56" s="94">
        <v>177157</v>
      </c>
      <c r="F56" s="94"/>
      <c r="G56" s="93"/>
      <c r="H56" s="94"/>
      <c r="I56" s="96">
        <f t="shared" si="0"/>
        <v>1.2516242565440795E-2</v>
      </c>
      <c r="J56" s="96">
        <f t="shared" si="1"/>
        <v>2.3354552491421838E-2</v>
      </c>
      <c r="K56" s="93">
        <f t="shared" si="2"/>
        <v>4043</v>
      </c>
      <c r="L56" s="97">
        <f t="shared" si="4"/>
        <v>1.2348393914682157E-2</v>
      </c>
      <c r="M56" s="94">
        <f t="shared" si="3"/>
        <v>-2407</v>
      </c>
    </row>
    <row r="57" spans="1:13">
      <c r="A57" s="39">
        <v>55</v>
      </c>
      <c r="B57" s="99" t="s">
        <v>146</v>
      </c>
      <c r="C57" s="94">
        <v>162778</v>
      </c>
      <c r="D57" s="94">
        <v>166688</v>
      </c>
      <c r="E57" s="94">
        <v>165416</v>
      </c>
      <c r="F57" s="94"/>
      <c r="G57" s="93"/>
      <c r="H57" s="94"/>
      <c r="I57" s="96">
        <f t="shared" si="0"/>
        <v>1.1686734253825446E-2</v>
      </c>
      <c r="J57" s="96">
        <f t="shared" si="1"/>
        <v>1.6206121220312328E-2</v>
      </c>
      <c r="K57" s="93">
        <f t="shared" si="2"/>
        <v>2638</v>
      </c>
      <c r="L57" s="97">
        <f t="shared" si="4"/>
        <v>8.0571514090852173E-3</v>
      </c>
      <c r="M57" s="94">
        <f t="shared" si="3"/>
        <v>-1272</v>
      </c>
    </row>
    <row r="58" spans="1:13">
      <c r="A58" s="39">
        <v>56</v>
      </c>
      <c r="B58" s="99" t="s">
        <v>147</v>
      </c>
      <c r="C58" s="94">
        <v>29563</v>
      </c>
      <c r="D58" s="94">
        <v>30671</v>
      </c>
      <c r="E58" s="94">
        <v>29661</v>
      </c>
      <c r="F58" s="94"/>
      <c r="G58" s="93"/>
      <c r="H58" s="94"/>
      <c r="I58" s="96">
        <f t="shared" si="0"/>
        <v>2.09556647907528E-3</v>
      </c>
      <c r="J58" s="96">
        <f t="shared" si="1"/>
        <v>3.3149545039407365E-3</v>
      </c>
      <c r="K58" s="93">
        <f t="shared" si="2"/>
        <v>98</v>
      </c>
      <c r="L58" s="97">
        <f t="shared" si="4"/>
        <v>2.9931798259679728E-4</v>
      </c>
      <c r="M58" s="94">
        <f t="shared" si="3"/>
        <v>-1010</v>
      </c>
    </row>
    <row r="59" spans="1:13">
      <c r="A59" s="39">
        <v>57</v>
      </c>
      <c r="B59" s="99" t="s">
        <v>148</v>
      </c>
      <c r="C59" s="94">
        <v>23481</v>
      </c>
      <c r="D59" s="94">
        <v>23919</v>
      </c>
      <c r="E59" s="94">
        <v>22890</v>
      </c>
      <c r="F59" s="94"/>
      <c r="G59" s="93"/>
      <c r="H59" s="94"/>
      <c r="I59" s="96">
        <f t="shared" si="0"/>
        <v>1.6171914873413966E-3</v>
      </c>
      <c r="J59" s="96">
        <f t="shared" si="1"/>
        <v>-2.5169285805544908E-2</v>
      </c>
      <c r="K59" s="93">
        <f t="shared" si="2"/>
        <v>-591</v>
      </c>
      <c r="L59" s="97">
        <f t="shared" si="4"/>
        <v>-1.8050706909664E-3</v>
      </c>
      <c r="M59" s="94">
        <f t="shared" si="3"/>
        <v>-1029</v>
      </c>
    </row>
    <row r="60" spans="1:13">
      <c r="A60" s="39">
        <v>58</v>
      </c>
      <c r="B60" s="99" t="s">
        <v>149</v>
      </c>
      <c r="C60" s="94">
        <v>69489</v>
      </c>
      <c r="D60" s="94">
        <v>72591</v>
      </c>
      <c r="E60" s="94">
        <v>69401</v>
      </c>
      <c r="F60" s="94"/>
      <c r="G60" s="93"/>
      <c r="H60" s="94"/>
      <c r="I60" s="96">
        <f t="shared" si="0"/>
        <v>4.903220026779391E-3</v>
      </c>
      <c r="J60" s="96">
        <f t="shared" si="1"/>
        <v>-1.2663874857891176E-3</v>
      </c>
      <c r="K60" s="93">
        <f t="shared" si="2"/>
        <v>-88</v>
      </c>
      <c r="L60" s="97">
        <f t="shared" si="4"/>
        <v>-2.687753313114098E-4</v>
      </c>
      <c r="M60" s="94">
        <f t="shared" si="3"/>
        <v>-3190</v>
      </c>
    </row>
    <row r="61" spans="1:13">
      <c r="A61" s="39">
        <v>59</v>
      </c>
      <c r="B61" s="99" t="s">
        <v>150</v>
      </c>
      <c r="C61" s="94">
        <v>258387</v>
      </c>
      <c r="D61" s="94">
        <v>268967</v>
      </c>
      <c r="E61" s="94">
        <v>268402</v>
      </c>
      <c r="F61" s="94"/>
      <c r="G61" s="93"/>
      <c r="H61" s="94"/>
      <c r="I61" s="96">
        <f t="shared" si="0"/>
        <v>1.8962753586081498E-2</v>
      </c>
      <c r="J61" s="96">
        <f t="shared" si="1"/>
        <v>3.875968992248062E-2</v>
      </c>
      <c r="K61" s="93">
        <f t="shared" si="2"/>
        <v>10015</v>
      </c>
      <c r="L61" s="97">
        <f t="shared" si="4"/>
        <v>3.058846526231556E-2</v>
      </c>
      <c r="M61" s="94">
        <f t="shared" si="3"/>
        <v>-565</v>
      </c>
    </row>
    <row r="62" spans="1:13">
      <c r="A62" s="39">
        <v>60</v>
      </c>
      <c r="B62" s="99" t="s">
        <v>151</v>
      </c>
      <c r="C62" s="94">
        <v>55451</v>
      </c>
      <c r="D62" s="94">
        <v>58316</v>
      </c>
      <c r="E62" s="94">
        <v>56699</v>
      </c>
      <c r="F62" s="94"/>
      <c r="G62" s="93"/>
      <c r="H62" s="94"/>
      <c r="I62" s="96">
        <f t="shared" si="0"/>
        <v>4.0058165199113082E-3</v>
      </c>
      <c r="J62" s="96">
        <f t="shared" si="1"/>
        <v>2.2506356963805884E-2</v>
      </c>
      <c r="K62" s="93">
        <f t="shared" si="2"/>
        <v>1248</v>
      </c>
      <c r="L62" s="97">
        <f t="shared" si="4"/>
        <v>3.8117228804163575E-3</v>
      </c>
      <c r="M62" s="94">
        <f t="shared" si="3"/>
        <v>-1617</v>
      </c>
    </row>
    <row r="63" spans="1:13">
      <c r="A63" s="39">
        <v>61</v>
      </c>
      <c r="B63" s="99" t="s">
        <v>152</v>
      </c>
      <c r="C63" s="94">
        <v>116458</v>
      </c>
      <c r="D63" s="94">
        <v>116044</v>
      </c>
      <c r="E63" s="94">
        <v>115631</v>
      </c>
      <c r="F63" s="94"/>
      <c r="G63" s="93"/>
      <c r="H63" s="94"/>
      <c r="I63" s="96">
        <f t="shared" si="0"/>
        <v>8.1693957567834444E-3</v>
      </c>
      <c r="J63" s="96">
        <f t="shared" si="1"/>
        <v>-7.1012725617819296E-3</v>
      </c>
      <c r="K63" s="93">
        <f t="shared" si="2"/>
        <v>-827</v>
      </c>
      <c r="L63" s="97">
        <f t="shared" si="4"/>
        <v>-2.5258772613015444E-3</v>
      </c>
      <c r="M63" s="94">
        <f t="shared" si="3"/>
        <v>-413</v>
      </c>
    </row>
    <row r="64" spans="1:13">
      <c r="A64" s="39">
        <v>62</v>
      </c>
      <c r="B64" s="99" t="s">
        <v>153</v>
      </c>
      <c r="C64" s="94">
        <v>8247</v>
      </c>
      <c r="D64" s="94">
        <v>8681</v>
      </c>
      <c r="E64" s="94">
        <v>8134</v>
      </c>
      <c r="F64" s="94"/>
      <c r="G64" s="93"/>
      <c r="H64" s="94"/>
      <c r="I64" s="96">
        <f t="shared" si="0"/>
        <v>5.7467171507360939E-4</v>
      </c>
      <c r="J64" s="96">
        <f t="shared" si="1"/>
        <v>-1.3701952225051535E-2</v>
      </c>
      <c r="K64" s="93">
        <f t="shared" si="2"/>
        <v>-113</v>
      </c>
      <c r="L64" s="97">
        <f t="shared" si="4"/>
        <v>-3.4513195952487854E-4</v>
      </c>
      <c r="M64" s="94">
        <f t="shared" si="3"/>
        <v>-547</v>
      </c>
    </row>
    <row r="65" spans="1:13">
      <c r="A65" s="39">
        <v>63</v>
      </c>
      <c r="B65" s="99" t="s">
        <v>154</v>
      </c>
      <c r="C65" s="94">
        <v>136021</v>
      </c>
      <c r="D65" s="94">
        <v>147417</v>
      </c>
      <c r="E65" s="94">
        <v>144411</v>
      </c>
      <c r="F65" s="94"/>
      <c r="G65" s="93"/>
      <c r="H65" s="94"/>
      <c r="I65" s="96">
        <f t="shared" si="0"/>
        <v>1.0202719085996436E-2</v>
      </c>
      <c r="J65" s="96">
        <f t="shared" si="1"/>
        <v>6.1681652097837832E-2</v>
      </c>
      <c r="K65" s="93">
        <f t="shared" si="2"/>
        <v>8390</v>
      </c>
      <c r="L65" s="97">
        <f t="shared" si="4"/>
        <v>2.5625284428440094E-2</v>
      </c>
      <c r="M65" s="94">
        <f t="shared" si="3"/>
        <v>-3006</v>
      </c>
    </row>
    <row r="66" spans="1:13">
      <c r="A66" s="39">
        <v>64</v>
      </c>
      <c r="B66" s="99" t="s">
        <v>155</v>
      </c>
      <c r="C66" s="94">
        <v>59009</v>
      </c>
      <c r="D66" s="94">
        <v>63307</v>
      </c>
      <c r="E66" s="94">
        <v>62641</v>
      </c>
      <c r="F66" s="94"/>
      <c r="G66" s="93"/>
      <c r="H66" s="94"/>
      <c r="I66" s="96">
        <f t="shared" si="0"/>
        <v>4.4256221912866937E-3</v>
      </c>
      <c r="J66" s="96">
        <f t="shared" si="1"/>
        <v>6.1549933061058486E-2</v>
      </c>
      <c r="K66" s="93">
        <f t="shared" si="2"/>
        <v>3632</v>
      </c>
      <c r="L66" s="97">
        <f t="shared" si="4"/>
        <v>1.1093090946852733E-2</v>
      </c>
      <c r="M66" s="94">
        <f t="shared" si="3"/>
        <v>-666</v>
      </c>
    </row>
    <row r="67" spans="1:13">
      <c r="A67" s="39">
        <v>65</v>
      </c>
      <c r="B67" s="99" t="s">
        <v>156</v>
      </c>
      <c r="C67" s="94">
        <v>84206</v>
      </c>
      <c r="D67" s="94">
        <v>94043</v>
      </c>
      <c r="E67" s="94">
        <v>90307</v>
      </c>
      <c r="F67" s="94"/>
      <c r="G67" s="93"/>
      <c r="H67" s="94"/>
      <c r="I67" s="96">
        <f t="shared" ref="I67:I84" si="5">E67/$E$84</f>
        <v>6.3802407884377237E-3</v>
      </c>
      <c r="J67" s="96">
        <f t="shared" ref="J67:J84" si="6">(E67-C67)/C67</f>
        <v>7.2453269363228268E-2</v>
      </c>
      <c r="K67" s="93">
        <f t="shared" ref="K67:K84" si="7">E67-C67</f>
        <v>6101</v>
      </c>
      <c r="L67" s="97">
        <f t="shared" si="4"/>
        <v>1.8634071549214901E-2</v>
      </c>
      <c r="M67" s="94">
        <f t="shared" ref="M67:M84" si="8">E67-D67</f>
        <v>-3736</v>
      </c>
    </row>
    <row r="68" spans="1:13">
      <c r="A68" s="39">
        <v>66</v>
      </c>
      <c r="B68" s="99" t="s">
        <v>157</v>
      </c>
      <c r="C68" s="94">
        <v>36471</v>
      </c>
      <c r="D68" s="94">
        <v>40207</v>
      </c>
      <c r="E68" s="94">
        <v>38548</v>
      </c>
      <c r="F68" s="94"/>
      <c r="G68" s="93"/>
      <c r="H68" s="94"/>
      <c r="I68" s="96">
        <f t="shared" si="5"/>
        <v>2.7234380713864635E-3</v>
      </c>
      <c r="J68" s="96">
        <f t="shared" si="6"/>
        <v>5.6949357023388443E-2</v>
      </c>
      <c r="K68" s="93">
        <f t="shared" si="7"/>
        <v>2077</v>
      </c>
      <c r="L68" s="97">
        <f t="shared" ref="L68:L84" si="9">K68/$K$84</f>
        <v>6.3437086719749791E-3</v>
      </c>
      <c r="M68" s="94">
        <f t="shared" si="8"/>
        <v>-1659</v>
      </c>
    </row>
    <row r="69" spans="1:13">
      <c r="A69" s="39">
        <v>67</v>
      </c>
      <c r="B69" s="99" t="s">
        <v>158</v>
      </c>
      <c r="C69" s="94">
        <v>83436</v>
      </c>
      <c r="D69" s="94">
        <v>86844</v>
      </c>
      <c r="E69" s="94">
        <v>86268</v>
      </c>
      <c r="F69" s="94"/>
      <c r="G69" s="93"/>
      <c r="H69" s="94"/>
      <c r="I69" s="96">
        <f t="shared" si="5"/>
        <v>6.0948831467875749E-3</v>
      </c>
      <c r="J69" s="96">
        <f t="shared" si="6"/>
        <v>3.3942183230260319E-2</v>
      </c>
      <c r="K69" s="93">
        <f t="shared" si="7"/>
        <v>2832</v>
      </c>
      <c r="L69" s="97">
        <f t="shared" si="9"/>
        <v>8.6496788440217336E-3</v>
      </c>
      <c r="M69" s="94">
        <f t="shared" si="8"/>
        <v>-576</v>
      </c>
    </row>
    <row r="70" spans="1:13">
      <c r="A70" s="39">
        <v>68</v>
      </c>
      <c r="B70" s="99" t="s">
        <v>159</v>
      </c>
      <c r="C70" s="94">
        <v>47061</v>
      </c>
      <c r="D70" s="94">
        <v>50341</v>
      </c>
      <c r="E70" s="94">
        <v>48204</v>
      </c>
      <c r="F70" s="94"/>
      <c r="G70" s="93"/>
      <c r="H70" s="94"/>
      <c r="I70" s="96">
        <f t="shared" si="5"/>
        <v>3.4056399500133104E-3</v>
      </c>
      <c r="J70" s="96">
        <f t="shared" si="6"/>
        <v>2.4287626697265252E-2</v>
      </c>
      <c r="K70" s="93">
        <f t="shared" si="7"/>
        <v>1143</v>
      </c>
      <c r="L70" s="97">
        <f t="shared" si="9"/>
        <v>3.4910250419197889E-3</v>
      </c>
      <c r="M70" s="94">
        <f t="shared" si="8"/>
        <v>-2137</v>
      </c>
    </row>
    <row r="71" spans="1:13">
      <c r="A71" s="39">
        <v>69</v>
      </c>
      <c r="B71" s="99" t="s">
        <v>160</v>
      </c>
      <c r="C71" s="94">
        <v>8221</v>
      </c>
      <c r="D71" s="94">
        <v>8106</v>
      </c>
      <c r="E71" s="94">
        <v>7901</v>
      </c>
      <c r="F71" s="94"/>
      <c r="G71" s="93"/>
      <c r="H71" s="94"/>
      <c r="I71" s="96">
        <f t="shared" si="5"/>
        <v>5.5821013287393512E-4</v>
      </c>
      <c r="J71" s="96">
        <f t="shared" si="6"/>
        <v>-3.8924705023719745E-2</v>
      </c>
      <c r="K71" s="93">
        <f t="shared" si="7"/>
        <v>-320</v>
      </c>
      <c r="L71" s="97">
        <f t="shared" si="9"/>
        <v>-9.7736484113239929E-4</v>
      </c>
      <c r="M71" s="94">
        <f t="shared" si="8"/>
        <v>-205</v>
      </c>
    </row>
    <row r="72" spans="1:13">
      <c r="A72" s="39">
        <v>70</v>
      </c>
      <c r="B72" s="99" t="s">
        <v>161</v>
      </c>
      <c r="C72" s="94">
        <v>37565</v>
      </c>
      <c r="D72" s="94">
        <v>39319</v>
      </c>
      <c r="E72" s="94">
        <v>38280</v>
      </c>
      <c r="F72" s="94"/>
      <c r="G72" s="93"/>
      <c r="H72" s="94"/>
      <c r="I72" s="96">
        <f t="shared" si="5"/>
        <v>2.7045037193284692E-3</v>
      </c>
      <c r="J72" s="96">
        <f t="shared" si="6"/>
        <v>1.9033674963396779E-2</v>
      </c>
      <c r="K72" s="93">
        <f t="shared" si="7"/>
        <v>715</v>
      </c>
      <c r="L72" s="97">
        <f t="shared" si="9"/>
        <v>2.1837995669052048E-3</v>
      </c>
      <c r="M72" s="94">
        <f t="shared" si="8"/>
        <v>-1039</v>
      </c>
    </row>
    <row r="73" spans="1:13">
      <c r="A73" s="39">
        <v>71</v>
      </c>
      <c r="B73" s="99" t="s">
        <v>162</v>
      </c>
      <c r="C73" s="94">
        <v>32745</v>
      </c>
      <c r="D73" s="94">
        <v>33565</v>
      </c>
      <c r="E73" s="94">
        <v>32897</v>
      </c>
      <c r="F73" s="94"/>
      <c r="G73" s="93"/>
      <c r="H73" s="94"/>
      <c r="I73" s="96">
        <f t="shared" si="5"/>
        <v>2.3241917151188259E-3</v>
      </c>
      <c r="J73" s="96">
        <f t="shared" si="6"/>
        <v>4.6419300656588792E-3</v>
      </c>
      <c r="K73" s="93">
        <f t="shared" si="7"/>
        <v>152</v>
      </c>
      <c r="L73" s="97">
        <f t="shared" si="9"/>
        <v>4.6424829953788967E-4</v>
      </c>
      <c r="M73" s="94">
        <f t="shared" si="8"/>
        <v>-668</v>
      </c>
    </row>
    <row r="74" spans="1:13">
      <c r="A74" s="39">
        <v>72</v>
      </c>
      <c r="B74" s="99" t="s">
        <v>163</v>
      </c>
      <c r="C74" s="94">
        <v>62392</v>
      </c>
      <c r="D74" s="94">
        <v>69620</v>
      </c>
      <c r="E74" s="94">
        <v>68935</v>
      </c>
      <c r="F74" s="94"/>
      <c r="G74" s="93"/>
      <c r="H74" s="94"/>
      <c r="I74" s="96">
        <f t="shared" si="5"/>
        <v>4.870296862380042E-3</v>
      </c>
      <c r="J74" s="96">
        <f t="shared" si="6"/>
        <v>0.10486921400179511</v>
      </c>
      <c r="K74" s="93">
        <f t="shared" si="7"/>
        <v>6543</v>
      </c>
      <c r="L74" s="97">
        <f t="shared" si="9"/>
        <v>1.9984056736029029E-2</v>
      </c>
      <c r="M74" s="94">
        <f t="shared" si="8"/>
        <v>-685</v>
      </c>
    </row>
    <row r="75" spans="1:13">
      <c r="A75" s="39">
        <v>73</v>
      </c>
      <c r="B75" s="99" t="s">
        <v>164</v>
      </c>
      <c r="C75" s="94">
        <v>45690</v>
      </c>
      <c r="D75" s="94">
        <v>49645</v>
      </c>
      <c r="E75" s="94">
        <v>48426</v>
      </c>
      <c r="F75" s="94"/>
      <c r="G75" s="93"/>
      <c r="H75" s="94"/>
      <c r="I75" s="96">
        <f t="shared" si="5"/>
        <v>3.4213243759717987E-3</v>
      </c>
      <c r="J75" s="96">
        <f t="shared" si="6"/>
        <v>5.9881812212738014E-2</v>
      </c>
      <c r="K75" s="93">
        <f t="shared" si="7"/>
        <v>2736</v>
      </c>
      <c r="L75" s="97">
        <f t="shared" si="9"/>
        <v>8.356469391682015E-3</v>
      </c>
      <c r="M75" s="94">
        <f t="shared" si="8"/>
        <v>-1219</v>
      </c>
    </row>
    <row r="76" spans="1:13">
      <c r="A76" s="39">
        <v>74</v>
      </c>
      <c r="B76" s="99" t="s">
        <v>165</v>
      </c>
      <c r="C76" s="94">
        <v>26316</v>
      </c>
      <c r="D76" s="94">
        <v>27170</v>
      </c>
      <c r="E76" s="94">
        <v>26835</v>
      </c>
      <c r="F76" s="94"/>
      <c r="G76" s="93"/>
      <c r="H76" s="94"/>
      <c r="I76" s="96">
        <f t="shared" si="5"/>
        <v>1.895907975657771E-3</v>
      </c>
      <c r="J76" s="96">
        <f t="shared" si="6"/>
        <v>1.9721842225262198E-2</v>
      </c>
      <c r="K76" s="93">
        <f t="shared" si="7"/>
        <v>519</v>
      </c>
      <c r="L76" s="97">
        <f t="shared" si="9"/>
        <v>1.5851636017116101E-3</v>
      </c>
      <c r="M76" s="94">
        <f t="shared" si="8"/>
        <v>-335</v>
      </c>
    </row>
    <row r="77" spans="1:13">
      <c r="A77" s="39">
        <v>75</v>
      </c>
      <c r="B77" s="99" t="s">
        <v>166</v>
      </c>
      <c r="C77" s="94">
        <v>11846</v>
      </c>
      <c r="D77" s="94">
        <v>8891</v>
      </c>
      <c r="E77" s="94">
        <v>8880</v>
      </c>
      <c r="F77" s="94"/>
      <c r="G77" s="93"/>
      <c r="H77" s="94"/>
      <c r="I77" s="96">
        <f t="shared" si="5"/>
        <v>6.2737703833951953E-4</v>
      </c>
      <c r="J77" s="96">
        <f t="shared" si="6"/>
        <v>-0.2503798750633125</v>
      </c>
      <c r="K77" s="93">
        <f t="shared" si="7"/>
        <v>-2966</v>
      </c>
      <c r="L77" s="97">
        <f t="shared" si="9"/>
        <v>-9.058950371245926E-3</v>
      </c>
      <c r="M77" s="94">
        <f t="shared" si="8"/>
        <v>-11</v>
      </c>
    </row>
    <row r="78" spans="1:13">
      <c r="A78" s="39">
        <v>76</v>
      </c>
      <c r="B78" s="99" t="s">
        <v>167</v>
      </c>
      <c r="C78" s="94">
        <v>15522</v>
      </c>
      <c r="D78" s="94">
        <v>16254</v>
      </c>
      <c r="E78" s="94">
        <v>15656</v>
      </c>
      <c r="F78" s="94"/>
      <c r="G78" s="93"/>
      <c r="H78" s="94"/>
      <c r="I78" s="96">
        <f t="shared" si="5"/>
        <v>1.1061052829103061E-3</v>
      </c>
      <c r="J78" s="96">
        <f t="shared" si="6"/>
        <v>8.6329081303955675E-3</v>
      </c>
      <c r="K78" s="93">
        <f t="shared" si="7"/>
        <v>134</v>
      </c>
      <c r="L78" s="97">
        <f t="shared" si="9"/>
        <v>4.0927152722419221E-4</v>
      </c>
      <c r="M78" s="94">
        <f t="shared" si="8"/>
        <v>-598</v>
      </c>
    </row>
    <row r="79" spans="1:13">
      <c r="A79" s="39">
        <v>77</v>
      </c>
      <c r="B79" s="99" t="s">
        <v>168</v>
      </c>
      <c r="C79" s="94">
        <v>55255</v>
      </c>
      <c r="D79" s="94">
        <v>61229</v>
      </c>
      <c r="E79" s="94">
        <v>60409</v>
      </c>
      <c r="F79" s="94"/>
      <c r="G79" s="93"/>
      <c r="H79" s="94"/>
      <c r="I79" s="96">
        <f t="shared" si="5"/>
        <v>4.2679301248932473E-3</v>
      </c>
      <c r="J79" s="96">
        <f t="shared" si="6"/>
        <v>9.3276626549633521E-2</v>
      </c>
      <c r="K79" s="93">
        <f t="shared" si="7"/>
        <v>5154</v>
      </c>
      <c r="L79" s="97">
        <f t="shared" si="9"/>
        <v>1.5741682472488708E-2</v>
      </c>
      <c r="M79" s="94">
        <f t="shared" si="8"/>
        <v>-820</v>
      </c>
    </row>
    <row r="80" spans="1:13">
      <c r="A80" s="39">
        <v>78</v>
      </c>
      <c r="B80" s="99" t="s">
        <v>169</v>
      </c>
      <c r="C80" s="94">
        <v>36095</v>
      </c>
      <c r="D80" s="94">
        <v>36459</v>
      </c>
      <c r="E80" s="94">
        <v>35607</v>
      </c>
      <c r="F80" s="94"/>
      <c r="G80" s="93"/>
      <c r="H80" s="94"/>
      <c r="I80" s="96">
        <f t="shared" si="5"/>
        <v>2.5156547527201882E-3</v>
      </c>
      <c r="J80" s="96">
        <f t="shared" si="6"/>
        <v>-1.3519878099459759E-2</v>
      </c>
      <c r="K80" s="93">
        <f t="shared" si="7"/>
        <v>-488</v>
      </c>
      <c r="L80" s="97">
        <f t="shared" si="9"/>
        <v>-1.4904813827269091E-3</v>
      </c>
      <c r="M80" s="94">
        <f t="shared" si="8"/>
        <v>-852</v>
      </c>
    </row>
    <row r="81" spans="1:13">
      <c r="A81" s="39">
        <v>79</v>
      </c>
      <c r="B81" s="99" t="s">
        <v>170</v>
      </c>
      <c r="C81" s="94">
        <v>16370</v>
      </c>
      <c r="D81" s="94">
        <v>16458</v>
      </c>
      <c r="E81" s="94">
        <v>16474</v>
      </c>
      <c r="F81" s="94"/>
      <c r="G81" s="93"/>
      <c r="H81" s="94"/>
      <c r="I81" s="96">
        <f t="shared" si="5"/>
        <v>1.1638974470276175E-3</v>
      </c>
      <c r="J81" s="96">
        <f t="shared" si="6"/>
        <v>6.3530849114233354E-3</v>
      </c>
      <c r="K81" s="93">
        <f t="shared" si="7"/>
        <v>104</v>
      </c>
      <c r="L81" s="97">
        <f t="shared" si="9"/>
        <v>3.1764357336802981E-4</v>
      </c>
      <c r="M81" s="94">
        <f t="shared" si="8"/>
        <v>16</v>
      </c>
    </row>
    <row r="82" spans="1:13">
      <c r="A82" s="39">
        <v>80</v>
      </c>
      <c r="B82" s="99" t="s">
        <v>171</v>
      </c>
      <c r="C82" s="94">
        <v>52469</v>
      </c>
      <c r="D82" s="94">
        <v>50950</v>
      </c>
      <c r="E82" s="94">
        <v>51554</v>
      </c>
      <c r="F82" s="94"/>
      <c r="G82" s="93"/>
      <c r="H82" s="94"/>
      <c r="I82" s="96">
        <f t="shared" si="5"/>
        <v>3.642319350738242E-3</v>
      </c>
      <c r="J82" s="96">
        <f t="shared" si="6"/>
        <v>-1.7438868665307132E-2</v>
      </c>
      <c r="K82" s="93">
        <f t="shared" si="7"/>
        <v>-915</v>
      </c>
      <c r="L82" s="97">
        <f t="shared" si="9"/>
        <v>-2.7946525926129543E-3</v>
      </c>
      <c r="M82" s="94">
        <f t="shared" si="8"/>
        <v>604</v>
      </c>
    </row>
    <row r="83" spans="1:13">
      <c r="A83" s="39">
        <v>81</v>
      </c>
      <c r="B83" s="99" t="s">
        <v>172</v>
      </c>
      <c r="C83" s="94">
        <v>68172</v>
      </c>
      <c r="D83" s="94">
        <v>70727</v>
      </c>
      <c r="E83" s="94">
        <v>70878</v>
      </c>
      <c r="F83" s="94"/>
      <c r="G83" s="93"/>
      <c r="H83" s="94"/>
      <c r="I83" s="96">
        <f t="shared" si="5"/>
        <v>5.007570914800503E-3</v>
      </c>
      <c r="J83" s="96">
        <f t="shared" si="6"/>
        <v>3.9693715895088889E-2</v>
      </c>
      <c r="K83" s="93">
        <f t="shared" si="7"/>
        <v>2706</v>
      </c>
      <c r="L83" s="97">
        <f t="shared" si="9"/>
        <v>8.2648414378258522E-3</v>
      </c>
      <c r="M83" s="94">
        <f t="shared" si="8"/>
        <v>151</v>
      </c>
    </row>
    <row r="84" spans="1:13" s="105" customFormat="1">
      <c r="A84" s="184" t="s">
        <v>173</v>
      </c>
      <c r="B84" s="184"/>
      <c r="C84" s="59">
        <v>13826757</v>
      </c>
      <c r="D84" s="59">
        <v>14314313</v>
      </c>
      <c r="E84" s="59">
        <v>14154168</v>
      </c>
      <c r="F84" s="59"/>
      <c r="G84" s="60"/>
      <c r="H84" s="59"/>
      <c r="I84" s="65">
        <f t="shared" si="5"/>
        <v>1</v>
      </c>
      <c r="J84" s="65">
        <f t="shared" si="6"/>
        <v>2.3679522248058599E-2</v>
      </c>
      <c r="K84" s="60">
        <f t="shared" si="7"/>
        <v>327411</v>
      </c>
      <c r="L84" s="66">
        <f t="shared" si="9"/>
        <v>1</v>
      </c>
      <c r="M84" s="60">
        <f t="shared" si="8"/>
        <v>-160145</v>
      </c>
    </row>
    <row r="85" spans="1:13">
      <c r="C85" s="126"/>
      <c r="D85" s="124"/>
      <c r="E85" s="125"/>
      <c r="F85" s="136"/>
      <c r="G85" s="136"/>
      <c r="H85" s="136"/>
      <c r="L85" s="10"/>
    </row>
    <row r="86" spans="1:13">
      <c r="C86" s="122"/>
      <c r="D86" s="122"/>
      <c r="E86" s="122"/>
      <c r="F86" s="122"/>
      <c r="G86" s="122"/>
      <c r="H86" s="122"/>
    </row>
    <row r="88" spans="1:13">
      <c r="D88" s="136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94"/>
  <sheetViews>
    <sheetView zoomScale="92" zoomScaleNormal="92" workbookViewId="0">
      <pane ySplit="2" topLeftCell="A3" activePane="bottomLeft" state="frozen"/>
      <selection activeCell="W1" sqref="W1"/>
      <selection pane="bottomLeft" activeCell="S5" sqref="S5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3.5703125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3.140625" style="3" customWidth="1"/>
    <col min="14" max="16384" width="9.140625" style="3"/>
  </cols>
  <sheetData>
    <row r="1" spans="1:14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4" ht="30">
      <c r="A2" s="15" t="s">
        <v>91</v>
      </c>
      <c r="B2" s="15" t="s">
        <v>174</v>
      </c>
      <c r="C2" s="89">
        <v>43466</v>
      </c>
      <c r="D2" s="89">
        <v>43800</v>
      </c>
      <c r="E2" s="89">
        <v>43831</v>
      </c>
      <c r="F2" s="89">
        <v>43466</v>
      </c>
      <c r="G2" s="89">
        <v>43800</v>
      </c>
      <c r="H2" s="89">
        <v>43831</v>
      </c>
      <c r="I2" s="55" t="s">
        <v>304</v>
      </c>
      <c r="J2" s="11" t="s">
        <v>312</v>
      </c>
      <c r="K2" s="88" t="s">
        <v>313</v>
      </c>
      <c r="L2" s="88" t="s">
        <v>311</v>
      </c>
      <c r="M2" s="92" t="s">
        <v>314</v>
      </c>
    </row>
    <row r="3" spans="1:14">
      <c r="A3" s="39">
        <v>1</v>
      </c>
      <c r="B3" s="99" t="s">
        <v>92</v>
      </c>
      <c r="C3" s="51">
        <v>50400</v>
      </c>
      <c r="D3" s="51">
        <v>51940</v>
      </c>
      <c r="E3" s="51">
        <v>52128</v>
      </c>
      <c r="F3" s="51"/>
      <c r="G3" s="51"/>
      <c r="H3" s="51"/>
      <c r="I3" s="96">
        <f t="shared" ref="I3:I66" si="0">E3/$E$84</f>
        <v>2.4089492687151302E-2</v>
      </c>
      <c r="J3" s="96">
        <f t="shared" ref="J3:J66" si="1">(E3-C3)/C3</f>
        <v>3.4285714285714287E-2</v>
      </c>
      <c r="K3" s="93">
        <f t="shared" ref="K3:K66" si="2">E3-C3</f>
        <v>1728</v>
      </c>
      <c r="L3" s="97">
        <f>K3/$K$84</f>
        <v>2.4660701288692896E-2</v>
      </c>
      <c r="M3" s="94">
        <f t="shared" ref="M3:M66" si="3">E3-D3</f>
        <v>188</v>
      </c>
      <c r="N3" s="6"/>
    </row>
    <row r="4" spans="1:14">
      <c r="A4" s="39">
        <v>2</v>
      </c>
      <c r="B4" s="99" t="s">
        <v>93</v>
      </c>
      <c r="C4" s="51">
        <v>11803</v>
      </c>
      <c r="D4" s="51">
        <v>12264</v>
      </c>
      <c r="E4" s="51">
        <v>12476</v>
      </c>
      <c r="F4" s="51"/>
      <c r="G4" s="51"/>
      <c r="H4" s="51"/>
      <c r="I4" s="96">
        <f t="shared" si="0"/>
        <v>5.7654333710270801E-3</v>
      </c>
      <c r="J4" s="96">
        <f t="shared" si="1"/>
        <v>5.7019401846988053E-2</v>
      </c>
      <c r="K4" s="93">
        <f t="shared" si="2"/>
        <v>673</v>
      </c>
      <c r="L4" s="97">
        <f t="shared" ref="L4:L67" si="4">K4/$K$84</f>
        <v>9.6045439625522689E-3</v>
      </c>
      <c r="M4" s="94">
        <f t="shared" si="3"/>
        <v>212</v>
      </c>
      <c r="N4" s="6"/>
    </row>
    <row r="5" spans="1:14">
      <c r="A5" s="39">
        <v>3</v>
      </c>
      <c r="B5" s="99" t="s">
        <v>94</v>
      </c>
      <c r="C5" s="51">
        <v>18283</v>
      </c>
      <c r="D5" s="51">
        <v>18882</v>
      </c>
      <c r="E5" s="51">
        <v>18933</v>
      </c>
      <c r="F5" s="51"/>
      <c r="G5" s="51"/>
      <c r="H5" s="51"/>
      <c r="I5" s="96">
        <f t="shared" si="0"/>
        <v>8.7493547622359488E-3</v>
      </c>
      <c r="J5" s="96">
        <f t="shared" si="1"/>
        <v>3.5552152272602965E-2</v>
      </c>
      <c r="K5" s="93">
        <f t="shared" si="2"/>
        <v>650</v>
      </c>
      <c r="L5" s="97">
        <f t="shared" si="4"/>
        <v>9.2763054616032316E-3</v>
      </c>
      <c r="M5" s="94">
        <f t="shared" si="3"/>
        <v>51</v>
      </c>
      <c r="N5" s="6"/>
    </row>
    <row r="6" spans="1:14">
      <c r="A6" s="39">
        <v>4</v>
      </c>
      <c r="B6" s="99" t="s">
        <v>95</v>
      </c>
      <c r="C6" s="51">
        <v>7253</v>
      </c>
      <c r="D6" s="51">
        <v>7763</v>
      </c>
      <c r="E6" s="51">
        <v>7839</v>
      </c>
      <c r="F6" s="51"/>
      <c r="G6" s="51"/>
      <c r="H6" s="51"/>
      <c r="I6" s="96">
        <f t="shared" si="0"/>
        <v>3.6225739175602179E-3</v>
      </c>
      <c r="J6" s="96">
        <f t="shared" si="1"/>
        <v>8.0794154143113195E-2</v>
      </c>
      <c r="K6" s="93">
        <f t="shared" si="2"/>
        <v>586</v>
      </c>
      <c r="L6" s="97">
        <f t="shared" si="4"/>
        <v>8.3629461546146054E-3</v>
      </c>
      <c r="M6" s="94">
        <f t="shared" si="3"/>
        <v>76</v>
      </c>
      <c r="N6" s="6"/>
    </row>
    <row r="7" spans="1:14">
      <c r="A7" s="39">
        <v>5</v>
      </c>
      <c r="B7" s="99" t="s">
        <v>96</v>
      </c>
      <c r="C7" s="51">
        <v>7837</v>
      </c>
      <c r="D7" s="51">
        <v>8022</v>
      </c>
      <c r="E7" s="51">
        <v>8029</v>
      </c>
      <c r="F7" s="51"/>
      <c r="G7" s="51"/>
      <c r="H7" s="51"/>
      <c r="I7" s="96">
        <f t="shared" si="0"/>
        <v>3.7103770868849332E-3</v>
      </c>
      <c r="J7" s="96">
        <f t="shared" si="1"/>
        <v>2.4499170600995279E-2</v>
      </c>
      <c r="K7" s="93">
        <f t="shared" si="2"/>
        <v>192</v>
      </c>
      <c r="L7" s="97">
        <f t="shared" si="4"/>
        <v>2.7400779209658774E-3</v>
      </c>
      <c r="M7" s="94">
        <f t="shared" si="3"/>
        <v>7</v>
      </c>
      <c r="N7" s="6"/>
    </row>
    <row r="8" spans="1:14">
      <c r="A8" s="39">
        <v>6</v>
      </c>
      <c r="B8" s="99" t="s">
        <v>97</v>
      </c>
      <c r="C8" s="51">
        <v>133340</v>
      </c>
      <c r="D8" s="51">
        <v>136489</v>
      </c>
      <c r="E8" s="51">
        <v>137133</v>
      </c>
      <c r="F8" s="51"/>
      <c r="G8" s="51"/>
      <c r="H8" s="51"/>
      <c r="I8" s="96">
        <f t="shared" si="0"/>
        <v>6.3372168521085001E-2</v>
      </c>
      <c r="J8" s="96">
        <f t="shared" si="1"/>
        <v>2.8446077696115193E-2</v>
      </c>
      <c r="K8" s="93">
        <f t="shared" si="2"/>
        <v>3793</v>
      </c>
      <c r="L8" s="97">
        <f t="shared" si="4"/>
        <v>5.4130810178247779E-2</v>
      </c>
      <c r="M8" s="94">
        <f t="shared" si="3"/>
        <v>644</v>
      </c>
      <c r="N8" s="6"/>
    </row>
    <row r="9" spans="1:14">
      <c r="A9" s="39">
        <v>7</v>
      </c>
      <c r="B9" s="99" t="s">
        <v>98</v>
      </c>
      <c r="C9" s="51">
        <v>90517</v>
      </c>
      <c r="D9" s="51">
        <v>94701</v>
      </c>
      <c r="E9" s="51">
        <v>95178</v>
      </c>
      <c r="F9" s="51"/>
      <c r="G9" s="51"/>
      <c r="H9" s="51"/>
      <c r="I9" s="96">
        <f t="shared" si="0"/>
        <v>4.3983842368356479E-2</v>
      </c>
      <c r="J9" s="96">
        <f t="shared" si="1"/>
        <v>5.1493089695858238E-2</v>
      </c>
      <c r="K9" s="93">
        <f t="shared" si="2"/>
        <v>4661</v>
      </c>
      <c r="L9" s="97">
        <f t="shared" si="4"/>
        <v>6.6518245779281018E-2</v>
      </c>
      <c r="M9" s="94">
        <f t="shared" si="3"/>
        <v>477</v>
      </c>
      <c r="N9" s="6"/>
    </row>
    <row r="10" spans="1:14">
      <c r="A10" s="39">
        <v>8</v>
      </c>
      <c r="B10" s="99" t="s">
        <v>99</v>
      </c>
      <c r="C10" s="51">
        <v>4376</v>
      </c>
      <c r="D10" s="51">
        <v>4455</v>
      </c>
      <c r="E10" s="51">
        <v>4412</v>
      </c>
      <c r="F10" s="51"/>
      <c r="G10" s="51"/>
      <c r="H10" s="51"/>
      <c r="I10" s="96">
        <f t="shared" si="0"/>
        <v>2.0388820161086466E-3</v>
      </c>
      <c r="J10" s="96">
        <f t="shared" si="1"/>
        <v>8.2266910420475316E-3</v>
      </c>
      <c r="K10" s="93">
        <f t="shared" si="2"/>
        <v>36</v>
      </c>
      <c r="L10" s="97">
        <f t="shared" si="4"/>
        <v>5.1376461018110204E-4</v>
      </c>
      <c r="M10" s="94">
        <f t="shared" si="3"/>
        <v>-43</v>
      </c>
      <c r="N10" s="6"/>
    </row>
    <row r="11" spans="1:14">
      <c r="A11" s="39">
        <v>9</v>
      </c>
      <c r="B11" s="99" t="s">
        <v>100</v>
      </c>
      <c r="C11" s="51">
        <v>35831</v>
      </c>
      <c r="D11" s="51">
        <v>37035</v>
      </c>
      <c r="E11" s="51">
        <v>37164</v>
      </c>
      <c r="F11" s="51"/>
      <c r="G11" s="51"/>
      <c r="H11" s="51"/>
      <c r="I11" s="96">
        <f t="shared" si="0"/>
        <v>1.7174299919914267E-2</v>
      </c>
      <c r="J11" s="96">
        <f t="shared" si="1"/>
        <v>3.7202422483324497E-2</v>
      </c>
      <c r="K11" s="93">
        <f t="shared" si="2"/>
        <v>1333</v>
      </c>
      <c r="L11" s="97">
        <f t="shared" si="4"/>
        <v>1.9023561815872472E-2</v>
      </c>
      <c r="M11" s="94">
        <f t="shared" si="3"/>
        <v>129</v>
      </c>
      <c r="N11" s="6"/>
    </row>
    <row r="12" spans="1:14">
      <c r="A12" s="39">
        <v>10</v>
      </c>
      <c r="B12" s="99" t="s">
        <v>101</v>
      </c>
      <c r="C12" s="51">
        <v>34823</v>
      </c>
      <c r="D12" s="51">
        <v>35904</v>
      </c>
      <c r="E12" s="51">
        <v>35968</v>
      </c>
      <c r="F12" s="51"/>
      <c r="G12" s="51"/>
      <c r="H12" s="51"/>
      <c r="I12" s="96">
        <f t="shared" si="0"/>
        <v>1.6621602075112377E-2</v>
      </c>
      <c r="J12" s="96">
        <f t="shared" si="1"/>
        <v>3.2880567441059071E-2</v>
      </c>
      <c r="K12" s="93">
        <f t="shared" si="2"/>
        <v>1145</v>
      </c>
      <c r="L12" s="97">
        <f t="shared" si="4"/>
        <v>1.6340568851593382E-2</v>
      </c>
      <c r="M12" s="94">
        <f t="shared" si="3"/>
        <v>64</v>
      </c>
      <c r="N12" s="6"/>
    </row>
    <row r="13" spans="1:14">
      <c r="A13" s="39">
        <v>11</v>
      </c>
      <c r="B13" s="99" t="s">
        <v>102</v>
      </c>
      <c r="C13" s="51">
        <v>4152</v>
      </c>
      <c r="D13" s="51">
        <v>4307</v>
      </c>
      <c r="E13" s="51">
        <v>4306</v>
      </c>
      <c r="F13" s="51"/>
      <c r="G13" s="51"/>
      <c r="H13" s="51"/>
      <c r="I13" s="96">
        <f t="shared" si="0"/>
        <v>1.9898970900643319E-3</v>
      </c>
      <c r="J13" s="96">
        <f t="shared" si="1"/>
        <v>3.7090558766859343E-2</v>
      </c>
      <c r="K13" s="93">
        <f t="shared" si="2"/>
        <v>154</v>
      </c>
      <c r="L13" s="97">
        <f t="shared" si="4"/>
        <v>2.1977708324413809E-3</v>
      </c>
      <c r="M13" s="94">
        <f t="shared" si="3"/>
        <v>-1</v>
      </c>
      <c r="N13" s="6"/>
    </row>
    <row r="14" spans="1:14">
      <c r="A14" s="39">
        <v>12</v>
      </c>
      <c r="B14" s="99" t="s">
        <v>103</v>
      </c>
      <c r="C14" s="51">
        <v>3771</v>
      </c>
      <c r="D14" s="51">
        <v>3985</v>
      </c>
      <c r="E14" s="51">
        <v>3988</v>
      </c>
      <c r="F14" s="51"/>
      <c r="G14" s="51"/>
      <c r="H14" s="51"/>
      <c r="I14" s="96">
        <f t="shared" si="0"/>
        <v>1.8429423119313878E-3</v>
      </c>
      <c r="J14" s="96">
        <f t="shared" si="1"/>
        <v>5.7544417926279498E-2</v>
      </c>
      <c r="K14" s="93">
        <f t="shared" si="2"/>
        <v>217</v>
      </c>
      <c r="L14" s="97">
        <f t="shared" si="4"/>
        <v>3.0968589002583094E-3</v>
      </c>
      <c r="M14" s="94">
        <f t="shared" si="3"/>
        <v>3</v>
      </c>
      <c r="N14" s="6"/>
    </row>
    <row r="15" spans="1:14">
      <c r="A15" s="39">
        <v>13</v>
      </c>
      <c r="B15" s="99" t="s">
        <v>104</v>
      </c>
      <c r="C15" s="51">
        <v>5043</v>
      </c>
      <c r="D15" s="51">
        <v>5320</v>
      </c>
      <c r="E15" s="51">
        <v>5318</v>
      </c>
      <c r="F15" s="51"/>
      <c r="G15" s="51"/>
      <c r="H15" s="51"/>
      <c r="I15" s="96">
        <f t="shared" si="0"/>
        <v>2.4575644972043933E-3</v>
      </c>
      <c r="J15" s="96">
        <f t="shared" si="1"/>
        <v>5.4531033115209203E-2</v>
      </c>
      <c r="K15" s="93">
        <f t="shared" si="2"/>
        <v>275</v>
      </c>
      <c r="L15" s="97">
        <f t="shared" si="4"/>
        <v>3.9245907722167519E-3</v>
      </c>
      <c r="M15" s="94">
        <f t="shared" si="3"/>
        <v>-2</v>
      </c>
      <c r="N15" s="6"/>
    </row>
    <row r="16" spans="1:14">
      <c r="A16" s="39">
        <v>14</v>
      </c>
      <c r="B16" s="99" t="s">
        <v>105</v>
      </c>
      <c r="C16" s="51">
        <v>6821</v>
      </c>
      <c r="D16" s="51">
        <v>6965</v>
      </c>
      <c r="E16" s="51">
        <v>6965</v>
      </c>
      <c r="F16" s="51"/>
      <c r="G16" s="51"/>
      <c r="H16" s="51"/>
      <c r="I16" s="96">
        <f t="shared" si="0"/>
        <v>3.2186793386665287E-3</v>
      </c>
      <c r="J16" s="96">
        <f t="shared" si="1"/>
        <v>2.1111274006743879E-2</v>
      </c>
      <c r="K16" s="93">
        <f t="shared" si="2"/>
        <v>144</v>
      </c>
      <c r="L16" s="97">
        <f t="shared" si="4"/>
        <v>2.0550584407244082E-3</v>
      </c>
      <c r="M16" s="94">
        <f t="shared" si="3"/>
        <v>0</v>
      </c>
      <c r="N16" s="6"/>
    </row>
    <row r="17" spans="1:14">
      <c r="A17" s="39">
        <v>15</v>
      </c>
      <c r="B17" s="99" t="s">
        <v>106</v>
      </c>
      <c r="C17" s="51">
        <v>8729</v>
      </c>
      <c r="D17" s="51">
        <v>9021</v>
      </c>
      <c r="E17" s="51">
        <v>9040</v>
      </c>
      <c r="F17" s="51"/>
      <c r="G17" s="51"/>
      <c r="H17" s="51"/>
      <c r="I17" s="96">
        <f t="shared" si="0"/>
        <v>4.1775823720811801E-3</v>
      </c>
      <c r="J17" s="96">
        <f t="shared" si="1"/>
        <v>3.5628365219383666E-2</v>
      </c>
      <c r="K17" s="93">
        <f t="shared" si="2"/>
        <v>311</v>
      </c>
      <c r="L17" s="97">
        <f t="shared" si="4"/>
        <v>4.4383553823978536E-3</v>
      </c>
      <c r="M17" s="94">
        <f t="shared" si="3"/>
        <v>19</v>
      </c>
      <c r="N17" s="6"/>
    </row>
    <row r="18" spans="1:14">
      <c r="A18" s="39">
        <v>16</v>
      </c>
      <c r="B18" s="99" t="s">
        <v>107</v>
      </c>
      <c r="C18" s="51">
        <v>82248</v>
      </c>
      <c r="D18" s="51">
        <v>86305</v>
      </c>
      <c r="E18" s="51">
        <v>85695</v>
      </c>
      <c r="F18" s="51"/>
      <c r="G18" s="51"/>
      <c r="H18" s="51"/>
      <c r="I18" s="96">
        <f t="shared" si="0"/>
        <v>3.9601539975165564E-2</v>
      </c>
      <c r="J18" s="96">
        <f t="shared" si="1"/>
        <v>4.1909833673767147E-2</v>
      </c>
      <c r="K18" s="93">
        <f t="shared" si="2"/>
        <v>3447</v>
      </c>
      <c r="L18" s="97">
        <f t="shared" si="4"/>
        <v>4.9192961424840517E-2</v>
      </c>
      <c r="M18" s="94">
        <f t="shared" si="3"/>
        <v>-610</v>
      </c>
    </row>
    <row r="19" spans="1:14">
      <c r="A19" s="39">
        <v>17</v>
      </c>
      <c r="B19" s="99" t="s">
        <v>108</v>
      </c>
      <c r="C19" s="51">
        <v>16269</v>
      </c>
      <c r="D19" s="51">
        <v>16720</v>
      </c>
      <c r="E19" s="51">
        <v>16777</v>
      </c>
      <c r="F19" s="51"/>
      <c r="G19" s="51"/>
      <c r="H19" s="51"/>
      <c r="I19" s="96">
        <f t="shared" si="0"/>
        <v>7.7530198513723406E-3</v>
      </c>
      <c r="J19" s="96">
        <f t="shared" si="1"/>
        <v>3.1225029196631629E-2</v>
      </c>
      <c r="K19" s="93">
        <f t="shared" si="2"/>
        <v>508</v>
      </c>
      <c r="L19" s="97">
        <f t="shared" si="4"/>
        <v>7.2497894992222178E-3</v>
      </c>
      <c r="M19" s="94">
        <f t="shared" si="3"/>
        <v>57</v>
      </c>
    </row>
    <row r="20" spans="1:14">
      <c r="A20" s="39">
        <v>18</v>
      </c>
      <c r="B20" s="99" t="s">
        <v>109</v>
      </c>
      <c r="C20" s="51">
        <v>3009</v>
      </c>
      <c r="D20" s="51">
        <v>3111</v>
      </c>
      <c r="E20" s="51">
        <v>3118</v>
      </c>
      <c r="F20" s="51"/>
      <c r="G20" s="51"/>
      <c r="H20" s="51"/>
      <c r="I20" s="96">
        <f t="shared" si="0"/>
        <v>1.4408962208129557E-3</v>
      </c>
      <c r="J20" s="96">
        <f t="shared" si="1"/>
        <v>3.622465935526753E-2</v>
      </c>
      <c r="K20" s="93">
        <f t="shared" si="2"/>
        <v>109</v>
      </c>
      <c r="L20" s="97">
        <f t="shared" si="4"/>
        <v>1.5555650697150034E-3</v>
      </c>
      <c r="M20" s="94">
        <f t="shared" si="3"/>
        <v>7</v>
      </c>
    </row>
    <row r="21" spans="1:14">
      <c r="A21" s="39">
        <v>19</v>
      </c>
      <c r="B21" s="99" t="s">
        <v>110</v>
      </c>
      <c r="C21" s="51">
        <v>12136</v>
      </c>
      <c r="D21" s="51">
        <v>12542</v>
      </c>
      <c r="E21" s="51">
        <v>12492</v>
      </c>
      <c r="F21" s="51"/>
      <c r="G21" s="51"/>
      <c r="H21" s="51"/>
      <c r="I21" s="96">
        <f t="shared" si="0"/>
        <v>5.7728273221281084E-3</v>
      </c>
      <c r="J21" s="96">
        <f t="shared" si="1"/>
        <v>2.9334212261041531E-2</v>
      </c>
      <c r="K21" s="93">
        <f t="shared" si="2"/>
        <v>356</v>
      </c>
      <c r="L21" s="97">
        <f t="shared" si="4"/>
        <v>5.0805611451242311E-3</v>
      </c>
      <c r="M21" s="94">
        <f t="shared" si="3"/>
        <v>-50</v>
      </c>
    </row>
    <row r="22" spans="1:14">
      <c r="A22" s="39">
        <v>20</v>
      </c>
      <c r="B22" s="99" t="s">
        <v>111</v>
      </c>
      <c r="C22" s="51">
        <v>34944</v>
      </c>
      <c r="D22" s="51">
        <v>35978</v>
      </c>
      <c r="E22" s="51">
        <v>36237</v>
      </c>
      <c r="F22" s="51"/>
      <c r="G22" s="51"/>
      <c r="H22" s="51"/>
      <c r="I22" s="96">
        <f t="shared" si="0"/>
        <v>1.6745912877998422E-2</v>
      </c>
      <c r="J22" s="96">
        <f t="shared" si="1"/>
        <v>3.700206043956044E-2</v>
      </c>
      <c r="K22" s="93">
        <f t="shared" si="2"/>
        <v>1293</v>
      </c>
      <c r="L22" s="97">
        <f t="shared" si="4"/>
        <v>1.845271224900458E-2</v>
      </c>
      <c r="M22" s="94">
        <f t="shared" si="3"/>
        <v>259</v>
      </c>
    </row>
    <row r="23" spans="1:14">
      <c r="A23" s="39">
        <v>21</v>
      </c>
      <c r="B23" s="99" t="s">
        <v>112</v>
      </c>
      <c r="C23" s="51">
        <v>21342</v>
      </c>
      <c r="D23" s="51">
        <v>21730</v>
      </c>
      <c r="E23" s="51">
        <v>21884</v>
      </c>
      <c r="F23" s="51"/>
      <c r="G23" s="51"/>
      <c r="H23" s="51"/>
      <c r="I23" s="96">
        <f t="shared" si="0"/>
        <v>1.0113076618431919E-2</v>
      </c>
      <c r="J23" s="96">
        <f t="shared" si="1"/>
        <v>2.5395932902258458E-2</v>
      </c>
      <c r="K23" s="93">
        <f t="shared" si="2"/>
        <v>542</v>
      </c>
      <c r="L23" s="97">
        <f t="shared" si="4"/>
        <v>7.7350116310599248E-3</v>
      </c>
      <c r="M23" s="94">
        <f t="shared" si="3"/>
        <v>154</v>
      </c>
    </row>
    <row r="24" spans="1:14">
      <c r="A24" s="39">
        <v>22</v>
      </c>
      <c r="B24" s="99" t="s">
        <v>113</v>
      </c>
      <c r="C24" s="51">
        <v>11352</v>
      </c>
      <c r="D24" s="51">
        <v>11798</v>
      </c>
      <c r="E24" s="51">
        <v>11779</v>
      </c>
      <c r="F24" s="51"/>
      <c r="G24" s="51"/>
      <c r="H24" s="51"/>
      <c r="I24" s="96">
        <f t="shared" si="0"/>
        <v>5.4433343761885198E-3</v>
      </c>
      <c r="J24" s="96">
        <f t="shared" si="1"/>
        <v>3.7614517265680054E-2</v>
      </c>
      <c r="K24" s="93">
        <f t="shared" si="2"/>
        <v>427</v>
      </c>
      <c r="L24" s="97">
        <f t="shared" si="4"/>
        <v>6.0938191263147376E-3</v>
      </c>
      <c r="M24" s="94">
        <f t="shared" si="3"/>
        <v>-19</v>
      </c>
    </row>
    <row r="25" spans="1:14">
      <c r="A25" s="39">
        <v>23</v>
      </c>
      <c r="B25" s="99" t="s">
        <v>114</v>
      </c>
      <c r="C25" s="51">
        <v>10378</v>
      </c>
      <c r="D25" s="51">
        <v>10309</v>
      </c>
      <c r="E25" s="51">
        <v>10399</v>
      </c>
      <c r="F25" s="51"/>
      <c r="G25" s="51"/>
      <c r="H25" s="51"/>
      <c r="I25" s="96">
        <f t="shared" si="0"/>
        <v>4.8056060937248001E-3</v>
      </c>
      <c r="J25" s="96">
        <f t="shared" si="1"/>
        <v>2.0235112738485259E-3</v>
      </c>
      <c r="K25" s="93">
        <f t="shared" si="2"/>
        <v>21</v>
      </c>
      <c r="L25" s="97">
        <f t="shared" si="4"/>
        <v>2.9969602260564285E-4</v>
      </c>
      <c r="M25" s="94">
        <f t="shared" si="3"/>
        <v>90</v>
      </c>
    </row>
    <row r="26" spans="1:14">
      <c r="A26" s="39">
        <v>24</v>
      </c>
      <c r="B26" s="99" t="s">
        <v>115</v>
      </c>
      <c r="C26" s="51">
        <v>4785</v>
      </c>
      <c r="D26" s="51">
        <v>4840</v>
      </c>
      <c r="E26" s="51">
        <v>4892</v>
      </c>
      <c r="F26" s="51"/>
      <c r="G26" s="51"/>
      <c r="H26" s="51"/>
      <c r="I26" s="96">
        <f t="shared" si="0"/>
        <v>2.260700549139506E-3</v>
      </c>
      <c r="J26" s="96">
        <f t="shared" si="1"/>
        <v>2.2361546499477535E-2</v>
      </c>
      <c r="K26" s="93">
        <f t="shared" si="2"/>
        <v>107</v>
      </c>
      <c r="L26" s="97">
        <f t="shared" si="4"/>
        <v>1.5270225913716089E-3</v>
      </c>
      <c r="M26" s="94">
        <f t="shared" si="3"/>
        <v>52</v>
      </c>
    </row>
    <row r="27" spans="1:14">
      <c r="A27" s="39">
        <v>25</v>
      </c>
      <c r="B27" s="99" t="s">
        <v>116</v>
      </c>
      <c r="C27" s="51">
        <v>12913</v>
      </c>
      <c r="D27" s="51">
        <v>13310</v>
      </c>
      <c r="E27" s="51">
        <v>13352</v>
      </c>
      <c r="F27" s="51"/>
      <c r="G27" s="51"/>
      <c r="H27" s="51"/>
      <c r="I27" s="96">
        <f t="shared" si="0"/>
        <v>6.1702521938083975E-3</v>
      </c>
      <c r="J27" s="96">
        <f t="shared" si="1"/>
        <v>3.3996747463796176E-2</v>
      </c>
      <c r="K27" s="93">
        <f t="shared" si="2"/>
        <v>439</v>
      </c>
      <c r="L27" s="97">
        <f t="shared" si="4"/>
        <v>6.2650739963751052E-3</v>
      </c>
      <c r="M27" s="94">
        <f t="shared" si="3"/>
        <v>42</v>
      </c>
    </row>
    <row r="28" spans="1:14">
      <c r="A28" s="39">
        <v>26</v>
      </c>
      <c r="B28" s="99" t="s">
        <v>117</v>
      </c>
      <c r="C28" s="51">
        <v>18125</v>
      </c>
      <c r="D28" s="51">
        <v>18778</v>
      </c>
      <c r="E28" s="51">
        <v>18886</v>
      </c>
      <c r="F28" s="51"/>
      <c r="G28" s="51"/>
      <c r="H28" s="51"/>
      <c r="I28" s="96">
        <f t="shared" si="0"/>
        <v>8.7276350308766772E-3</v>
      </c>
      <c r="J28" s="96">
        <f t="shared" si="1"/>
        <v>4.1986206896551727E-2</v>
      </c>
      <c r="K28" s="93">
        <f t="shared" si="2"/>
        <v>761</v>
      </c>
      <c r="L28" s="97">
        <f t="shared" si="4"/>
        <v>1.0860413009661628E-2</v>
      </c>
      <c r="M28" s="94">
        <f t="shared" si="3"/>
        <v>108</v>
      </c>
    </row>
    <row r="29" spans="1:14">
      <c r="A29" s="39">
        <v>27</v>
      </c>
      <c r="B29" s="99" t="s">
        <v>118</v>
      </c>
      <c r="C29" s="51">
        <v>47477</v>
      </c>
      <c r="D29" s="51">
        <v>50596</v>
      </c>
      <c r="E29" s="51">
        <v>50802</v>
      </c>
      <c r="F29" s="51"/>
      <c r="G29" s="51"/>
      <c r="H29" s="51"/>
      <c r="I29" s="96">
        <f t="shared" si="0"/>
        <v>2.3476718989653551E-2</v>
      </c>
      <c r="J29" s="96">
        <f t="shared" si="1"/>
        <v>7.0033911156981279E-2</v>
      </c>
      <c r="K29" s="93">
        <f t="shared" si="2"/>
        <v>3325</v>
      </c>
      <c r="L29" s="97">
        <f t="shared" si="4"/>
        <v>4.7451870245893452E-2</v>
      </c>
      <c r="M29" s="94">
        <f t="shared" si="3"/>
        <v>206</v>
      </c>
    </row>
    <row r="30" spans="1:14">
      <c r="A30" s="39">
        <v>28</v>
      </c>
      <c r="B30" s="99" t="s">
        <v>119</v>
      </c>
      <c r="C30" s="51">
        <v>10163</v>
      </c>
      <c r="D30" s="51">
        <v>10451</v>
      </c>
      <c r="E30" s="51">
        <v>10510</v>
      </c>
      <c r="F30" s="51"/>
      <c r="G30" s="51"/>
      <c r="H30" s="51"/>
      <c r="I30" s="96">
        <f t="shared" si="0"/>
        <v>4.8569016294881858E-3</v>
      </c>
      <c r="J30" s="96">
        <f t="shared" si="1"/>
        <v>3.4143461576306211E-2</v>
      </c>
      <c r="K30" s="93">
        <f t="shared" si="2"/>
        <v>347</v>
      </c>
      <c r="L30" s="97">
        <f t="shared" si="4"/>
        <v>4.9521199925789553E-3</v>
      </c>
      <c r="M30" s="94">
        <f t="shared" si="3"/>
        <v>59</v>
      </c>
    </row>
    <row r="31" spans="1:14">
      <c r="A31" s="39">
        <v>29</v>
      </c>
      <c r="B31" s="99" t="s">
        <v>120</v>
      </c>
      <c r="C31" s="51">
        <v>2407</v>
      </c>
      <c r="D31" s="51">
        <v>2569</v>
      </c>
      <c r="E31" s="51">
        <v>2591</v>
      </c>
      <c r="F31" s="51"/>
      <c r="G31" s="51"/>
      <c r="H31" s="51"/>
      <c r="I31" s="96">
        <f t="shared" si="0"/>
        <v>1.1973579564228249E-3</v>
      </c>
      <c r="J31" s="96">
        <f t="shared" si="1"/>
        <v>7.6443705857914421E-2</v>
      </c>
      <c r="K31" s="93">
        <f t="shared" si="2"/>
        <v>184</v>
      </c>
      <c r="L31" s="97">
        <f t="shared" si="4"/>
        <v>2.6259080075922993E-3</v>
      </c>
      <c r="M31" s="94">
        <f t="shared" si="3"/>
        <v>22</v>
      </c>
    </row>
    <row r="32" spans="1:14">
      <c r="A32" s="39">
        <v>30</v>
      </c>
      <c r="B32" s="99" t="s">
        <v>121</v>
      </c>
      <c r="C32" s="51">
        <v>3832</v>
      </c>
      <c r="D32" s="51">
        <v>3918</v>
      </c>
      <c r="E32" s="51">
        <v>3915</v>
      </c>
      <c r="F32" s="51"/>
      <c r="G32" s="51"/>
      <c r="H32" s="51"/>
      <c r="I32" s="96">
        <f t="shared" si="0"/>
        <v>1.8092074100329446E-3</v>
      </c>
      <c r="J32" s="96">
        <f t="shared" si="1"/>
        <v>2.1659707724425888E-2</v>
      </c>
      <c r="K32" s="93">
        <f t="shared" si="2"/>
        <v>83</v>
      </c>
      <c r="L32" s="97">
        <f t="shared" si="4"/>
        <v>1.184512851250874E-3</v>
      </c>
      <c r="M32" s="94">
        <f t="shared" si="3"/>
        <v>-3</v>
      </c>
    </row>
    <row r="33" spans="1:13">
      <c r="A33" s="39">
        <v>31</v>
      </c>
      <c r="B33" s="99" t="s">
        <v>122</v>
      </c>
      <c r="C33" s="51">
        <v>40341</v>
      </c>
      <c r="D33" s="51">
        <v>42290</v>
      </c>
      <c r="E33" s="51">
        <v>42276</v>
      </c>
      <c r="F33" s="51"/>
      <c r="G33" s="51"/>
      <c r="H33" s="51"/>
      <c r="I33" s="96">
        <f t="shared" si="0"/>
        <v>1.9536667296692917E-2</v>
      </c>
      <c r="J33" s="96">
        <f t="shared" si="1"/>
        <v>4.7966089090503455E-2</v>
      </c>
      <c r="K33" s="93">
        <f t="shared" si="2"/>
        <v>1935</v>
      </c>
      <c r="L33" s="97">
        <f t="shared" si="4"/>
        <v>2.7614847797234235E-2</v>
      </c>
      <c r="M33" s="94">
        <f t="shared" si="3"/>
        <v>-14</v>
      </c>
    </row>
    <row r="34" spans="1:13">
      <c r="A34" s="39">
        <v>32</v>
      </c>
      <c r="B34" s="99" t="s">
        <v>123</v>
      </c>
      <c r="C34" s="51">
        <v>11030</v>
      </c>
      <c r="D34" s="51">
        <v>11335</v>
      </c>
      <c r="E34" s="51">
        <v>11336</v>
      </c>
      <c r="F34" s="51"/>
      <c r="G34" s="51"/>
      <c r="H34" s="51"/>
      <c r="I34" s="96">
        <f t="shared" si="0"/>
        <v>5.2386143550787892E-3</v>
      </c>
      <c r="J34" s="96">
        <f t="shared" si="1"/>
        <v>2.7742520398912059E-2</v>
      </c>
      <c r="K34" s="93">
        <f t="shared" si="2"/>
        <v>306</v>
      </c>
      <c r="L34" s="97">
        <f t="shared" si="4"/>
        <v>4.3669991865393672E-3</v>
      </c>
      <c r="M34" s="94">
        <f t="shared" si="3"/>
        <v>1</v>
      </c>
    </row>
    <row r="35" spans="1:13">
      <c r="A35" s="39">
        <v>33</v>
      </c>
      <c r="B35" s="99" t="s">
        <v>124</v>
      </c>
      <c r="C35" s="51">
        <v>51182</v>
      </c>
      <c r="D35" s="51">
        <v>52036</v>
      </c>
      <c r="E35" s="51">
        <v>52238</v>
      </c>
      <c r="F35" s="51"/>
      <c r="G35" s="51"/>
      <c r="H35" s="51"/>
      <c r="I35" s="96">
        <f t="shared" si="0"/>
        <v>2.4140326100970871E-2</v>
      </c>
      <c r="J35" s="96">
        <f t="shared" si="1"/>
        <v>2.0632253526630458E-2</v>
      </c>
      <c r="K35" s="93">
        <f t="shared" si="2"/>
        <v>1056</v>
      </c>
      <c r="L35" s="97">
        <f t="shared" si="4"/>
        <v>1.5070428565312327E-2</v>
      </c>
      <c r="M35" s="94">
        <f t="shared" si="3"/>
        <v>202</v>
      </c>
    </row>
    <row r="36" spans="1:13">
      <c r="A36" s="39">
        <v>34</v>
      </c>
      <c r="B36" s="99" t="s">
        <v>125</v>
      </c>
      <c r="C36" s="51">
        <v>499531</v>
      </c>
      <c r="D36" s="51">
        <v>510150</v>
      </c>
      <c r="E36" s="51">
        <v>512693</v>
      </c>
      <c r="F36" s="51"/>
      <c r="G36" s="51"/>
      <c r="H36" s="51"/>
      <c r="I36" s="96">
        <f t="shared" si="0"/>
        <v>0.23692668573997969</v>
      </c>
      <c r="J36" s="96">
        <f t="shared" si="1"/>
        <v>2.6348715094758883E-2</v>
      </c>
      <c r="K36" s="93">
        <f t="shared" si="2"/>
        <v>13162</v>
      </c>
      <c r="L36" s="97">
        <f t="shared" si="4"/>
        <v>0.18783804997787959</v>
      </c>
      <c r="M36" s="94">
        <f t="shared" si="3"/>
        <v>2543</v>
      </c>
    </row>
    <row r="37" spans="1:13">
      <c r="A37" s="39">
        <v>35</v>
      </c>
      <c r="B37" s="99" t="s">
        <v>126</v>
      </c>
      <c r="C37" s="51">
        <v>125334</v>
      </c>
      <c r="D37" s="51">
        <v>126866</v>
      </c>
      <c r="E37" s="51">
        <v>127359</v>
      </c>
      <c r="F37" s="51"/>
      <c r="G37" s="51"/>
      <c r="H37" s="51"/>
      <c r="I37" s="96">
        <f t="shared" si="0"/>
        <v>5.8855388642244141E-2</v>
      </c>
      <c r="J37" s="96">
        <f t="shared" si="1"/>
        <v>1.6156828953037484E-2</v>
      </c>
      <c r="K37" s="93">
        <f t="shared" si="2"/>
        <v>2025</v>
      </c>
      <c r="L37" s="97">
        <f t="shared" si="4"/>
        <v>2.8899259322686988E-2</v>
      </c>
      <c r="M37" s="94">
        <f t="shared" si="3"/>
        <v>493</v>
      </c>
    </row>
    <row r="38" spans="1:13">
      <c r="A38" s="39">
        <v>36</v>
      </c>
      <c r="B38" s="99" t="s">
        <v>127</v>
      </c>
      <c r="C38" s="51">
        <v>4536</v>
      </c>
      <c r="D38" s="51">
        <v>4770</v>
      </c>
      <c r="E38" s="51">
        <v>4775</v>
      </c>
      <c r="F38" s="51"/>
      <c r="G38" s="51"/>
      <c r="H38" s="51"/>
      <c r="I38" s="96">
        <f t="shared" si="0"/>
        <v>2.2066322817132339E-3</v>
      </c>
      <c r="J38" s="96">
        <f t="shared" si="1"/>
        <v>5.268959435626102E-2</v>
      </c>
      <c r="K38" s="93">
        <f t="shared" si="2"/>
        <v>239</v>
      </c>
      <c r="L38" s="97">
        <f t="shared" si="4"/>
        <v>3.4108261620356497E-3</v>
      </c>
      <c r="M38" s="94">
        <f t="shared" si="3"/>
        <v>5</v>
      </c>
    </row>
    <row r="39" spans="1:13">
      <c r="A39" s="39">
        <v>37</v>
      </c>
      <c r="B39" s="99" t="s">
        <v>128</v>
      </c>
      <c r="C39" s="51">
        <v>9272</v>
      </c>
      <c r="D39" s="51">
        <v>9705</v>
      </c>
      <c r="E39" s="51">
        <v>9761</v>
      </c>
      <c r="F39" s="51"/>
      <c r="G39" s="51"/>
      <c r="H39" s="51"/>
      <c r="I39" s="96">
        <f t="shared" si="0"/>
        <v>4.5107722935712833E-3</v>
      </c>
      <c r="J39" s="96">
        <f t="shared" si="1"/>
        <v>5.2739430543572045E-2</v>
      </c>
      <c r="K39" s="93">
        <f t="shared" si="2"/>
        <v>489</v>
      </c>
      <c r="L39" s="97">
        <f t="shared" si="4"/>
        <v>6.9786359549599691E-3</v>
      </c>
      <c r="M39" s="94">
        <f t="shared" si="3"/>
        <v>56</v>
      </c>
    </row>
    <row r="40" spans="1:13">
      <c r="A40" s="39">
        <v>38</v>
      </c>
      <c r="B40" s="99" t="s">
        <v>129</v>
      </c>
      <c r="C40" s="51">
        <v>32576</v>
      </c>
      <c r="D40" s="51">
        <v>33121</v>
      </c>
      <c r="E40" s="51">
        <v>33304</v>
      </c>
      <c r="F40" s="51"/>
      <c r="G40" s="51"/>
      <c r="H40" s="51"/>
      <c r="I40" s="96">
        <f t="shared" si="0"/>
        <v>1.5390509216791108E-2</v>
      </c>
      <c r="J40" s="96">
        <f t="shared" si="1"/>
        <v>2.2347740667976426E-2</v>
      </c>
      <c r="K40" s="93">
        <f t="shared" si="2"/>
        <v>728</v>
      </c>
      <c r="L40" s="97">
        <f t="shared" si="4"/>
        <v>1.0389462116995618E-2</v>
      </c>
      <c r="M40" s="94">
        <f t="shared" si="3"/>
        <v>183</v>
      </c>
    </row>
    <row r="41" spans="1:13">
      <c r="A41" s="39">
        <v>39</v>
      </c>
      <c r="B41" s="99" t="s">
        <v>130</v>
      </c>
      <c r="C41" s="51">
        <v>9602</v>
      </c>
      <c r="D41" s="51">
        <v>9837</v>
      </c>
      <c r="E41" s="51">
        <v>9837</v>
      </c>
      <c r="F41" s="51"/>
      <c r="G41" s="51"/>
      <c r="H41" s="51"/>
      <c r="I41" s="96">
        <f t="shared" si="0"/>
        <v>4.5458935613011692E-3</v>
      </c>
      <c r="J41" s="96">
        <f t="shared" si="1"/>
        <v>2.4474067902520307E-2</v>
      </c>
      <c r="K41" s="93">
        <f t="shared" si="2"/>
        <v>235</v>
      </c>
      <c r="L41" s="97">
        <f t="shared" si="4"/>
        <v>3.3537412053488602E-3</v>
      </c>
      <c r="M41" s="94">
        <f t="shared" si="3"/>
        <v>0</v>
      </c>
    </row>
    <row r="42" spans="1:13">
      <c r="A42" s="39">
        <v>40</v>
      </c>
      <c r="B42" s="99" t="s">
        <v>131</v>
      </c>
      <c r="C42" s="51">
        <v>5123</v>
      </c>
      <c r="D42" s="51">
        <v>5312</v>
      </c>
      <c r="E42" s="51">
        <v>5313</v>
      </c>
      <c r="F42" s="51"/>
      <c r="G42" s="51"/>
      <c r="H42" s="51"/>
      <c r="I42" s="96">
        <f t="shared" si="0"/>
        <v>2.4552538874853219E-3</v>
      </c>
      <c r="J42" s="96">
        <f t="shared" si="1"/>
        <v>3.7087643958617994E-2</v>
      </c>
      <c r="K42" s="93">
        <f t="shared" si="2"/>
        <v>190</v>
      </c>
      <c r="L42" s="97">
        <f t="shared" si="4"/>
        <v>2.7115354426224831E-3</v>
      </c>
      <c r="M42" s="94">
        <f t="shared" si="3"/>
        <v>1</v>
      </c>
    </row>
    <row r="43" spans="1:13">
      <c r="A43" s="39">
        <v>41</v>
      </c>
      <c r="B43" s="99" t="s">
        <v>132</v>
      </c>
      <c r="C43" s="51">
        <v>39474</v>
      </c>
      <c r="D43" s="51">
        <v>40370</v>
      </c>
      <c r="E43" s="51">
        <v>40513</v>
      </c>
      <c r="F43" s="51"/>
      <c r="G43" s="51"/>
      <c r="H43" s="51"/>
      <c r="I43" s="96">
        <f t="shared" si="0"/>
        <v>1.8721946309748324E-2</v>
      </c>
      <c r="J43" s="96">
        <f t="shared" si="1"/>
        <v>2.632112276435122E-2</v>
      </c>
      <c r="K43" s="93">
        <f t="shared" si="2"/>
        <v>1039</v>
      </c>
      <c r="L43" s="97">
        <f t="shared" si="4"/>
        <v>1.4827817499393473E-2</v>
      </c>
      <c r="M43" s="94">
        <f t="shared" si="3"/>
        <v>143</v>
      </c>
    </row>
    <row r="44" spans="1:13">
      <c r="A44" s="39">
        <v>42</v>
      </c>
      <c r="B44" s="99" t="s">
        <v>133</v>
      </c>
      <c r="C44" s="51">
        <v>63199</v>
      </c>
      <c r="D44" s="51">
        <v>65508</v>
      </c>
      <c r="E44" s="51">
        <v>65744</v>
      </c>
      <c r="F44" s="51"/>
      <c r="G44" s="51"/>
      <c r="H44" s="51"/>
      <c r="I44" s="96">
        <f t="shared" si="0"/>
        <v>3.0381745074126672E-2</v>
      </c>
      <c r="J44" s="96">
        <f t="shared" si="1"/>
        <v>4.0269624519375304E-2</v>
      </c>
      <c r="K44" s="93">
        <f t="shared" si="2"/>
        <v>2545</v>
      </c>
      <c r="L44" s="97">
        <f t="shared" si="4"/>
        <v>3.6320303691969577E-2</v>
      </c>
      <c r="M44" s="94">
        <f t="shared" si="3"/>
        <v>236</v>
      </c>
    </row>
    <row r="45" spans="1:13">
      <c r="A45" s="39">
        <v>43</v>
      </c>
      <c r="B45" s="99" t="s">
        <v>134</v>
      </c>
      <c r="C45" s="51">
        <v>12317</v>
      </c>
      <c r="D45" s="51">
        <v>12582</v>
      </c>
      <c r="E45" s="51">
        <v>12655</v>
      </c>
      <c r="F45" s="51"/>
      <c r="G45" s="51"/>
      <c r="H45" s="51"/>
      <c r="I45" s="96">
        <f t="shared" si="0"/>
        <v>5.848153198969838E-3</v>
      </c>
      <c r="J45" s="96">
        <f t="shared" si="1"/>
        <v>2.7441747178696112E-2</v>
      </c>
      <c r="K45" s="93">
        <f t="shared" si="2"/>
        <v>338</v>
      </c>
      <c r="L45" s="97">
        <f t="shared" si="4"/>
        <v>4.8236788400336803E-3</v>
      </c>
      <c r="M45" s="94">
        <f t="shared" si="3"/>
        <v>73</v>
      </c>
    </row>
    <row r="46" spans="1:13">
      <c r="A46" s="39">
        <v>44</v>
      </c>
      <c r="B46" s="99" t="s">
        <v>135</v>
      </c>
      <c r="C46" s="51">
        <v>15794</v>
      </c>
      <c r="D46" s="51">
        <v>16061</v>
      </c>
      <c r="E46" s="51">
        <v>16199</v>
      </c>
      <c r="F46" s="51"/>
      <c r="G46" s="51"/>
      <c r="H46" s="51"/>
      <c r="I46" s="96">
        <f t="shared" si="0"/>
        <v>7.4859133678476806E-3</v>
      </c>
      <c r="J46" s="96">
        <f t="shared" si="1"/>
        <v>2.5642649107255919E-2</v>
      </c>
      <c r="K46" s="93">
        <f t="shared" si="2"/>
        <v>405</v>
      </c>
      <c r="L46" s="97">
        <f t="shared" si="4"/>
        <v>5.7798518645373982E-3</v>
      </c>
      <c r="M46" s="94">
        <f t="shared" si="3"/>
        <v>138</v>
      </c>
    </row>
    <row r="47" spans="1:13">
      <c r="A47" s="39">
        <v>45</v>
      </c>
      <c r="B47" s="99" t="s">
        <v>136</v>
      </c>
      <c r="C47" s="51">
        <v>38654</v>
      </c>
      <c r="D47" s="51">
        <v>40353</v>
      </c>
      <c r="E47" s="51">
        <v>40583</v>
      </c>
      <c r="F47" s="51"/>
      <c r="G47" s="51"/>
      <c r="H47" s="51"/>
      <c r="I47" s="96">
        <f t="shared" si="0"/>
        <v>1.8754294845815325E-2</v>
      </c>
      <c r="J47" s="96">
        <f t="shared" si="1"/>
        <v>4.9904278987944327E-2</v>
      </c>
      <c r="K47" s="93">
        <f t="shared" si="2"/>
        <v>1929</v>
      </c>
      <c r="L47" s="97">
        <f t="shared" si="4"/>
        <v>2.7529220362204052E-2</v>
      </c>
      <c r="M47" s="94">
        <f t="shared" si="3"/>
        <v>230</v>
      </c>
    </row>
    <row r="48" spans="1:13">
      <c r="A48" s="39">
        <v>46</v>
      </c>
      <c r="B48" s="99" t="s">
        <v>137</v>
      </c>
      <c r="C48" s="51">
        <v>24141</v>
      </c>
      <c r="D48" s="51">
        <v>24718</v>
      </c>
      <c r="E48" s="51">
        <v>24776</v>
      </c>
      <c r="F48" s="51"/>
      <c r="G48" s="51"/>
      <c r="H48" s="51"/>
      <c r="I48" s="96">
        <f t="shared" si="0"/>
        <v>1.1449533279942845E-2</v>
      </c>
      <c r="J48" s="96">
        <f t="shared" si="1"/>
        <v>2.6303798517045691E-2</v>
      </c>
      <c r="K48" s="93">
        <f t="shared" si="2"/>
        <v>635</v>
      </c>
      <c r="L48" s="97">
        <f t="shared" si="4"/>
        <v>9.0622368740277716E-3</v>
      </c>
      <c r="M48" s="94">
        <f t="shared" si="3"/>
        <v>58</v>
      </c>
    </row>
    <row r="49" spans="1:13">
      <c r="A49" s="39">
        <v>47</v>
      </c>
      <c r="B49" s="99" t="s">
        <v>138</v>
      </c>
      <c r="C49" s="51">
        <v>11508</v>
      </c>
      <c r="D49" s="51">
        <v>11568</v>
      </c>
      <c r="E49" s="51">
        <v>11663</v>
      </c>
      <c r="F49" s="51"/>
      <c r="G49" s="51"/>
      <c r="H49" s="51"/>
      <c r="I49" s="96">
        <f t="shared" si="0"/>
        <v>5.3897282307060626E-3</v>
      </c>
      <c r="J49" s="96">
        <f t="shared" si="1"/>
        <v>1.3468891206117483E-2</v>
      </c>
      <c r="K49" s="93">
        <f t="shared" si="2"/>
        <v>155</v>
      </c>
      <c r="L49" s="97">
        <f t="shared" si="4"/>
        <v>2.2120420716130783E-3</v>
      </c>
      <c r="M49" s="94">
        <f t="shared" si="3"/>
        <v>95</v>
      </c>
    </row>
    <row r="50" spans="1:13">
      <c r="A50" s="39">
        <v>48</v>
      </c>
      <c r="B50" s="99" t="s">
        <v>139</v>
      </c>
      <c r="C50" s="51">
        <v>37974</v>
      </c>
      <c r="D50" s="51">
        <v>39646</v>
      </c>
      <c r="E50" s="51">
        <v>39927</v>
      </c>
      <c r="F50" s="51"/>
      <c r="G50" s="51"/>
      <c r="H50" s="51"/>
      <c r="I50" s="96">
        <f t="shared" si="0"/>
        <v>1.845114285067315E-2</v>
      </c>
      <c r="J50" s="96">
        <f t="shared" si="1"/>
        <v>5.1429925738663299E-2</v>
      </c>
      <c r="K50" s="93">
        <f t="shared" si="2"/>
        <v>1953</v>
      </c>
      <c r="L50" s="97">
        <f t="shared" si="4"/>
        <v>2.7871730102324785E-2</v>
      </c>
      <c r="M50" s="94">
        <f t="shared" si="3"/>
        <v>281</v>
      </c>
    </row>
    <row r="51" spans="1:13">
      <c r="A51" s="39">
        <v>49</v>
      </c>
      <c r="B51" s="99" t="s">
        <v>140</v>
      </c>
      <c r="C51" s="51">
        <v>4872</v>
      </c>
      <c r="D51" s="51">
        <v>4985</v>
      </c>
      <c r="E51" s="51">
        <v>5015</v>
      </c>
      <c r="F51" s="51"/>
      <c r="G51" s="51"/>
      <c r="H51" s="51"/>
      <c r="I51" s="96">
        <f t="shared" si="0"/>
        <v>2.3175415482286636E-3</v>
      </c>
      <c r="J51" s="96">
        <f t="shared" si="1"/>
        <v>2.9351395730706074E-2</v>
      </c>
      <c r="K51" s="93">
        <f t="shared" si="2"/>
        <v>143</v>
      </c>
      <c r="L51" s="97">
        <f t="shared" si="4"/>
        <v>2.0407872015527108E-3</v>
      </c>
      <c r="M51" s="94">
        <f t="shared" si="3"/>
        <v>30</v>
      </c>
    </row>
    <row r="52" spans="1:13">
      <c r="A52" s="39">
        <v>50</v>
      </c>
      <c r="B52" s="99" t="s">
        <v>141</v>
      </c>
      <c r="C52" s="51">
        <v>9419</v>
      </c>
      <c r="D52" s="51">
        <v>9784</v>
      </c>
      <c r="E52" s="51">
        <v>9806</v>
      </c>
      <c r="F52" s="51"/>
      <c r="G52" s="51"/>
      <c r="H52" s="51"/>
      <c r="I52" s="96">
        <f t="shared" si="0"/>
        <v>4.5315677810429259E-3</v>
      </c>
      <c r="J52" s="96">
        <f t="shared" si="1"/>
        <v>4.1087164242488587E-2</v>
      </c>
      <c r="K52" s="93">
        <f t="shared" si="2"/>
        <v>387</v>
      </c>
      <c r="L52" s="97">
        <f t="shared" si="4"/>
        <v>5.5229695594468465E-3</v>
      </c>
      <c r="M52" s="94">
        <f t="shared" si="3"/>
        <v>22</v>
      </c>
    </row>
    <row r="53" spans="1:13">
      <c r="A53" s="39">
        <v>51</v>
      </c>
      <c r="B53" s="99" t="s">
        <v>142</v>
      </c>
      <c r="C53" s="51">
        <v>8873</v>
      </c>
      <c r="D53" s="51">
        <v>9304</v>
      </c>
      <c r="E53" s="51">
        <v>9306</v>
      </c>
      <c r="F53" s="51"/>
      <c r="G53" s="51"/>
      <c r="H53" s="51"/>
      <c r="I53" s="96">
        <f t="shared" si="0"/>
        <v>4.3005068091357809E-3</v>
      </c>
      <c r="J53" s="96">
        <f t="shared" si="1"/>
        <v>4.8799729516510765E-2</v>
      </c>
      <c r="K53" s="93">
        <f t="shared" si="2"/>
        <v>433</v>
      </c>
      <c r="L53" s="97">
        <f t="shared" si="4"/>
        <v>6.1794465613449218E-3</v>
      </c>
      <c r="M53" s="94">
        <f t="shared" si="3"/>
        <v>2</v>
      </c>
    </row>
    <row r="54" spans="1:13">
      <c r="A54" s="39">
        <v>52</v>
      </c>
      <c r="B54" s="99" t="s">
        <v>143</v>
      </c>
      <c r="C54" s="51">
        <v>16821</v>
      </c>
      <c r="D54" s="51">
        <v>17577</v>
      </c>
      <c r="E54" s="51">
        <v>17394</v>
      </c>
      <c r="F54" s="51"/>
      <c r="G54" s="51"/>
      <c r="H54" s="51"/>
      <c r="I54" s="96">
        <f t="shared" si="0"/>
        <v>8.0381490907057568E-3</v>
      </c>
      <c r="J54" s="96">
        <f t="shared" si="1"/>
        <v>3.4064562154449793E-2</v>
      </c>
      <c r="K54" s="93">
        <f t="shared" si="2"/>
        <v>573</v>
      </c>
      <c r="L54" s="97">
        <f t="shared" si="4"/>
        <v>8.177420045382541E-3</v>
      </c>
      <c r="M54" s="94">
        <f t="shared" si="3"/>
        <v>-183</v>
      </c>
    </row>
    <row r="55" spans="1:13">
      <c r="A55" s="39">
        <v>53</v>
      </c>
      <c r="B55" s="99" t="s">
        <v>144</v>
      </c>
      <c r="C55" s="51">
        <v>7303</v>
      </c>
      <c r="D55" s="51">
        <v>7702</v>
      </c>
      <c r="E55" s="51">
        <v>7594</v>
      </c>
      <c r="F55" s="51"/>
      <c r="G55" s="51"/>
      <c r="H55" s="51"/>
      <c r="I55" s="96">
        <f t="shared" si="0"/>
        <v>3.5093540413257168E-3</v>
      </c>
      <c r="J55" s="96">
        <f t="shared" si="1"/>
        <v>3.9846638367794056E-2</v>
      </c>
      <c r="K55" s="93">
        <f t="shared" si="2"/>
        <v>291</v>
      </c>
      <c r="L55" s="97">
        <f t="shared" si="4"/>
        <v>4.152930598963908E-3</v>
      </c>
      <c r="M55" s="94">
        <f t="shared" si="3"/>
        <v>-108</v>
      </c>
    </row>
    <row r="56" spans="1:13">
      <c r="A56" s="39">
        <v>54</v>
      </c>
      <c r="B56" s="99" t="s">
        <v>145</v>
      </c>
      <c r="C56" s="51">
        <v>26551</v>
      </c>
      <c r="D56" s="51">
        <v>27511</v>
      </c>
      <c r="E56" s="51">
        <v>27493</v>
      </c>
      <c r="F56" s="51"/>
      <c r="G56" s="51"/>
      <c r="H56" s="51"/>
      <c r="I56" s="96">
        <f t="shared" si="0"/>
        <v>1.270511860128627E-2</v>
      </c>
      <c r="J56" s="96">
        <f t="shared" si="1"/>
        <v>3.5478889684004367E-2</v>
      </c>
      <c r="K56" s="93">
        <f t="shared" si="2"/>
        <v>942</v>
      </c>
      <c r="L56" s="97">
        <f t="shared" si="4"/>
        <v>1.3443507299738837E-2</v>
      </c>
      <c r="M56" s="94">
        <f t="shared" si="3"/>
        <v>-18</v>
      </c>
    </row>
    <row r="57" spans="1:13">
      <c r="A57" s="39">
        <v>55</v>
      </c>
      <c r="B57" s="99" t="s">
        <v>146</v>
      </c>
      <c r="C57" s="51">
        <v>30600</v>
      </c>
      <c r="D57" s="51">
        <v>31066</v>
      </c>
      <c r="E57" s="51">
        <v>31193</v>
      </c>
      <c r="F57" s="51"/>
      <c r="G57" s="51"/>
      <c r="H57" s="51"/>
      <c r="I57" s="96">
        <f t="shared" si="0"/>
        <v>1.4414969793399143E-2</v>
      </c>
      <c r="J57" s="96">
        <f t="shared" si="1"/>
        <v>1.937908496732026E-2</v>
      </c>
      <c r="K57" s="93">
        <f t="shared" si="2"/>
        <v>593</v>
      </c>
      <c r="L57" s="97">
        <f t="shared" si="4"/>
        <v>8.4628448288164865E-3</v>
      </c>
      <c r="M57" s="94">
        <f t="shared" si="3"/>
        <v>127</v>
      </c>
    </row>
    <row r="58" spans="1:13">
      <c r="A58" s="39">
        <v>56</v>
      </c>
      <c r="B58" s="99" t="s">
        <v>147</v>
      </c>
      <c r="C58" s="51">
        <v>3428</v>
      </c>
      <c r="D58" s="51">
        <v>3626</v>
      </c>
      <c r="E58" s="51">
        <v>3650</v>
      </c>
      <c r="F58" s="51"/>
      <c r="G58" s="51"/>
      <c r="H58" s="51"/>
      <c r="I58" s="96">
        <f t="shared" si="0"/>
        <v>1.6867450949221579E-3</v>
      </c>
      <c r="J58" s="96">
        <f t="shared" si="1"/>
        <v>6.4760793465577601E-2</v>
      </c>
      <c r="K58" s="93">
        <f t="shared" si="2"/>
        <v>222</v>
      </c>
      <c r="L58" s="97">
        <f t="shared" si="4"/>
        <v>3.1682150961167958E-3</v>
      </c>
      <c r="M58" s="94">
        <f t="shared" si="3"/>
        <v>24</v>
      </c>
    </row>
    <row r="59" spans="1:13">
      <c r="A59" s="39">
        <v>57</v>
      </c>
      <c r="B59" s="99" t="s">
        <v>148</v>
      </c>
      <c r="C59" s="51">
        <v>4619</v>
      </c>
      <c r="D59" s="51">
        <v>4830</v>
      </c>
      <c r="E59" s="51">
        <v>4811</v>
      </c>
      <c r="F59" s="51"/>
      <c r="G59" s="51"/>
      <c r="H59" s="51"/>
      <c r="I59" s="96">
        <f t="shared" si="0"/>
        <v>2.2232686716905483E-3</v>
      </c>
      <c r="J59" s="96">
        <f t="shared" si="1"/>
        <v>4.1567438839575664E-2</v>
      </c>
      <c r="K59" s="93">
        <f t="shared" si="2"/>
        <v>192</v>
      </c>
      <c r="L59" s="97">
        <f t="shared" si="4"/>
        <v>2.7400779209658774E-3</v>
      </c>
      <c r="M59" s="94">
        <f t="shared" si="3"/>
        <v>-19</v>
      </c>
    </row>
    <row r="60" spans="1:13">
      <c r="A60" s="39">
        <v>58</v>
      </c>
      <c r="B60" s="99" t="s">
        <v>149</v>
      </c>
      <c r="C60" s="51">
        <v>12701</v>
      </c>
      <c r="D60" s="51">
        <v>12878</v>
      </c>
      <c r="E60" s="51">
        <v>12933</v>
      </c>
      <c r="F60" s="51"/>
      <c r="G60" s="51"/>
      <c r="H60" s="51"/>
      <c r="I60" s="96">
        <f t="shared" si="0"/>
        <v>5.9766230993502107E-3</v>
      </c>
      <c r="J60" s="96">
        <f t="shared" si="1"/>
        <v>1.8266278245807416E-2</v>
      </c>
      <c r="K60" s="93">
        <f t="shared" si="2"/>
        <v>232</v>
      </c>
      <c r="L60" s="97">
        <f t="shared" si="4"/>
        <v>3.3109274878337686E-3</v>
      </c>
      <c r="M60" s="94">
        <f t="shared" si="3"/>
        <v>55</v>
      </c>
    </row>
    <row r="61" spans="1:13">
      <c r="A61" s="39">
        <v>59</v>
      </c>
      <c r="B61" s="99" t="s">
        <v>150</v>
      </c>
      <c r="C61" s="51">
        <v>25847</v>
      </c>
      <c r="D61" s="51">
        <v>26335</v>
      </c>
      <c r="E61" s="51">
        <v>26408</v>
      </c>
      <c r="F61" s="51"/>
      <c r="G61" s="51"/>
      <c r="H61" s="51"/>
      <c r="I61" s="96">
        <f t="shared" si="0"/>
        <v>1.2203716292247766E-2</v>
      </c>
      <c r="J61" s="96">
        <f t="shared" si="1"/>
        <v>2.170464657407049E-2</v>
      </c>
      <c r="K61" s="93">
        <f t="shared" si="2"/>
        <v>561</v>
      </c>
      <c r="L61" s="97">
        <f t="shared" si="4"/>
        <v>8.0061651753221726E-3</v>
      </c>
      <c r="M61" s="94">
        <f t="shared" si="3"/>
        <v>73</v>
      </c>
    </row>
    <row r="62" spans="1:13">
      <c r="A62" s="39">
        <v>60</v>
      </c>
      <c r="B62" s="99" t="s">
        <v>151</v>
      </c>
      <c r="C62" s="51">
        <v>12723</v>
      </c>
      <c r="D62" s="51">
        <v>13078</v>
      </c>
      <c r="E62" s="51">
        <v>13071</v>
      </c>
      <c r="F62" s="51"/>
      <c r="G62" s="51"/>
      <c r="H62" s="51"/>
      <c r="I62" s="96">
        <f t="shared" si="0"/>
        <v>6.0403959275965825E-3</v>
      </c>
      <c r="J62" s="96">
        <f t="shared" si="1"/>
        <v>2.735203961329875E-2</v>
      </c>
      <c r="K62" s="93">
        <f t="shared" si="2"/>
        <v>348</v>
      </c>
      <c r="L62" s="97">
        <f t="shared" si="4"/>
        <v>4.9663912317506531E-3</v>
      </c>
      <c r="M62" s="94">
        <f t="shared" si="3"/>
        <v>-7</v>
      </c>
    </row>
    <row r="63" spans="1:13">
      <c r="A63" s="39">
        <v>61</v>
      </c>
      <c r="B63" s="99" t="s">
        <v>152</v>
      </c>
      <c r="C63" s="51">
        <v>18544</v>
      </c>
      <c r="D63" s="51">
        <v>19221</v>
      </c>
      <c r="E63" s="51">
        <v>18887</v>
      </c>
      <c r="F63" s="51"/>
      <c r="G63" s="51"/>
      <c r="H63" s="51"/>
      <c r="I63" s="96">
        <f t="shared" si="0"/>
        <v>8.7280971528204913E-3</v>
      </c>
      <c r="J63" s="96">
        <f t="shared" si="1"/>
        <v>1.8496548748921485E-2</v>
      </c>
      <c r="K63" s="93">
        <f t="shared" si="2"/>
        <v>343</v>
      </c>
      <c r="L63" s="97">
        <f t="shared" si="4"/>
        <v>4.8950350358921667E-3</v>
      </c>
      <c r="M63" s="94">
        <f t="shared" si="3"/>
        <v>-334</v>
      </c>
    </row>
    <row r="64" spans="1:13">
      <c r="A64" s="39">
        <v>62</v>
      </c>
      <c r="B64" s="99" t="s">
        <v>153</v>
      </c>
      <c r="C64" s="51">
        <v>1947</v>
      </c>
      <c r="D64" s="51">
        <v>2013</v>
      </c>
      <c r="E64" s="51">
        <v>2020</v>
      </c>
      <c r="F64" s="51"/>
      <c r="G64" s="51"/>
      <c r="H64" s="51"/>
      <c r="I64" s="96">
        <f t="shared" si="0"/>
        <v>9.3348632650486543E-4</v>
      </c>
      <c r="J64" s="96">
        <f t="shared" si="1"/>
        <v>3.7493579866461221E-2</v>
      </c>
      <c r="K64" s="93">
        <f t="shared" si="2"/>
        <v>73</v>
      </c>
      <c r="L64" s="97">
        <f t="shared" si="4"/>
        <v>1.0418004595339012E-3</v>
      </c>
      <c r="M64" s="94">
        <f t="shared" si="3"/>
        <v>7</v>
      </c>
    </row>
    <row r="65" spans="1:13">
      <c r="A65" s="39">
        <v>63</v>
      </c>
      <c r="B65" s="99" t="s">
        <v>154</v>
      </c>
      <c r="C65" s="51">
        <v>33149</v>
      </c>
      <c r="D65" s="51">
        <v>35653</v>
      </c>
      <c r="E65" s="51">
        <v>35633</v>
      </c>
      <c r="F65" s="51"/>
      <c r="G65" s="51"/>
      <c r="H65" s="51"/>
      <c r="I65" s="96">
        <f t="shared" si="0"/>
        <v>1.6466791223934591E-2</v>
      </c>
      <c r="J65" s="96">
        <f t="shared" si="1"/>
        <v>7.4934387161000329E-2</v>
      </c>
      <c r="K65" s="93">
        <f t="shared" si="2"/>
        <v>2484</v>
      </c>
      <c r="L65" s="97">
        <f t="shared" si="4"/>
        <v>3.5449758102496037E-2</v>
      </c>
      <c r="M65" s="94">
        <f t="shared" si="3"/>
        <v>-20</v>
      </c>
    </row>
    <row r="66" spans="1:13">
      <c r="A66" s="39">
        <v>64</v>
      </c>
      <c r="B66" s="99" t="s">
        <v>155</v>
      </c>
      <c r="C66" s="51">
        <v>11540</v>
      </c>
      <c r="D66" s="51">
        <v>11676</v>
      </c>
      <c r="E66" s="51">
        <v>11709</v>
      </c>
      <c r="F66" s="51"/>
      <c r="G66" s="51"/>
      <c r="H66" s="51"/>
      <c r="I66" s="96">
        <f t="shared" si="0"/>
        <v>5.4109858401215193E-3</v>
      </c>
      <c r="J66" s="96">
        <f t="shared" si="1"/>
        <v>1.464471403812825E-2</v>
      </c>
      <c r="K66" s="93">
        <f t="shared" si="2"/>
        <v>169</v>
      </c>
      <c r="L66" s="97">
        <f t="shared" si="4"/>
        <v>2.4118394200168401E-3</v>
      </c>
      <c r="M66" s="94">
        <f t="shared" si="3"/>
        <v>33</v>
      </c>
    </row>
    <row r="67" spans="1:13">
      <c r="A67" s="39">
        <v>65</v>
      </c>
      <c r="B67" s="99" t="s">
        <v>156</v>
      </c>
      <c r="C67" s="51">
        <v>15017</v>
      </c>
      <c r="D67" s="51">
        <v>15725</v>
      </c>
      <c r="E67" s="51">
        <v>15789</v>
      </c>
      <c r="F67" s="51"/>
      <c r="G67" s="51"/>
      <c r="H67" s="51"/>
      <c r="I67" s="96">
        <f t="shared" ref="I67:I84" si="5">E67/$E$84</f>
        <v>7.2964433708838225E-3</v>
      </c>
      <c r="J67" s="96">
        <f t="shared" ref="J67:J84" si="6">(E67-C67)/C67</f>
        <v>5.1408403809016449E-2</v>
      </c>
      <c r="K67" s="93">
        <f t="shared" ref="K67:K84" si="7">E67-C67</f>
        <v>772</v>
      </c>
      <c r="L67" s="97">
        <f t="shared" si="4"/>
        <v>1.1017396640550299E-2</v>
      </c>
      <c r="M67" s="94">
        <f t="shared" ref="M67:M84" si="8">E67-D67</f>
        <v>64</v>
      </c>
    </row>
    <row r="68" spans="1:13">
      <c r="A68" s="39">
        <v>66</v>
      </c>
      <c r="B68" s="99" t="s">
        <v>157</v>
      </c>
      <c r="C68" s="51">
        <v>9919</v>
      </c>
      <c r="D68" s="51">
        <v>10651</v>
      </c>
      <c r="E68" s="51">
        <v>10633</v>
      </c>
      <c r="F68" s="51"/>
      <c r="G68" s="51"/>
      <c r="H68" s="51"/>
      <c r="I68" s="96">
        <f t="shared" si="5"/>
        <v>4.9137426285773434E-3</v>
      </c>
      <c r="J68" s="96">
        <f t="shared" si="6"/>
        <v>7.1983062808750886E-2</v>
      </c>
      <c r="K68" s="93">
        <f t="shared" si="7"/>
        <v>714</v>
      </c>
      <c r="L68" s="97">
        <f t="shared" ref="L68:L84" si="9">K68/$K$84</f>
        <v>1.0189664768591856E-2</v>
      </c>
      <c r="M68" s="94">
        <f t="shared" si="8"/>
        <v>-18</v>
      </c>
    </row>
    <row r="69" spans="1:13">
      <c r="A69" s="39">
        <v>67</v>
      </c>
      <c r="B69" s="99" t="s">
        <v>158</v>
      </c>
      <c r="C69" s="51">
        <v>10236</v>
      </c>
      <c r="D69" s="51">
        <v>10499</v>
      </c>
      <c r="E69" s="51">
        <v>10402</v>
      </c>
      <c r="F69" s="51"/>
      <c r="G69" s="51"/>
      <c r="H69" s="51"/>
      <c r="I69" s="96">
        <f t="shared" si="5"/>
        <v>4.8069924595562424E-3</v>
      </c>
      <c r="J69" s="96">
        <f t="shared" si="6"/>
        <v>1.6217272372020322E-2</v>
      </c>
      <c r="K69" s="93">
        <f t="shared" si="7"/>
        <v>166</v>
      </c>
      <c r="L69" s="97">
        <f t="shared" si="9"/>
        <v>2.369025702501748E-3</v>
      </c>
      <c r="M69" s="94">
        <f t="shared" si="8"/>
        <v>-97</v>
      </c>
    </row>
    <row r="70" spans="1:13">
      <c r="A70" s="39">
        <v>68</v>
      </c>
      <c r="B70" s="99" t="s">
        <v>159</v>
      </c>
      <c r="C70" s="51">
        <v>11067</v>
      </c>
      <c r="D70" s="51">
        <v>11778</v>
      </c>
      <c r="E70" s="51">
        <v>11782</v>
      </c>
      <c r="F70" s="51"/>
      <c r="G70" s="51"/>
      <c r="H70" s="51"/>
      <c r="I70" s="96">
        <f t="shared" si="5"/>
        <v>5.444720742019963E-3</v>
      </c>
      <c r="J70" s="96">
        <f t="shared" si="6"/>
        <v>6.4606487756392883E-2</v>
      </c>
      <c r="K70" s="93">
        <f t="shared" si="7"/>
        <v>715</v>
      </c>
      <c r="L70" s="97">
        <f t="shared" si="9"/>
        <v>1.0203936007763554E-2</v>
      </c>
      <c r="M70" s="94">
        <f t="shared" si="8"/>
        <v>4</v>
      </c>
    </row>
    <row r="71" spans="1:13">
      <c r="A71" s="39">
        <v>69</v>
      </c>
      <c r="B71" s="99" t="s">
        <v>160</v>
      </c>
      <c r="C71" s="51">
        <v>1564</v>
      </c>
      <c r="D71" s="51">
        <v>1671</v>
      </c>
      <c r="E71" s="51">
        <v>1658</v>
      </c>
      <c r="F71" s="51"/>
      <c r="G71" s="51"/>
      <c r="H71" s="51"/>
      <c r="I71" s="96">
        <f t="shared" si="5"/>
        <v>7.6619818284409257E-4</v>
      </c>
      <c r="J71" s="96">
        <f t="shared" si="6"/>
        <v>6.010230179028133E-2</v>
      </c>
      <c r="K71" s="93">
        <f t="shared" si="7"/>
        <v>94</v>
      </c>
      <c r="L71" s="97">
        <f t="shared" si="9"/>
        <v>1.3414964821395442E-3</v>
      </c>
      <c r="M71" s="94">
        <f t="shared" si="8"/>
        <v>-13</v>
      </c>
    </row>
    <row r="72" spans="1:13">
      <c r="A72" s="39">
        <v>70</v>
      </c>
      <c r="B72" s="99" t="s">
        <v>161</v>
      </c>
      <c r="C72" s="51">
        <v>6845</v>
      </c>
      <c r="D72" s="51">
        <v>6992</v>
      </c>
      <c r="E72" s="51">
        <v>6960</v>
      </c>
      <c r="F72" s="51"/>
      <c r="G72" s="51"/>
      <c r="H72" s="51"/>
      <c r="I72" s="96">
        <f t="shared" si="5"/>
        <v>3.2163687289474573E-3</v>
      </c>
      <c r="J72" s="96">
        <f t="shared" si="6"/>
        <v>1.6800584368151936E-2</v>
      </c>
      <c r="K72" s="93">
        <f t="shared" si="7"/>
        <v>115</v>
      </c>
      <c r="L72" s="97">
        <f t="shared" si="9"/>
        <v>1.6411925047451869E-3</v>
      </c>
      <c r="M72" s="94">
        <f t="shared" si="8"/>
        <v>-32</v>
      </c>
    </row>
    <row r="73" spans="1:13">
      <c r="A73" s="39">
        <v>71</v>
      </c>
      <c r="B73" s="99" t="s">
        <v>162</v>
      </c>
      <c r="C73" s="51">
        <v>5474</v>
      </c>
      <c r="D73" s="51">
        <v>5501</v>
      </c>
      <c r="E73" s="51">
        <v>5476</v>
      </c>
      <c r="F73" s="51"/>
      <c r="G73" s="51"/>
      <c r="H73" s="51"/>
      <c r="I73" s="96">
        <f t="shared" si="5"/>
        <v>2.5305797643270511E-3</v>
      </c>
      <c r="J73" s="96">
        <f t="shared" si="6"/>
        <v>3.6536353671903543E-4</v>
      </c>
      <c r="K73" s="93">
        <f t="shared" si="7"/>
        <v>2</v>
      </c>
      <c r="L73" s="97">
        <f t="shared" si="9"/>
        <v>2.8542478343394556E-5</v>
      </c>
      <c r="M73" s="94">
        <f t="shared" si="8"/>
        <v>-25</v>
      </c>
    </row>
    <row r="74" spans="1:13">
      <c r="A74" s="39">
        <v>72</v>
      </c>
      <c r="B74" s="99" t="s">
        <v>163</v>
      </c>
      <c r="C74" s="51">
        <v>6591</v>
      </c>
      <c r="D74" s="51">
        <v>6632</v>
      </c>
      <c r="E74" s="51">
        <v>6683</v>
      </c>
      <c r="F74" s="51"/>
      <c r="G74" s="51"/>
      <c r="H74" s="51"/>
      <c r="I74" s="96">
        <f t="shared" si="5"/>
        <v>3.0883609505108988E-3</v>
      </c>
      <c r="J74" s="96">
        <f t="shared" si="6"/>
        <v>1.3958428159611591E-2</v>
      </c>
      <c r="K74" s="93">
        <f t="shared" si="7"/>
        <v>92</v>
      </c>
      <c r="L74" s="97">
        <f t="shared" si="9"/>
        <v>1.3129540037961497E-3</v>
      </c>
      <c r="M74" s="94">
        <f t="shared" si="8"/>
        <v>51</v>
      </c>
    </row>
    <row r="75" spans="1:13">
      <c r="A75" s="39">
        <v>73</v>
      </c>
      <c r="B75" s="99" t="s">
        <v>164</v>
      </c>
      <c r="C75" s="51">
        <v>5299</v>
      </c>
      <c r="D75" s="51">
        <v>5246</v>
      </c>
      <c r="E75" s="51">
        <v>5252</v>
      </c>
      <c r="F75" s="51"/>
      <c r="G75" s="51"/>
      <c r="H75" s="51"/>
      <c r="I75" s="96">
        <f t="shared" si="5"/>
        <v>2.4270644489126502E-3</v>
      </c>
      <c r="J75" s="96">
        <f t="shared" si="6"/>
        <v>-8.8695980373655406E-3</v>
      </c>
      <c r="K75" s="93">
        <f t="shared" si="7"/>
        <v>-47</v>
      </c>
      <c r="L75" s="97">
        <f t="shared" si="9"/>
        <v>-6.7074824106977209E-4</v>
      </c>
      <c r="M75" s="94">
        <f t="shared" si="8"/>
        <v>6</v>
      </c>
    </row>
    <row r="76" spans="1:13">
      <c r="A76" s="39">
        <v>74</v>
      </c>
      <c r="B76" s="99" t="s">
        <v>165</v>
      </c>
      <c r="C76" s="51">
        <v>4136</v>
      </c>
      <c r="D76" s="51">
        <v>4238</v>
      </c>
      <c r="E76" s="51">
        <v>4249</v>
      </c>
      <c r="F76" s="51"/>
      <c r="G76" s="51"/>
      <c r="H76" s="51"/>
      <c r="I76" s="96">
        <f t="shared" si="5"/>
        <v>1.9635561392669174E-3</v>
      </c>
      <c r="J76" s="96">
        <f t="shared" si="6"/>
        <v>2.7321083172147001E-2</v>
      </c>
      <c r="K76" s="93">
        <f t="shared" si="7"/>
        <v>113</v>
      </c>
      <c r="L76" s="97">
        <f t="shared" si="9"/>
        <v>1.6126500264017924E-3</v>
      </c>
      <c r="M76" s="94">
        <f t="shared" si="8"/>
        <v>11</v>
      </c>
    </row>
    <row r="77" spans="1:13">
      <c r="A77" s="39">
        <v>75</v>
      </c>
      <c r="B77" s="99" t="s">
        <v>166</v>
      </c>
      <c r="C77" s="51">
        <v>2090</v>
      </c>
      <c r="D77" s="51">
        <v>2160</v>
      </c>
      <c r="E77" s="51">
        <v>2158</v>
      </c>
      <c r="F77" s="51"/>
      <c r="G77" s="51"/>
      <c r="H77" s="51"/>
      <c r="I77" s="96">
        <f t="shared" si="5"/>
        <v>9.9725915475123755E-4</v>
      </c>
      <c r="J77" s="96">
        <f t="shared" si="6"/>
        <v>3.2535885167464113E-2</v>
      </c>
      <c r="K77" s="93">
        <f t="shared" si="7"/>
        <v>68</v>
      </c>
      <c r="L77" s="97">
        <f t="shared" si="9"/>
        <v>9.7044426367541494E-4</v>
      </c>
      <c r="M77" s="94">
        <f t="shared" si="8"/>
        <v>-2</v>
      </c>
    </row>
    <row r="78" spans="1:13">
      <c r="A78" s="39">
        <v>76</v>
      </c>
      <c r="B78" s="99" t="s">
        <v>167</v>
      </c>
      <c r="C78" s="51">
        <v>3749</v>
      </c>
      <c r="D78" s="51">
        <v>4147</v>
      </c>
      <c r="E78" s="51">
        <v>4173</v>
      </c>
      <c r="F78" s="51"/>
      <c r="G78" s="51"/>
      <c r="H78" s="51"/>
      <c r="I78" s="96">
        <f t="shared" si="5"/>
        <v>1.9284348715370315E-3</v>
      </c>
      <c r="J78" s="96">
        <f t="shared" si="6"/>
        <v>0.11309682582021872</v>
      </c>
      <c r="K78" s="93">
        <f t="shared" si="7"/>
        <v>424</v>
      </c>
      <c r="L78" s="97">
        <f t="shared" si="9"/>
        <v>6.051005408799646E-3</v>
      </c>
      <c r="M78" s="94">
        <f t="shared" si="8"/>
        <v>26</v>
      </c>
    </row>
    <row r="79" spans="1:13">
      <c r="A79" s="39">
        <v>77</v>
      </c>
      <c r="B79" s="99" t="s">
        <v>168</v>
      </c>
      <c r="C79" s="51">
        <v>7338</v>
      </c>
      <c r="D79" s="51">
        <v>7484</v>
      </c>
      <c r="E79" s="51">
        <v>7505</v>
      </c>
      <c r="F79" s="51"/>
      <c r="G79" s="51"/>
      <c r="H79" s="51"/>
      <c r="I79" s="96">
        <f t="shared" si="5"/>
        <v>3.4682251883262454E-3</v>
      </c>
      <c r="J79" s="96">
        <f t="shared" si="6"/>
        <v>2.2758244753338784E-2</v>
      </c>
      <c r="K79" s="93">
        <f t="shared" si="7"/>
        <v>167</v>
      </c>
      <c r="L79" s="97">
        <f t="shared" si="9"/>
        <v>2.3832969416734454E-3</v>
      </c>
      <c r="M79" s="94">
        <f t="shared" si="8"/>
        <v>21</v>
      </c>
    </row>
    <row r="80" spans="1:13">
      <c r="A80" s="39">
        <v>78</v>
      </c>
      <c r="B80" s="99" t="s">
        <v>169</v>
      </c>
      <c r="C80" s="51">
        <v>4785</v>
      </c>
      <c r="D80" s="51">
        <v>4836</v>
      </c>
      <c r="E80" s="51">
        <v>4856</v>
      </c>
      <c r="F80" s="51"/>
      <c r="G80" s="51"/>
      <c r="H80" s="51"/>
      <c r="I80" s="96">
        <f t="shared" si="5"/>
        <v>2.2440641591621913E-3</v>
      </c>
      <c r="J80" s="96">
        <f t="shared" si="6"/>
        <v>1.48380355276907E-2</v>
      </c>
      <c r="K80" s="93">
        <f t="shared" si="7"/>
        <v>71</v>
      </c>
      <c r="L80" s="97">
        <f t="shared" si="9"/>
        <v>1.0132579811905067E-3</v>
      </c>
      <c r="M80" s="94">
        <f t="shared" si="8"/>
        <v>20</v>
      </c>
    </row>
    <row r="81" spans="1:13">
      <c r="A81" s="39">
        <v>79</v>
      </c>
      <c r="B81" s="99" t="s">
        <v>170</v>
      </c>
      <c r="C81" s="51">
        <v>3745</v>
      </c>
      <c r="D81" s="51">
        <v>4320</v>
      </c>
      <c r="E81" s="51">
        <v>4306</v>
      </c>
      <c r="F81" s="51"/>
      <c r="G81" s="51"/>
      <c r="H81" s="51"/>
      <c r="I81" s="96">
        <f t="shared" si="5"/>
        <v>1.9898970900643319E-3</v>
      </c>
      <c r="J81" s="96">
        <f t="shared" si="6"/>
        <v>0.14979973297730306</v>
      </c>
      <c r="K81" s="93">
        <f t="shared" si="7"/>
        <v>561</v>
      </c>
      <c r="L81" s="97">
        <f t="shared" si="9"/>
        <v>8.0061651753221726E-3</v>
      </c>
      <c r="M81" s="94">
        <f t="shared" si="8"/>
        <v>-14</v>
      </c>
    </row>
    <row r="82" spans="1:13">
      <c r="A82" s="39">
        <v>80</v>
      </c>
      <c r="B82" s="99" t="s">
        <v>171</v>
      </c>
      <c r="C82" s="51">
        <v>11567</v>
      </c>
      <c r="D82" s="51">
        <v>12105</v>
      </c>
      <c r="E82" s="51">
        <v>12115</v>
      </c>
      <c r="F82" s="51"/>
      <c r="G82" s="51"/>
      <c r="H82" s="51"/>
      <c r="I82" s="96">
        <f t="shared" si="5"/>
        <v>5.598607349310121E-3</v>
      </c>
      <c r="J82" s="96">
        <f t="shared" si="6"/>
        <v>4.7376156306734675E-2</v>
      </c>
      <c r="K82" s="93">
        <f t="shared" si="7"/>
        <v>548</v>
      </c>
      <c r="L82" s="97">
        <f t="shared" si="9"/>
        <v>7.8206390660901081E-3</v>
      </c>
      <c r="M82" s="94">
        <f t="shared" si="8"/>
        <v>10</v>
      </c>
    </row>
    <row r="83" spans="1:13">
      <c r="A83" s="39">
        <v>81</v>
      </c>
      <c r="B83" s="99" t="s">
        <v>172</v>
      </c>
      <c r="C83" s="51">
        <v>9554</v>
      </c>
      <c r="D83" s="51">
        <v>9820</v>
      </c>
      <c r="E83" s="51">
        <v>9853</v>
      </c>
      <c r="F83" s="51"/>
      <c r="G83" s="51"/>
      <c r="H83" s="51"/>
      <c r="I83" s="96">
        <f t="shared" si="5"/>
        <v>4.5532875124021975E-3</v>
      </c>
      <c r="J83" s="96">
        <f t="shared" si="6"/>
        <v>3.129579233828763E-2</v>
      </c>
      <c r="K83" s="93">
        <f t="shared" si="7"/>
        <v>299</v>
      </c>
      <c r="L83" s="97">
        <f t="shared" si="9"/>
        <v>4.267100512337486E-3</v>
      </c>
      <c r="M83" s="94">
        <f t="shared" si="8"/>
        <v>33</v>
      </c>
    </row>
    <row r="84" spans="1:13" s="105" customFormat="1">
      <c r="A84" s="185" t="s">
        <v>173</v>
      </c>
      <c r="B84" s="185"/>
      <c r="C84" s="59">
        <v>2093860</v>
      </c>
      <c r="D84" s="59">
        <v>2157280</v>
      </c>
      <c r="E84" s="59">
        <v>2163931</v>
      </c>
      <c r="F84" s="59"/>
      <c r="G84" s="59"/>
      <c r="H84" s="59"/>
      <c r="I84" s="96">
        <f t="shared" si="5"/>
        <v>1</v>
      </c>
      <c r="J84" s="96">
        <f t="shared" si="6"/>
        <v>3.3464988108087457E-2</v>
      </c>
      <c r="K84" s="93">
        <f t="shared" si="7"/>
        <v>70071</v>
      </c>
      <c r="L84" s="97">
        <f t="shared" si="9"/>
        <v>1</v>
      </c>
      <c r="M84" s="93">
        <f t="shared" si="8"/>
        <v>6651</v>
      </c>
    </row>
    <row r="85" spans="1:13">
      <c r="C85" s="128"/>
      <c r="D85" s="126"/>
      <c r="E85" s="127"/>
      <c r="F85" s="136"/>
      <c r="G85" s="136"/>
      <c r="H85" s="136"/>
      <c r="L85" s="10"/>
    </row>
    <row r="86" spans="1:13">
      <c r="C86" s="128"/>
      <c r="D86" s="126"/>
      <c r="E86" s="127"/>
      <c r="F86" s="136"/>
      <c r="G86" s="136"/>
      <c r="H86" s="136"/>
    </row>
    <row r="87" spans="1:13">
      <c r="C87" s="136"/>
      <c r="E87" s="136"/>
      <c r="F87" s="136"/>
      <c r="G87" s="136"/>
      <c r="H87" s="19"/>
    </row>
    <row r="88" spans="1:13">
      <c r="C88" s="136"/>
      <c r="D88" s="136"/>
      <c r="E88" s="136"/>
      <c r="G88" s="19"/>
    </row>
    <row r="93" spans="1:13">
      <c r="C93" s="136"/>
      <c r="E93" s="136"/>
      <c r="F93" s="136"/>
    </row>
    <row r="94" spans="1:13">
      <c r="F94" s="19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7"/>
  <sheetViews>
    <sheetView zoomScale="82" zoomScaleNormal="82" workbookViewId="0">
      <pane ySplit="2" topLeftCell="A62" activePane="bottomLeft" state="frozen"/>
      <selection activeCell="W1" sqref="W1"/>
      <selection pane="bottomLeft" activeCell="Q5" sqref="Q5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5.140625" style="3" customWidth="1"/>
    <col min="14" max="16384" width="9.140625" style="3"/>
  </cols>
  <sheetData>
    <row r="1" spans="1:13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3" ht="30">
      <c r="A2" s="89" t="s">
        <v>91</v>
      </c>
      <c r="B2" s="89" t="s">
        <v>174</v>
      </c>
      <c r="C2" s="89">
        <v>43466</v>
      </c>
      <c r="D2" s="89">
        <v>43800</v>
      </c>
      <c r="E2" s="89">
        <v>43831</v>
      </c>
      <c r="F2" s="89">
        <v>43466</v>
      </c>
      <c r="G2" s="89">
        <v>43800</v>
      </c>
      <c r="H2" s="89">
        <v>43831</v>
      </c>
      <c r="I2" s="88" t="s">
        <v>304</v>
      </c>
      <c r="J2" s="88" t="s">
        <v>315</v>
      </c>
      <c r="K2" s="88" t="s">
        <v>316</v>
      </c>
      <c r="L2" s="88" t="s">
        <v>311</v>
      </c>
      <c r="M2" s="40" t="s">
        <v>317</v>
      </c>
    </row>
    <row r="3" spans="1:13">
      <c r="A3" s="39">
        <v>1</v>
      </c>
      <c r="B3" s="99" t="s">
        <v>92</v>
      </c>
      <c r="C3" s="52">
        <v>15474</v>
      </c>
      <c r="D3" s="52">
        <v>13559</v>
      </c>
      <c r="E3" s="52">
        <v>13571</v>
      </c>
      <c r="F3" s="52"/>
      <c r="G3" s="52"/>
      <c r="H3" s="52"/>
      <c r="I3" s="96">
        <f>E3/$E$84</f>
        <v>2.2506438821658321E-2</v>
      </c>
      <c r="J3" s="96">
        <f t="shared" ref="J3:J66" si="0">(E3-C3)/C3</f>
        <v>-0.12298048339149541</v>
      </c>
      <c r="K3" s="93">
        <f t="shared" ref="K3:K66" si="1">E3-C3</f>
        <v>-1903</v>
      </c>
      <c r="L3" s="97">
        <f>K3/$K$84</f>
        <v>2.0121596616441976E-2</v>
      </c>
      <c r="M3" s="94">
        <f t="shared" ref="M3:M66" si="2">E3-D3</f>
        <v>12</v>
      </c>
    </row>
    <row r="4" spans="1:13">
      <c r="A4" s="39">
        <v>2</v>
      </c>
      <c r="B4" s="99" t="s">
        <v>93</v>
      </c>
      <c r="C4" s="52">
        <v>4875</v>
      </c>
      <c r="D4" s="52">
        <v>3909</v>
      </c>
      <c r="E4" s="52">
        <v>3956</v>
      </c>
      <c r="F4" s="52"/>
      <c r="G4" s="52"/>
      <c r="H4" s="52"/>
      <c r="I4" s="96">
        <f t="shared" ref="I4:I67" si="3">E4/$E$84</f>
        <v>6.5607156420661944E-3</v>
      </c>
      <c r="J4" s="96">
        <f t="shared" si="0"/>
        <v>-0.18851282051282051</v>
      </c>
      <c r="K4" s="93">
        <f t="shared" si="1"/>
        <v>-919</v>
      </c>
      <c r="L4" s="97">
        <f t="shared" ref="L4:L67" si="4">K4/$K$84</f>
        <v>9.7171556965371404E-3</v>
      </c>
      <c r="M4" s="94">
        <f t="shared" si="2"/>
        <v>47</v>
      </c>
    </row>
    <row r="5" spans="1:13">
      <c r="A5" s="39">
        <v>3</v>
      </c>
      <c r="B5" s="99" t="s">
        <v>94</v>
      </c>
      <c r="C5" s="52">
        <v>18479</v>
      </c>
      <c r="D5" s="52">
        <v>17162</v>
      </c>
      <c r="E5" s="52">
        <v>17235</v>
      </c>
      <c r="F5" s="52"/>
      <c r="G5" s="52"/>
      <c r="H5" s="52"/>
      <c r="I5" s="96">
        <f t="shared" si="3"/>
        <v>2.8582895371842987E-2</v>
      </c>
      <c r="J5" s="96">
        <f t="shared" si="0"/>
        <v>-6.7319660154770283E-2</v>
      </c>
      <c r="K5" s="93">
        <f t="shared" si="1"/>
        <v>-1244</v>
      </c>
      <c r="L5" s="97">
        <f t="shared" si="4"/>
        <v>1.3153581813375628E-2</v>
      </c>
      <c r="M5" s="94">
        <f t="shared" si="2"/>
        <v>73</v>
      </c>
    </row>
    <row r="6" spans="1:13">
      <c r="A6" s="39">
        <v>4</v>
      </c>
      <c r="B6" s="99" t="s">
        <v>95</v>
      </c>
      <c r="C6" s="52">
        <v>3559</v>
      </c>
      <c r="D6" s="52">
        <v>2970</v>
      </c>
      <c r="E6" s="52">
        <v>2999</v>
      </c>
      <c r="F6" s="52"/>
      <c r="G6" s="52"/>
      <c r="H6" s="52"/>
      <c r="I6" s="96">
        <f t="shared" si="3"/>
        <v>4.9736062210709092E-3</v>
      </c>
      <c r="J6" s="96">
        <f t="shared" si="0"/>
        <v>-0.15734756954200618</v>
      </c>
      <c r="K6" s="93">
        <f t="shared" si="1"/>
        <v>-560</v>
      </c>
      <c r="L6" s="97">
        <f t="shared" si="4"/>
        <v>5.9212265397832406E-3</v>
      </c>
      <c r="M6" s="94">
        <f t="shared" si="2"/>
        <v>29</v>
      </c>
    </row>
    <row r="7" spans="1:13">
      <c r="A7" s="39">
        <v>5</v>
      </c>
      <c r="B7" s="99" t="s">
        <v>96</v>
      </c>
      <c r="C7" s="52">
        <v>5141</v>
      </c>
      <c r="D7" s="52">
        <v>4399</v>
      </c>
      <c r="E7" s="52">
        <v>4406</v>
      </c>
      <c r="F7" s="52"/>
      <c r="G7" s="52"/>
      <c r="H7" s="52"/>
      <c r="I7" s="96">
        <f t="shared" si="3"/>
        <v>7.3070053384589615E-3</v>
      </c>
      <c r="J7" s="96">
        <f t="shared" si="0"/>
        <v>-0.14296829410620501</v>
      </c>
      <c r="K7" s="93">
        <f t="shared" si="1"/>
        <v>-735</v>
      </c>
      <c r="L7" s="97">
        <f t="shared" si="4"/>
        <v>7.7716098334655037E-3</v>
      </c>
      <c r="M7" s="94">
        <f t="shared" si="2"/>
        <v>7</v>
      </c>
    </row>
    <row r="8" spans="1:13">
      <c r="A8" s="39">
        <v>6</v>
      </c>
      <c r="B8" s="99" t="s">
        <v>97</v>
      </c>
      <c r="C8" s="52">
        <v>15237</v>
      </c>
      <c r="D8" s="52">
        <v>13483</v>
      </c>
      <c r="E8" s="52">
        <v>13520</v>
      </c>
      <c r="F8" s="52"/>
      <c r="G8" s="52"/>
      <c r="H8" s="52"/>
      <c r="I8" s="96">
        <f t="shared" si="3"/>
        <v>2.2421859322733807E-2</v>
      </c>
      <c r="J8" s="96">
        <f t="shared" si="0"/>
        <v>-0.11268622432237317</v>
      </c>
      <c r="K8" s="93">
        <f t="shared" si="1"/>
        <v>-1717</v>
      </c>
      <c r="L8" s="97">
        <f t="shared" si="4"/>
        <v>1.8154903515728259E-2</v>
      </c>
      <c r="M8" s="94">
        <f t="shared" si="2"/>
        <v>37</v>
      </c>
    </row>
    <row r="9" spans="1:13">
      <c r="A9" s="39">
        <v>7</v>
      </c>
      <c r="B9" s="99" t="s">
        <v>98</v>
      </c>
      <c r="C9" s="52">
        <v>34901</v>
      </c>
      <c r="D9" s="52">
        <v>31164</v>
      </c>
      <c r="E9" s="52">
        <v>31206</v>
      </c>
      <c r="F9" s="52"/>
      <c r="G9" s="52"/>
      <c r="H9" s="52"/>
      <c r="I9" s="96">
        <f t="shared" si="3"/>
        <v>5.17527028125171E-2</v>
      </c>
      <c r="J9" s="96">
        <f t="shared" si="0"/>
        <v>-0.10587089195152001</v>
      </c>
      <c r="K9" s="93">
        <f t="shared" si="1"/>
        <v>-3695</v>
      </c>
      <c r="L9" s="97">
        <f t="shared" si="4"/>
        <v>3.9069521543748348E-2</v>
      </c>
      <c r="M9" s="94">
        <f t="shared" si="2"/>
        <v>42</v>
      </c>
    </row>
    <row r="10" spans="1:13">
      <c r="A10" s="39">
        <v>8</v>
      </c>
      <c r="B10" s="99" t="s">
        <v>99</v>
      </c>
      <c r="C10" s="52">
        <v>1186</v>
      </c>
      <c r="D10" s="52">
        <v>938</v>
      </c>
      <c r="E10" s="52">
        <v>935</v>
      </c>
      <c r="F10" s="52"/>
      <c r="G10" s="52"/>
      <c r="H10" s="52"/>
      <c r="I10" s="96">
        <f t="shared" si="3"/>
        <v>1.5506241469494164E-3</v>
      </c>
      <c r="J10" s="96">
        <f t="shared" si="0"/>
        <v>-0.21163575042158517</v>
      </c>
      <c r="K10" s="93">
        <f t="shared" si="1"/>
        <v>-251</v>
      </c>
      <c r="L10" s="97">
        <f t="shared" si="4"/>
        <v>2.6539783240814171E-3</v>
      </c>
      <c r="M10" s="94">
        <f t="shared" si="2"/>
        <v>-3</v>
      </c>
    </row>
    <row r="11" spans="1:13">
      <c r="A11" s="39">
        <v>9</v>
      </c>
      <c r="B11" s="99" t="s">
        <v>100</v>
      </c>
      <c r="C11" s="52">
        <v>18863</v>
      </c>
      <c r="D11" s="52">
        <v>16710</v>
      </c>
      <c r="E11" s="52">
        <v>16796</v>
      </c>
      <c r="F11" s="52"/>
      <c r="G11" s="52"/>
      <c r="H11" s="52"/>
      <c r="I11" s="96">
        <f t="shared" si="3"/>
        <v>2.7854848312473153E-2</v>
      </c>
      <c r="J11" s="96">
        <f t="shared" si="0"/>
        <v>-0.10957960027567196</v>
      </c>
      <c r="K11" s="93">
        <f t="shared" si="1"/>
        <v>-2067</v>
      </c>
      <c r="L11" s="97">
        <f t="shared" si="4"/>
        <v>2.1855670103092785E-2</v>
      </c>
      <c r="M11" s="94">
        <f t="shared" si="2"/>
        <v>86</v>
      </c>
    </row>
    <row r="12" spans="1:13">
      <c r="A12" s="39">
        <v>10</v>
      </c>
      <c r="B12" s="99" t="s">
        <v>101</v>
      </c>
      <c r="C12" s="52">
        <v>21929</v>
      </c>
      <c r="D12" s="52">
        <v>18675</v>
      </c>
      <c r="E12" s="52">
        <v>18734</v>
      </c>
      <c r="F12" s="52"/>
      <c r="G12" s="52"/>
      <c r="H12" s="52"/>
      <c r="I12" s="96">
        <f t="shared" si="3"/>
        <v>3.1068869271604672E-2</v>
      </c>
      <c r="J12" s="96">
        <f t="shared" si="0"/>
        <v>-0.14569747822518125</v>
      </c>
      <c r="K12" s="93">
        <f t="shared" si="1"/>
        <v>-3195</v>
      </c>
      <c r="L12" s="97">
        <f t="shared" si="4"/>
        <v>3.3782712133227595E-2</v>
      </c>
      <c r="M12" s="94">
        <f t="shared" si="2"/>
        <v>59</v>
      </c>
    </row>
    <row r="13" spans="1:13">
      <c r="A13" s="39">
        <v>11</v>
      </c>
      <c r="B13" s="99" t="s">
        <v>102</v>
      </c>
      <c r="C13" s="52">
        <v>2041</v>
      </c>
      <c r="D13" s="52">
        <v>1822</v>
      </c>
      <c r="E13" s="52">
        <v>1828</v>
      </c>
      <c r="F13" s="52"/>
      <c r="G13" s="52"/>
      <c r="H13" s="52"/>
      <c r="I13" s="96">
        <f t="shared" si="3"/>
        <v>3.0315945889021747E-3</v>
      </c>
      <c r="J13" s="96">
        <f t="shared" si="0"/>
        <v>-0.10436060754532092</v>
      </c>
      <c r="K13" s="93">
        <f t="shared" si="1"/>
        <v>-213</v>
      </c>
      <c r="L13" s="97">
        <f t="shared" si="4"/>
        <v>2.2521808088818399E-3</v>
      </c>
      <c r="M13" s="94">
        <f t="shared" si="2"/>
        <v>6</v>
      </c>
    </row>
    <row r="14" spans="1:13">
      <c r="A14" s="39">
        <v>12</v>
      </c>
      <c r="B14" s="99" t="s">
        <v>103</v>
      </c>
      <c r="C14" s="52">
        <v>755</v>
      </c>
      <c r="D14" s="52">
        <v>523</v>
      </c>
      <c r="E14" s="52">
        <v>525</v>
      </c>
      <c r="F14" s="52"/>
      <c r="G14" s="52"/>
      <c r="H14" s="52"/>
      <c r="I14" s="96">
        <f t="shared" si="3"/>
        <v>8.7067131245822851E-4</v>
      </c>
      <c r="J14" s="96">
        <f t="shared" si="0"/>
        <v>-0.30463576158940397</v>
      </c>
      <c r="K14" s="93">
        <f t="shared" si="1"/>
        <v>-230</v>
      </c>
      <c r="L14" s="97">
        <f t="shared" si="4"/>
        <v>2.4319323288395454E-3</v>
      </c>
      <c r="M14" s="94">
        <f t="shared" si="2"/>
        <v>2</v>
      </c>
    </row>
    <row r="15" spans="1:13">
      <c r="A15" s="39">
        <v>13</v>
      </c>
      <c r="B15" s="99" t="s">
        <v>104</v>
      </c>
      <c r="C15" s="52">
        <v>2930</v>
      </c>
      <c r="D15" s="52">
        <v>2175</v>
      </c>
      <c r="E15" s="52">
        <v>2183</v>
      </c>
      <c r="F15" s="52"/>
      <c r="G15" s="52"/>
      <c r="H15" s="52"/>
      <c r="I15" s="96">
        <f t="shared" si="3"/>
        <v>3.6203342382786913E-3</v>
      </c>
      <c r="J15" s="96">
        <f t="shared" si="0"/>
        <v>-0.25494880546075083</v>
      </c>
      <c r="K15" s="93">
        <f t="shared" si="1"/>
        <v>-747</v>
      </c>
      <c r="L15" s="97">
        <f t="shared" si="4"/>
        <v>7.8984932593180023E-3</v>
      </c>
      <c r="M15" s="94">
        <f t="shared" si="2"/>
        <v>8</v>
      </c>
    </row>
    <row r="16" spans="1:13">
      <c r="A16" s="39">
        <v>14</v>
      </c>
      <c r="B16" s="99" t="s">
        <v>105</v>
      </c>
      <c r="C16" s="52">
        <v>3396</v>
      </c>
      <c r="D16" s="52">
        <v>2878</v>
      </c>
      <c r="E16" s="52">
        <v>2890</v>
      </c>
      <c r="F16" s="52"/>
      <c r="G16" s="52"/>
      <c r="H16" s="52"/>
      <c r="I16" s="96">
        <f t="shared" si="3"/>
        <v>4.7928382723891058E-3</v>
      </c>
      <c r="J16" s="96">
        <f t="shared" si="0"/>
        <v>-0.14899882214369847</v>
      </c>
      <c r="K16" s="93">
        <f t="shared" si="1"/>
        <v>-506</v>
      </c>
      <c r="L16" s="97">
        <f t="shared" si="4"/>
        <v>5.3502511234469995E-3</v>
      </c>
      <c r="M16" s="94">
        <f t="shared" si="2"/>
        <v>12</v>
      </c>
    </row>
    <row r="17" spans="1:13">
      <c r="A17" s="39">
        <v>15</v>
      </c>
      <c r="B17" s="99" t="s">
        <v>106</v>
      </c>
      <c r="C17" s="52">
        <v>6988</v>
      </c>
      <c r="D17" s="52">
        <v>6188</v>
      </c>
      <c r="E17" s="52">
        <v>6176</v>
      </c>
      <c r="F17" s="52"/>
      <c r="G17" s="52"/>
      <c r="H17" s="52"/>
      <c r="I17" s="96">
        <f t="shared" si="3"/>
        <v>1.0242411477603847E-2</v>
      </c>
      <c r="J17" s="96">
        <f t="shared" si="0"/>
        <v>-0.11619919862621637</v>
      </c>
      <c r="K17" s="93">
        <f t="shared" si="1"/>
        <v>-812</v>
      </c>
      <c r="L17" s="97">
        <f t="shared" si="4"/>
        <v>8.5857784826856992E-3</v>
      </c>
      <c r="M17" s="94">
        <f t="shared" si="2"/>
        <v>-12</v>
      </c>
    </row>
    <row r="18" spans="1:13">
      <c r="A18" s="39">
        <v>16</v>
      </c>
      <c r="B18" s="99" t="s">
        <v>107</v>
      </c>
      <c r="C18" s="52">
        <v>17399</v>
      </c>
      <c r="D18" s="52">
        <v>15309</v>
      </c>
      <c r="E18" s="52">
        <v>15352</v>
      </c>
      <c r="F18" s="52"/>
      <c r="G18" s="52"/>
      <c r="H18" s="52"/>
      <c r="I18" s="96">
        <f t="shared" si="3"/>
        <v>2.5460087597826142E-2</v>
      </c>
      <c r="J18" s="96">
        <f t="shared" si="0"/>
        <v>-0.11765043968044141</v>
      </c>
      <c r="K18" s="93">
        <f t="shared" si="1"/>
        <v>-2047</v>
      </c>
      <c r="L18" s="97">
        <f t="shared" si="4"/>
        <v>2.1644197726671952E-2</v>
      </c>
      <c r="M18" s="94">
        <f t="shared" si="2"/>
        <v>43</v>
      </c>
    </row>
    <row r="19" spans="1:13">
      <c r="A19" s="39">
        <v>17</v>
      </c>
      <c r="B19" s="99" t="s">
        <v>108</v>
      </c>
      <c r="C19" s="52">
        <v>10414</v>
      </c>
      <c r="D19" s="52">
        <v>9443</v>
      </c>
      <c r="E19" s="52">
        <v>9442</v>
      </c>
      <c r="F19" s="52"/>
      <c r="G19" s="52"/>
      <c r="H19" s="52"/>
      <c r="I19" s="96">
        <f t="shared" si="3"/>
        <v>1.5658816251867796E-2</v>
      </c>
      <c r="J19" s="96">
        <f t="shared" si="0"/>
        <v>-9.3335893988861149E-2</v>
      </c>
      <c r="K19" s="93">
        <f t="shared" si="1"/>
        <v>-972</v>
      </c>
      <c r="L19" s="97">
        <f t="shared" si="4"/>
        <v>1.0277557494052339E-2</v>
      </c>
      <c r="M19" s="94">
        <f t="shared" si="2"/>
        <v>-1</v>
      </c>
    </row>
    <row r="20" spans="1:13">
      <c r="A20" s="39">
        <v>18</v>
      </c>
      <c r="B20" s="99" t="s">
        <v>109</v>
      </c>
      <c r="C20" s="52">
        <v>3596</v>
      </c>
      <c r="D20" s="52">
        <v>3015</v>
      </c>
      <c r="E20" s="52">
        <v>3027</v>
      </c>
      <c r="F20" s="52"/>
      <c r="G20" s="52"/>
      <c r="H20" s="52"/>
      <c r="I20" s="96">
        <f t="shared" si="3"/>
        <v>5.0200420244020149E-3</v>
      </c>
      <c r="J20" s="96">
        <f t="shared" si="0"/>
        <v>-0.1582313681868743</v>
      </c>
      <c r="K20" s="93">
        <f t="shared" si="1"/>
        <v>-569</v>
      </c>
      <c r="L20" s="97">
        <f t="shared" si="4"/>
        <v>6.0163891091726141E-3</v>
      </c>
      <c r="M20" s="94">
        <f t="shared" si="2"/>
        <v>12</v>
      </c>
    </row>
    <row r="21" spans="1:13">
      <c r="A21" s="39">
        <v>19</v>
      </c>
      <c r="B21" s="99" t="s">
        <v>110</v>
      </c>
      <c r="C21" s="52">
        <v>7111</v>
      </c>
      <c r="D21" s="52">
        <v>5613</v>
      </c>
      <c r="E21" s="52">
        <v>5666</v>
      </c>
      <c r="F21" s="52"/>
      <c r="G21" s="52"/>
      <c r="H21" s="52"/>
      <c r="I21" s="96">
        <f t="shared" si="3"/>
        <v>9.3966164883587094E-3</v>
      </c>
      <c r="J21" s="96">
        <f t="shared" si="0"/>
        <v>-0.20320630009843904</v>
      </c>
      <c r="K21" s="93">
        <f t="shared" si="1"/>
        <v>-1445</v>
      </c>
      <c r="L21" s="97">
        <f t="shared" si="4"/>
        <v>1.5278879196404969E-2</v>
      </c>
      <c r="M21" s="94">
        <f t="shared" si="2"/>
        <v>53</v>
      </c>
    </row>
    <row r="22" spans="1:13">
      <c r="A22" s="39">
        <v>20</v>
      </c>
      <c r="B22" s="99" t="s">
        <v>111</v>
      </c>
      <c r="C22" s="52">
        <v>15289</v>
      </c>
      <c r="D22" s="52">
        <v>13234</v>
      </c>
      <c r="E22" s="52">
        <v>13316</v>
      </c>
      <c r="F22" s="52"/>
      <c r="G22" s="52"/>
      <c r="H22" s="52"/>
      <c r="I22" s="96">
        <f t="shared" si="3"/>
        <v>2.2083541327035754E-2</v>
      </c>
      <c r="J22" s="96">
        <f t="shared" si="0"/>
        <v>-0.12904702727451109</v>
      </c>
      <c r="K22" s="93">
        <f t="shared" si="1"/>
        <v>-1973</v>
      </c>
      <c r="L22" s="97">
        <f t="shared" si="4"/>
        <v>2.0861749933914882E-2</v>
      </c>
      <c r="M22" s="94">
        <f t="shared" si="2"/>
        <v>82</v>
      </c>
    </row>
    <row r="23" spans="1:13">
      <c r="A23" s="39">
        <v>21</v>
      </c>
      <c r="B23" s="99" t="s">
        <v>112</v>
      </c>
      <c r="C23" s="52">
        <v>7097</v>
      </c>
      <c r="D23" s="52">
        <v>6174</v>
      </c>
      <c r="E23" s="52">
        <v>6241</v>
      </c>
      <c r="F23" s="52"/>
      <c r="G23" s="52"/>
      <c r="H23" s="52"/>
      <c r="I23" s="96">
        <f t="shared" si="3"/>
        <v>1.0350208878193913E-2</v>
      </c>
      <c r="J23" s="96">
        <f t="shared" si="0"/>
        <v>-0.12061434408905171</v>
      </c>
      <c r="K23" s="93">
        <f t="shared" si="1"/>
        <v>-856</v>
      </c>
      <c r="L23" s="97">
        <f t="shared" si="4"/>
        <v>9.0510177108115257E-3</v>
      </c>
      <c r="M23" s="94">
        <f t="shared" si="2"/>
        <v>67</v>
      </c>
    </row>
    <row r="24" spans="1:13">
      <c r="A24" s="39">
        <v>22</v>
      </c>
      <c r="B24" s="99" t="s">
        <v>113</v>
      </c>
      <c r="C24" s="52">
        <v>8166</v>
      </c>
      <c r="D24" s="52">
        <v>7206</v>
      </c>
      <c r="E24" s="52">
        <v>7220</v>
      </c>
      <c r="F24" s="52"/>
      <c r="G24" s="52"/>
      <c r="H24" s="52"/>
      <c r="I24" s="96">
        <f t="shared" si="3"/>
        <v>1.1973803573235067E-2</v>
      </c>
      <c r="J24" s="96">
        <f t="shared" si="0"/>
        <v>-0.11584619152583885</v>
      </c>
      <c r="K24" s="93">
        <f t="shared" si="1"/>
        <v>-946</v>
      </c>
      <c r="L24" s="97">
        <f t="shared" si="4"/>
        <v>1.0002643404705261E-2</v>
      </c>
      <c r="M24" s="94">
        <f t="shared" si="2"/>
        <v>14</v>
      </c>
    </row>
    <row r="25" spans="1:13">
      <c r="A25" s="39">
        <v>23</v>
      </c>
      <c r="B25" s="99" t="s">
        <v>114</v>
      </c>
      <c r="C25" s="52">
        <v>5023</v>
      </c>
      <c r="D25" s="52">
        <v>3947</v>
      </c>
      <c r="E25" s="52">
        <v>3952</v>
      </c>
      <c r="F25" s="52"/>
      <c r="G25" s="52"/>
      <c r="H25" s="52"/>
      <c r="I25" s="96">
        <f t="shared" si="3"/>
        <v>6.5540819558760361E-3</v>
      </c>
      <c r="J25" s="96">
        <f t="shared" si="0"/>
        <v>-0.21321919171809675</v>
      </c>
      <c r="K25" s="93">
        <f t="shared" si="1"/>
        <v>-1071</v>
      </c>
      <c r="L25" s="97">
        <f t="shared" si="4"/>
        <v>1.1324345757335447E-2</v>
      </c>
      <c r="M25" s="94">
        <f t="shared" si="2"/>
        <v>5</v>
      </c>
    </row>
    <row r="26" spans="1:13">
      <c r="A26" s="39">
        <v>24</v>
      </c>
      <c r="B26" s="99" t="s">
        <v>115</v>
      </c>
      <c r="C26" s="52">
        <v>3866</v>
      </c>
      <c r="D26" s="52">
        <v>3158</v>
      </c>
      <c r="E26" s="52">
        <v>3142</v>
      </c>
      <c r="F26" s="52"/>
      <c r="G26" s="52"/>
      <c r="H26" s="52"/>
      <c r="I26" s="96">
        <f t="shared" si="3"/>
        <v>5.2107605023690553E-3</v>
      </c>
      <c r="J26" s="96">
        <f t="shared" si="0"/>
        <v>-0.18727366787377134</v>
      </c>
      <c r="K26" s="93">
        <f t="shared" si="1"/>
        <v>-724</v>
      </c>
      <c r="L26" s="97">
        <f t="shared" si="4"/>
        <v>7.6553000264340471E-3</v>
      </c>
      <c r="M26" s="94">
        <f t="shared" si="2"/>
        <v>-16</v>
      </c>
    </row>
    <row r="27" spans="1:13">
      <c r="A27" s="39">
        <v>25</v>
      </c>
      <c r="B27" s="99" t="s">
        <v>116</v>
      </c>
      <c r="C27" s="52">
        <v>7346</v>
      </c>
      <c r="D27" s="52">
        <v>6110</v>
      </c>
      <c r="E27" s="52">
        <v>6130</v>
      </c>
      <c r="F27" s="52"/>
      <c r="G27" s="52"/>
      <c r="H27" s="52"/>
      <c r="I27" s="96">
        <f t="shared" si="3"/>
        <v>1.016612408641703E-2</v>
      </c>
      <c r="J27" s="96">
        <f t="shared" si="0"/>
        <v>-0.16553226245575822</v>
      </c>
      <c r="K27" s="93">
        <f t="shared" si="1"/>
        <v>-1216</v>
      </c>
      <c r="L27" s="97">
        <f t="shared" si="4"/>
        <v>1.2857520486386467E-2</v>
      </c>
      <c r="M27" s="94">
        <f t="shared" si="2"/>
        <v>20</v>
      </c>
    </row>
    <row r="28" spans="1:13">
      <c r="A28" s="39">
        <v>26</v>
      </c>
      <c r="B28" s="99" t="s">
        <v>117</v>
      </c>
      <c r="C28" s="52">
        <v>6923</v>
      </c>
      <c r="D28" s="52">
        <v>6538</v>
      </c>
      <c r="E28" s="52">
        <v>6570</v>
      </c>
      <c r="F28" s="52"/>
      <c r="G28" s="52"/>
      <c r="H28" s="52"/>
      <c r="I28" s="96">
        <f t="shared" si="3"/>
        <v>1.0895829567334403E-2</v>
      </c>
      <c r="J28" s="96">
        <f t="shared" si="0"/>
        <v>-5.0989455438393762E-2</v>
      </c>
      <c r="K28" s="93">
        <f t="shared" si="1"/>
        <v>-353</v>
      </c>
      <c r="L28" s="97">
        <f t="shared" si="4"/>
        <v>3.73248744382765E-3</v>
      </c>
      <c r="M28" s="94">
        <f t="shared" si="2"/>
        <v>32</v>
      </c>
    </row>
    <row r="29" spans="1:13">
      <c r="A29" s="39">
        <v>27</v>
      </c>
      <c r="B29" s="99" t="s">
        <v>118</v>
      </c>
      <c r="C29" s="52">
        <v>15927</v>
      </c>
      <c r="D29" s="52">
        <v>13680</v>
      </c>
      <c r="E29" s="52">
        <v>13749</v>
      </c>
      <c r="F29" s="52"/>
      <c r="G29" s="52"/>
      <c r="H29" s="52"/>
      <c r="I29" s="96">
        <f t="shared" si="3"/>
        <v>2.280163785712035E-2</v>
      </c>
      <c r="J29" s="96">
        <f t="shared" si="0"/>
        <v>-0.13674891693350913</v>
      </c>
      <c r="K29" s="93">
        <f t="shared" si="1"/>
        <v>-2178</v>
      </c>
      <c r="L29" s="97">
        <f t="shared" si="4"/>
        <v>2.3029341792228389E-2</v>
      </c>
      <c r="M29" s="94">
        <f t="shared" si="2"/>
        <v>69</v>
      </c>
    </row>
    <row r="30" spans="1:13">
      <c r="A30" s="39">
        <v>28</v>
      </c>
      <c r="B30" s="99" t="s">
        <v>119</v>
      </c>
      <c r="C30" s="52">
        <v>6338</v>
      </c>
      <c r="D30" s="52">
        <v>5862</v>
      </c>
      <c r="E30" s="52">
        <v>5829</v>
      </c>
      <c r="F30" s="52"/>
      <c r="G30" s="52"/>
      <c r="H30" s="52"/>
      <c r="I30" s="96">
        <f t="shared" si="3"/>
        <v>9.6669392006076462E-3</v>
      </c>
      <c r="J30" s="96">
        <f t="shared" si="0"/>
        <v>-8.0309245818870306E-2</v>
      </c>
      <c r="K30" s="93">
        <f t="shared" si="1"/>
        <v>-509</v>
      </c>
      <c r="L30" s="97">
        <f t="shared" si="4"/>
        <v>5.3819719799101245E-3</v>
      </c>
      <c r="M30" s="94">
        <f t="shared" si="2"/>
        <v>-33</v>
      </c>
    </row>
    <row r="31" spans="1:13">
      <c r="A31" s="39">
        <v>29</v>
      </c>
      <c r="B31" s="99" t="s">
        <v>120</v>
      </c>
      <c r="C31" s="52">
        <v>2434</v>
      </c>
      <c r="D31" s="52">
        <v>1767</v>
      </c>
      <c r="E31" s="52">
        <v>1880</v>
      </c>
      <c r="F31" s="52"/>
      <c r="G31" s="52"/>
      <c r="H31" s="52"/>
      <c r="I31" s="96">
        <f t="shared" si="3"/>
        <v>3.1178325093742278E-3</v>
      </c>
      <c r="J31" s="96">
        <f t="shared" si="0"/>
        <v>-0.22760887428101889</v>
      </c>
      <c r="K31" s="93">
        <f t="shared" si="1"/>
        <v>-554</v>
      </c>
      <c r="L31" s="97">
        <f t="shared" si="4"/>
        <v>5.8577848268569922E-3</v>
      </c>
      <c r="M31" s="94">
        <f t="shared" si="2"/>
        <v>113</v>
      </c>
    </row>
    <row r="32" spans="1:13">
      <c r="A32" s="39">
        <v>30</v>
      </c>
      <c r="B32" s="99" t="s">
        <v>121</v>
      </c>
      <c r="C32" s="52">
        <v>1092</v>
      </c>
      <c r="D32" s="52">
        <v>820</v>
      </c>
      <c r="E32" s="52">
        <v>832</v>
      </c>
      <c r="F32" s="52"/>
      <c r="G32" s="52"/>
      <c r="H32" s="52"/>
      <c r="I32" s="96">
        <f t="shared" si="3"/>
        <v>1.3798067275528497E-3</v>
      </c>
      <c r="J32" s="96">
        <f t="shared" si="0"/>
        <v>-0.23809523809523808</v>
      </c>
      <c r="K32" s="93">
        <f t="shared" si="1"/>
        <v>-260</v>
      </c>
      <c r="L32" s="97">
        <f t="shared" si="4"/>
        <v>2.7491408934707906E-3</v>
      </c>
      <c r="M32" s="94">
        <f t="shared" si="2"/>
        <v>12</v>
      </c>
    </row>
    <row r="33" spans="1:13">
      <c r="A33" s="39">
        <v>31</v>
      </c>
      <c r="B33" s="99" t="s">
        <v>122</v>
      </c>
      <c r="C33" s="52">
        <v>15613</v>
      </c>
      <c r="D33" s="52">
        <v>12175</v>
      </c>
      <c r="E33" s="52">
        <v>12206</v>
      </c>
      <c r="F33" s="52"/>
      <c r="G33" s="52"/>
      <c r="H33" s="52"/>
      <c r="I33" s="96">
        <f t="shared" si="3"/>
        <v>2.0242693409266928E-2</v>
      </c>
      <c r="J33" s="96">
        <f t="shared" si="0"/>
        <v>-0.21821558957279191</v>
      </c>
      <c r="K33" s="93">
        <f t="shared" si="1"/>
        <v>-3407</v>
      </c>
      <c r="L33" s="97">
        <f t="shared" si="4"/>
        <v>3.6024319323288395E-2</v>
      </c>
      <c r="M33" s="94">
        <f t="shared" si="2"/>
        <v>31</v>
      </c>
    </row>
    <row r="34" spans="1:13">
      <c r="A34" s="39">
        <v>32</v>
      </c>
      <c r="B34" s="99" t="s">
        <v>123</v>
      </c>
      <c r="C34" s="52">
        <v>5797</v>
      </c>
      <c r="D34" s="52">
        <v>4976</v>
      </c>
      <c r="E34" s="52">
        <v>4988</v>
      </c>
      <c r="F34" s="52"/>
      <c r="G34" s="52"/>
      <c r="H34" s="52"/>
      <c r="I34" s="96">
        <f t="shared" si="3"/>
        <v>8.2722066791269411E-3</v>
      </c>
      <c r="J34" s="96">
        <f t="shared" si="0"/>
        <v>-0.1395549422114887</v>
      </c>
      <c r="K34" s="93">
        <f t="shared" si="1"/>
        <v>-809</v>
      </c>
      <c r="L34" s="97">
        <f t="shared" si="4"/>
        <v>8.5540576262225741E-3</v>
      </c>
      <c r="M34" s="94">
        <f t="shared" si="2"/>
        <v>12</v>
      </c>
    </row>
    <row r="35" spans="1:13">
      <c r="A35" s="39">
        <v>33</v>
      </c>
      <c r="B35" s="99" t="s">
        <v>124</v>
      </c>
      <c r="C35" s="52">
        <v>27115</v>
      </c>
      <c r="D35" s="52">
        <v>23922</v>
      </c>
      <c r="E35" s="52">
        <v>23959</v>
      </c>
      <c r="F35" s="52"/>
      <c r="G35" s="52"/>
      <c r="H35" s="52"/>
      <c r="I35" s="96">
        <f t="shared" si="3"/>
        <v>3.9734121857498472E-2</v>
      </c>
      <c r="J35" s="96">
        <f t="shared" si="0"/>
        <v>-0.1163931403282316</v>
      </c>
      <c r="K35" s="93">
        <f t="shared" si="1"/>
        <v>-3156</v>
      </c>
      <c r="L35" s="97">
        <f t="shared" si="4"/>
        <v>3.3370340999206979E-2</v>
      </c>
      <c r="M35" s="94">
        <f t="shared" si="2"/>
        <v>37</v>
      </c>
    </row>
    <row r="36" spans="1:13">
      <c r="A36" s="39">
        <v>34</v>
      </c>
      <c r="B36" s="99" t="s">
        <v>125</v>
      </c>
      <c r="C36" s="52">
        <v>4782</v>
      </c>
      <c r="D36" s="52">
        <v>4016</v>
      </c>
      <c r="E36" s="52">
        <v>4035</v>
      </c>
      <c r="F36" s="52"/>
      <c r="G36" s="52"/>
      <c r="H36" s="52"/>
      <c r="I36" s="96">
        <f t="shared" si="3"/>
        <v>6.6917309443218134E-3</v>
      </c>
      <c r="J36" s="96">
        <f t="shared" si="0"/>
        <v>-0.15621079046424091</v>
      </c>
      <c r="K36" s="93">
        <f t="shared" si="1"/>
        <v>-747</v>
      </c>
      <c r="L36" s="97">
        <f t="shared" si="4"/>
        <v>7.8984932593180023E-3</v>
      </c>
      <c r="M36" s="94">
        <f t="shared" si="2"/>
        <v>19</v>
      </c>
    </row>
    <row r="37" spans="1:13" ht="15.75" customHeight="1">
      <c r="A37" s="39">
        <v>35</v>
      </c>
      <c r="B37" s="99" t="s">
        <v>126</v>
      </c>
      <c r="C37" s="52">
        <v>26772</v>
      </c>
      <c r="D37" s="52">
        <v>24469</v>
      </c>
      <c r="E37" s="52">
        <v>24482</v>
      </c>
      <c r="F37" s="52"/>
      <c r="G37" s="52"/>
      <c r="H37" s="52"/>
      <c r="I37" s="96">
        <f t="shared" si="3"/>
        <v>4.0601476326861619E-2</v>
      </c>
      <c r="J37" s="96">
        <f t="shared" si="0"/>
        <v>-8.5537128343044971E-2</v>
      </c>
      <c r="K37" s="93">
        <f t="shared" si="1"/>
        <v>-2290</v>
      </c>
      <c r="L37" s="97">
        <f t="shared" si="4"/>
        <v>2.4213587100185039E-2</v>
      </c>
      <c r="M37" s="94">
        <f t="shared" si="2"/>
        <v>13</v>
      </c>
    </row>
    <row r="38" spans="1:13">
      <c r="A38" s="39">
        <v>36</v>
      </c>
      <c r="B38" s="99" t="s">
        <v>127</v>
      </c>
      <c r="C38" s="52">
        <v>4565</v>
      </c>
      <c r="D38" s="52">
        <v>4226</v>
      </c>
      <c r="E38" s="52">
        <v>4263</v>
      </c>
      <c r="F38" s="52"/>
      <c r="G38" s="52"/>
      <c r="H38" s="52"/>
      <c r="I38" s="96">
        <f t="shared" si="3"/>
        <v>7.0698510571608154E-3</v>
      </c>
      <c r="J38" s="96">
        <f t="shared" si="0"/>
        <v>-6.6155531215772181E-2</v>
      </c>
      <c r="K38" s="93">
        <f t="shared" si="1"/>
        <v>-302</v>
      </c>
      <c r="L38" s="97">
        <f t="shared" si="4"/>
        <v>3.1932328839545335E-3</v>
      </c>
      <c r="M38" s="94">
        <f t="shared" si="2"/>
        <v>37</v>
      </c>
    </row>
    <row r="39" spans="1:13">
      <c r="A39" s="39">
        <v>37</v>
      </c>
      <c r="B39" s="99" t="s">
        <v>128</v>
      </c>
      <c r="C39" s="52">
        <v>8041</v>
      </c>
      <c r="D39" s="52">
        <v>6642</v>
      </c>
      <c r="E39" s="52">
        <v>6642</v>
      </c>
      <c r="F39" s="52"/>
      <c r="G39" s="52"/>
      <c r="H39" s="52"/>
      <c r="I39" s="96">
        <f t="shared" si="3"/>
        <v>1.1015235918757246E-2</v>
      </c>
      <c r="J39" s="96">
        <f t="shared" si="0"/>
        <v>-0.17398333540604402</v>
      </c>
      <c r="K39" s="93">
        <f t="shared" si="1"/>
        <v>-1399</v>
      </c>
      <c r="L39" s="97">
        <f t="shared" si="4"/>
        <v>1.479249273063706E-2</v>
      </c>
      <c r="M39" s="94">
        <f t="shared" si="2"/>
        <v>0</v>
      </c>
    </row>
    <row r="40" spans="1:13">
      <c r="A40" s="39">
        <v>38</v>
      </c>
      <c r="B40" s="99" t="s">
        <v>129</v>
      </c>
      <c r="C40" s="52">
        <v>12247</v>
      </c>
      <c r="D40" s="52">
        <v>10667</v>
      </c>
      <c r="E40" s="52">
        <v>10775</v>
      </c>
      <c r="F40" s="52"/>
      <c r="G40" s="52"/>
      <c r="H40" s="52"/>
      <c r="I40" s="96">
        <f t="shared" si="3"/>
        <v>1.7869492174737926E-2</v>
      </c>
      <c r="J40" s="96">
        <f t="shared" si="0"/>
        <v>-0.12019270025312322</v>
      </c>
      <c r="K40" s="93">
        <f t="shared" si="1"/>
        <v>-1472</v>
      </c>
      <c r="L40" s="97">
        <f t="shared" si="4"/>
        <v>1.556436690457309E-2</v>
      </c>
      <c r="M40" s="94">
        <f t="shared" si="2"/>
        <v>108</v>
      </c>
    </row>
    <row r="41" spans="1:13">
      <c r="A41" s="39">
        <v>39</v>
      </c>
      <c r="B41" s="99" t="s">
        <v>130</v>
      </c>
      <c r="C41" s="52">
        <v>4337</v>
      </c>
      <c r="D41" s="52">
        <v>3827</v>
      </c>
      <c r="E41" s="52">
        <v>3840</v>
      </c>
      <c r="F41" s="52"/>
      <c r="G41" s="52"/>
      <c r="H41" s="52"/>
      <c r="I41" s="96">
        <f t="shared" si="3"/>
        <v>6.3683387425516142E-3</v>
      </c>
      <c r="J41" s="96">
        <f t="shared" si="0"/>
        <v>-0.11459534240258243</v>
      </c>
      <c r="K41" s="93">
        <f t="shared" si="1"/>
        <v>-497</v>
      </c>
      <c r="L41" s="97">
        <f t="shared" si="4"/>
        <v>5.2550885540576259E-3</v>
      </c>
      <c r="M41" s="94">
        <f t="shared" si="2"/>
        <v>13</v>
      </c>
    </row>
    <row r="42" spans="1:13">
      <c r="A42" s="39">
        <v>40</v>
      </c>
      <c r="B42" s="99" t="s">
        <v>131</v>
      </c>
      <c r="C42" s="52">
        <v>3584</v>
      </c>
      <c r="D42" s="52">
        <v>2931</v>
      </c>
      <c r="E42" s="52">
        <v>2943</v>
      </c>
      <c r="F42" s="52"/>
      <c r="G42" s="52"/>
      <c r="H42" s="52"/>
      <c r="I42" s="96">
        <f t="shared" si="3"/>
        <v>4.8807346144086978E-3</v>
      </c>
      <c r="J42" s="96">
        <f t="shared" si="0"/>
        <v>-0.17885044642857142</v>
      </c>
      <c r="K42" s="93">
        <f t="shared" si="1"/>
        <v>-641</v>
      </c>
      <c r="L42" s="97">
        <f t="shared" si="4"/>
        <v>6.7776896642876023E-3</v>
      </c>
      <c r="M42" s="94">
        <f t="shared" si="2"/>
        <v>12</v>
      </c>
    </row>
    <row r="43" spans="1:13">
      <c r="A43" s="39">
        <v>41</v>
      </c>
      <c r="B43" s="99" t="s">
        <v>132</v>
      </c>
      <c r="C43" s="52">
        <v>2522</v>
      </c>
      <c r="D43" s="52">
        <v>2058</v>
      </c>
      <c r="E43" s="52">
        <v>2060</v>
      </c>
      <c r="F43" s="52"/>
      <c r="G43" s="52"/>
      <c r="H43" s="52"/>
      <c r="I43" s="96">
        <f t="shared" si="3"/>
        <v>3.4163483879313347E-3</v>
      </c>
      <c r="J43" s="96">
        <f t="shared" si="0"/>
        <v>-0.183187946074544</v>
      </c>
      <c r="K43" s="93">
        <f t="shared" si="1"/>
        <v>-462</v>
      </c>
      <c r="L43" s="97">
        <f t="shared" si="4"/>
        <v>4.8850118953211738E-3</v>
      </c>
      <c r="M43" s="94">
        <f t="shared" si="2"/>
        <v>2</v>
      </c>
    </row>
    <row r="44" spans="1:13">
      <c r="A44" s="39">
        <v>42</v>
      </c>
      <c r="B44" s="99" t="s">
        <v>133</v>
      </c>
      <c r="C44" s="52">
        <v>40502</v>
      </c>
      <c r="D44" s="52">
        <v>37156</v>
      </c>
      <c r="E44" s="52">
        <v>37278</v>
      </c>
      <c r="F44" s="52"/>
      <c r="G44" s="52"/>
      <c r="H44" s="52"/>
      <c r="I44" s="96">
        <f t="shared" si="3"/>
        <v>6.1822638449176841E-2</v>
      </c>
      <c r="J44" s="96">
        <f t="shared" si="0"/>
        <v>-7.9601007357661346E-2</v>
      </c>
      <c r="K44" s="93">
        <f t="shared" si="1"/>
        <v>-3224</v>
      </c>
      <c r="L44" s="97">
        <f t="shared" si="4"/>
        <v>3.4089347079037803E-2</v>
      </c>
      <c r="M44" s="94">
        <f t="shared" si="2"/>
        <v>122</v>
      </c>
    </row>
    <row r="45" spans="1:13">
      <c r="A45" s="39">
        <v>43</v>
      </c>
      <c r="B45" s="99" t="s">
        <v>134</v>
      </c>
      <c r="C45" s="52">
        <v>6777</v>
      </c>
      <c r="D45" s="52">
        <v>6146</v>
      </c>
      <c r="E45" s="52">
        <v>6168</v>
      </c>
      <c r="F45" s="52"/>
      <c r="G45" s="52"/>
      <c r="H45" s="52"/>
      <c r="I45" s="96">
        <f t="shared" si="3"/>
        <v>1.022914410522353E-2</v>
      </c>
      <c r="J45" s="96">
        <f t="shared" si="0"/>
        <v>-8.9862771137671535E-2</v>
      </c>
      <c r="K45" s="93">
        <f t="shared" si="1"/>
        <v>-609</v>
      </c>
      <c r="L45" s="97">
        <f t="shared" si="4"/>
        <v>6.4393338620142744E-3</v>
      </c>
      <c r="M45" s="94">
        <f t="shared" si="2"/>
        <v>22</v>
      </c>
    </row>
    <row r="46" spans="1:13">
      <c r="A46" s="39">
        <v>44</v>
      </c>
      <c r="B46" s="99" t="s">
        <v>135</v>
      </c>
      <c r="C46" s="52">
        <v>12020</v>
      </c>
      <c r="D46" s="52">
        <v>9737</v>
      </c>
      <c r="E46" s="52">
        <v>9757</v>
      </c>
      <c r="F46" s="52"/>
      <c r="G46" s="52"/>
      <c r="H46" s="52"/>
      <c r="I46" s="96">
        <f t="shared" si="3"/>
        <v>1.6181219039342734E-2</v>
      </c>
      <c r="J46" s="96">
        <f t="shared" si="0"/>
        <v>-0.18826955074875207</v>
      </c>
      <c r="K46" s="93">
        <f t="shared" si="1"/>
        <v>-2263</v>
      </c>
      <c r="L46" s="97">
        <f t="shared" si="4"/>
        <v>2.3928099392016917E-2</v>
      </c>
      <c r="M46" s="94">
        <f t="shared" si="2"/>
        <v>20</v>
      </c>
    </row>
    <row r="47" spans="1:13">
      <c r="A47" s="39">
        <v>45</v>
      </c>
      <c r="B47" s="99" t="s">
        <v>136</v>
      </c>
      <c r="C47" s="52">
        <v>30395</v>
      </c>
      <c r="D47" s="52">
        <v>25632</v>
      </c>
      <c r="E47" s="52">
        <v>25699</v>
      </c>
      <c r="F47" s="52"/>
      <c r="G47" s="52"/>
      <c r="H47" s="52"/>
      <c r="I47" s="96">
        <f t="shared" si="3"/>
        <v>4.2619775350217173E-2</v>
      </c>
      <c r="J47" s="96">
        <f t="shared" si="0"/>
        <v>-0.15449909524592861</v>
      </c>
      <c r="K47" s="93">
        <f t="shared" si="1"/>
        <v>-4696</v>
      </c>
      <c r="L47" s="97">
        <f t="shared" si="4"/>
        <v>4.9653713983610889E-2</v>
      </c>
      <c r="M47" s="94">
        <f t="shared" si="2"/>
        <v>67</v>
      </c>
    </row>
    <row r="48" spans="1:13">
      <c r="A48" s="39">
        <v>46</v>
      </c>
      <c r="B48" s="99" t="s">
        <v>137</v>
      </c>
      <c r="C48" s="52">
        <v>9964</v>
      </c>
      <c r="D48" s="52">
        <v>8598</v>
      </c>
      <c r="E48" s="52">
        <v>8632</v>
      </c>
      <c r="F48" s="52"/>
      <c r="G48" s="52"/>
      <c r="H48" s="52"/>
      <c r="I48" s="96">
        <f t="shared" si="3"/>
        <v>1.4315494798360816E-2</v>
      </c>
      <c r="J48" s="96">
        <f t="shared" si="0"/>
        <v>-0.13368125250903251</v>
      </c>
      <c r="K48" s="93">
        <f t="shared" si="1"/>
        <v>-1332</v>
      </c>
      <c r="L48" s="97">
        <f t="shared" si="4"/>
        <v>1.408406026962728E-2</v>
      </c>
      <c r="M48" s="94">
        <f t="shared" si="2"/>
        <v>34</v>
      </c>
    </row>
    <row r="49" spans="1:13">
      <c r="A49" s="39">
        <v>47</v>
      </c>
      <c r="B49" s="99" t="s">
        <v>138</v>
      </c>
      <c r="C49" s="52">
        <v>7623</v>
      </c>
      <c r="D49" s="52">
        <v>6031</v>
      </c>
      <c r="E49" s="52">
        <v>6129</v>
      </c>
      <c r="F49" s="52"/>
      <c r="G49" s="52"/>
      <c r="H49" s="52"/>
      <c r="I49" s="96">
        <f t="shared" si="3"/>
        <v>1.016446566486949E-2</v>
      </c>
      <c r="J49" s="96">
        <f t="shared" si="0"/>
        <v>-0.1959858323494687</v>
      </c>
      <c r="K49" s="93">
        <f t="shared" si="1"/>
        <v>-1494</v>
      </c>
      <c r="L49" s="97">
        <f t="shared" si="4"/>
        <v>1.5796986518636005E-2</v>
      </c>
      <c r="M49" s="94">
        <f t="shared" si="2"/>
        <v>98</v>
      </c>
    </row>
    <row r="50" spans="1:13">
      <c r="A50" s="39">
        <v>48</v>
      </c>
      <c r="B50" s="99" t="s">
        <v>139</v>
      </c>
      <c r="C50" s="52">
        <v>11119</v>
      </c>
      <c r="D50" s="52">
        <v>9318</v>
      </c>
      <c r="E50" s="52">
        <v>9310</v>
      </c>
      <c r="F50" s="52"/>
      <c r="G50" s="52"/>
      <c r="H50" s="52"/>
      <c r="I50" s="96">
        <f t="shared" si="3"/>
        <v>1.5439904607592585E-2</v>
      </c>
      <c r="J50" s="96">
        <f t="shared" si="0"/>
        <v>-0.16269448691429086</v>
      </c>
      <c r="K50" s="93">
        <f t="shared" si="1"/>
        <v>-1809</v>
      </c>
      <c r="L50" s="97">
        <f t="shared" si="4"/>
        <v>1.9127676447264076E-2</v>
      </c>
      <c r="M50" s="94">
        <f t="shared" si="2"/>
        <v>-8</v>
      </c>
    </row>
    <row r="51" spans="1:13">
      <c r="A51" s="39">
        <v>49</v>
      </c>
      <c r="B51" s="99" t="s">
        <v>140</v>
      </c>
      <c r="C51" s="52">
        <v>2449</v>
      </c>
      <c r="D51" s="52">
        <v>2330</v>
      </c>
      <c r="E51" s="52">
        <v>2352</v>
      </c>
      <c r="F51" s="52"/>
      <c r="G51" s="52"/>
      <c r="H51" s="52"/>
      <c r="I51" s="96">
        <f t="shared" si="3"/>
        <v>3.9006074798128639E-3</v>
      </c>
      <c r="J51" s="96">
        <f t="shared" si="0"/>
        <v>-3.9608003266639442E-2</v>
      </c>
      <c r="K51" s="93">
        <f t="shared" si="1"/>
        <v>-97</v>
      </c>
      <c r="L51" s="97">
        <f t="shared" si="4"/>
        <v>1.0256410256410256E-3</v>
      </c>
      <c r="M51" s="94">
        <f t="shared" si="2"/>
        <v>22</v>
      </c>
    </row>
    <row r="52" spans="1:13">
      <c r="A52" s="39">
        <v>50</v>
      </c>
      <c r="B52" s="99" t="s">
        <v>141</v>
      </c>
      <c r="C52" s="52">
        <v>7477</v>
      </c>
      <c r="D52" s="52">
        <v>6438</v>
      </c>
      <c r="E52" s="52">
        <v>6464</v>
      </c>
      <c r="F52" s="52"/>
      <c r="G52" s="52"/>
      <c r="H52" s="52"/>
      <c r="I52" s="96">
        <f t="shared" si="3"/>
        <v>1.0720036883295217E-2</v>
      </c>
      <c r="J52" s="96">
        <f t="shared" si="0"/>
        <v>-0.13548214524541929</v>
      </c>
      <c r="K52" s="93">
        <f t="shared" si="1"/>
        <v>-1013</v>
      </c>
      <c r="L52" s="97">
        <f t="shared" si="4"/>
        <v>1.0711075865715042E-2</v>
      </c>
      <c r="M52" s="94">
        <f t="shared" si="2"/>
        <v>26</v>
      </c>
    </row>
    <row r="53" spans="1:13">
      <c r="A53" s="39">
        <v>51</v>
      </c>
      <c r="B53" s="99" t="s">
        <v>142</v>
      </c>
      <c r="C53" s="52">
        <v>12790</v>
      </c>
      <c r="D53" s="52">
        <v>11452</v>
      </c>
      <c r="E53" s="52">
        <v>11467</v>
      </c>
      <c r="F53" s="52"/>
      <c r="G53" s="52"/>
      <c r="H53" s="52"/>
      <c r="I53" s="96">
        <f t="shared" si="3"/>
        <v>1.9017119885635252E-2</v>
      </c>
      <c r="J53" s="96">
        <f t="shared" si="0"/>
        <v>-0.1034401876465989</v>
      </c>
      <c r="K53" s="93">
        <f t="shared" si="1"/>
        <v>-1323</v>
      </c>
      <c r="L53" s="97">
        <f t="shared" si="4"/>
        <v>1.3988897700237906E-2</v>
      </c>
      <c r="M53" s="94">
        <f t="shared" si="2"/>
        <v>15</v>
      </c>
    </row>
    <row r="54" spans="1:13">
      <c r="A54" s="39">
        <v>52</v>
      </c>
      <c r="B54" s="99" t="s">
        <v>143</v>
      </c>
      <c r="C54" s="52">
        <v>9936</v>
      </c>
      <c r="D54" s="52">
        <v>7605</v>
      </c>
      <c r="E54" s="52">
        <v>7628</v>
      </c>
      <c r="F54" s="52"/>
      <c r="G54" s="52"/>
      <c r="H54" s="52"/>
      <c r="I54" s="96">
        <f t="shared" si="3"/>
        <v>1.2650439564631175E-2</v>
      </c>
      <c r="J54" s="96">
        <f t="shared" si="0"/>
        <v>-0.23228663446054751</v>
      </c>
      <c r="K54" s="93">
        <f t="shared" si="1"/>
        <v>-2308</v>
      </c>
      <c r="L54" s="97">
        <f t="shared" si="4"/>
        <v>2.4403912238963786E-2</v>
      </c>
      <c r="M54" s="94">
        <f t="shared" si="2"/>
        <v>23</v>
      </c>
    </row>
    <row r="55" spans="1:13">
      <c r="A55" s="39">
        <v>53</v>
      </c>
      <c r="B55" s="99" t="s">
        <v>144</v>
      </c>
      <c r="C55" s="52">
        <v>7873</v>
      </c>
      <c r="D55" s="52">
        <v>5536</v>
      </c>
      <c r="E55" s="52">
        <v>5561</v>
      </c>
      <c r="F55" s="52"/>
      <c r="G55" s="52"/>
      <c r="H55" s="52"/>
      <c r="I55" s="96">
        <f t="shared" si="3"/>
        <v>9.2224822258670635E-3</v>
      </c>
      <c r="J55" s="96">
        <f t="shared" si="0"/>
        <v>-0.29366188238282737</v>
      </c>
      <c r="K55" s="93">
        <f t="shared" si="1"/>
        <v>-2312</v>
      </c>
      <c r="L55" s="97">
        <f t="shared" si="4"/>
        <v>2.4446206714247951E-2</v>
      </c>
      <c r="M55" s="94">
        <f t="shared" si="2"/>
        <v>25</v>
      </c>
    </row>
    <row r="56" spans="1:13">
      <c r="A56" s="39">
        <v>54</v>
      </c>
      <c r="B56" s="99" t="s">
        <v>145</v>
      </c>
      <c r="C56" s="52">
        <v>8427</v>
      </c>
      <c r="D56" s="52">
        <v>7133</v>
      </c>
      <c r="E56" s="52">
        <v>7122</v>
      </c>
      <c r="F56" s="52"/>
      <c r="G56" s="52"/>
      <c r="H56" s="52"/>
      <c r="I56" s="96">
        <f t="shared" si="3"/>
        <v>1.1811278261576196E-2</v>
      </c>
      <c r="J56" s="96">
        <f t="shared" si="0"/>
        <v>-0.15485938056247775</v>
      </c>
      <c r="K56" s="93">
        <f t="shared" si="1"/>
        <v>-1305</v>
      </c>
      <c r="L56" s="97">
        <f t="shared" si="4"/>
        <v>1.3798572561459159E-2</v>
      </c>
      <c r="M56" s="94">
        <f t="shared" si="2"/>
        <v>-11</v>
      </c>
    </row>
    <row r="57" spans="1:13">
      <c r="A57" s="39">
        <v>55</v>
      </c>
      <c r="B57" s="99" t="s">
        <v>146</v>
      </c>
      <c r="C57" s="52">
        <v>19034</v>
      </c>
      <c r="D57" s="52">
        <v>15400</v>
      </c>
      <c r="E57" s="52">
        <v>15514</v>
      </c>
      <c r="F57" s="52"/>
      <c r="G57" s="52"/>
      <c r="H57" s="52"/>
      <c r="I57" s="96">
        <f t="shared" si="3"/>
        <v>2.5728751888527537E-2</v>
      </c>
      <c r="J57" s="96">
        <f t="shared" si="0"/>
        <v>-0.18493222654197752</v>
      </c>
      <c r="K57" s="93">
        <f t="shared" si="1"/>
        <v>-3520</v>
      </c>
      <c r="L57" s="97">
        <f t="shared" si="4"/>
        <v>3.7219138250066085E-2</v>
      </c>
      <c r="M57" s="94">
        <f t="shared" si="2"/>
        <v>114</v>
      </c>
    </row>
    <row r="58" spans="1:13">
      <c r="A58" s="39">
        <v>56</v>
      </c>
      <c r="B58" s="99" t="s">
        <v>147</v>
      </c>
      <c r="C58" s="52">
        <v>1608</v>
      </c>
      <c r="D58" s="52">
        <v>1188</v>
      </c>
      <c r="E58" s="52">
        <v>1187</v>
      </c>
      <c r="F58" s="52"/>
      <c r="G58" s="52"/>
      <c r="H58" s="52"/>
      <c r="I58" s="96">
        <f t="shared" si="3"/>
        <v>1.968546376929366E-3</v>
      </c>
      <c r="J58" s="96">
        <f t="shared" si="0"/>
        <v>-0.26181592039800994</v>
      </c>
      <c r="K58" s="93">
        <f t="shared" si="1"/>
        <v>-421</v>
      </c>
      <c r="L58" s="97">
        <f t="shared" si="4"/>
        <v>4.4514935236584724E-3</v>
      </c>
      <c r="M58" s="94">
        <f t="shared" si="2"/>
        <v>-1</v>
      </c>
    </row>
    <row r="59" spans="1:13">
      <c r="A59" s="39">
        <v>57</v>
      </c>
      <c r="B59" s="99" t="s">
        <v>148</v>
      </c>
      <c r="C59" s="52">
        <v>3136</v>
      </c>
      <c r="D59" s="52">
        <v>2597</v>
      </c>
      <c r="E59" s="52">
        <v>2608</v>
      </c>
      <c r="F59" s="52"/>
      <c r="G59" s="52"/>
      <c r="H59" s="52"/>
      <c r="I59" s="96">
        <f t="shared" si="3"/>
        <v>4.3251633959829712E-3</v>
      </c>
      <c r="J59" s="96">
        <f t="shared" si="0"/>
        <v>-0.1683673469387755</v>
      </c>
      <c r="K59" s="93">
        <f t="shared" si="1"/>
        <v>-528</v>
      </c>
      <c r="L59" s="97">
        <f t="shared" si="4"/>
        <v>5.5828707375099127E-3</v>
      </c>
      <c r="M59" s="94">
        <f t="shared" si="2"/>
        <v>11</v>
      </c>
    </row>
    <row r="60" spans="1:13">
      <c r="A60" s="39">
        <v>58</v>
      </c>
      <c r="B60" s="99" t="s">
        <v>149</v>
      </c>
      <c r="C60" s="52">
        <v>13411</v>
      </c>
      <c r="D60" s="52">
        <v>11261</v>
      </c>
      <c r="E60" s="52">
        <v>11292</v>
      </c>
      <c r="F60" s="52"/>
      <c r="G60" s="52"/>
      <c r="H60" s="52"/>
      <c r="I60" s="96">
        <f t="shared" si="3"/>
        <v>1.8726896114815841E-2</v>
      </c>
      <c r="J60" s="96">
        <f t="shared" si="0"/>
        <v>-0.15800462307061366</v>
      </c>
      <c r="K60" s="93">
        <f t="shared" si="1"/>
        <v>-2119</v>
      </c>
      <c r="L60" s="97">
        <f t="shared" si="4"/>
        <v>2.240549828178694E-2</v>
      </c>
      <c r="M60" s="94">
        <f t="shared" si="2"/>
        <v>31</v>
      </c>
    </row>
    <row r="61" spans="1:13">
      <c r="A61" s="39">
        <v>59</v>
      </c>
      <c r="B61" s="99" t="s">
        <v>150</v>
      </c>
      <c r="C61" s="52">
        <v>6464</v>
      </c>
      <c r="D61" s="52">
        <v>5620</v>
      </c>
      <c r="E61" s="52">
        <v>5633</v>
      </c>
      <c r="F61" s="52"/>
      <c r="G61" s="52"/>
      <c r="H61" s="52"/>
      <c r="I61" s="96">
        <f t="shared" si="3"/>
        <v>9.3418885772899064E-3</v>
      </c>
      <c r="J61" s="96">
        <f t="shared" si="0"/>
        <v>-0.12855816831683167</v>
      </c>
      <c r="K61" s="93">
        <f t="shared" si="1"/>
        <v>-831</v>
      </c>
      <c r="L61" s="97">
        <f t="shared" si="4"/>
        <v>8.7866772402854874E-3</v>
      </c>
      <c r="M61" s="94">
        <f t="shared" si="2"/>
        <v>13</v>
      </c>
    </row>
    <row r="62" spans="1:13">
      <c r="A62" s="39">
        <v>60</v>
      </c>
      <c r="B62" s="99" t="s">
        <v>151</v>
      </c>
      <c r="C62" s="52">
        <v>8848</v>
      </c>
      <c r="D62" s="52">
        <v>7129</v>
      </c>
      <c r="E62" s="52">
        <v>7173</v>
      </c>
      <c r="F62" s="52"/>
      <c r="G62" s="52"/>
      <c r="H62" s="52"/>
      <c r="I62" s="96">
        <f t="shared" si="3"/>
        <v>1.189585776050071E-2</v>
      </c>
      <c r="J62" s="96">
        <f t="shared" si="0"/>
        <v>-0.18930831826401448</v>
      </c>
      <c r="K62" s="93">
        <f t="shared" si="1"/>
        <v>-1675</v>
      </c>
      <c r="L62" s="97">
        <f t="shared" si="4"/>
        <v>1.7710811525244514E-2</v>
      </c>
      <c r="M62" s="94">
        <f t="shared" si="2"/>
        <v>44</v>
      </c>
    </row>
    <row r="63" spans="1:13">
      <c r="A63" s="39">
        <v>61</v>
      </c>
      <c r="B63" s="99" t="s">
        <v>152</v>
      </c>
      <c r="C63" s="52">
        <v>4498</v>
      </c>
      <c r="D63" s="52">
        <v>3355</v>
      </c>
      <c r="E63" s="52">
        <v>3371</v>
      </c>
      <c r="F63" s="52"/>
      <c r="G63" s="52"/>
      <c r="H63" s="52"/>
      <c r="I63" s="96">
        <f t="shared" si="3"/>
        <v>5.5905390367555971E-3</v>
      </c>
      <c r="J63" s="96">
        <f t="shared" si="0"/>
        <v>-0.25055580257892396</v>
      </c>
      <c r="K63" s="93">
        <f t="shared" si="1"/>
        <v>-1127</v>
      </c>
      <c r="L63" s="97">
        <f t="shared" si="4"/>
        <v>1.1916468411313772E-2</v>
      </c>
      <c r="M63" s="94">
        <f t="shared" si="2"/>
        <v>16</v>
      </c>
    </row>
    <row r="64" spans="1:13">
      <c r="A64" s="39">
        <v>62</v>
      </c>
      <c r="B64" s="99" t="s">
        <v>153</v>
      </c>
      <c r="C64" s="52">
        <v>995</v>
      </c>
      <c r="D64" s="52">
        <v>840</v>
      </c>
      <c r="E64" s="52">
        <v>836</v>
      </c>
      <c r="F64" s="52"/>
      <c r="G64" s="52"/>
      <c r="H64" s="52"/>
      <c r="I64" s="96">
        <f t="shared" si="3"/>
        <v>1.3864404137430076E-3</v>
      </c>
      <c r="J64" s="96">
        <f t="shared" si="0"/>
        <v>-0.15979899497487438</v>
      </c>
      <c r="K64" s="93">
        <f t="shared" si="1"/>
        <v>-159</v>
      </c>
      <c r="L64" s="97">
        <f t="shared" si="4"/>
        <v>1.6812053925455987E-3</v>
      </c>
      <c r="M64" s="94">
        <f t="shared" si="2"/>
        <v>-4</v>
      </c>
    </row>
    <row r="65" spans="1:13">
      <c r="A65" s="39">
        <v>63</v>
      </c>
      <c r="B65" s="99" t="s">
        <v>154</v>
      </c>
      <c r="C65" s="52">
        <v>18500</v>
      </c>
      <c r="D65" s="52">
        <v>16714</v>
      </c>
      <c r="E65" s="52">
        <v>16755</v>
      </c>
      <c r="F65" s="52"/>
      <c r="G65" s="52"/>
      <c r="H65" s="52"/>
      <c r="I65" s="96">
        <f t="shared" si="3"/>
        <v>2.7786853029024037E-2</v>
      </c>
      <c r="J65" s="96">
        <f t="shared" si="0"/>
        <v>-9.4324324324324318E-2</v>
      </c>
      <c r="K65" s="93">
        <f t="shared" si="1"/>
        <v>-1745</v>
      </c>
      <c r="L65" s="97">
        <f t="shared" si="4"/>
        <v>1.845096484271742E-2</v>
      </c>
      <c r="M65" s="94">
        <f t="shared" si="2"/>
        <v>41</v>
      </c>
    </row>
    <row r="66" spans="1:13">
      <c r="A66" s="39">
        <v>64</v>
      </c>
      <c r="B66" s="99" t="s">
        <v>155</v>
      </c>
      <c r="C66" s="52">
        <v>6916</v>
      </c>
      <c r="D66" s="52">
        <v>6122</v>
      </c>
      <c r="E66" s="52">
        <v>6133</v>
      </c>
      <c r="F66" s="52"/>
      <c r="G66" s="52"/>
      <c r="H66" s="52"/>
      <c r="I66" s="96">
        <f t="shared" si="3"/>
        <v>1.0171099351059648E-2</v>
      </c>
      <c r="J66" s="96">
        <f t="shared" si="0"/>
        <v>-0.11321573163678426</v>
      </c>
      <c r="K66" s="93">
        <f t="shared" si="1"/>
        <v>-783</v>
      </c>
      <c r="L66" s="97">
        <f t="shared" si="4"/>
        <v>8.2791435368754964E-3</v>
      </c>
      <c r="M66" s="94">
        <f t="shared" si="2"/>
        <v>11</v>
      </c>
    </row>
    <row r="67" spans="1:13">
      <c r="A67" s="39">
        <v>65</v>
      </c>
      <c r="B67" s="99" t="s">
        <v>156</v>
      </c>
      <c r="C67" s="52">
        <v>2620</v>
      </c>
      <c r="D67" s="52">
        <v>2220</v>
      </c>
      <c r="E67" s="52">
        <v>2264</v>
      </c>
      <c r="F67" s="52"/>
      <c r="G67" s="52"/>
      <c r="H67" s="52"/>
      <c r="I67" s="96">
        <f t="shared" si="3"/>
        <v>3.7546663836293894E-3</v>
      </c>
      <c r="J67" s="96">
        <f t="shared" ref="J67:J84" si="5">(E67-C67)/C67</f>
        <v>-0.13587786259541984</v>
      </c>
      <c r="K67" s="93">
        <f t="shared" ref="K67:K83" si="6">E67-C67</f>
        <v>-356</v>
      </c>
      <c r="L67" s="97">
        <f t="shared" si="4"/>
        <v>3.7642083002907747E-3</v>
      </c>
      <c r="M67" s="94">
        <f t="shared" ref="M67:M83" si="7">E67-D67</f>
        <v>44</v>
      </c>
    </row>
    <row r="68" spans="1:13">
      <c r="A68" s="39">
        <v>66</v>
      </c>
      <c r="B68" s="99" t="s">
        <v>157</v>
      </c>
      <c r="C68" s="52">
        <v>12057</v>
      </c>
      <c r="D68" s="52">
        <v>10443</v>
      </c>
      <c r="E68" s="52">
        <v>10489</v>
      </c>
      <c r="F68" s="52"/>
      <c r="G68" s="52"/>
      <c r="H68" s="52"/>
      <c r="I68" s="96">
        <f t="shared" ref="I68:I83" si="8">E68/$E$84</f>
        <v>1.7395183612141638E-2</v>
      </c>
      <c r="J68" s="96">
        <f t="shared" si="5"/>
        <v>-0.13004893422907854</v>
      </c>
      <c r="K68" s="93">
        <f t="shared" si="6"/>
        <v>-1568</v>
      </c>
      <c r="L68" s="97">
        <f t="shared" ref="L68:L84" si="9">K68/$K$84</f>
        <v>1.6579434311393075E-2</v>
      </c>
      <c r="M68" s="94">
        <f t="shared" si="7"/>
        <v>46</v>
      </c>
    </row>
    <row r="69" spans="1:13">
      <c r="A69" s="39">
        <v>67</v>
      </c>
      <c r="B69" s="99" t="s">
        <v>158</v>
      </c>
      <c r="C69" s="52">
        <v>1393</v>
      </c>
      <c r="D69" s="52">
        <v>1082</v>
      </c>
      <c r="E69" s="52">
        <v>1085</v>
      </c>
      <c r="F69" s="52"/>
      <c r="G69" s="52"/>
      <c r="H69" s="52"/>
      <c r="I69" s="96">
        <f t="shared" si="8"/>
        <v>1.7993873790803389E-3</v>
      </c>
      <c r="J69" s="96">
        <f t="shared" si="5"/>
        <v>-0.22110552763819097</v>
      </c>
      <c r="K69" s="93">
        <f t="shared" si="6"/>
        <v>-308</v>
      </c>
      <c r="L69" s="97">
        <f t="shared" si="9"/>
        <v>3.2566745968807824E-3</v>
      </c>
      <c r="M69" s="94">
        <f t="shared" si="7"/>
        <v>3</v>
      </c>
    </row>
    <row r="70" spans="1:13">
      <c r="A70" s="39">
        <v>68</v>
      </c>
      <c r="B70" s="99" t="s">
        <v>159</v>
      </c>
      <c r="C70" s="52">
        <v>9434</v>
      </c>
      <c r="D70" s="52">
        <v>8439</v>
      </c>
      <c r="E70" s="52">
        <v>8491</v>
      </c>
      <c r="F70" s="52"/>
      <c r="G70" s="52"/>
      <c r="H70" s="52"/>
      <c r="I70" s="96">
        <f t="shared" si="8"/>
        <v>1.4081657360157748E-2</v>
      </c>
      <c r="J70" s="96">
        <f t="shared" si="5"/>
        <v>-9.9957600169599328E-2</v>
      </c>
      <c r="K70" s="93">
        <f t="shared" si="6"/>
        <v>-943</v>
      </c>
      <c r="L70" s="97">
        <f t="shared" si="9"/>
        <v>9.9709225482421358E-3</v>
      </c>
      <c r="M70" s="94">
        <f t="shared" si="7"/>
        <v>52</v>
      </c>
    </row>
    <row r="71" spans="1:13">
      <c r="A71" s="39">
        <v>69</v>
      </c>
      <c r="B71" s="99" t="s">
        <v>160</v>
      </c>
      <c r="C71" s="52">
        <v>1777</v>
      </c>
      <c r="D71" s="52">
        <v>1422</v>
      </c>
      <c r="E71" s="52">
        <v>1438</v>
      </c>
      <c r="F71" s="52"/>
      <c r="G71" s="52"/>
      <c r="H71" s="52"/>
      <c r="I71" s="96">
        <f t="shared" si="8"/>
        <v>2.3848101853617765E-3</v>
      </c>
      <c r="J71" s="96">
        <f t="shared" si="5"/>
        <v>-0.19077096229600451</v>
      </c>
      <c r="K71" s="93">
        <f t="shared" si="6"/>
        <v>-339</v>
      </c>
      <c r="L71" s="97">
        <f t="shared" si="9"/>
        <v>3.5844567803330692E-3</v>
      </c>
      <c r="M71" s="94">
        <f t="shared" si="7"/>
        <v>16</v>
      </c>
    </row>
    <row r="72" spans="1:13">
      <c r="A72" s="39">
        <v>70</v>
      </c>
      <c r="B72" s="99" t="s">
        <v>161</v>
      </c>
      <c r="C72" s="52">
        <v>5586</v>
      </c>
      <c r="D72" s="52">
        <v>4943</v>
      </c>
      <c r="E72" s="52">
        <v>4947</v>
      </c>
      <c r="F72" s="52"/>
      <c r="G72" s="52"/>
      <c r="H72" s="52"/>
      <c r="I72" s="96">
        <f t="shared" si="8"/>
        <v>8.2042113956778216E-3</v>
      </c>
      <c r="J72" s="96">
        <f t="shared" si="5"/>
        <v>-0.11439312567132116</v>
      </c>
      <c r="K72" s="93">
        <f t="shared" si="6"/>
        <v>-639</v>
      </c>
      <c r="L72" s="97">
        <f t="shared" si="9"/>
        <v>6.7565424266455192E-3</v>
      </c>
      <c r="M72" s="94">
        <f t="shared" si="7"/>
        <v>4</v>
      </c>
    </row>
    <row r="73" spans="1:13">
      <c r="A73" s="39">
        <v>71</v>
      </c>
      <c r="B73" s="99" t="s">
        <v>162</v>
      </c>
      <c r="C73" s="52">
        <v>3206</v>
      </c>
      <c r="D73" s="52">
        <v>2568</v>
      </c>
      <c r="E73" s="52">
        <v>2583</v>
      </c>
      <c r="F73" s="52"/>
      <c r="G73" s="52"/>
      <c r="H73" s="52"/>
      <c r="I73" s="96">
        <f t="shared" si="8"/>
        <v>4.283702857294484E-3</v>
      </c>
      <c r="J73" s="96">
        <f t="shared" si="5"/>
        <v>-0.1943231441048035</v>
      </c>
      <c r="K73" s="93">
        <f t="shared" si="6"/>
        <v>-623</v>
      </c>
      <c r="L73" s="97">
        <f t="shared" si="9"/>
        <v>6.5873645255088552E-3</v>
      </c>
      <c r="M73" s="94">
        <f t="shared" si="7"/>
        <v>15</v>
      </c>
    </row>
    <row r="74" spans="1:13">
      <c r="A74" s="39">
        <v>72</v>
      </c>
      <c r="B74" s="99" t="s">
        <v>163</v>
      </c>
      <c r="C74" s="52">
        <v>1060</v>
      </c>
      <c r="D74" s="52">
        <v>715</v>
      </c>
      <c r="E74" s="52">
        <v>715</v>
      </c>
      <c r="F74" s="52"/>
      <c r="G74" s="52"/>
      <c r="H74" s="52"/>
      <c r="I74" s="96">
        <f t="shared" si="8"/>
        <v>1.1857714064907304E-3</v>
      </c>
      <c r="J74" s="96">
        <f t="shared" si="5"/>
        <v>-0.32547169811320753</v>
      </c>
      <c r="K74" s="93">
        <f t="shared" si="6"/>
        <v>-345</v>
      </c>
      <c r="L74" s="97">
        <f t="shared" si="9"/>
        <v>3.6478984932593181E-3</v>
      </c>
      <c r="M74" s="94">
        <f t="shared" si="7"/>
        <v>0</v>
      </c>
    </row>
    <row r="75" spans="1:13">
      <c r="A75" s="39">
        <v>73</v>
      </c>
      <c r="B75" s="99" t="s">
        <v>164</v>
      </c>
      <c r="C75" s="52">
        <v>935</v>
      </c>
      <c r="D75" s="52">
        <v>807</v>
      </c>
      <c r="E75" s="52">
        <v>817</v>
      </c>
      <c r="F75" s="52"/>
      <c r="G75" s="52"/>
      <c r="H75" s="52"/>
      <c r="I75" s="96">
        <f t="shared" si="8"/>
        <v>1.3549304043397575E-3</v>
      </c>
      <c r="J75" s="96">
        <f t="shared" si="5"/>
        <v>-0.12620320855614972</v>
      </c>
      <c r="K75" s="93">
        <f t="shared" si="6"/>
        <v>-118</v>
      </c>
      <c r="L75" s="97">
        <f t="shared" si="9"/>
        <v>1.2476870208828971E-3</v>
      </c>
      <c r="M75" s="94">
        <f t="shared" si="7"/>
        <v>10</v>
      </c>
    </row>
    <row r="76" spans="1:13">
      <c r="A76" s="39">
        <v>74</v>
      </c>
      <c r="B76" s="99" t="s">
        <v>165</v>
      </c>
      <c r="C76" s="52">
        <v>675</v>
      </c>
      <c r="D76" s="52">
        <v>478</v>
      </c>
      <c r="E76" s="52">
        <v>487</v>
      </c>
      <c r="F76" s="52"/>
      <c r="G76" s="52"/>
      <c r="H76" s="52"/>
      <c r="I76" s="96">
        <f t="shared" si="8"/>
        <v>8.076512936517282E-4</v>
      </c>
      <c r="J76" s="96">
        <f t="shared" si="5"/>
        <v>-0.2785185185185185</v>
      </c>
      <c r="K76" s="93">
        <f t="shared" si="6"/>
        <v>-188</v>
      </c>
      <c r="L76" s="97">
        <f t="shared" si="9"/>
        <v>1.9878403383558024E-3</v>
      </c>
      <c r="M76" s="94">
        <f t="shared" si="7"/>
        <v>9</v>
      </c>
    </row>
    <row r="77" spans="1:13">
      <c r="A77" s="39">
        <v>75</v>
      </c>
      <c r="B77" s="99" t="s">
        <v>166</v>
      </c>
      <c r="C77" s="52">
        <v>3590</v>
      </c>
      <c r="D77" s="52">
        <v>3225</v>
      </c>
      <c r="E77" s="52">
        <v>3227</v>
      </c>
      <c r="F77" s="52"/>
      <c r="G77" s="52"/>
      <c r="H77" s="52"/>
      <c r="I77" s="96">
        <f t="shared" si="8"/>
        <v>5.3517263339099112E-3</v>
      </c>
      <c r="J77" s="96">
        <f t="shared" si="5"/>
        <v>-0.10111420612813371</v>
      </c>
      <c r="K77" s="93">
        <f t="shared" si="6"/>
        <v>-363</v>
      </c>
      <c r="L77" s="97">
        <f t="shared" si="9"/>
        <v>3.8382236320380651E-3</v>
      </c>
      <c r="M77" s="94">
        <f t="shared" si="7"/>
        <v>2</v>
      </c>
    </row>
    <row r="78" spans="1:13">
      <c r="A78" s="39">
        <v>76</v>
      </c>
      <c r="B78" s="99" t="s">
        <v>167</v>
      </c>
      <c r="C78" s="52">
        <v>1778</v>
      </c>
      <c r="D78" s="52">
        <v>1518</v>
      </c>
      <c r="E78" s="52">
        <v>1518</v>
      </c>
      <c r="F78" s="52"/>
      <c r="G78" s="52"/>
      <c r="H78" s="52"/>
      <c r="I78" s="96">
        <f t="shared" si="8"/>
        <v>2.5174839091649348E-3</v>
      </c>
      <c r="J78" s="96">
        <f t="shared" si="5"/>
        <v>-0.14623172103487064</v>
      </c>
      <c r="K78" s="93">
        <f t="shared" si="6"/>
        <v>-260</v>
      </c>
      <c r="L78" s="97">
        <f t="shared" si="9"/>
        <v>2.7491408934707906E-3</v>
      </c>
      <c r="M78" s="94">
        <f t="shared" si="7"/>
        <v>0</v>
      </c>
    </row>
    <row r="79" spans="1:13">
      <c r="A79" s="39">
        <v>77</v>
      </c>
      <c r="B79" s="99" t="s">
        <v>168</v>
      </c>
      <c r="C79" s="52">
        <v>1399</v>
      </c>
      <c r="D79" s="52">
        <v>1196</v>
      </c>
      <c r="E79" s="52">
        <v>1198</v>
      </c>
      <c r="F79" s="52"/>
      <c r="G79" s="52"/>
      <c r="H79" s="52"/>
      <c r="I79" s="96">
        <f t="shared" si="8"/>
        <v>1.9867890139523003E-3</v>
      </c>
      <c r="J79" s="96">
        <f t="shared" si="5"/>
        <v>-0.14367405289492494</v>
      </c>
      <c r="K79" s="93">
        <f t="shared" si="6"/>
        <v>-201</v>
      </c>
      <c r="L79" s="97">
        <f t="shared" si="9"/>
        <v>2.1252973830293417E-3</v>
      </c>
      <c r="M79" s="94">
        <f t="shared" si="7"/>
        <v>2</v>
      </c>
    </row>
    <row r="80" spans="1:13">
      <c r="A80" s="39">
        <v>78</v>
      </c>
      <c r="B80" s="99" t="s">
        <v>169</v>
      </c>
      <c r="C80" s="52">
        <v>1100</v>
      </c>
      <c r="D80" s="52">
        <v>856</v>
      </c>
      <c r="E80" s="52">
        <v>867</v>
      </c>
      <c r="F80" s="52"/>
      <c r="G80" s="52"/>
      <c r="H80" s="52"/>
      <c r="I80" s="96">
        <f t="shared" si="8"/>
        <v>1.4378514817167316E-3</v>
      </c>
      <c r="J80" s="96">
        <f t="shared" si="5"/>
        <v>-0.21181818181818182</v>
      </c>
      <c r="K80" s="93">
        <f t="shared" si="6"/>
        <v>-233</v>
      </c>
      <c r="L80" s="97">
        <f t="shared" si="9"/>
        <v>2.46365318530267E-3</v>
      </c>
      <c r="M80" s="94">
        <f t="shared" si="7"/>
        <v>11</v>
      </c>
    </row>
    <row r="81" spans="1:13">
      <c r="A81" s="39">
        <v>79</v>
      </c>
      <c r="B81" s="99" t="s">
        <v>170</v>
      </c>
      <c r="C81" s="52">
        <v>2320</v>
      </c>
      <c r="D81" s="52">
        <v>2230</v>
      </c>
      <c r="E81" s="52">
        <v>2240</v>
      </c>
      <c r="F81" s="52"/>
      <c r="G81" s="52"/>
      <c r="H81" s="52"/>
      <c r="I81" s="96">
        <f t="shared" si="8"/>
        <v>3.7148642664884416E-3</v>
      </c>
      <c r="J81" s="96">
        <f t="shared" si="5"/>
        <v>-3.4482758620689655E-2</v>
      </c>
      <c r="K81" s="93">
        <f t="shared" si="6"/>
        <v>-80</v>
      </c>
      <c r="L81" s="97">
        <f t="shared" si="9"/>
        <v>8.4588950568332015E-4</v>
      </c>
      <c r="M81" s="94">
        <f t="shared" si="7"/>
        <v>10</v>
      </c>
    </row>
    <row r="82" spans="1:13">
      <c r="A82" s="39">
        <v>80</v>
      </c>
      <c r="B82" s="99" t="s">
        <v>171</v>
      </c>
      <c r="C82" s="52">
        <v>5001</v>
      </c>
      <c r="D82" s="52">
        <v>4025</v>
      </c>
      <c r="E82" s="52">
        <v>4033</v>
      </c>
      <c r="F82" s="52"/>
      <c r="G82" s="52"/>
      <c r="H82" s="52"/>
      <c r="I82" s="96">
        <f t="shared" si="8"/>
        <v>6.6884141012267346E-3</v>
      </c>
      <c r="J82" s="96">
        <f t="shared" si="5"/>
        <v>-0.19356128774245152</v>
      </c>
      <c r="K82" s="93">
        <f t="shared" si="6"/>
        <v>-968</v>
      </c>
      <c r="L82" s="97">
        <f t="shared" si="9"/>
        <v>1.0235263018768174E-2</v>
      </c>
      <c r="M82" s="94">
        <f t="shared" si="7"/>
        <v>8</v>
      </c>
    </row>
    <row r="83" spans="1:13">
      <c r="A83" s="39">
        <v>81</v>
      </c>
      <c r="B83" s="99" t="s">
        <v>172</v>
      </c>
      <c r="C83" s="52">
        <v>3715</v>
      </c>
      <c r="D83" s="52">
        <v>2942</v>
      </c>
      <c r="E83" s="52">
        <v>3014</v>
      </c>
      <c r="F83" s="52"/>
      <c r="G83" s="52"/>
      <c r="H83" s="52"/>
      <c r="I83" s="96">
        <f t="shared" si="8"/>
        <v>4.998482544284001E-3</v>
      </c>
      <c r="J83" s="96">
        <f t="shared" si="5"/>
        <v>-0.18869448183041723</v>
      </c>
      <c r="K83" s="93">
        <f t="shared" si="6"/>
        <v>-701</v>
      </c>
      <c r="L83" s="97">
        <f t="shared" si="9"/>
        <v>7.4121067935500927E-3</v>
      </c>
      <c r="M83" s="94">
        <f t="shared" si="7"/>
        <v>72</v>
      </c>
    </row>
    <row r="84" spans="1:13" s="105" customFormat="1">
      <c r="A84" s="185" t="s">
        <v>173</v>
      </c>
      <c r="B84" s="185"/>
      <c r="C84" s="61">
        <v>697558</v>
      </c>
      <c r="D84" s="61">
        <v>600787</v>
      </c>
      <c r="E84" s="61">
        <v>602983</v>
      </c>
      <c r="F84" s="61"/>
      <c r="G84" s="61"/>
      <c r="H84" s="61"/>
      <c r="I84" s="96">
        <f>SUM(I3:I83)</f>
        <v>1.0000000000000004</v>
      </c>
      <c r="J84" s="96">
        <f t="shared" si="5"/>
        <v>-0.13558012380332532</v>
      </c>
      <c r="K84" s="93">
        <f>SUM(K3:K83)</f>
        <v>-94575</v>
      </c>
      <c r="L84" s="97">
        <f t="shared" si="9"/>
        <v>1</v>
      </c>
      <c r="M84" s="93">
        <f>SUM(M3:M83)</f>
        <v>2196</v>
      </c>
    </row>
    <row r="85" spans="1:13">
      <c r="C85" s="129"/>
      <c r="D85" s="128"/>
      <c r="E85" s="130"/>
      <c r="F85" s="136"/>
      <c r="G85" s="136"/>
      <c r="H85" s="136"/>
      <c r="L85" s="10"/>
    </row>
    <row r="86" spans="1:13">
      <c r="E86" s="136"/>
      <c r="F86" s="136"/>
    </row>
    <row r="87" spans="1:13">
      <c r="C87" s="129"/>
      <c r="D87" s="128"/>
      <c r="E87" s="130"/>
      <c r="F87" s="136"/>
      <c r="G87" s="136"/>
      <c r="H87" s="136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1"/>
  <sheetViews>
    <sheetView zoomScale="78" zoomScaleNormal="78" workbookViewId="0">
      <pane ySplit="2" topLeftCell="A66" activePane="bottomLeft" state="frozen"/>
      <selection activeCell="W1" sqref="W1"/>
      <selection pane="bottomLeft" activeCell="U2" sqref="U2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7.5703125" style="3" customWidth="1"/>
    <col min="14" max="16384" width="9.140625" style="3"/>
  </cols>
  <sheetData>
    <row r="1" spans="1:13" ht="15.75" thickBot="1">
      <c r="A1" s="3" t="s">
        <v>301</v>
      </c>
      <c r="C1" s="181" t="s">
        <v>281</v>
      </c>
      <c r="D1" s="181"/>
      <c r="E1" s="182"/>
      <c r="F1" s="183" t="s">
        <v>280</v>
      </c>
      <c r="G1" s="181"/>
      <c r="H1" s="182"/>
    </row>
    <row r="2" spans="1:13" ht="30">
      <c r="A2" s="15" t="s">
        <v>91</v>
      </c>
      <c r="B2" s="15" t="s">
        <v>174</v>
      </c>
      <c r="C2" s="89">
        <v>43466</v>
      </c>
      <c r="D2" s="89">
        <v>43800</v>
      </c>
      <c r="E2" s="89">
        <v>43831</v>
      </c>
      <c r="F2" s="89">
        <v>43466</v>
      </c>
      <c r="G2" s="89">
        <v>43800</v>
      </c>
      <c r="H2" s="89">
        <v>43831</v>
      </c>
      <c r="I2" s="57" t="s">
        <v>310</v>
      </c>
      <c r="J2" s="11" t="s">
        <v>306</v>
      </c>
      <c r="K2" s="88" t="s">
        <v>307</v>
      </c>
      <c r="L2" s="88" t="s">
        <v>311</v>
      </c>
      <c r="M2" s="92" t="s">
        <v>308</v>
      </c>
    </row>
    <row r="3" spans="1:13">
      <c r="A3" s="39">
        <v>1</v>
      </c>
      <c r="B3" s="99" t="s">
        <v>92</v>
      </c>
      <c r="C3" s="28">
        <v>74079</v>
      </c>
      <c r="D3" s="28">
        <v>75001</v>
      </c>
      <c r="E3" s="28">
        <v>75063</v>
      </c>
      <c r="F3" s="28"/>
      <c r="G3" s="28"/>
      <c r="H3" s="28"/>
      <c r="I3" s="96">
        <f t="shared" ref="I3:I66" si="0">E3/$E$84</f>
        <v>2.4128859547105329E-2</v>
      </c>
      <c r="J3" s="96">
        <f t="shared" ref="J3:J66" si="1">(E3-C3)/C3</f>
        <v>1.3283116672741263E-2</v>
      </c>
      <c r="K3" s="93">
        <f t="shared" ref="K3:K66" si="2">E3-C3</f>
        <v>984</v>
      </c>
      <c r="L3" s="97">
        <f>K3/$K$84</f>
        <v>1.2269785652829907E-2</v>
      </c>
      <c r="M3" s="41">
        <f t="shared" ref="M3:M66" si="3">E3-D3</f>
        <v>62</v>
      </c>
    </row>
    <row r="4" spans="1:13">
      <c r="A4" s="39">
        <v>2</v>
      </c>
      <c r="B4" s="99" t="s">
        <v>93</v>
      </c>
      <c r="C4" s="28">
        <v>22946</v>
      </c>
      <c r="D4" s="28">
        <v>23527</v>
      </c>
      <c r="E4" s="28">
        <v>23516</v>
      </c>
      <c r="F4" s="28"/>
      <c r="G4" s="28"/>
      <c r="H4" s="28"/>
      <c r="I4" s="96">
        <f t="shared" si="0"/>
        <v>7.5591737754916385E-3</v>
      </c>
      <c r="J4" s="96">
        <f t="shared" si="1"/>
        <v>2.4840930881199336E-2</v>
      </c>
      <c r="K4" s="93">
        <f t="shared" si="2"/>
        <v>570</v>
      </c>
      <c r="L4" s="97">
        <f t="shared" ref="L4:L67" si="4">K4/$K$84</f>
        <v>7.1074977867002509E-3</v>
      </c>
      <c r="M4" s="41">
        <f t="shared" si="3"/>
        <v>-11</v>
      </c>
    </row>
    <row r="5" spans="1:13">
      <c r="A5" s="39">
        <v>3</v>
      </c>
      <c r="B5" s="99" t="s">
        <v>94</v>
      </c>
      <c r="C5" s="28">
        <v>27663</v>
      </c>
      <c r="D5" s="28">
        <v>27965</v>
      </c>
      <c r="E5" s="28">
        <v>27982</v>
      </c>
      <c r="F5" s="28"/>
      <c r="G5" s="28"/>
      <c r="H5" s="28"/>
      <c r="I5" s="96">
        <f t="shared" si="0"/>
        <v>8.9947610386888512E-3</v>
      </c>
      <c r="J5" s="96">
        <f t="shared" si="1"/>
        <v>1.1531648772728916E-2</v>
      </c>
      <c r="K5" s="93">
        <f t="shared" si="2"/>
        <v>319</v>
      </c>
      <c r="L5" s="97">
        <f t="shared" si="4"/>
        <v>3.9777049016796141E-3</v>
      </c>
      <c r="M5" s="41">
        <f t="shared" si="3"/>
        <v>17</v>
      </c>
    </row>
    <row r="6" spans="1:13" ht="14.25" customHeight="1">
      <c r="A6" s="39">
        <v>4</v>
      </c>
      <c r="B6" s="99" t="s">
        <v>95</v>
      </c>
      <c r="C6" s="28">
        <v>15571</v>
      </c>
      <c r="D6" s="28">
        <v>16299</v>
      </c>
      <c r="E6" s="28">
        <v>16313</v>
      </c>
      <c r="F6" s="28"/>
      <c r="G6" s="28"/>
      <c r="H6" s="28"/>
      <c r="I6" s="96">
        <f t="shared" si="0"/>
        <v>5.2437830328114941E-3</v>
      </c>
      <c r="J6" s="96">
        <f t="shared" si="1"/>
        <v>4.7652687688651982E-2</v>
      </c>
      <c r="K6" s="93">
        <f t="shared" si="2"/>
        <v>742</v>
      </c>
      <c r="L6" s="97">
        <f t="shared" si="4"/>
        <v>9.2522164170729584E-3</v>
      </c>
      <c r="M6" s="41">
        <f t="shared" si="3"/>
        <v>14</v>
      </c>
    </row>
    <row r="7" spans="1:13">
      <c r="A7" s="39">
        <v>5</v>
      </c>
      <c r="B7" s="99" t="s">
        <v>96</v>
      </c>
      <c r="C7" s="28">
        <v>16804</v>
      </c>
      <c r="D7" s="28">
        <v>16991</v>
      </c>
      <c r="E7" s="28">
        <v>16997</v>
      </c>
      <c r="F7" s="28"/>
      <c r="G7" s="28"/>
      <c r="H7" s="28"/>
      <c r="I7" s="96">
        <f t="shared" si="0"/>
        <v>5.463653540654507E-3</v>
      </c>
      <c r="J7" s="96">
        <f t="shared" si="1"/>
        <v>1.1485360628421804E-2</v>
      </c>
      <c r="K7" s="93">
        <f t="shared" si="2"/>
        <v>193</v>
      </c>
      <c r="L7" s="97">
        <f t="shared" si="4"/>
        <v>2.4065738119879794E-3</v>
      </c>
      <c r="M7" s="41">
        <f t="shared" si="3"/>
        <v>6</v>
      </c>
    </row>
    <row r="8" spans="1:13">
      <c r="A8" s="39">
        <v>6</v>
      </c>
      <c r="B8" s="99" t="s">
        <v>97</v>
      </c>
      <c r="C8" s="28">
        <v>389848</v>
      </c>
      <c r="D8" s="28">
        <v>395168</v>
      </c>
      <c r="E8" s="28">
        <v>394550</v>
      </c>
      <c r="F8" s="28"/>
      <c r="G8" s="28"/>
      <c r="H8" s="28"/>
      <c r="I8" s="96">
        <f t="shared" si="0"/>
        <v>0.12682735214833415</v>
      </c>
      <c r="J8" s="96">
        <f t="shared" si="1"/>
        <v>1.2061110997106564E-2</v>
      </c>
      <c r="K8" s="93">
        <f t="shared" si="2"/>
        <v>4702</v>
      </c>
      <c r="L8" s="97">
        <f t="shared" si="4"/>
        <v>5.8630622093095754E-2</v>
      </c>
      <c r="M8" s="41">
        <f t="shared" si="3"/>
        <v>-618</v>
      </c>
    </row>
    <row r="9" spans="1:13">
      <c r="A9" s="39">
        <v>7</v>
      </c>
      <c r="B9" s="99" t="s">
        <v>98</v>
      </c>
      <c r="C9" s="28">
        <v>75465</v>
      </c>
      <c r="D9" s="28">
        <v>77446</v>
      </c>
      <c r="E9" s="28">
        <v>77488</v>
      </c>
      <c r="F9" s="28"/>
      <c r="G9" s="28"/>
      <c r="H9" s="28"/>
      <c r="I9" s="96">
        <f t="shared" si="0"/>
        <v>2.4908371215993201E-2</v>
      </c>
      <c r="J9" s="96">
        <f t="shared" si="1"/>
        <v>2.6807129132710529E-2</v>
      </c>
      <c r="K9" s="93">
        <f t="shared" si="2"/>
        <v>2023</v>
      </c>
      <c r="L9" s="97">
        <f t="shared" si="4"/>
        <v>2.5225382495604572E-2</v>
      </c>
      <c r="M9" s="41">
        <f t="shared" si="3"/>
        <v>42</v>
      </c>
    </row>
    <row r="10" spans="1:13">
      <c r="A10" s="39">
        <v>8</v>
      </c>
      <c r="B10" s="99" t="s">
        <v>99</v>
      </c>
      <c r="C10" s="28">
        <v>9157</v>
      </c>
      <c r="D10" s="28">
        <v>9207</v>
      </c>
      <c r="E10" s="28">
        <v>9190</v>
      </c>
      <c r="F10" s="28"/>
      <c r="G10" s="28"/>
      <c r="H10" s="28"/>
      <c r="I10" s="96">
        <f t="shared" si="0"/>
        <v>2.9541081390018777E-3</v>
      </c>
      <c r="J10" s="96">
        <f t="shared" si="1"/>
        <v>3.6038003713006442E-3</v>
      </c>
      <c r="K10" s="93">
        <f t="shared" si="2"/>
        <v>33</v>
      </c>
      <c r="L10" s="97">
        <f t="shared" si="4"/>
        <v>4.1148671396685663E-4</v>
      </c>
      <c r="M10" s="41">
        <f t="shared" si="3"/>
        <v>-17</v>
      </c>
    </row>
    <row r="11" spans="1:13">
      <c r="A11" s="39">
        <v>9</v>
      </c>
      <c r="B11" s="99" t="s">
        <v>100</v>
      </c>
      <c r="C11" s="28">
        <v>38587</v>
      </c>
      <c r="D11" s="28">
        <v>39018</v>
      </c>
      <c r="E11" s="28">
        <v>39033</v>
      </c>
      <c r="F11" s="28"/>
      <c r="G11" s="28"/>
      <c r="H11" s="28"/>
      <c r="I11" s="96">
        <f t="shared" si="0"/>
        <v>1.2547084112041381E-2</v>
      </c>
      <c r="J11" s="96">
        <f t="shared" si="1"/>
        <v>1.1558296835721875E-2</v>
      </c>
      <c r="K11" s="93">
        <f t="shared" si="2"/>
        <v>446</v>
      </c>
      <c r="L11" s="97">
        <f t="shared" si="4"/>
        <v>5.56130528573388E-3</v>
      </c>
      <c r="M11" s="41">
        <f t="shared" si="3"/>
        <v>15</v>
      </c>
    </row>
    <row r="12" spans="1:13">
      <c r="A12" s="39">
        <v>10</v>
      </c>
      <c r="B12" s="99" t="s">
        <v>101</v>
      </c>
      <c r="C12" s="28">
        <v>50118</v>
      </c>
      <c r="D12" s="28">
        <v>53496</v>
      </c>
      <c r="E12" s="28">
        <v>53949</v>
      </c>
      <c r="F12" s="28"/>
      <c r="G12" s="28"/>
      <c r="H12" s="28"/>
      <c r="I12" s="96">
        <f t="shared" si="0"/>
        <v>1.7341804133951286E-2</v>
      </c>
      <c r="J12" s="96">
        <f t="shared" si="1"/>
        <v>7.6439602538010298E-2</v>
      </c>
      <c r="K12" s="93">
        <f t="shared" si="2"/>
        <v>3831</v>
      </c>
      <c r="L12" s="97">
        <f t="shared" si="4"/>
        <v>4.7769866703243263E-2</v>
      </c>
      <c r="M12" s="41">
        <f t="shared" si="3"/>
        <v>453</v>
      </c>
    </row>
    <row r="13" spans="1:13" ht="15.75" customHeight="1">
      <c r="A13" s="39">
        <v>11</v>
      </c>
      <c r="B13" s="99" t="s">
        <v>102</v>
      </c>
      <c r="C13" s="28">
        <v>9164</v>
      </c>
      <c r="D13" s="28">
        <v>9420</v>
      </c>
      <c r="E13" s="28">
        <v>9429</v>
      </c>
      <c r="F13" s="28"/>
      <c r="G13" s="28"/>
      <c r="H13" s="28"/>
      <c r="I13" s="96">
        <f t="shared" si="0"/>
        <v>3.0309342375025796E-3</v>
      </c>
      <c r="J13" s="96">
        <f t="shared" si="1"/>
        <v>2.8917503273679614E-2</v>
      </c>
      <c r="K13" s="93">
        <f t="shared" si="2"/>
        <v>265</v>
      </c>
      <c r="L13" s="97">
        <f t="shared" si="4"/>
        <v>3.3043630060974848E-3</v>
      </c>
      <c r="M13" s="41">
        <f t="shared" si="3"/>
        <v>9</v>
      </c>
    </row>
    <row r="14" spans="1:13">
      <c r="A14" s="39">
        <v>12</v>
      </c>
      <c r="B14" s="99" t="s">
        <v>103</v>
      </c>
      <c r="C14" s="28">
        <v>15560</v>
      </c>
      <c r="D14" s="28">
        <v>16154</v>
      </c>
      <c r="E14" s="28">
        <v>16132</v>
      </c>
      <c r="F14" s="28"/>
      <c r="G14" s="28"/>
      <c r="H14" s="28"/>
      <c r="I14" s="96">
        <f t="shared" si="0"/>
        <v>5.1856009247419257E-3</v>
      </c>
      <c r="J14" s="96">
        <f t="shared" si="1"/>
        <v>3.6760925449871466E-2</v>
      </c>
      <c r="K14" s="93">
        <f t="shared" si="2"/>
        <v>572</v>
      </c>
      <c r="L14" s="97">
        <f t="shared" si="4"/>
        <v>7.1324363754255143E-3</v>
      </c>
      <c r="M14" s="41">
        <f t="shared" si="3"/>
        <v>-22</v>
      </c>
    </row>
    <row r="15" spans="1:13">
      <c r="A15" s="39">
        <v>13</v>
      </c>
      <c r="B15" s="99" t="s">
        <v>104</v>
      </c>
      <c r="C15" s="28">
        <v>14785</v>
      </c>
      <c r="D15" s="28">
        <v>15157</v>
      </c>
      <c r="E15" s="28">
        <v>15126</v>
      </c>
      <c r="F15" s="28"/>
      <c r="G15" s="28"/>
      <c r="H15" s="28"/>
      <c r="I15" s="96">
        <f t="shared" si="0"/>
        <v>4.8622241251950384E-3</v>
      </c>
      <c r="J15" s="96">
        <f t="shared" si="1"/>
        <v>2.3063916131214068E-2</v>
      </c>
      <c r="K15" s="93">
        <f t="shared" si="2"/>
        <v>341</v>
      </c>
      <c r="L15" s="97">
        <f t="shared" si="4"/>
        <v>4.2520293776575182E-3</v>
      </c>
      <c r="M15" s="41">
        <f t="shared" si="3"/>
        <v>-31</v>
      </c>
    </row>
    <row r="16" spans="1:13">
      <c r="A16" s="39">
        <v>14</v>
      </c>
      <c r="B16" s="99" t="s">
        <v>105</v>
      </c>
      <c r="C16" s="28">
        <v>15546</v>
      </c>
      <c r="D16" s="28">
        <v>16136</v>
      </c>
      <c r="E16" s="28">
        <v>16151</v>
      </c>
      <c r="F16" s="28"/>
      <c r="G16" s="28"/>
      <c r="H16" s="28"/>
      <c r="I16" s="96">
        <f t="shared" si="0"/>
        <v>5.1917084388486759E-3</v>
      </c>
      <c r="J16" s="96">
        <f t="shared" si="1"/>
        <v>3.8916763154509197E-2</v>
      </c>
      <c r="K16" s="93">
        <f t="shared" si="2"/>
        <v>605</v>
      </c>
      <c r="L16" s="97">
        <f t="shared" si="4"/>
        <v>7.5439230893923712E-3</v>
      </c>
      <c r="M16" s="41">
        <f t="shared" si="3"/>
        <v>15</v>
      </c>
    </row>
    <row r="17" spans="1:13">
      <c r="A17" s="39">
        <v>15</v>
      </c>
      <c r="B17" s="99" t="s">
        <v>106</v>
      </c>
      <c r="C17" s="28">
        <v>12760</v>
      </c>
      <c r="D17" s="28">
        <v>13150</v>
      </c>
      <c r="E17" s="28">
        <v>13179</v>
      </c>
      <c r="F17" s="28"/>
      <c r="G17" s="28"/>
      <c r="H17" s="28"/>
      <c r="I17" s="96">
        <f t="shared" si="0"/>
        <v>4.236364653308569E-3</v>
      </c>
      <c r="J17" s="96">
        <f t="shared" si="1"/>
        <v>3.2836990595611286E-2</v>
      </c>
      <c r="K17" s="93">
        <f t="shared" si="2"/>
        <v>419</v>
      </c>
      <c r="L17" s="97">
        <f t="shared" si="4"/>
        <v>5.2246343379428158E-3</v>
      </c>
      <c r="M17" s="41">
        <f t="shared" si="3"/>
        <v>29</v>
      </c>
    </row>
    <row r="18" spans="1:13">
      <c r="A18" s="39">
        <v>16</v>
      </c>
      <c r="B18" s="99" t="s">
        <v>107</v>
      </c>
      <c r="C18" s="28">
        <v>80683</v>
      </c>
      <c r="D18" s="28">
        <v>82053</v>
      </c>
      <c r="E18" s="28">
        <v>82052</v>
      </c>
      <c r="F18" s="28"/>
      <c r="G18" s="28"/>
      <c r="H18" s="28"/>
      <c r="I18" s="96">
        <f t="shared" si="0"/>
        <v>2.6375460394056811E-2</v>
      </c>
      <c r="J18" s="96">
        <f t="shared" si="1"/>
        <v>1.6967638783882601E-2</v>
      </c>
      <c r="K18" s="93">
        <f t="shared" si="2"/>
        <v>1369</v>
      </c>
      <c r="L18" s="97">
        <f t="shared" si="4"/>
        <v>1.7070463982443232E-2</v>
      </c>
      <c r="M18" s="41">
        <f t="shared" si="3"/>
        <v>-1</v>
      </c>
    </row>
    <row r="19" spans="1:13">
      <c r="A19" s="39">
        <v>17</v>
      </c>
      <c r="B19" s="99" t="s">
        <v>108</v>
      </c>
      <c r="C19" s="28">
        <v>24526</v>
      </c>
      <c r="D19" s="28">
        <v>25646</v>
      </c>
      <c r="E19" s="28">
        <v>25652</v>
      </c>
      <c r="F19" s="28"/>
      <c r="G19" s="28"/>
      <c r="H19" s="28"/>
      <c r="I19" s="96">
        <f t="shared" si="0"/>
        <v>8.24578694033473E-3</v>
      </c>
      <c r="J19" s="96">
        <f t="shared" si="1"/>
        <v>4.5910462366468237E-2</v>
      </c>
      <c r="K19" s="93">
        <f t="shared" si="2"/>
        <v>1126</v>
      </c>
      <c r="L19" s="97">
        <f t="shared" si="4"/>
        <v>1.4040425452323653E-2</v>
      </c>
      <c r="M19" s="41">
        <f t="shared" si="3"/>
        <v>6</v>
      </c>
    </row>
    <row r="20" spans="1:13">
      <c r="A20" s="39">
        <v>18</v>
      </c>
      <c r="B20" s="99" t="s">
        <v>109</v>
      </c>
      <c r="C20" s="28">
        <v>9993</v>
      </c>
      <c r="D20" s="28">
        <v>10071</v>
      </c>
      <c r="E20" s="28">
        <v>10166</v>
      </c>
      <c r="F20" s="28"/>
      <c r="G20" s="28"/>
      <c r="H20" s="28"/>
      <c r="I20" s="96">
        <f t="shared" si="0"/>
        <v>3.2678414952223168E-3</v>
      </c>
      <c r="J20" s="96">
        <f t="shared" si="1"/>
        <v>1.7312118482938055E-2</v>
      </c>
      <c r="K20" s="93">
        <f t="shared" si="2"/>
        <v>173</v>
      </c>
      <c r="L20" s="97">
        <f t="shared" si="4"/>
        <v>2.1571879247353392E-3</v>
      </c>
      <c r="M20" s="41">
        <f t="shared" si="3"/>
        <v>95</v>
      </c>
    </row>
    <row r="21" spans="1:13">
      <c r="A21" s="39">
        <v>19</v>
      </c>
      <c r="B21" s="99" t="s">
        <v>110</v>
      </c>
      <c r="C21" s="28">
        <v>19896</v>
      </c>
      <c r="D21" s="28">
        <v>20188</v>
      </c>
      <c r="E21" s="28">
        <v>20170</v>
      </c>
      <c r="F21" s="28"/>
      <c r="G21" s="28"/>
      <c r="H21" s="28"/>
      <c r="I21" s="96">
        <f t="shared" si="0"/>
        <v>6.4836083964818145E-3</v>
      </c>
      <c r="J21" s="96">
        <f t="shared" si="1"/>
        <v>1.3771612384398875E-2</v>
      </c>
      <c r="K21" s="93">
        <f t="shared" si="2"/>
        <v>274</v>
      </c>
      <c r="L21" s="97">
        <f t="shared" si="4"/>
        <v>3.416586655361173E-3</v>
      </c>
      <c r="M21" s="41">
        <f t="shared" si="3"/>
        <v>-18</v>
      </c>
    </row>
    <row r="22" spans="1:13">
      <c r="A22" s="39">
        <v>20</v>
      </c>
      <c r="B22" s="99" t="s">
        <v>111</v>
      </c>
      <c r="C22" s="28">
        <v>36818</v>
      </c>
      <c r="D22" s="28">
        <v>37705</v>
      </c>
      <c r="E22" s="28">
        <v>37737</v>
      </c>
      <c r="F22" s="28"/>
      <c r="G22" s="28"/>
      <c r="H22" s="28"/>
      <c r="I22" s="96">
        <f t="shared" si="0"/>
        <v>1.2130487360338832E-2</v>
      </c>
      <c r="J22" s="96">
        <f t="shared" si="1"/>
        <v>2.4960617089467108E-2</v>
      </c>
      <c r="K22" s="93">
        <f t="shared" si="2"/>
        <v>919</v>
      </c>
      <c r="L22" s="97">
        <f t="shared" si="4"/>
        <v>1.1459281519258825E-2</v>
      </c>
      <c r="M22" s="41">
        <f t="shared" si="3"/>
        <v>32</v>
      </c>
    </row>
    <row r="23" spans="1:13">
      <c r="A23" s="39">
        <v>21</v>
      </c>
      <c r="B23" s="99" t="s">
        <v>112</v>
      </c>
      <c r="C23" s="28">
        <v>64451</v>
      </c>
      <c r="D23" s="28">
        <v>67727</v>
      </c>
      <c r="E23" s="28">
        <v>67586</v>
      </c>
      <c r="F23" s="28"/>
      <c r="G23" s="28"/>
      <c r="H23" s="28"/>
      <c r="I23" s="96">
        <f t="shared" si="0"/>
        <v>2.1725392022043627E-2</v>
      </c>
      <c r="J23" s="96">
        <f t="shared" si="1"/>
        <v>4.8641603698934076E-2</v>
      </c>
      <c r="K23" s="93">
        <f t="shared" si="2"/>
        <v>3135</v>
      </c>
      <c r="L23" s="97">
        <f t="shared" si="4"/>
        <v>3.909123782685138E-2</v>
      </c>
      <c r="M23" s="41">
        <f t="shared" si="3"/>
        <v>-141</v>
      </c>
    </row>
    <row r="24" spans="1:13">
      <c r="A24" s="39">
        <v>22</v>
      </c>
      <c r="B24" s="99" t="s">
        <v>113</v>
      </c>
      <c r="C24" s="28">
        <v>19732</v>
      </c>
      <c r="D24" s="28">
        <v>20166</v>
      </c>
      <c r="E24" s="28">
        <v>20231</v>
      </c>
      <c r="F24" s="28"/>
      <c r="G24" s="28"/>
      <c r="H24" s="28"/>
      <c r="I24" s="96">
        <f t="shared" si="0"/>
        <v>6.5032167312455919E-3</v>
      </c>
      <c r="J24" s="96">
        <f t="shared" si="1"/>
        <v>2.5288870869653354E-2</v>
      </c>
      <c r="K24" s="93">
        <f t="shared" si="2"/>
        <v>499</v>
      </c>
      <c r="L24" s="97">
        <f t="shared" si="4"/>
        <v>6.2221778869533777E-3</v>
      </c>
      <c r="M24" s="41">
        <f t="shared" si="3"/>
        <v>65</v>
      </c>
    </row>
    <row r="25" spans="1:13">
      <c r="A25" s="39">
        <v>23</v>
      </c>
      <c r="B25" s="99" t="s">
        <v>114</v>
      </c>
      <c r="C25" s="28">
        <v>29167</v>
      </c>
      <c r="D25" s="28">
        <v>30046</v>
      </c>
      <c r="E25" s="28">
        <v>30352</v>
      </c>
      <c r="F25" s="28"/>
      <c r="G25" s="28"/>
      <c r="H25" s="28"/>
      <c r="I25" s="96">
        <f t="shared" si="0"/>
        <v>9.7565930614782366E-3</v>
      </c>
      <c r="J25" s="96">
        <f t="shared" si="1"/>
        <v>4.0628107107347343E-2</v>
      </c>
      <c r="K25" s="93">
        <f t="shared" si="2"/>
        <v>1185</v>
      </c>
      <c r="L25" s="97">
        <f t="shared" si="4"/>
        <v>1.4776113819718942E-2</v>
      </c>
      <c r="M25" s="41">
        <f t="shared" si="3"/>
        <v>306</v>
      </c>
    </row>
    <row r="26" spans="1:13">
      <c r="A26" s="39">
        <v>24</v>
      </c>
      <c r="B26" s="99" t="s">
        <v>115</v>
      </c>
      <c r="C26" s="28">
        <v>13518</v>
      </c>
      <c r="D26" s="28">
        <v>13799</v>
      </c>
      <c r="E26" s="28">
        <v>13821</v>
      </c>
      <c r="F26" s="28"/>
      <c r="G26" s="28"/>
      <c r="H26" s="28"/>
      <c r="I26" s="96">
        <f t="shared" si="0"/>
        <v>4.4427343404945547E-3</v>
      </c>
      <c r="J26" s="96">
        <f t="shared" si="1"/>
        <v>2.2414558366622282E-2</v>
      </c>
      <c r="K26" s="93">
        <f t="shared" si="2"/>
        <v>303</v>
      </c>
      <c r="L26" s="97">
        <f t="shared" si="4"/>
        <v>3.7781961918775015E-3</v>
      </c>
      <c r="M26" s="41">
        <f t="shared" si="3"/>
        <v>22</v>
      </c>
    </row>
    <row r="27" spans="1:13">
      <c r="A27" s="39">
        <v>25</v>
      </c>
      <c r="B27" s="99" t="s">
        <v>116</v>
      </c>
      <c r="C27" s="28">
        <v>35350</v>
      </c>
      <c r="D27" s="28">
        <v>35549</v>
      </c>
      <c r="E27" s="28">
        <v>35513</v>
      </c>
      <c r="F27" s="28"/>
      <c r="G27" s="28"/>
      <c r="H27" s="28"/>
      <c r="I27" s="96">
        <f t="shared" si="0"/>
        <v>1.1415586761738161E-2</v>
      </c>
      <c r="J27" s="96">
        <f t="shared" si="1"/>
        <v>4.6110325318246114E-3</v>
      </c>
      <c r="K27" s="93">
        <f t="shared" si="2"/>
        <v>163</v>
      </c>
      <c r="L27" s="97">
        <f t="shared" si="4"/>
        <v>2.0324949811090193E-3</v>
      </c>
      <c r="M27" s="41">
        <f t="shared" si="3"/>
        <v>-36</v>
      </c>
    </row>
    <row r="28" spans="1:13">
      <c r="A28" s="39">
        <v>26</v>
      </c>
      <c r="B28" s="99" t="s">
        <v>117</v>
      </c>
      <c r="C28" s="28">
        <v>41290</v>
      </c>
      <c r="D28" s="28">
        <v>41872</v>
      </c>
      <c r="E28" s="28">
        <v>41932</v>
      </c>
      <c r="F28" s="28"/>
      <c r="G28" s="28"/>
      <c r="H28" s="28"/>
      <c r="I28" s="96">
        <f t="shared" si="0"/>
        <v>1.3478962185487131E-2</v>
      </c>
      <c r="J28" s="96">
        <f t="shared" si="1"/>
        <v>1.5548558973116978E-2</v>
      </c>
      <c r="K28" s="93">
        <f t="shared" si="2"/>
        <v>642</v>
      </c>
      <c r="L28" s="97">
        <f t="shared" si="4"/>
        <v>8.0052869808097567E-3</v>
      </c>
      <c r="M28" s="41">
        <f t="shared" si="3"/>
        <v>60</v>
      </c>
    </row>
    <row r="29" spans="1:13">
      <c r="A29" s="39">
        <v>27</v>
      </c>
      <c r="B29" s="99" t="s">
        <v>118</v>
      </c>
      <c r="C29" s="28">
        <v>54406</v>
      </c>
      <c r="D29" s="28">
        <v>55429</v>
      </c>
      <c r="E29" s="28">
        <v>55446</v>
      </c>
      <c r="F29" s="28"/>
      <c r="G29" s="28"/>
      <c r="H29" s="28"/>
      <c r="I29" s="96">
        <f t="shared" si="0"/>
        <v>1.7823011955941038E-2</v>
      </c>
      <c r="J29" s="96">
        <f t="shared" si="1"/>
        <v>1.9115538727346247E-2</v>
      </c>
      <c r="K29" s="93">
        <f t="shared" si="2"/>
        <v>1040</v>
      </c>
      <c r="L29" s="97">
        <f t="shared" si="4"/>
        <v>1.29680661371373E-2</v>
      </c>
      <c r="M29" s="41">
        <f t="shared" si="3"/>
        <v>17</v>
      </c>
    </row>
    <row r="30" spans="1:13">
      <c r="A30" s="39">
        <v>28</v>
      </c>
      <c r="B30" s="99" t="s">
        <v>119</v>
      </c>
      <c r="C30" s="28">
        <v>17902</v>
      </c>
      <c r="D30" s="28">
        <v>18167</v>
      </c>
      <c r="E30" s="28">
        <v>18179</v>
      </c>
      <c r="F30" s="28"/>
      <c r="G30" s="28"/>
      <c r="H30" s="28"/>
      <c r="I30" s="96">
        <f t="shared" si="0"/>
        <v>5.8436052077165549E-3</v>
      </c>
      <c r="J30" s="96">
        <f t="shared" si="1"/>
        <v>1.5473131493687856E-2</v>
      </c>
      <c r="K30" s="93">
        <f t="shared" si="2"/>
        <v>277</v>
      </c>
      <c r="L30" s="97">
        <f t="shared" si="4"/>
        <v>3.4539945384490693E-3</v>
      </c>
      <c r="M30" s="41">
        <f t="shared" si="3"/>
        <v>12</v>
      </c>
    </row>
    <row r="31" spans="1:13">
      <c r="A31" s="39">
        <v>29</v>
      </c>
      <c r="B31" s="99" t="s">
        <v>120</v>
      </c>
      <c r="C31" s="28">
        <v>6678</v>
      </c>
      <c r="D31" s="28">
        <v>6777</v>
      </c>
      <c r="E31" s="28">
        <v>6759</v>
      </c>
      <c r="F31" s="28"/>
      <c r="G31" s="28"/>
      <c r="H31" s="28"/>
      <c r="I31" s="96">
        <f t="shared" si="0"/>
        <v>2.1726677814487153E-3</v>
      </c>
      <c r="J31" s="96">
        <f t="shared" si="1"/>
        <v>1.2129380053908356E-2</v>
      </c>
      <c r="K31" s="93">
        <f t="shared" si="2"/>
        <v>81</v>
      </c>
      <c r="L31" s="97">
        <f t="shared" si="4"/>
        <v>1.0100128433731936E-3</v>
      </c>
      <c r="M31" s="41">
        <f t="shared" si="3"/>
        <v>-18</v>
      </c>
    </row>
    <row r="32" spans="1:13">
      <c r="A32" s="39">
        <v>30</v>
      </c>
      <c r="B32" s="99" t="s">
        <v>121</v>
      </c>
      <c r="C32" s="28">
        <v>23560</v>
      </c>
      <c r="D32" s="28">
        <v>24176</v>
      </c>
      <c r="E32" s="28">
        <v>24354</v>
      </c>
      <c r="F32" s="28"/>
      <c r="G32" s="28"/>
      <c r="H32" s="28"/>
      <c r="I32" s="96">
        <f t="shared" si="0"/>
        <v>7.828547292410417E-3</v>
      </c>
      <c r="J32" s="96">
        <f t="shared" si="1"/>
        <v>3.3701188455008489E-2</v>
      </c>
      <c r="K32" s="93">
        <f t="shared" si="2"/>
        <v>794</v>
      </c>
      <c r="L32" s="97">
        <f t="shared" si="4"/>
        <v>9.9006197239298235E-3</v>
      </c>
      <c r="M32" s="41">
        <f t="shared" si="3"/>
        <v>178</v>
      </c>
    </row>
    <row r="33" spans="1:13">
      <c r="A33" s="39">
        <v>31</v>
      </c>
      <c r="B33" s="99" t="s">
        <v>122</v>
      </c>
      <c r="C33" s="28">
        <v>51500</v>
      </c>
      <c r="D33" s="28">
        <v>53458</v>
      </c>
      <c r="E33" s="28">
        <v>53497</v>
      </c>
      <c r="F33" s="28"/>
      <c r="G33" s="28"/>
      <c r="H33" s="28"/>
      <c r="I33" s="96">
        <f t="shared" si="0"/>
        <v>1.7196509587832802E-2</v>
      </c>
      <c r="J33" s="96">
        <f t="shared" si="1"/>
        <v>3.8776699029126213E-2</v>
      </c>
      <c r="K33" s="93">
        <f t="shared" si="2"/>
        <v>1997</v>
      </c>
      <c r="L33" s="97">
        <f t="shared" si="4"/>
        <v>2.490118084217614E-2</v>
      </c>
      <c r="M33" s="41">
        <f t="shared" si="3"/>
        <v>39</v>
      </c>
    </row>
    <row r="34" spans="1:13">
      <c r="A34" s="39">
        <v>32</v>
      </c>
      <c r="B34" s="99" t="s">
        <v>123</v>
      </c>
      <c r="C34" s="28">
        <v>33686</v>
      </c>
      <c r="D34" s="28">
        <v>35405</v>
      </c>
      <c r="E34" s="28">
        <v>35853</v>
      </c>
      <c r="F34" s="28"/>
      <c r="G34" s="28"/>
      <c r="H34" s="28"/>
      <c r="I34" s="96">
        <f t="shared" si="0"/>
        <v>1.1524879119437902E-2</v>
      </c>
      <c r="J34" s="96">
        <f t="shared" si="1"/>
        <v>6.4329395000890577E-2</v>
      </c>
      <c r="K34" s="93">
        <f t="shared" si="2"/>
        <v>2167</v>
      </c>
      <c r="L34" s="97">
        <f t="shared" si="4"/>
        <v>2.7020960883823584E-2</v>
      </c>
      <c r="M34" s="41">
        <f t="shared" si="3"/>
        <v>448</v>
      </c>
    </row>
    <row r="35" spans="1:13">
      <c r="A35" s="39">
        <v>33</v>
      </c>
      <c r="B35" s="99" t="s">
        <v>124</v>
      </c>
      <c r="C35" s="28">
        <v>63143</v>
      </c>
      <c r="D35" s="28">
        <v>64942</v>
      </c>
      <c r="E35" s="28">
        <v>65378</v>
      </c>
      <c r="F35" s="28"/>
      <c r="G35" s="28"/>
      <c r="H35" s="28"/>
      <c r="I35" s="96">
        <f t="shared" si="0"/>
        <v>2.1015634593217061E-2</v>
      </c>
      <c r="J35" s="96">
        <f t="shared" si="1"/>
        <v>3.5395847520706965E-2</v>
      </c>
      <c r="K35" s="93">
        <f t="shared" si="2"/>
        <v>2235</v>
      </c>
      <c r="L35" s="97">
        <f t="shared" si="4"/>
        <v>2.7868872900482563E-2</v>
      </c>
      <c r="M35" s="41">
        <f t="shared" si="3"/>
        <v>436</v>
      </c>
    </row>
    <row r="36" spans="1:13">
      <c r="A36" s="39">
        <v>34</v>
      </c>
      <c r="B36" s="99" t="s">
        <v>125</v>
      </c>
      <c r="C36" s="28">
        <v>347640</v>
      </c>
      <c r="D36" s="28">
        <v>351773</v>
      </c>
      <c r="E36" s="28">
        <v>356118</v>
      </c>
      <c r="F36" s="28"/>
      <c r="G36" s="28"/>
      <c r="H36" s="28"/>
      <c r="I36" s="96">
        <f t="shared" si="0"/>
        <v>0.11447345835093262</v>
      </c>
      <c r="J36" s="96">
        <f t="shared" si="1"/>
        <v>2.4387297204004142E-2</v>
      </c>
      <c r="K36" s="93">
        <f t="shared" si="2"/>
        <v>8478</v>
      </c>
      <c r="L36" s="97">
        <f t="shared" si="4"/>
        <v>0.10571467760639425</v>
      </c>
      <c r="M36" s="41">
        <f t="shared" si="3"/>
        <v>4345</v>
      </c>
    </row>
    <row r="37" spans="1:13">
      <c r="A37" s="39">
        <v>35</v>
      </c>
      <c r="B37" s="99" t="s">
        <v>126</v>
      </c>
      <c r="C37" s="28">
        <v>166513</v>
      </c>
      <c r="D37" s="28">
        <v>172815</v>
      </c>
      <c r="E37" s="28">
        <v>175115</v>
      </c>
      <c r="F37" s="28"/>
      <c r="G37" s="28"/>
      <c r="H37" s="28"/>
      <c r="I37" s="96">
        <f t="shared" si="0"/>
        <v>5.6290385937030889E-2</v>
      </c>
      <c r="J37" s="96">
        <f t="shared" si="1"/>
        <v>5.1659630179025064E-2</v>
      </c>
      <c r="K37" s="93">
        <f t="shared" si="2"/>
        <v>8602</v>
      </c>
      <c r="L37" s="97">
        <f t="shared" si="4"/>
        <v>0.10726087010736063</v>
      </c>
      <c r="M37" s="41">
        <f t="shared" si="3"/>
        <v>2300</v>
      </c>
    </row>
    <row r="38" spans="1:13">
      <c r="A38" s="39">
        <v>36</v>
      </c>
      <c r="B38" s="99" t="s">
        <v>127</v>
      </c>
      <c r="C38" s="28">
        <v>12896</v>
      </c>
      <c r="D38" s="28">
        <v>13139</v>
      </c>
      <c r="E38" s="28">
        <v>13142</v>
      </c>
      <c r="F38" s="28"/>
      <c r="G38" s="28"/>
      <c r="H38" s="28"/>
      <c r="I38" s="96">
        <f t="shared" si="0"/>
        <v>4.2244710732059496E-3</v>
      </c>
      <c r="J38" s="96">
        <f t="shared" si="1"/>
        <v>1.9075682382133995E-2</v>
      </c>
      <c r="K38" s="93">
        <f t="shared" si="2"/>
        <v>246</v>
      </c>
      <c r="L38" s="97">
        <f t="shared" si="4"/>
        <v>3.0674464132074766E-3</v>
      </c>
      <c r="M38" s="41">
        <f t="shared" si="3"/>
        <v>3</v>
      </c>
    </row>
    <row r="39" spans="1:13">
      <c r="A39" s="39">
        <v>37</v>
      </c>
      <c r="B39" s="99" t="s">
        <v>128</v>
      </c>
      <c r="C39" s="28">
        <v>21197</v>
      </c>
      <c r="D39" s="28">
        <v>22338</v>
      </c>
      <c r="E39" s="28">
        <v>22265</v>
      </c>
      <c r="F39" s="28"/>
      <c r="G39" s="28"/>
      <c r="H39" s="28"/>
      <c r="I39" s="96">
        <f t="shared" si="0"/>
        <v>7.1570421887787606E-3</v>
      </c>
      <c r="J39" s="96">
        <f t="shared" si="1"/>
        <v>5.0384488370995899E-2</v>
      </c>
      <c r="K39" s="93">
        <f t="shared" si="2"/>
        <v>1068</v>
      </c>
      <c r="L39" s="97">
        <f t="shared" si="4"/>
        <v>1.3317206379290996E-2</v>
      </c>
      <c r="M39" s="41">
        <f t="shared" si="3"/>
        <v>-73</v>
      </c>
    </row>
    <row r="40" spans="1:13">
      <c r="A40" s="39">
        <v>38</v>
      </c>
      <c r="B40" s="99" t="s">
        <v>129</v>
      </c>
      <c r="C40" s="28">
        <v>52125</v>
      </c>
      <c r="D40" s="28">
        <v>53668</v>
      </c>
      <c r="E40" s="28">
        <v>53719</v>
      </c>
      <c r="F40" s="28"/>
      <c r="G40" s="28"/>
      <c r="H40" s="28"/>
      <c r="I40" s="96">
        <f t="shared" si="0"/>
        <v>1.7267871068448518E-2</v>
      </c>
      <c r="J40" s="96">
        <f t="shared" si="1"/>
        <v>3.058033573141487E-2</v>
      </c>
      <c r="K40" s="93">
        <f t="shared" si="2"/>
        <v>1594</v>
      </c>
      <c r="L40" s="97">
        <f t="shared" si="4"/>
        <v>1.9876055214035439E-2</v>
      </c>
      <c r="M40" s="41">
        <f t="shared" si="3"/>
        <v>51</v>
      </c>
    </row>
    <row r="41" spans="1:13">
      <c r="A41" s="39">
        <v>39</v>
      </c>
      <c r="B41" s="99" t="s">
        <v>130</v>
      </c>
      <c r="C41" s="28">
        <v>14103</v>
      </c>
      <c r="D41" s="28">
        <v>15964</v>
      </c>
      <c r="E41" s="28">
        <v>15925</v>
      </c>
      <c r="F41" s="28"/>
      <c r="G41" s="28"/>
      <c r="H41" s="28"/>
      <c r="I41" s="96">
        <f t="shared" si="0"/>
        <v>5.1190611657894345E-3</v>
      </c>
      <c r="J41" s="96">
        <f t="shared" si="1"/>
        <v>0.12919237041764164</v>
      </c>
      <c r="K41" s="93">
        <f t="shared" si="2"/>
        <v>1822</v>
      </c>
      <c r="L41" s="97">
        <f t="shared" si="4"/>
        <v>2.2719054328715536E-2</v>
      </c>
      <c r="M41" s="41">
        <f t="shared" si="3"/>
        <v>-39</v>
      </c>
    </row>
    <row r="42" spans="1:13">
      <c r="A42" s="39">
        <v>40</v>
      </c>
      <c r="B42" s="99" t="s">
        <v>131</v>
      </c>
      <c r="C42" s="28">
        <v>11838</v>
      </c>
      <c r="D42" s="28">
        <v>11859</v>
      </c>
      <c r="E42" s="28">
        <v>11877</v>
      </c>
      <c r="F42" s="28"/>
      <c r="G42" s="28"/>
      <c r="H42" s="28"/>
      <c r="I42" s="96">
        <f t="shared" si="0"/>
        <v>3.8178392129407297E-3</v>
      </c>
      <c r="J42" s="96">
        <f t="shared" si="1"/>
        <v>3.2944754181449569E-3</v>
      </c>
      <c r="K42" s="93">
        <f t="shared" si="2"/>
        <v>39</v>
      </c>
      <c r="L42" s="97">
        <f t="shared" si="4"/>
        <v>4.8630248014264871E-4</v>
      </c>
      <c r="M42" s="41">
        <f t="shared" si="3"/>
        <v>18</v>
      </c>
    </row>
    <row r="43" spans="1:13">
      <c r="A43" s="39">
        <v>41</v>
      </c>
      <c r="B43" s="99" t="s">
        <v>132</v>
      </c>
      <c r="C43" s="28">
        <v>59937</v>
      </c>
      <c r="D43" s="28">
        <v>60246</v>
      </c>
      <c r="E43" s="28">
        <v>60264</v>
      </c>
      <c r="F43" s="28"/>
      <c r="G43" s="28"/>
      <c r="H43" s="28"/>
      <c r="I43" s="96">
        <f t="shared" si="0"/>
        <v>1.9371748954168572E-2</v>
      </c>
      <c r="J43" s="96">
        <f t="shared" si="1"/>
        <v>5.4557285149406881E-3</v>
      </c>
      <c r="K43" s="93">
        <f t="shared" si="2"/>
        <v>327</v>
      </c>
      <c r="L43" s="97">
        <f t="shared" si="4"/>
        <v>4.0774592565806702E-3</v>
      </c>
      <c r="M43" s="41">
        <f t="shared" si="3"/>
        <v>18</v>
      </c>
    </row>
    <row r="44" spans="1:13">
      <c r="A44" s="39">
        <v>42</v>
      </c>
      <c r="B44" s="99" t="s">
        <v>133</v>
      </c>
      <c r="C44" s="28">
        <v>77335</v>
      </c>
      <c r="D44" s="28">
        <v>78340</v>
      </c>
      <c r="E44" s="28">
        <v>78768</v>
      </c>
      <c r="F44" s="28"/>
      <c r="G44" s="28"/>
      <c r="H44" s="28"/>
      <c r="I44" s="96">
        <f t="shared" si="0"/>
        <v>2.5319824797921647E-2</v>
      </c>
      <c r="J44" s="96">
        <f t="shared" si="1"/>
        <v>1.8529773065235663E-2</v>
      </c>
      <c r="K44" s="93">
        <f t="shared" si="2"/>
        <v>1433</v>
      </c>
      <c r="L44" s="97">
        <f t="shared" si="4"/>
        <v>1.7868498821651684E-2</v>
      </c>
      <c r="M44" s="41">
        <f t="shared" si="3"/>
        <v>428</v>
      </c>
    </row>
    <row r="45" spans="1:13">
      <c r="A45" s="39">
        <v>43</v>
      </c>
      <c r="B45" s="99" t="s">
        <v>134</v>
      </c>
      <c r="C45" s="28">
        <v>22048</v>
      </c>
      <c r="D45" s="28">
        <v>22043</v>
      </c>
      <c r="E45" s="28">
        <v>21658</v>
      </c>
      <c r="F45" s="28"/>
      <c r="G45" s="28"/>
      <c r="H45" s="28"/>
      <c r="I45" s="96">
        <f t="shared" si="0"/>
        <v>6.9619231854736313E-3</v>
      </c>
      <c r="J45" s="96">
        <f t="shared" si="1"/>
        <v>-1.7688679245283018E-2</v>
      </c>
      <c r="K45" s="93">
        <f t="shared" si="2"/>
        <v>-390</v>
      </c>
      <c r="L45" s="97">
        <f t="shared" si="4"/>
        <v>-4.8630248014264873E-3</v>
      </c>
      <c r="M45" s="41">
        <f t="shared" si="3"/>
        <v>-385</v>
      </c>
    </row>
    <row r="46" spans="1:13">
      <c r="A46" s="39">
        <v>44</v>
      </c>
      <c r="B46" s="99" t="s">
        <v>135</v>
      </c>
      <c r="C46" s="28">
        <v>39308</v>
      </c>
      <c r="D46" s="28">
        <v>39763</v>
      </c>
      <c r="E46" s="28">
        <v>39792</v>
      </c>
      <c r="F46" s="28"/>
      <c r="G46" s="28"/>
      <c r="H46" s="28"/>
      <c r="I46" s="96">
        <f t="shared" si="0"/>
        <v>1.2791063228200514E-2</v>
      </c>
      <c r="J46" s="96">
        <f t="shared" si="1"/>
        <v>1.2313015162307928E-2</v>
      </c>
      <c r="K46" s="93">
        <f t="shared" si="2"/>
        <v>484</v>
      </c>
      <c r="L46" s="97">
        <f t="shared" si="4"/>
        <v>6.0351384715138972E-3</v>
      </c>
      <c r="M46" s="41">
        <f t="shared" si="3"/>
        <v>29</v>
      </c>
    </row>
    <row r="47" spans="1:13">
      <c r="A47" s="39">
        <v>45</v>
      </c>
      <c r="B47" s="99" t="s">
        <v>136</v>
      </c>
      <c r="C47" s="28">
        <v>47330</v>
      </c>
      <c r="D47" s="28">
        <v>48105</v>
      </c>
      <c r="E47" s="28">
        <v>47884</v>
      </c>
      <c r="F47" s="28"/>
      <c r="G47" s="28"/>
      <c r="H47" s="28"/>
      <c r="I47" s="96">
        <f t="shared" si="0"/>
        <v>1.5392221341454399E-2</v>
      </c>
      <c r="J47" s="96">
        <f t="shared" si="1"/>
        <v>1.17050496513839E-2</v>
      </c>
      <c r="K47" s="93">
        <f t="shared" si="2"/>
        <v>554</v>
      </c>
      <c r="L47" s="97">
        <f t="shared" si="4"/>
        <v>6.9079890768981387E-3</v>
      </c>
      <c r="M47" s="41">
        <f t="shared" si="3"/>
        <v>-221</v>
      </c>
    </row>
    <row r="48" spans="1:13">
      <c r="A48" s="39">
        <v>46</v>
      </c>
      <c r="B48" s="99" t="s">
        <v>137</v>
      </c>
      <c r="C48" s="28">
        <v>37893</v>
      </c>
      <c r="D48" s="28">
        <v>38797</v>
      </c>
      <c r="E48" s="28">
        <v>38824</v>
      </c>
      <c r="F48" s="28"/>
      <c r="G48" s="28"/>
      <c r="H48" s="28"/>
      <c r="I48" s="96">
        <f t="shared" si="0"/>
        <v>1.2479901456867127E-2</v>
      </c>
      <c r="J48" s="96">
        <f t="shared" si="1"/>
        <v>2.4569181643047527E-2</v>
      </c>
      <c r="K48" s="93">
        <f t="shared" si="2"/>
        <v>931</v>
      </c>
      <c r="L48" s="97">
        <f t="shared" si="4"/>
        <v>1.1608913051610409E-2</v>
      </c>
      <c r="M48" s="41">
        <f t="shared" si="3"/>
        <v>27</v>
      </c>
    </row>
    <row r="49" spans="1:13">
      <c r="A49" s="39">
        <v>47</v>
      </c>
      <c r="B49" s="99" t="s">
        <v>138</v>
      </c>
      <c r="C49" s="28">
        <v>28949</v>
      </c>
      <c r="D49" s="28">
        <v>29796</v>
      </c>
      <c r="E49" s="28">
        <v>29787</v>
      </c>
      <c r="F49" s="28"/>
      <c r="G49" s="28"/>
      <c r="H49" s="28"/>
      <c r="I49" s="96">
        <f t="shared" si="0"/>
        <v>9.5749748788301354E-3</v>
      </c>
      <c r="J49" s="96">
        <f t="shared" si="1"/>
        <v>2.8947459325019863E-2</v>
      </c>
      <c r="K49" s="93">
        <f t="shared" si="2"/>
        <v>838</v>
      </c>
      <c r="L49" s="97">
        <f t="shared" si="4"/>
        <v>1.0449268675885632E-2</v>
      </c>
      <c r="M49" s="41">
        <f t="shared" si="3"/>
        <v>-9</v>
      </c>
    </row>
    <row r="50" spans="1:13">
      <c r="A50" s="39">
        <v>48</v>
      </c>
      <c r="B50" s="99" t="s">
        <v>139</v>
      </c>
      <c r="C50" s="28">
        <v>37865</v>
      </c>
      <c r="D50" s="28">
        <v>38242</v>
      </c>
      <c r="E50" s="28">
        <v>38272</v>
      </c>
      <c r="F50" s="28"/>
      <c r="G50" s="28"/>
      <c r="H50" s="28"/>
      <c r="I50" s="96">
        <f t="shared" si="0"/>
        <v>1.2302462099660487E-2</v>
      </c>
      <c r="J50" s="96">
        <f t="shared" si="1"/>
        <v>1.0748712531361415E-2</v>
      </c>
      <c r="K50" s="93">
        <f t="shared" si="2"/>
        <v>407</v>
      </c>
      <c r="L50" s="97">
        <f t="shared" si="4"/>
        <v>5.0750028055912312E-3</v>
      </c>
      <c r="M50" s="41">
        <f t="shared" si="3"/>
        <v>30</v>
      </c>
    </row>
    <row r="51" spans="1:13">
      <c r="A51" s="39">
        <v>49</v>
      </c>
      <c r="B51" s="99" t="s">
        <v>140</v>
      </c>
      <c r="C51" s="28">
        <v>13108</v>
      </c>
      <c r="D51" s="28">
        <v>13447</v>
      </c>
      <c r="E51" s="28">
        <v>13443</v>
      </c>
      <c r="F51" s="28"/>
      <c r="G51" s="28"/>
      <c r="H51" s="28"/>
      <c r="I51" s="96">
        <f t="shared" si="0"/>
        <v>4.3212269545813108E-3</v>
      </c>
      <c r="J51" s="96">
        <f t="shared" si="1"/>
        <v>2.5556911809581934E-2</v>
      </c>
      <c r="K51" s="93">
        <f t="shared" si="2"/>
        <v>335</v>
      </c>
      <c r="L51" s="97">
        <f t="shared" si="4"/>
        <v>4.1772136114817263E-3</v>
      </c>
      <c r="M51" s="41">
        <f t="shared" si="3"/>
        <v>-4</v>
      </c>
    </row>
    <row r="52" spans="1:13">
      <c r="A52" s="39">
        <v>50</v>
      </c>
      <c r="B52" s="99" t="s">
        <v>141</v>
      </c>
      <c r="C52" s="28">
        <v>12300</v>
      </c>
      <c r="D52" s="28">
        <v>12806</v>
      </c>
      <c r="E52" s="28">
        <v>12820</v>
      </c>
      <c r="F52" s="28"/>
      <c r="G52" s="28"/>
      <c r="H52" s="28"/>
      <c r="I52" s="96">
        <f t="shared" si="0"/>
        <v>4.1209647815020753E-3</v>
      </c>
      <c r="J52" s="96">
        <f t="shared" si="1"/>
        <v>4.2276422764227641E-2</v>
      </c>
      <c r="K52" s="93">
        <f t="shared" si="2"/>
        <v>520</v>
      </c>
      <c r="L52" s="97">
        <f t="shared" si="4"/>
        <v>6.48403306856865E-3</v>
      </c>
      <c r="M52" s="41">
        <f t="shared" si="3"/>
        <v>14</v>
      </c>
    </row>
    <row r="53" spans="1:13">
      <c r="A53" s="39">
        <v>51</v>
      </c>
      <c r="B53" s="99" t="s">
        <v>142</v>
      </c>
      <c r="C53" s="28">
        <v>13949</v>
      </c>
      <c r="D53" s="28">
        <v>14641</v>
      </c>
      <c r="E53" s="28">
        <v>14647</v>
      </c>
      <c r="F53" s="28"/>
      <c r="G53" s="28"/>
      <c r="H53" s="28"/>
      <c r="I53" s="96">
        <f t="shared" si="0"/>
        <v>4.7082504800827537E-3</v>
      </c>
      <c r="J53" s="96">
        <f t="shared" si="1"/>
        <v>5.0039429349774178E-2</v>
      </c>
      <c r="K53" s="93">
        <f t="shared" si="2"/>
        <v>698</v>
      </c>
      <c r="L53" s="97">
        <f t="shared" si="4"/>
        <v>8.7035674651171485E-3</v>
      </c>
      <c r="M53" s="41">
        <f t="shared" si="3"/>
        <v>6</v>
      </c>
    </row>
    <row r="54" spans="1:13">
      <c r="A54" s="39">
        <v>52</v>
      </c>
      <c r="B54" s="99" t="s">
        <v>143</v>
      </c>
      <c r="C54" s="28">
        <v>25740</v>
      </c>
      <c r="D54" s="28">
        <v>26065</v>
      </c>
      <c r="E54" s="28">
        <v>26069</v>
      </c>
      <c r="F54" s="28"/>
      <c r="G54" s="28"/>
      <c r="H54" s="28"/>
      <c r="I54" s="96">
        <f t="shared" si="0"/>
        <v>8.3798308025723571E-3</v>
      </c>
      <c r="J54" s="96">
        <f t="shared" si="1"/>
        <v>1.2781662781662782E-2</v>
      </c>
      <c r="K54" s="93">
        <f t="shared" si="2"/>
        <v>329</v>
      </c>
      <c r="L54" s="97">
        <f t="shared" si="4"/>
        <v>4.1023978453059344E-3</v>
      </c>
      <c r="M54" s="41">
        <f t="shared" si="3"/>
        <v>4</v>
      </c>
    </row>
    <row r="55" spans="1:13">
      <c r="A55" s="39">
        <v>53</v>
      </c>
      <c r="B55" s="99" t="s">
        <v>144</v>
      </c>
      <c r="C55" s="28">
        <v>15274</v>
      </c>
      <c r="D55" s="28">
        <v>15397</v>
      </c>
      <c r="E55" s="28">
        <v>15417</v>
      </c>
      <c r="F55" s="28"/>
      <c r="G55" s="28"/>
      <c r="H55" s="28"/>
      <c r="I55" s="96">
        <f t="shared" si="0"/>
        <v>4.9557655254615831E-3</v>
      </c>
      <c r="J55" s="96">
        <f t="shared" si="1"/>
        <v>9.3623150451748061E-3</v>
      </c>
      <c r="K55" s="93">
        <f t="shared" si="2"/>
        <v>143</v>
      </c>
      <c r="L55" s="97">
        <f t="shared" si="4"/>
        <v>1.7831090938563786E-3</v>
      </c>
      <c r="M55" s="41">
        <f t="shared" si="3"/>
        <v>20</v>
      </c>
    </row>
    <row r="56" spans="1:13">
      <c r="A56" s="39">
        <v>54</v>
      </c>
      <c r="B56" s="99" t="s">
        <v>145</v>
      </c>
      <c r="C56" s="28">
        <v>30284</v>
      </c>
      <c r="D56" s="28">
        <v>31579</v>
      </c>
      <c r="E56" s="28">
        <v>31571</v>
      </c>
      <c r="F56" s="28"/>
      <c r="G56" s="28"/>
      <c r="H56" s="28"/>
      <c r="I56" s="96">
        <f t="shared" si="0"/>
        <v>1.0148438308642904E-2</v>
      </c>
      <c r="J56" s="96">
        <f t="shared" si="1"/>
        <v>4.2497688548408401E-2</v>
      </c>
      <c r="K56" s="93">
        <f t="shared" si="2"/>
        <v>1287</v>
      </c>
      <c r="L56" s="97">
        <f t="shared" si="4"/>
        <v>1.6047981844707408E-2</v>
      </c>
      <c r="M56" s="41">
        <f t="shared" si="3"/>
        <v>-8</v>
      </c>
    </row>
    <row r="57" spans="1:13">
      <c r="A57" s="39">
        <v>55</v>
      </c>
      <c r="B57" s="99" t="s">
        <v>146</v>
      </c>
      <c r="C57" s="28">
        <v>55151</v>
      </c>
      <c r="D57" s="28">
        <v>56551</v>
      </c>
      <c r="E57" s="28">
        <v>56870</v>
      </c>
      <c r="F57" s="28"/>
      <c r="G57" s="28"/>
      <c r="H57" s="28"/>
      <c r="I57" s="96">
        <f t="shared" si="0"/>
        <v>1.828075406583643E-2</v>
      </c>
      <c r="J57" s="96">
        <f t="shared" si="1"/>
        <v>3.1168972457435041E-2</v>
      </c>
      <c r="K57" s="93">
        <f t="shared" si="2"/>
        <v>1719</v>
      </c>
      <c r="L57" s="97">
        <f t="shared" si="4"/>
        <v>2.1434717009364439E-2</v>
      </c>
      <c r="M57" s="41">
        <f t="shared" si="3"/>
        <v>319</v>
      </c>
    </row>
    <row r="58" spans="1:13">
      <c r="A58" s="39">
        <v>56</v>
      </c>
      <c r="B58" s="99" t="s">
        <v>147</v>
      </c>
      <c r="C58" s="28">
        <v>16049</v>
      </c>
      <c r="D58" s="28">
        <v>17053</v>
      </c>
      <c r="E58" s="28">
        <v>17057</v>
      </c>
      <c r="F58" s="28"/>
      <c r="G58" s="28"/>
      <c r="H58" s="28"/>
      <c r="I58" s="96">
        <f t="shared" si="0"/>
        <v>5.4829404273074025E-3</v>
      </c>
      <c r="J58" s="96">
        <f t="shared" si="1"/>
        <v>6.2807651567075837E-2</v>
      </c>
      <c r="K58" s="93">
        <f t="shared" si="2"/>
        <v>1008</v>
      </c>
      <c r="L58" s="97">
        <f t="shared" si="4"/>
        <v>1.2569048717533074E-2</v>
      </c>
      <c r="M58" s="41">
        <f t="shared" si="3"/>
        <v>4</v>
      </c>
    </row>
    <row r="59" spans="1:13">
      <c r="A59" s="39">
        <v>57</v>
      </c>
      <c r="B59" s="99" t="s">
        <v>148</v>
      </c>
      <c r="C59" s="28">
        <v>10094</v>
      </c>
      <c r="D59" s="28">
        <v>10187</v>
      </c>
      <c r="E59" s="28">
        <v>10214</v>
      </c>
      <c r="F59" s="28"/>
      <c r="G59" s="28"/>
      <c r="H59" s="28"/>
      <c r="I59" s="96">
        <f t="shared" si="0"/>
        <v>3.2832710045446333E-3</v>
      </c>
      <c r="J59" s="96">
        <f t="shared" si="1"/>
        <v>1.1888250445809392E-2</v>
      </c>
      <c r="K59" s="93">
        <f t="shared" si="2"/>
        <v>120</v>
      </c>
      <c r="L59" s="97">
        <f t="shared" si="4"/>
        <v>1.4963153235158422E-3</v>
      </c>
      <c r="M59" s="41">
        <f t="shared" si="3"/>
        <v>27</v>
      </c>
    </row>
    <row r="60" spans="1:13">
      <c r="A60" s="39">
        <v>58</v>
      </c>
      <c r="B60" s="99" t="s">
        <v>149</v>
      </c>
      <c r="C60" s="28">
        <v>29427</v>
      </c>
      <c r="D60" s="28">
        <v>29556</v>
      </c>
      <c r="E60" s="28">
        <v>29710</v>
      </c>
      <c r="F60" s="28"/>
      <c r="G60" s="28"/>
      <c r="H60" s="28"/>
      <c r="I60" s="96">
        <f t="shared" si="0"/>
        <v>9.5502233742922518E-3</v>
      </c>
      <c r="J60" s="96">
        <f t="shared" si="1"/>
        <v>9.6170183844768407E-3</v>
      </c>
      <c r="K60" s="93">
        <f t="shared" si="2"/>
        <v>283</v>
      </c>
      <c r="L60" s="97">
        <f t="shared" si="4"/>
        <v>3.5288103046248612E-3</v>
      </c>
      <c r="M60" s="41">
        <f t="shared" si="3"/>
        <v>154</v>
      </c>
    </row>
    <row r="61" spans="1:13">
      <c r="A61" s="39">
        <v>59</v>
      </c>
      <c r="B61" s="99" t="s">
        <v>150</v>
      </c>
      <c r="C61" s="28">
        <v>30336</v>
      </c>
      <c r="D61" s="28">
        <v>29757</v>
      </c>
      <c r="E61" s="28">
        <v>29795</v>
      </c>
      <c r="F61" s="28"/>
      <c r="G61" s="28"/>
      <c r="H61" s="28"/>
      <c r="I61" s="96">
        <f t="shared" si="0"/>
        <v>9.5775464637171872E-3</v>
      </c>
      <c r="J61" s="96">
        <f t="shared" si="1"/>
        <v>-1.7833597046413501E-2</v>
      </c>
      <c r="K61" s="93">
        <f t="shared" si="2"/>
        <v>-541</v>
      </c>
      <c r="L61" s="97">
        <f t="shared" si="4"/>
        <v>-6.7458882501839224E-3</v>
      </c>
      <c r="M61" s="41">
        <f t="shared" si="3"/>
        <v>38</v>
      </c>
    </row>
    <row r="62" spans="1:13">
      <c r="A62" s="39">
        <v>60</v>
      </c>
      <c r="B62" s="99" t="s">
        <v>151</v>
      </c>
      <c r="C62" s="28">
        <v>24290</v>
      </c>
      <c r="D62" s="28">
        <v>25064</v>
      </c>
      <c r="E62" s="28">
        <v>26687</v>
      </c>
      <c r="F62" s="28"/>
      <c r="G62" s="28"/>
      <c r="H62" s="28"/>
      <c r="I62" s="96">
        <f t="shared" si="0"/>
        <v>8.5784857350971831E-3</v>
      </c>
      <c r="J62" s="96">
        <f t="shared" si="1"/>
        <v>9.8682585426101282E-2</v>
      </c>
      <c r="K62" s="93">
        <f t="shared" si="2"/>
        <v>2397</v>
      </c>
      <c r="L62" s="97">
        <f t="shared" si="4"/>
        <v>2.988889858722895E-2</v>
      </c>
      <c r="M62" s="41">
        <f t="shared" si="3"/>
        <v>1623</v>
      </c>
    </row>
    <row r="63" spans="1:13">
      <c r="A63" s="39">
        <v>61</v>
      </c>
      <c r="B63" s="99" t="s">
        <v>152</v>
      </c>
      <c r="C63" s="28">
        <v>37457</v>
      </c>
      <c r="D63" s="28">
        <v>37731</v>
      </c>
      <c r="E63" s="28">
        <v>37724</v>
      </c>
      <c r="F63" s="28"/>
      <c r="G63" s="28"/>
      <c r="H63" s="28"/>
      <c r="I63" s="96">
        <f t="shared" si="0"/>
        <v>1.2126308534897372E-2</v>
      </c>
      <c r="J63" s="96">
        <f t="shared" si="1"/>
        <v>7.1281736391061749E-3</v>
      </c>
      <c r="K63" s="93">
        <f t="shared" si="2"/>
        <v>267</v>
      </c>
      <c r="L63" s="97">
        <f t="shared" si="4"/>
        <v>3.329301594822749E-3</v>
      </c>
      <c r="M63" s="41">
        <f t="shared" si="3"/>
        <v>-7</v>
      </c>
    </row>
    <row r="64" spans="1:13">
      <c r="A64" s="39">
        <v>62</v>
      </c>
      <c r="B64" s="99" t="s">
        <v>153</v>
      </c>
      <c r="C64" s="28">
        <v>12382</v>
      </c>
      <c r="D64" s="28">
        <v>13397</v>
      </c>
      <c r="E64" s="28">
        <v>13363</v>
      </c>
      <c r="F64" s="28"/>
      <c r="G64" s="28"/>
      <c r="H64" s="28"/>
      <c r="I64" s="96">
        <f t="shared" si="0"/>
        <v>4.2955111057107831E-3</v>
      </c>
      <c r="J64" s="96">
        <f t="shared" si="1"/>
        <v>7.9227911484412855E-2</v>
      </c>
      <c r="K64" s="93">
        <f t="shared" si="2"/>
        <v>981</v>
      </c>
      <c r="L64" s="97">
        <f t="shared" si="4"/>
        <v>1.2232377769742011E-2</v>
      </c>
      <c r="M64" s="41">
        <f t="shared" si="3"/>
        <v>-34</v>
      </c>
    </row>
    <row r="65" spans="1:13">
      <c r="A65" s="39">
        <v>63</v>
      </c>
      <c r="B65" s="99" t="s">
        <v>154</v>
      </c>
      <c r="C65" s="28">
        <v>45641</v>
      </c>
      <c r="D65" s="28">
        <v>47460</v>
      </c>
      <c r="E65" s="28">
        <v>47368</v>
      </c>
      <c r="F65" s="28"/>
      <c r="G65" s="28"/>
      <c r="H65" s="28"/>
      <c r="I65" s="96">
        <f t="shared" si="0"/>
        <v>1.5226354116239495E-2</v>
      </c>
      <c r="J65" s="96">
        <f t="shared" si="1"/>
        <v>3.7838785302688374E-2</v>
      </c>
      <c r="K65" s="93">
        <f t="shared" si="2"/>
        <v>1727</v>
      </c>
      <c r="L65" s="97">
        <f t="shared" si="4"/>
        <v>2.1534471364265496E-2</v>
      </c>
      <c r="M65" s="41">
        <f t="shared" si="3"/>
        <v>-92</v>
      </c>
    </row>
    <row r="66" spans="1:13">
      <c r="A66" s="39">
        <v>64</v>
      </c>
      <c r="B66" s="99" t="s">
        <v>155</v>
      </c>
      <c r="C66" s="28">
        <v>13293</v>
      </c>
      <c r="D66" s="28">
        <v>13521</v>
      </c>
      <c r="E66" s="28">
        <v>13527</v>
      </c>
      <c r="F66" s="28"/>
      <c r="G66" s="28"/>
      <c r="H66" s="28"/>
      <c r="I66" s="96">
        <f t="shared" si="0"/>
        <v>4.3482285958953652E-3</v>
      </c>
      <c r="J66" s="96">
        <f t="shared" si="1"/>
        <v>1.7603249830737983E-2</v>
      </c>
      <c r="K66" s="93">
        <f t="shared" si="2"/>
        <v>234</v>
      </c>
      <c r="L66" s="97">
        <f t="shared" si="4"/>
        <v>2.9178148808558925E-3</v>
      </c>
      <c r="M66" s="41">
        <f t="shared" si="3"/>
        <v>6</v>
      </c>
    </row>
    <row r="67" spans="1:13">
      <c r="A67" s="39">
        <v>65</v>
      </c>
      <c r="B67" s="99" t="s">
        <v>156</v>
      </c>
      <c r="C67" s="28">
        <v>37038</v>
      </c>
      <c r="D67" s="28">
        <v>39110</v>
      </c>
      <c r="E67" s="28">
        <v>39088</v>
      </c>
      <c r="F67" s="28"/>
      <c r="G67" s="28"/>
      <c r="H67" s="28"/>
      <c r="I67" s="96">
        <f t="shared" ref="I67:I84" si="5">E67/$E$84</f>
        <v>1.256476375813987E-2</v>
      </c>
      <c r="J67" s="96">
        <f t="shared" ref="J67:J84" si="6">(E67-C67)/C67</f>
        <v>5.5348560937415629E-2</v>
      </c>
      <c r="K67" s="93">
        <f t="shared" ref="K67:K84" si="7">E67-C67</f>
        <v>2050</v>
      </c>
      <c r="L67" s="97">
        <f t="shared" si="4"/>
        <v>2.5562053443395637E-2</v>
      </c>
      <c r="M67" s="41">
        <f t="shared" ref="M67:M84" si="8">E67-D67</f>
        <v>-22</v>
      </c>
    </row>
    <row r="68" spans="1:13">
      <c r="A68" s="39">
        <v>66</v>
      </c>
      <c r="B68" s="99" t="s">
        <v>157</v>
      </c>
      <c r="C68" s="28">
        <v>16606</v>
      </c>
      <c r="D68" s="28">
        <v>16904</v>
      </c>
      <c r="E68" s="28">
        <v>16901</v>
      </c>
      <c r="F68" s="28"/>
      <c r="G68" s="28"/>
      <c r="H68" s="28"/>
      <c r="I68" s="96">
        <f t="shared" si="5"/>
        <v>5.432794522009874E-3</v>
      </c>
      <c r="J68" s="96">
        <f t="shared" si="6"/>
        <v>1.776466337468385E-2</v>
      </c>
      <c r="K68" s="93">
        <f t="shared" si="7"/>
        <v>295</v>
      </c>
      <c r="L68" s="97">
        <f t="shared" ref="L68:L84" si="9">K68/$K$84</f>
        <v>3.6784418369764454E-3</v>
      </c>
      <c r="M68" s="41">
        <f t="shared" si="8"/>
        <v>-3</v>
      </c>
    </row>
    <row r="69" spans="1:13">
      <c r="A69" s="39">
        <v>67</v>
      </c>
      <c r="B69" s="99" t="s">
        <v>158</v>
      </c>
      <c r="C69" s="28">
        <v>21870</v>
      </c>
      <c r="D69" s="28">
        <v>21814</v>
      </c>
      <c r="E69" s="28">
        <v>21816</v>
      </c>
      <c r="F69" s="28"/>
      <c r="G69" s="28"/>
      <c r="H69" s="28"/>
      <c r="I69" s="96">
        <f t="shared" si="5"/>
        <v>7.0127119869929236E-3</v>
      </c>
      <c r="J69" s="96">
        <f t="shared" si="6"/>
        <v>-2.4691358024691358E-3</v>
      </c>
      <c r="K69" s="93">
        <f t="shared" si="7"/>
        <v>-54</v>
      </c>
      <c r="L69" s="97">
        <f t="shared" si="9"/>
        <v>-6.7334189558212901E-4</v>
      </c>
      <c r="M69" s="41">
        <f t="shared" si="8"/>
        <v>2</v>
      </c>
    </row>
    <row r="70" spans="1:13">
      <c r="A70" s="39">
        <v>68</v>
      </c>
      <c r="B70" s="99" t="s">
        <v>159</v>
      </c>
      <c r="C70" s="28">
        <v>13700</v>
      </c>
      <c r="D70" s="28">
        <v>14354</v>
      </c>
      <c r="E70" s="28">
        <v>14372</v>
      </c>
      <c r="F70" s="28"/>
      <c r="G70" s="28"/>
      <c r="H70" s="28"/>
      <c r="I70" s="96">
        <f t="shared" si="5"/>
        <v>4.6198522495903144E-3</v>
      </c>
      <c r="J70" s="96">
        <f t="shared" si="6"/>
        <v>4.9051094890510946E-2</v>
      </c>
      <c r="K70" s="93">
        <f t="shared" si="7"/>
        <v>672</v>
      </c>
      <c r="L70" s="97">
        <f t="shared" si="9"/>
        <v>8.379365811688716E-3</v>
      </c>
      <c r="M70" s="41">
        <f t="shared" si="8"/>
        <v>18</v>
      </c>
    </row>
    <row r="71" spans="1:13">
      <c r="A71" s="39">
        <v>69</v>
      </c>
      <c r="B71" s="99" t="s">
        <v>160</v>
      </c>
      <c r="C71" s="28">
        <v>5291</v>
      </c>
      <c r="D71" s="28">
        <v>5413</v>
      </c>
      <c r="E71" s="28">
        <v>5521</v>
      </c>
      <c r="F71" s="28"/>
      <c r="G71" s="28"/>
      <c r="H71" s="28"/>
      <c r="I71" s="96">
        <f t="shared" si="5"/>
        <v>1.7747150201772978E-3</v>
      </c>
      <c r="J71" s="96">
        <f t="shared" si="6"/>
        <v>4.3470043470043469E-2</v>
      </c>
      <c r="K71" s="93">
        <f t="shared" si="7"/>
        <v>230</v>
      </c>
      <c r="L71" s="97">
        <f t="shared" si="9"/>
        <v>2.8679377034053644E-3</v>
      </c>
      <c r="M71" s="41">
        <f t="shared" si="8"/>
        <v>108</v>
      </c>
    </row>
    <row r="72" spans="1:13">
      <c r="A72" s="39">
        <v>70</v>
      </c>
      <c r="B72" s="99" t="s">
        <v>161</v>
      </c>
      <c r="C72" s="28">
        <v>9638</v>
      </c>
      <c r="D72" s="28">
        <v>9926</v>
      </c>
      <c r="E72" s="28">
        <v>9952</v>
      </c>
      <c r="F72" s="28"/>
      <c r="G72" s="28"/>
      <c r="H72" s="28"/>
      <c r="I72" s="96">
        <f t="shared" si="5"/>
        <v>3.1990515994936549E-3</v>
      </c>
      <c r="J72" s="96">
        <f t="shared" si="6"/>
        <v>3.257937331396555E-2</v>
      </c>
      <c r="K72" s="93">
        <f t="shared" si="7"/>
        <v>314</v>
      </c>
      <c r="L72" s="97">
        <f t="shared" si="9"/>
        <v>3.9153584298664539E-3</v>
      </c>
      <c r="M72" s="41">
        <f t="shared" si="8"/>
        <v>26</v>
      </c>
    </row>
    <row r="73" spans="1:13">
      <c r="A73" s="39">
        <v>71</v>
      </c>
      <c r="B73" s="99" t="s">
        <v>162</v>
      </c>
      <c r="C73" s="28">
        <v>16020</v>
      </c>
      <c r="D73" s="28">
        <v>16113</v>
      </c>
      <c r="E73" s="28">
        <v>16176</v>
      </c>
      <c r="F73" s="28"/>
      <c r="G73" s="28"/>
      <c r="H73" s="28"/>
      <c r="I73" s="96">
        <f t="shared" si="5"/>
        <v>5.1997446416207158E-3</v>
      </c>
      <c r="J73" s="96">
        <f t="shared" si="6"/>
        <v>9.7378277153558051E-3</v>
      </c>
      <c r="K73" s="93">
        <f t="shared" si="7"/>
        <v>156</v>
      </c>
      <c r="L73" s="97">
        <f t="shared" si="9"/>
        <v>1.9452099205705948E-3</v>
      </c>
      <c r="M73" s="41">
        <f t="shared" si="8"/>
        <v>63</v>
      </c>
    </row>
    <row r="74" spans="1:13">
      <c r="A74" s="39">
        <v>72</v>
      </c>
      <c r="B74" s="99" t="s">
        <v>163</v>
      </c>
      <c r="C74" s="28">
        <v>20855</v>
      </c>
      <c r="D74" s="28">
        <v>21913</v>
      </c>
      <c r="E74" s="28">
        <v>21947</v>
      </c>
      <c r="F74" s="28"/>
      <c r="G74" s="28"/>
      <c r="H74" s="28"/>
      <c r="I74" s="96">
        <f t="shared" si="5"/>
        <v>7.054821689518413E-3</v>
      </c>
      <c r="J74" s="96">
        <f t="shared" si="6"/>
        <v>5.2361543994245988E-2</v>
      </c>
      <c r="K74" s="93">
        <f t="shared" si="7"/>
        <v>1092</v>
      </c>
      <c r="L74" s="97">
        <f t="shared" si="9"/>
        <v>1.3616469443994165E-2</v>
      </c>
      <c r="M74" s="41">
        <f t="shared" si="8"/>
        <v>34</v>
      </c>
    </row>
    <row r="75" spans="1:13">
      <c r="A75" s="39">
        <v>73</v>
      </c>
      <c r="B75" s="99" t="s">
        <v>164</v>
      </c>
      <c r="C75" s="28">
        <v>29032</v>
      </c>
      <c r="D75" s="28">
        <v>28893</v>
      </c>
      <c r="E75" s="28">
        <v>28816</v>
      </c>
      <c r="F75" s="28"/>
      <c r="G75" s="28"/>
      <c r="H75" s="28"/>
      <c r="I75" s="96">
        <f t="shared" si="5"/>
        <v>9.2628487631641037E-3</v>
      </c>
      <c r="J75" s="96">
        <f t="shared" si="6"/>
        <v>-7.4400661339211905E-3</v>
      </c>
      <c r="K75" s="93">
        <f t="shared" si="7"/>
        <v>-216</v>
      </c>
      <c r="L75" s="97">
        <f t="shared" si="9"/>
        <v>-2.693367582328516E-3</v>
      </c>
      <c r="M75" s="41">
        <f t="shared" si="8"/>
        <v>-77</v>
      </c>
    </row>
    <row r="76" spans="1:13">
      <c r="A76" s="39">
        <v>74</v>
      </c>
      <c r="B76" s="99" t="s">
        <v>165</v>
      </c>
      <c r="C76" s="28">
        <v>8214</v>
      </c>
      <c r="D76" s="28">
        <v>8374</v>
      </c>
      <c r="E76" s="28">
        <v>8398</v>
      </c>
      <c r="F76" s="28"/>
      <c r="G76" s="28"/>
      <c r="H76" s="28"/>
      <c r="I76" s="96">
        <f t="shared" si="5"/>
        <v>2.6995212351836528E-3</v>
      </c>
      <c r="J76" s="96">
        <f t="shared" si="6"/>
        <v>2.2400779157535914E-2</v>
      </c>
      <c r="K76" s="93">
        <f t="shared" si="7"/>
        <v>184</v>
      </c>
      <c r="L76" s="97">
        <f t="shared" si="9"/>
        <v>2.2943501627242916E-3</v>
      </c>
      <c r="M76" s="41">
        <f t="shared" si="8"/>
        <v>24</v>
      </c>
    </row>
    <row r="77" spans="1:13">
      <c r="A77" s="39">
        <v>75</v>
      </c>
      <c r="B77" s="99" t="s">
        <v>166</v>
      </c>
      <c r="C77" s="28">
        <v>4473</v>
      </c>
      <c r="D77" s="28">
        <v>4701</v>
      </c>
      <c r="E77" s="28">
        <v>4692</v>
      </c>
      <c r="F77" s="28"/>
      <c r="G77" s="28"/>
      <c r="H77" s="28"/>
      <c r="I77" s="96">
        <f t="shared" si="5"/>
        <v>1.508234536256454E-3</v>
      </c>
      <c r="J77" s="96">
        <f t="shared" si="6"/>
        <v>4.896042924211938E-2</v>
      </c>
      <c r="K77" s="93">
        <f t="shared" si="7"/>
        <v>219</v>
      </c>
      <c r="L77" s="97">
        <f t="shared" si="9"/>
        <v>2.730775465416412E-3</v>
      </c>
      <c r="M77" s="41">
        <f t="shared" si="8"/>
        <v>-9</v>
      </c>
    </row>
    <row r="78" spans="1:13">
      <c r="A78" s="39">
        <v>76</v>
      </c>
      <c r="B78" s="99" t="s">
        <v>167</v>
      </c>
      <c r="C78" s="28">
        <v>6756</v>
      </c>
      <c r="D78" s="28">
        <v>7118</v>
      </c>
      <c r="E78" s="28">
        <v>7100</v>
      </c>
      <c r="F78" s="28"/>
      <c r="G78" s="28"/>
      <c r="H78" s="28"/>
      <c r="I78" s="96">
        <f t="shared" si="5"/>
        <v>2.2822815872593398E-3</v>
      </c>
      <c r="J78" s="96">
        <f t="shared" si="6"/>
        <v>5.0917702782711662E-2</v>
      </c>
      <c r="K78" s="93">
        <f t="shared" si="7"/>
        <v>344</v>
      </c>
      <c r="L78" s="97">
        <f t="shared" si="9"/>
        <v>4.2894372607454141E-3</v>
      </c>
      <c r="M78" s="41">
        <f t="shared" si="8"/>
        <v>-18</v>
      </c>
    </row>
    <row r="79" spans="1:13">
      <c r="A79" s="39">
        <v>77</v>
      </c>
      <c r="B79" s="99" t="s">
        <v>168</v>
      </c>
      <c r="C79" s="28">
        <v>12158</v>
      </c>
      <c r="D79" s="28">
        <v>12464</v>
      </c>
      <c r="E79" s="28">
        <v>12684</v>
      </c>
      <c r="F79" s="28"/>
      <c r="G79" s="28"/>
      <c r="H79" s="28"/>
      <c r="I79" s="96">
        <f t="shared" si="5"/>
        <v>4.077247838422178E-3</v>
      </c>
      <c r="J79" s="96">
        <f t="shared" si="6"/>
        <v>4.3263694686626088E-2</v>
      </c>
      <c r="K79" s="93">
        <f t="shared" si="7"/>
        <v>526</v>
      </c>
      <c r="L79" s="97">
        <f t="shared" si="9"/>
        <v>6.5588488347444419E-3</v>
      </c>
      <c r="M79" s="41">
        <f t="shared" si="8"/>
        <v>220</v>
      </c>
    </row>
    <row r="80" spans="1:13">
      <c r="A80" s="39">
        <v>78</v>
      </c>
      <c r="B80" s="165" t="s">
        <v>169</v>
      </c>
      <c r="C80" s="28">
        <v>14338</v>
      </c>
      <c r="D80" s="28">
        <v>15065</v>
      </c>
      <c r="E80" s="28">
        <v>14960</v>
      </c>
      <c r="F80" s="28"/>
      <c r="G80" s="28"/>
      <c r="H80" s="28"/>
      <c r="I80" s="96">
        <f t="shared" si="5"/>
        <v>4.8088637387886934E-3</v>
      </c>
      <c r="J80" s="96">
        <f t="shared" si="6"/>
        <v>4.3381224717533827E-2</v>
      </c>
      <c r="K80" s="93">
        <f t="shared" si="7"/>
        <v>622</v>
      </c>
      <c r="L80" s="97">
        <f t="shared" si="9"/>
        <v>7.755901093557116E-3</v>
      </c>
      <c r="M80" s="41">
        <f t="shared" si="8"/>
        <v>-105</v>
      </c>
    </row>
    <row r="81" spans="1:13">
      <c r="A81" s="39">
        <v>79</v>
      </c>
      <c r="B81" s="165" t="s">
        <v>170</v>
      </c>
      <c r="C81" s="28">
        <v>6534</v>
      </c>
      <c r="D81" s="28">
        <v>6886</v>
      </c>
      <c r="E81" s="28">
        <v>6904</v>
      </c>
      <c r="F81" s="28"/>
      <c r="G81" s="28"/>
      <c r="H81" s="28"/>
      <c r="I81" s="96">
        <f t="shared" si="5"/>
        <v>2.2192777575265467E-3</v>
      </c>
      <c r="J81" s="96">
        <f t="shared" si="6"/>
        <v>5.6626874808692988E-2</v>
      </c>
      <c r="K81" s="93">
        <f t="shared" si="7"/>
        <v>370</v>
      </c>
      <c r="L81" s="97">
        <f t="shared" si="9"/>
        <v>4.6136389141738466E-3</v>
      </c>
      <c r="M81" s="41">
        <f t="shared" si="8"/>
        <v>18</v>
      </c>
    </row>
    <row r="82" spans="1:13">
      <c r="A82" s="39">
        <v>80</v>
      </c>
      <c r="B82" s="99" t="s">
        <v>171</v>
      </c>
      <c r="C82" s="28">
        <v>19353</v>
      </c>
      <c r="D82" s="28">
        <v>20065</v>
      </c>
      <c r="E82" s="28">
        <v>20106</v>
      </c>
      <c r="F82" s="28"/>
      <c r="G82" s="28"/>
      <c r="H82" s="28"/>
      <c r="I82" s="96">
        <f t="shared" si="5"/>
        <v>6.4630357173853922E-3</v>
      </c>
      <c r="J82" s="96">
        <f t="shared" si="6"/>
        <v>3.8908696326150988E-2</v>
      </c>
      <c r="K82" s="93">
        <f t="shared" si="7"/>
        <v>753</v>
      </c>
      <c r="L82" s="97">
        <f t="shared" si="9"/>
        <v>9.3893786550619095E-3</v>
      </c>
      <c r="M82" s="41">
        <f t="shared" si="8"/>
        <v>41</v>
      </c>
    </row>
    <row r="83" spans="1:13">
      <c r="A83" s="39">
        <v>81</v>
      </c>
      <c r="B83" s="99" t="s">
        <v>172</v>
      </c>
      <c r="C83" s="28">
        <v>12745</v>
      </c>
      <c r="D83" s="28">
        <v>12987</v>
      </c>
      <c r="E83" s="28">
        <v>13021</v>
      </c>
      <c r="F83" s="28"/>
      <c r="G83" s="28"/>
      <c r="H83" s="28"/>
      <c r="I83" s="96">
        <f t="shared" si="5"/>
        <v>4.1855758517892767E-3</v>
      </c>
      <c r="J83" s="96">
        <f t="shared" si="6"/>
        <v>2.1655551196547666E-2</v>
      </c>
      <c r="K83" s="93">
        <f t="shared" si="7"/>
        <v>276</v>
      </c>
      <c r="L83" s="97">
        <f t="shared" si="9"/>
        <v>3.4415252440864372E-3</v>
      </c>
      <c r="M83" s="41">
        <f t="shared" si="8"/>
        <v>34</v>
      </c>
    </row>
    <row r="84" spans="1:13" s="105" customFormat="1">
      <c r="A84" s="185" t="s">
        <v>173</v>
      </c>
      <c r="B84" s="185"/>
      <c r="C84" s="60">
        <v>3030725</v>
      </c>
      <c r="D84" s="60">
        <v>3100511</v>
      </c>
      <c r="E84" s="60">
        <v>3110922</v>
      </c>
      <c r="F84" s="60"/>
      <c r="G84" s="60"/>
      <c r="H84" s="60"/>
      <c r="I84" s="96">
        <f t="shared" si="5"/>
        <v>1</v>
      </c>
      <c r="J84" s="96">
        <f t="shared" si="6"/>
        <v>2.6461325260457483E-2</v>
      </c>
      <c r="K84" s="93">
        <f t="shared" si="7"/>
        <v>80197</v>
      </c>
      <c r="L84" s="97">
        <f t="shared" si="9"/>
        <v>1</v>
      </c>
      <c r="M84" s="107">
        <f t="shared" si="8"/>
        <v>10411</v>
      </c>
    </row>
    <row r="85" spans="1:13">
      <c r="C85" s="131"/>
      <c r="D85" s="130"/>
      <c r="E85" s="132"/>
      <c r="F85" s="136"/>
      <c r="G85" s="136"/>
      <c r="H85" s="136"/>
      <c r="L85" s="10"/>
    </row>
    <row r="86" spans="1:13">
      <c r="E86" s="9"/>
      <c r="F86" s="136"/>
    </row>
    <row r="87" spans="1:13">
      <c r="E87" s="136"/>
      <c r="F87" s="136"/>
    </row>
    <row r="91" spans="1:13">
      <c r="F91" s="178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7"/>
  <sheetViews>
    <sheetView zoomScale="85" zoomScaleNormal="85" workbookViewId="0">
      <pane ySplit="2" topLeftCell="A75" activePane="bottomLeft" state="frozen"/>
      <selection pane="bottomLeft" activeCell="V5" sqref="V5"/>
    </sheetView>
  </sheetViews>
  <sheetFormatPr defaultColWidth="9.140625" defaultRowHeight="15"/>
  <cols>
    <col min="1" max="1" width="13.7109375" style="3" bestFit="1" customWidth="1"/>
    <col min="2" max="2" width="34.42578125" style="3" bestFit="1" customWidth="1"/>
    <col min="3" max="3" width="12" style="3" bestFit="1" customWidth="1"/>
    <col min="4" max="8" width="12" style="3" customWidth="1"/>
    <col min="9" max="9" width="17.85546875" style="3" customWidth="1"/>
    <col min="10" max="10" width="27.140625" style="3" customWidth="1"/>
    <col min="11" max="11" width="26.42578125" style="3" customWidth="1"/>
    <col min="12" max="12" width="20.42578125" style="3" customWidth="1"/>
    <col min="13" max="13" width="23.42578125" style="3" customWidth="1"/>
    <col min="14" max="16384" width="9.140625" style="3"/>
  </cols>
  <sheetData>
    <row r="1" spans="1:13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3" ht="39.950000000000003" customHeight="1">
      <c r="A2" s="91" t="s">
        <v>1</v>
      </c>
      <c r="B2" s="90" t="s">
        <v>90</v>
      </c>
      <c r="C2" s="89">
        <v>43466</v>
      </c>
      <c r="D2" s="89">
        <v>43800</v>
      </c>
      <c r="E2" s="89">
        <v>43831</v>
      </c>
      <c r="F2" s="89">
        <v>43466</v>
      </c>
      <c r="G2" s="89">
        <v>43800</v>
      </c>
      <c r="H2" s="89">
        <v>43831</v>
      </c>
      <c r="I2" s="88" t="s">
        <v>305</v>
      </c>
      <c r="J2" s="88" t="s">
        <v>318</v>
      </c>
      <c r="K2" s="88" t="s">
        <v>319</v>
      </c>
      <c r="L2" s="88" t="s">
        <v>309</v>
      </c>
      <c r="M2" s="92" t="s">
        <v>320</v>
      </c>
    </row>
    <row r="3" spans="1:13">
      <c r="A3" s="35">
        <v>1</v>
      </c>
      <c r="B3" s="95" t="s">
        <v>2</v>
      </c>
      <c r="C3" s="94">
        <v>16942</v>
      </c>
      <c r="D3" s="94">
        <v>17193</v>
      </c>
      <c r="E3" s="94">
        <v>16804</v>
      </c>
      <c r="F3" s="94"/>
      <c r="G3" s="94"/>
      <c r="H3" s="94"/>
      <c r="I3" s="96">
        <f t="shared" ref="I3:I34" si="0">E3/$E$92</f>
        <v>8.9957943965258795E-3</v>
      </c>
      <c r="J3" s="96">
        <f t="shared" ref="J3:J66" si="1">(E3-C3)/C3</f>
        <v>-8.1454373745720697E-3</v>
      </c>
      <c r="K3" s="93">
        <f t="shared" ref="K3:K66" si="2">E3-C3</f>
        <v>-138</v>
      </c>
      <c r="L3" s="97">
        <f>K3/$K$92</f>
        <v>-6.8612340277432503E-3</v>
      </c>
      <c r="M3" s="94">
        <f t="shared" ref="M3:M66" si="3">E3-D3</f>
        <v>-389</v>
      </c>
    </row>
    <row r="4" spans="1:13">
      <c r="A4" s="35">
        <v>2</v>
      </c>
      <c r="B4" s="95" t="s">
        <v>3</v>
      </c>
      <c r="C4" s="94">
        <v>2445</v>
      </c>
      <c r="D4" s="94">
        <v>3367</v>
      </c>
      <c r="E4" s="94">
        <v>2515</v>
      </c>
      <c r="F4" s="94"/>
      <c r="G4" s="94"/>
      <c r="H4" s="94"/>
      <c r="I4" s="96">
        <f t="shared" si="0"/>
        <v>1.3463712751286949E-3</v>
      </c>
      <c r="J4" s="96">
        <f t="shared" si="1"/>
        <v>2.8629856850715747E-2</v>
      </c>
      <c r="K4" s="93">
        <f t="shared" si="2"/>
        <v>70</v>
      </c>
      <c r="L4" s="97">
        <f t="shared" ref="L4:L67" si="4">K4/$K$92</f>
        <v>3.4803361010291851E-3</v>
      </c>
      <c r="M4" s="94">
        <f t="shared" si="3"/>
        <v>-852</v>
      </c>
    </row>
    <row r="5" spans="1:13">
      <c r="A5" s="35">
        <v>3</v>
      </c>
      <c r="B5" s="95" t="s">
        <v>4</v>
      </c>
      <c r="C5" s="94">
        <v>1163</v>
      </c>
      <c r="D5" s="94">
        <v>1201</v>
      </c>
      <c r="E5" s="94">
        <v>1181</v>
      </c>
      <c r="F5" s="94"/>
      <c r="G5" s="94"/>
      <c r="H5" s="94"/>
      <c r="I5" s="96">
        <f t="shared" si="0"/>
        <v>6.3223239599482649E-4</v>
      </c>
      <c r="J5" s="96">
        <f t="shared" si="1"/>
        <v>1.5477214101461736E-2</v>
      </c>
      <c r="K5" s="93">
        <f t="shared" si="2"/>
        <v>18</v>
      </c>
      <c r="L5" s="97">
        <f t="shared" si="4"/>
        <v>8.9494356883607616E-4</v>
      </c>
      <c r="M5" s="94">
        <f t="shared" si="3"/>
        <v>-20</v>
      </c>
    </row>
    <row r="6" spans="1:13">
      <c r="A6" s="35">
        <v>5</v>
      </c>
      <c r="B6" s="95" t="s">
        <v>5</v>
      </c>
      <c r="C6" s="94">
        <v>433</v>
      </c>
      <c r="D6" s="94">
        <v>443</v>
      </c>
      <c r="E6" s="94">
        <v>431</v>
      </c>
      <c r="F6" s="94"/>
      <c r="G6" s="94"/>
      <c r="H6" s="94"/>
      <c r="I6" s="96">
        <f t="shared" si="0"/>
        <v>2.3073002766618985E-4</v>
      </c>
      <c r="J6" s="96">
        <f t="shared" si="1"/>
        <v>-4.6189376443418013E-3</v>
      </c>
      <c r="K6" s="93">
        <f t="shared" si="2"/>
        <v>-2</v>
      </c>
      <c r="L6" s="97">
        <f t="shared" si="4"/>
        <v>-9.9438174315119568E-5</v>
      </c>
      <c r="M6" s="94">
        <f t="shared" si="3"/>
        <v>-12</v>
      </c>
    </row>
    <row r="7" spans="1:13" ht="15.75" customHeight="1">
      <c r="A7" s="35">
        <v>6</v>
      </c>
      <c r="B7" s="95" t="s">
        <v>6</v>
      </c>
      <c r="C7" s="94">
        <v>31</v>
      </c>
      <c r="D7" s="94">
        <v>38</v>
      </c>
      <c r="E7" s="94">
        <v>37</v>
      </c>
      <c r="F7" s="94"/>
      <c r="G7" s="94"/>
      <c r="H7" s="94"/>
      <c r="I7" s="96">
        <f t="shared" si="0"/>
        <v>1.9807450170879407E-5</v>
      </c>
      <c r="J7" s="96">
        <f t="shared" si="1"/>
        <v>0.19354838709677419</v>
      </c>
      <c r="K7" s="93">
        <f t="shared" si="2"/>
        <v>6</v>
      </c>
      <c r="L7" s="97">
        <f t="shared" si="4"/>
        <v>2.9831452294535872E-4</v>
      </c>
      <c r="M7" s="94">
        <f t="shared" si="3"/>
        <v>-1</v>
      </c>
    </row>
    <row r="8" spans="1:13">
      <c r="A8" s="35">
        <v>7</v>
      </c>
      <c r="B8" s="95" t="s">
        <v>7</v>
      </c>
      <c r="C8" s="94">
        <v>758</v>
      </c>
      <c r="D8" s="94">
        <v>783</v>
      </c>
      <c r="E8" s="94">
        <v>751</v>
      </c>
      <c r="F8" s="94"/>
      <c r="G8" s="94"/>
      <c r="H8" s="94"/>
      <c r="I8" s="96">
        <f t="shared" si="0"/>
        <v>4.0203770481974147E-4</v>
      </c>
      <c r="J8" s="96">
        <f t="shared" si="1"/>
        <v>-9.2348284960422165E-3</v>
      </c>
      <c r="K8" s="93">
        <f t="shared" si="2"/>
        <v>-7</v>
      </c>
      <c r="L8" s="97">
        <f t="shared" si="4"/>
        <v>-3.4803361010291852E-4</v>
      </c>
      <c r="M8" s="94">
        <f t="shared" si="3"/>
        <v>-32</v>
      </c>
    </row>
    <row r="9" spans="1:13">
      <c r="A9" s="35">
        <v>8</v>
      </c>
      <c r="B9" s="95" t="s">
        <v>299</v>
      </c>
      <c r="C9" s="94">
        <v>4802</v>
      </c>
      <c r="D9" s="94">
        <v>4966</v>
      </c>
      <c r="E9" s="94">
        <v>4755</v>
      </c>
      <c r="F9" s="94"/>
      <c r="G9" s="94"/>
      <c r="H9" s="94"/>
      <c r="I9" s="96">
        <f t="shared" si="0"/>
        <v>2.5455250152035562E-3</v>
      </c>
      <c r="J9" s="96">
        <f t="shared" si="1"/>
        <v>-9.7875885047896717E-3</v>
      </c>
      <c r="K9" s="93">
        <f t="shared" si="2"/>
        <v>-47</v>
      </c>
      <c r="L9" s="97">
        <f t="shared" si="4"/>
        <v>-2.3367970964053098E-3</v>
      </c>
      <c r="M9" s="94">
        <f t="shared" si="3"/>
        <v>-211</v>
      </c>
    </row>
    <row r="10" spans="1:13">
      <c r="A10" s="35">
        <v>9</v>
      </c>
      <c r="B10" s="95" t="s">
        <v>8</v>
      </c>
      <c r="C10" s="94">
        <v>586</v>
      </c>
      <c r="D10" s="94">
        <v>605</v>
      </c>
      <c r="E10" s="94">
        <v>561</v>
      </c>
      <c r="F10" s="94"/>
      <c r="G10" s="94"/>
      <c r="H10" s="94"/>
      <c r="I10" s="96">
        <f t="shared" si="0"/>
        <v>3.0032377150982019E-4</v>
      </c>
      <c r="J10" s="96">
        <f t="shared" si="1"/>
        <v>-4.2662116040955635E-2</v>
      </c>
      <c r="K10" s="93">
        <f t="shared" si="2"/>
        <v>-25</v>
      </c>
      <c r="L10" s="97">
        <f t="shared" si="4"/>
        <v>-1.2429771789389946E-3</v>
      </c>
      <c r="M10" s="94">
        <f t="shared" si="3"/>
        <v>-44</v>
      </c>
    </row>
    <row r="11" spans="1:13">
      <c r="A11" s="98">
        <v>10</v>
      </c>
      <c r="B11" s="95" t="s">
        <v>9</v>
      </c>
      <c r="C11" s="93">
        <v>43141</v>
      </c>
      <c r="D11" s="93">
        <v>45097</v>
      </c>
      <c r="E11" s="94">
        <v>44592</v>
      </c>
      <c r="F11" s="94"/>
      <c r="G11" s="94"/>
      <c r="H11" s="94"/>
      <c r="I11" s="96">
        <f t="shared" si="0"/>
        <v>2.387172481134742E-2</v>
      </c>
      <c r="J11" s="96">
        <f t="shared" si="1"/>
        <v>3.3633898147933522E-2</v>
      </c>
      <c r="K11" s="93">
        <f t="shared" si="2"/>
        <v>1451</v>
      </c>
      <c r="L11" s="97">
        <f t="shared" si="4"/>
        <v>7.214239546561925E-2</v>
      </c>
      <c r="M11" s="94">
        <f t="shared" si="3"/>
        <v>-505</v>
      </c>
    </row>
    <row r="12" spans="1:13">
      <c r="A12" s="98">
        <v>11</v>
      </c>
      <c r="B12" s="95" t="s">
        <v>10</v>
      </c>
      <c r="C12" s="93">
        <v>662</v>
      </c>
      <c r="D12" s="93">
        <v>681</v>
      </c>
      <c r="E12" s="94">
        <v>681</v>
      </c>
      <c r="F12" s="94"/>
      <c r="G12" s="94"/>
      <c r="H12" s="94"/>
      <c r="I12" s="96">
        <f t="shared" si="0"/>
        <v>3.6456415044240208E-4</v>
      </c>
      <c r="J12" s="96">
        <f t="shared" si="1"/>
        <v>2.8700906344410877E-2</v>
      </c>
      <c r="K12" s="93">
        <f t="shared" si="2"/>
        <v>19</v>
      </c>
      <c r="L12" s="97">
        <f t="shared" si="4"/>
        <v>9.4466265599363591E-4</v>
      </c>
      <c r="M12" s="94">
        <f t="shared" si="3"/>
        <v>0</v>
      </c>
    </row>
    <row r="13" spans="1:13">
      <c r="A13" s="98">
        <v>12</v>
      </c>
      <c r="B13" s="95" t="s">
        <v>11</v>
      </c>
      <c r="C13" s="93">
        <v>72</v>
      </c>
      <c r="D13" s="93">
        <v>74</v>
      </c>
      <c r="E13" s="94">
        <v>75</v>
      </c>
      <c r="F13" s="94"/>
      <c r="G13" s="94"/>
      <c r="H13" s="94"/>
      <c r="I13" s="96">
        <f t="shared" si="0"/>
        <v>4.0150236832863664E-5</v>
      </c>
      <c r="J13" s="96">
        <f t="shared" si="1"/>
        <v>4.1666666666666664E-2</v>
      </c>
      <c r="K13" s="93">
        <f t="shared" si="2"/>
        <v>3</v>
      </c>
      <c r="L13" s="97">
        <f t="shared" si="4"/>
        <v>1.4915726147267936E-4</v>
      </c>
      <c r="M13" s="94">
        <f t="shared" si="3"/>
        <v>1</v>
      </c>
    </row>
    <row r="14" spans="1:13">
      <c r="A14" s="98">
        <v>13</v>
      </c>
      <c r="B14" s="95" t="s">
        <v>12</v>
      </c>
      <c r="C14" s="93">
        <v>16641</v>
      </c>
      <c r="D14" s="93">
        <v>17069</v>
      </c>
      <c r="E14" s="94">
        <v>16967</v>
      </c>
      <c r="F14" s="94"/>
      <c r="G14" s="94"/>
      <c r="H14" s="94"/>
      <c r="I14" s="96">
        <f t="shared" si="0"/>
        <v>9.0830542445759707E-3</v>
      </c>
      <c r="J14" s="96">
        <f t="shared" si="1"/>
        <v>1.9590168860044468E-2</v>
      </c>
      <c r="K14" s="93">
        <f t="shared" si="2"/>
        <v>326</v>
      </c>
      <c r="L14" s="97">
        <f t="shared" si="4"/>
        <v>1.6208422413364492E-2</v>
      </c>
      <c r="M14" s="94">
        <f t="shared" si="3"/>
        <v>-102</v>
      </c>
    </row>
    <row r="15" spans="1:13">
      <c r="A15" s="98">
        <v>14</v>
      </c>
      <c r="B15" s="95" t="s">
        <v>13</v>
      </c>
      <c r="C15" s="93">
        <v>32990</v>
      </c>
      <c r="D15" s="93">
        <v>34791</v>
      </c>
      <c r="E15" s="94">
        <v>34422</v>
      </c>
      <c r="F15" s="94"/>
      <c r="G15" s="94"/>
      <c r="H15" s="94"/>
      <c r="I15" s="96">
        <f t="shared" si="0"/>
        <v>1.8427352696811106E-2</v>
      </c>
      <c r="J15" s="96">
        <f t="shared" si="1"/>
        <v>4.3407093058502579E-2</v>
      </c>
      <c r="K15" s="93">
        <f t="shared" si="2"/>
        <v>1432</v>
      </c>
      <c r="L15" s="97">
        <f t="shared" si="4"/>
        <v>7.1197732809625616E-2</v>
      </c>
      <c r="M15" s="94">
        <f t="shared" si="3"/>
        <v>-369</v>
      </c>
    </row>
    <row r="16" spans="1:13">
      <c r="A16" s="98">
        <v>15</v>
      </c>
      <c r="B16" s="95" t="s">
        <v>14</v>
      </c>
      <c r="C16" s="93">
        <v>6246</v>
      </c>
      <c r="D16" s="93">
        <v>6544</v>
      </c>
      <c r="E16" s="94">
        <v>6503</v>
      </c>
      <c r="F16" s="94"/>
      <c r="G16" s="94"/>
      <c r="H16" s="94"/>
      <c r="I16" s="96">
        <f t="shared" si="0"/>
        <v>3.481293201654832E-3</v>
      </c>
      <c r="J16" s="96">
        <f t="shared" si="1"/>
        <v>4.1146333653538265E-2</v>
      </c>
      <c r="K16" s="93">
        <f t="shared" si="2"/>
        <v>257</v>
      </c>
      <c r="L16" s="97">
        <f t="shared" si="4"/>
        <v>1.2777805399492866E-2</v>
      </c>
      <c r="M16" s="94">
        <f t="shared" si="3"/>
        <v>-41</v>
      </c>
    </row>
    <row r="17" spans="1:13">
      <c r="A17" s="98">
        <v>16</v>
      </c>
      <c r="B17" s="95" t="s">
        <v>15</v>
      </c>
      <c r="C17" s="93">
        <v>10207</v>
      </c>
      <c r="D17" s="93">
        <v>10191</v>
      </c>
      <c r="E17" s="94">
        <v>10076</v>
      </c>
      <c r="F17" s="94"/>
      <c r="G17" s="94"/>
      <c r="H17" s="94"/>
      <c r="I17" s="96">
        <f t="shared" si="0"/>
        <v>5.3940504843724571E-3</v>
      </c>
      <c r="J17" s="96">
        <f t="shared" si="1"/>
        <v>-1.2834329381796806E-2</v>
      </c>
      <c r="K17" s="93">
        <f t="shared" si="2"/>
        <v>-131</v>
      </c>
      <c r="L17" s="97">
        <f t="shared" si="4"/>
        <v>-6.5132004176403323E-3</v>
      </c>
      <c r="M17" s="94">
        <f t="shared" si="3"/>
        <v>-115</v>
      </c>
    </row>
    <row r="18" spans="1:13">
      <c r="A18" s="98">
        <v>17</v>
      </c>
      <c r="B18" s="95" t="s">
        <v>16</v>
      </c>
      <c r="C18" s="93">
        <v>2688</v>
      </c>
      <c r="D18" s="93">
        <v>2852</v>
      </c>
      <c r="E18" s="94">
        <v>2872</v>
      </c>
      <c r="F18" s="94"/>
      <c r="G18" s="94"/>
      <c r="H18" s="94"/>
      <c r="I18" s="96">
        <f t="shared" si="0"/>
        <v>1.537486402453126E-3</v>
      </c>
      <c r="J18" s="96">
        <f t="shared" si="1"/>
        <v>6.8452380952380959E-2</v>
      </c>
      <c r="K18" s="93">
        <f t="shared" si="2"/>
        <v>184</v>
      </c>
      <c r="L18" s="97">
        <f t="shared" si="4"/>
        <v>9.148312036991001E-3</v>
      </c>
      <c r="M18" s="94">
        <f t="shared" si="3"/>
        <v>20</v>
      </c>
    </row>
    <row r="19" spans="1:13">
      <c r="A19" s="98">
        <v>18</v>
      </c>
      <c r="B19" s="95" t="s">
        <v>17</v>
      </c>
      <c r="C19" s="93">
        <v>7492</v>
      </c>
      <c r="D19" s="93">
        <v>7343</v>
      </c>
      <c r="E19" s="94">
        <v>7232</v>
      </c>
      <c r="F19" s="94"/>
      <c r="G19" s="94"/>
      <c r="H19" s="94"/>
      <c r="I19" s="96">
        <f t="shared" si="0"/>
        <v>3.8715535036702672E-3</v>
      </c>
      <c r="J19" s="96">
        <f t="shared" si="1"/>
        <v>-3.4703683929524824E-2</v>
      </c>
      <c r="K19" s="93">
        <f t="shared" si="2"/>
        <v>-260</v>
      </c>
      <c r="L19" s="97">
        <f t="shared" si="4"/>
        <v>-1.2926962660965545E-2</v>
      </c>
      <c r="M19" s="94">
        <f t="shared" si="3"/>
        <v>-111</v>
      </c>
    </row>
    <row r="20" spans="1:13">
      <c r="A20" s="98">
        <v>19</v>
      </c>
      <c r="B20" s="95" t="s">
        <v>18</v>
      </c>
      <c r="C20" s="93">
        <v>254</v>
      </c>
      <c r="D20" s="93">
        <v>254</v>
      </c>
      <c r="E20" s="94">
        <v>245</v>
      </c>
      <c r="F20" s="94"/>
      <c r="G20" s="94"/>
      <c r="H20" s="94"/>
      <c r="I20" s="96">
        <f t="shared" si="0"/>
        <v>1.3115744032068797E-4</v>
      </c>
      <c r="J20" s="96">
        <f t="shared" si="1"/>
        <v>-3.5433070866141732E-2</v>
      </c>
      <c r="K20" s="93">
        <f t="shared" si="2"/>
        <v>-9</v>
      </c>
      <c r="L20" s="97">
        <f t="shared" si="4"/>
        <v>-4.4747178441803808E-4</v>
      </c>
      <c r="M20" s="94">
        <f t="shared" si="3"/>
        <v>-9</v>
      </c>
    </row>
    <row r="21" spans="1:13">
      <c r="A21" s="98">
        <v>20</v>
      </c>
      <c r="B21" s="95" t="s">
        <v>19</v>
      </c>
      <c r="C21" s="93">
        <v>4756</v>
      </c>
      <c r="D21" s="93">
        <v>5127</v>
      </c>
      <c r="E21" s="94">
        <v>5116</v>
      </c>
      <c r="F21" s="94"/>
      <c r="G21" s="94"/>
      <c r="H21" s="94"/>
      <c r="I21" s="96">
        <f t="shared" si="0"/>
        <v>2.7387814884924067E-3</v>
      </c>
      <c r="J21" s="96">
        <f t="shared" si="1"/>
        <v>7.5693860386879724E-2</v>
      </c>
      <c r="K21" s="93">
        <f t="shared" si="2"/>
        <v>360</v>
      </c>
      <c r="L21" s="97">
        <f t="shared" si="4"/>
        <v>1.7898871376721522E-2</v>
      </c>
      <c r="M21" s="94">
        <f t="shared" si="3"/>
        <v>-11</v>
      </c>
    </row>
    <row r="22" spans="1:13">
      <c r="A22" s="98">
        <v>21</v>
      </c>
      <c r="B22" s="95" t="s">
        <v>20</v>
      </c>
      <c r="C22" s="93">
        <v>456</v>
      </c>
      <c r="D22" s="93">
        <v>517</v>
      </c>
      <c r="E22" s="94">
        <v>526</v>
      </c>
      <c r="F22" s="94"/>
      <c r="G22" s="94"/>
      <c r="H22" s="94"/>
      <c r="I22" s="96">
        <f t="shared" si="0"/>
        <v>2.8158699432115049E-4</v>
      </c>
      <c r="J22" s="96">
        <f t="shared" si="1"/>
        <v>0.15350877192982457</v>
      </c>
      <c r="K22" s="93">
        <f t="shared" si="2"/>
        <v>70</v>
      </c>
      <c r="L22" s="97">
        <f t="shared" si="4"/>
        <v>3.4803361010291851E-3</v>
      </c>
      <c r="M22" s="94">
        <f t="shared" si="3"/>
        <v>9</v>
      </c>
    </row>
    <row r="23" spans="1:13">
      <c r="A23" s="98">
        <v>22</v>
      </c>
      <c r="B23" s="95" t="s">
        <v>21</v>
      </c>
      <c r="C23" s="93">
        <v>13280</v>
      </c>
      <c r="D23" s="93">
        <v>13455</v>
      </c>
      <c r="E23" s="94">
        <v>13320</v>
      </c>
      <c r="F23" s="94"/>
      <c r="G23" s="94"/>
      <c r="H23" s="94"/>
      <c r="I23" s="96">
        <f t="shared" si="0"/>
        <v>7.1306820615165871E-3</v>
      </c>
      <c r="J23" s="96">
        <f t="shared" si="1"/>
        <v>3.0120481927710845E-3</v>
      </c>
      <c r="K23" s="93">
        <f t="shared" si="2"/>
        <v>40</v>
      </c>
      <c r="L23" s="97">
        <f t="shared" si="4"/>
        <v>1.9887634863023913E-3</v>
      </c>
      <c r="M23" s="94">
        <f t="shared" si="3"/>
        <v>-135</v>
      </c>
    </row>
    <row r="24" spans="1:13">
      <c r="A24" s="98">
        <v>23</v>
      </c>
      <c r="B24" s="95" t="s">
        <v>22</v>
      </c>
      <c r="C24" s="93">
        <v>13764</v>
      </c>
      <c r="D24" s="93">
        <v>13707</v>
      </c>
      <c r="E24" s="94">
        <v>13404</v>
      </c>
      <c r="F24" s="94"/>
      <c r="G24" s="94"/>
      <c r="H24" s="94"/>
      <c r="I24" s="96">
        <f t="shared" si="0"/>
        <v>7.1756503267693941E-3</v>
      </c>
      <c r="J24" s="96">
        <f t="shared" si="1"/>
        <v>-2.6155187445510025E-2</v>
      </c>
      <c r="K24" s="93">
        <f t="shared" si="2"/>
        <v>-360</v>
      </c>
      <c r="L24" s="97">
        <f t="shared" si="4"/>
        <v>-1.7898871376721522E-2</v>
      </c>
      <c r="M24" s="94">
        <f t="shared" si="3"/>
        <v>-303</v>
      </c>
    </row>
    <row r="25" spans="1:13">
      <c r="A25" s="98">
        <v>24</v>
      </c>
      <c r="B25" s="95" t="s">
        <v>23</v>
      </c>
      <c r="C25" s="93">
        <v>6556</v>
      </c>
      <c r="D25" s="93">
        <v>6589</v>
      </c>
      <c r="E25" s="94">
        <v>6535</v>
      </c>
      <c r="F25" s="94"/>
      <c r="G25" s="94"/>
      <c r="H25" s="94"/>
      <c r="I25" s="96">
        <f t="shared" si="0"/>
        <v>3.4984239693701875E-3</v>
      </c>
      <c r="J25" s="96">
        <f t="shared" si="1"/>
        <v>-3.2031726662599147E-3</v>
      </c>
      <c r="K25" s="93">
        <f t="shared" si="2"/>
        <v>-21</v>
      </c>
      <c r="L25" s="97">
        <f t="shared" si="4"/>
        <v>-1.0441008303087556E-3</v>
      </c>
      <c r="M25" s="94">
        <f t="shared" si="3"/>
        <v>-54</v>
      </c>
    </row>
    <row r="26" spans="1:13">
      <c r="A26" s="98">
        <v>25</v>
      </c>
      <c r="B26" s="95" t="s">
        <v>24</v>
      </c>
      <c r="C26" s="93">
        <v>35041</v>
      </c>
      <c r="D26" s="93">
        <v>35131</v>
      </c>
      <c r="E26" s="94">
        <v>34821</v>
      </c>
      <c r="F26" s="94"/>
      <c r="G26" s="94"/>
      <c r="H26" s="94"/>
      <c r="I26" s="96">
        <f t="shared" si="0"/>
        <v>1.8640951956761943E-2</v>
      </c>
      <c r="J26" s="96">
        <f t="shared" si="1"/>
        <v>-6.278359635855141E-3</v>
      </c>
      <c r="K26" s="93">
        <f t="shared" si="2"/>
        <v>-220</v>
      </c>
      <c r="L26" s="97">
        <f t="shared" si="4"/>
        <v>-1.0938199174663153E-2</v>
      </c>
      <c r="M26" s="94">
        <f t="shared" si="3"/>
        <v>-310</v>
      </c>
    </row>
    <row r="27" spans="1:13">
      <c r="A27" s="98">
        <v>26</v>
      </c>
      <c r="B27" s="95" t="s">
        <v>25</v>
      </c>
      <c r="C27" s="93">
        <v>1820</v>
      </c>
      <c r="D27" s="93">
        <v>1957</v>
      </c>
      <c r="E27" s="94">
        <v>1959</v>
      </c>
      <c r="F27" s="94"/>
      <c r="G27" s="94"/>
      <c r="H27" s="94"/>
      <c r="I27" s="96">
        <f t="shared" si="0"/>
        <v>1.048724186074399E-3</v>
      </c>
      <c r="J27" s="96">
        <f t="shared" si="1"/>
        <v>7.637362637362638E-2</v>
      </c>
      <c r="K27" s="93">
        <f t="shared" si="2"/>
        <v>139</v>
      </c>
      <c r="L27" s="97">
        <f t="shared" si="4"/>
        <v>6.9109531149008103E-3</v>
      </c>
      <c r="M27" s="94">
        <f t="shared" si="3"/>
        <v>2</v>
      </c>
    </row>
    <row r="28" spans="1:13">
      <c r="A28" s="98">
        <v>27</v>
      </c>
      <c r="B28" s="95" t="s">
        <v>26</v>
      </c>
      <c r="C28" s="93">
        <v>6257</v>
      </c>
      <c r="D28" s="93">
        <v>6522</v>
      </c>
      <c r="E28" s="94">
        <v>6511</v>
      </c>
      <c r="F28" s="94"/>
      <c r="G28" s="94"/>
      <c r="H28" s="94"/>
      <c r="I28" s="96">
        <f t="shared" si="0"/>
        <v>3.4855758935836709E-3</v>
      </c>
      <c r="J28" s="96">
        <f t="shared" si="1"/>
        <v>4.0594534121783606E-2</v>
      </c>
      <c r="K28" s="93">
        <f t="shared" si="2"/>
        <v>254</v>
      </c>
      <c r="L28" s="97">
        <f t="shared" si="4"/>
        <v>1.2628648138020187E-2</v>
      </c>
      <c r="M28" s="94">
        <f t="shared" si="3"/>
        <v>-11</v>
      </c>
    </row>
    <row r="29" spans="1:13">
      <c r="A29" s="98">
        <v>28</v>
      </c>
      <c r="B29" s="95" t="s">
        <v>27</v>
      </c>
      <c r="C29" s="93">
        <v>11732</v>
      </c>
      <c r="D29" s="93">
        <v>12445</v>
      </c>
      <c r="E29" s="94">
        <v>12380</v>
      </c>
      <c r="F29" s="94"/>
      <c r="G29" s="94"/>
      <c r="H29" s="94"/>
      <c r="I29" s="96">
        <f t="shared" si="0"/>
        <v>6.6274657598780293E-3</v>
      </c>
      <c r="J29" s="96">
        <f t="shared" si="1"/>
        <v>5.5233549266962154E-2</v>
      </c>
      <c r="K29" s="93">
        <f t="shared" si="2"/>
        <v>648</v>
      </c>
      <c r="L29" s="97">
        <f t="shared" si="4"/>
        <v>3.2217968478098741E-2</v>
      </c>
      <c r="M29" s="94">
        <f t="shared" si="3"/>
        <v>-65</v>
      </c>
    </row>
    <row r="30" spans="1:13">
      <c r="A30" s="98">
        <v>29</v>
      </c>
      <c r="B30" s="95" t="s">
        <v>28</v>
      </c>
      <c r="C30" s="93">
        <v>3786</v>
      </c>
      <c r="D30" s="93">
        <v>3943</v>
      </c>
      <c r="E30" s="94">
        <v>3941</v>
      </c>
      <c r="F30" s="94"/>
      <c r="G30" s="94"/>
      <c r="H30" s="94"/>
      <c r="I30" s="96">
        <f t="shared" si="0"/>
        <v>2.1097611114442093E-3</v>
      </c>
      <c r="J30" s="96">
        <f t="shared" si="1"/>
        <v>4.0940306391970417E-2</v>
      </c>
      <c r="K30" s="93">
        <f t="shared" si="2"/>
        <v>155</v>
      </c>
      <c r="L30" s="97">
        <f t="shared" si="4"/>
        <v>7.7064585094217672E-3</v>
      </c>
      <c r="M30" s="94">
        <f t="shared" si="3"/>
        <v>-2</v>
      </c>
    </row>
    <row r="31" spans="1:13">
      <c r="A31" s="98">
        <v>30</v>
      </c>
      <c r="B31" s="95" t="s">
        <v>29</v>
      </c>
      <c r="C31" s="93">
        <v>1163</v>
      </c>
      <c r="D31" s="93">
        <v>1226</v>
      </c>
      <c r="E31" s="94">
        <v>1233</v>
      </c>
      <c r="F31" s="94"/>
      <c r="G31" s="94"/>
      <c r="H31" s="94"/>
      <c r="I31" s="96">
        <f t="shared" si="0"/>
        <v>6.6006989353227866E-4</v>
      </c>
      <c r="J31" s="96">
        <f t="shared" si="1"/>
        <v>6.0189165950128978E-2</v>
      </c>
      <c r="K31" s="93">
        <f t="shared" si="2"/>
        <v>70</v>
      </c>
      <c r="L31" s="97">
        <f t="shared" si="4"/>
        <v>3.4803361010291851E-3</v>
      </c>
      <c r="M31" s="94">
        <f t="shared" si="3"/>
        <v>7</v>
      </c>
    </row>
    <row r="32" spans="1:13">
      <c r="A32" s="98">
        <v>31</v>
      </c>
      <c r="B32" s="95" t="s">
        <v>30</v>
      </c>
      <c r="C32" s="93">
        <v>21481</v>
      </c>
      <c r="D32" s="93">
        <v>21758</v>
      </c>
      <c r="E32" s="94">
        <v>21540</v>
      </c>
      <c r="F32" s="94"/>
      <c r="G32" s="94"/>
      <c r="H32" s="94"/>
      <c r="I32" s="96">
        <f t="shared" si="0"/>
        <v>1.1531148018398444E-2</v>
      </c>
      <c r="J32" s="96">
        <f t="shared" si="1"/>
        <v>2.746613286159862E-3</v>
      </c>
      <c r="K32" s="93">
        <f t="shared" si="2"/>
        <v>59</v>
      </c>
      <c r="L32" s="97">
        <f t="shared" si="4"/>
        <v>2.9334261422960277E-3</v>
      </c>
      <c r="M32" s="94">
        <f t="shared" si="3"/>
        <v>-218</v>
      </c>
    </row>
    <row r="33" spans="1:13">
      <c r="A33" s="98">
        <v>32</v>
      </c>
      <c r="B33" s="95" t="s">
        <v>31</v>
      </c>
      <c r="C33" s="93">
        <v>6939</v>
      </c>
      <c r="D33" s="93">
        <v>7298</v>
      </c>
      <c r="E33" s="94">
        <v>7256</v>
      </c>
      <c r="F33" s="94"/>
      <c r="G33" s="94"/>
      <c r="H33" s="94"/>
      <c r="I33" s="96">
        <f t="shared" si="0"/>
        <v>3.8844015794567833E-3</v>
      </c>
      <c r="J33" s="96">
        <f t="shared" si="1"/>
        <v>4.5683816111831678E-2</v>
      </c>
      <c r="K33" s="93">
        <f t="shared" si="2"/>
        <v>317</v>
      </c>
      <c r="L33" s="97">
        <f t="shared" si="4"/>
        <v>1.5760950628946453E-2</v>
      </c>
      <c r="M33" s="94">
        <f t="shared" si="3"/>
        <v>-42</v>
      </c>
    </row>
    <row r="34" spans="1:13">
      <c r="A34" s="98">
        <v>33</v>
      </c>
      <c r="B34" s="95" t="s">
        <v>32</v>
      </c>
      <c r="C34" s="93">
        <v>18735</v>
      </c>
      <c r="D34" s="93">
        <v>18998</v>
      </c>
      <c r="E34" s="94">
        <v>18815</v>
      </c>
      <c r="F34" s="94"/>
      <c r="G34" s="94"/>
      <c r="H34" s="94"/>
      <c r="I34" s="96">
        <f t="shared" si="0"/>
        <v>1.0072356080137731E-2</v>
      </c>
      <c r="J34" s="96">
        <f t="shared" si="1"/>
        <v>4.270082732852949E-3</v>
      </c>
      <c r="K34" s="93">
        <f t="shared" si="2"/>
        <v>80</v>
      </c>
      <c r="L34" s="97">
        <f t="shared" si="4"/>
        <v>3.9775269726047826E-3</v>
      </c>
      <c r="M34" s="94">
        <f t="shared" si="3"/>
        <v>-183</v>
      </c>
    </row>
    <row r="35" spans="1:13">
      <c r="A35" s="98">
        <v>35</v>
      </c>
      <c r="B35" s="95" t="s">
        <v>33</v>
      </c>
      <c r="C35" s="94">
        <v>13272</v>
      </c>
      <c r="D35" s="94">
        <v>12893</v>
      </c>
      <c r="E35" s="94">
        <v>11526</v>
      </c>
      <c r="F35" s="94"/>
      <c r="G35" s="94"/>
      <c r="H35" s="94"/>
      <c r="I35" s="96">
        <f t="shared" ref="I35:I66" si="5">E35/$E$92</f>
        <v>6.1702883964744881E-3</v>
      </c>
      <c r="J35" s="96">
        <f t="shared" si="1"/>
        <v>-0.13155515370705245</v>
      </c>
      <c r="K35" s="93">
        <f t="shared" si="2"/>
        <v>-1746</v>
      </c>
      <c r="L35" s="97">
        <f t="shared" si="4"/>
        <v>-8.6809526177099389E-2</v>
      </c>
      <c r="M35" s="94">
        <f t="shared" si="3"/>
        <v>-1367</v>
      </c>
    </row>
    <row r="36" spans="1:13">
      <c r="A36" s="98">
        <v>36</v>
      </c>
      <c r="B36" s="95" t="s">
        <v>34</v>
      </c>
      <c r="C36" s="94">
        <v>740</v>
      </c>
      <c r="D36" s="94">
        <v>702</v>
      </c>
      <c r="E36" s="94">
        <v>657</v>
      </c>
      <c r="F36" s="94"/>
      <c r="G36" s="94"/>
      <c r="H36" s="94"/>
      <c r="I36" s="96">
        <f t="shared" si="5"/>
        <v>3.5171607465588571E-4</v>
      </c>
      <c r="J36" s="96">
        <f t="shared" si="1"/>
        <v>-0.11216216216216217</v>
      </c>
      <c r="K36" s="93">
        <f t="shared" si="2"/>
        <v>-83</v>
      </c>
      <c r="L36" s="97">
        <f t="shared" si="4"/>
        <v>-4.1266842340774625E-3</v>
      </c>
      <c r="M36" s="94">
        <f t="shared" si="3"/>
        <v>-45</v>
      </c>
    </row>
    <row r="37" spans="1:13">
      <c r="A37" s="98">
        <v>37</v>
      </c>
      <c r="B37" s="95" t="s">
        <v>35</v>
      </c>
      <c r="C37" s="94">
        <v>519</v>
      </c>
      <c r="D37" s="94">
        <v>514</v>
      </c>
      <c r="E37" s="94">
        <v>488</v>
      </c>
      <c r="F37" s="94"/>
      <c r="G37" s="94"/>
      <c r="H37" s="94"/>
      <c r="I37" s="96">
        <f t="shared" si="5"/>
        <v>2.6124420765916622E-4</v>
      </c>
      <c r="J37" s="96">
        <f t="shared" si="1"/>
        <v>-5.9730250481695571E-2</v>
      </c>
      <c r="K37" s="93">
        <f t="shared" si="2"/>
        <v>-31</v>
      </c>
      <c r="L37" s="97">
        <f t="shared" si="4"/>
        <v>-1.5412917018843533E-3</v>
      </c>
      <c r="M37" s="94">
        <f t="shared" si="3"/>
        <v>-26</v>
      </c>
    </row>
    <row r="38" spans="1:13">
      <c r="A38" s="98">
        <v>38</v>
      </c>
      <c r="B38" s="95" t="s">
        <v>36</v>
      </c>
      <c r="C38" s="94">
        <v>3727</v>
      </c>
      <c r="D38" s="94">
        <v>3908</v>
      </c>
      <c r="E38" s="94">
        <v>3853</v>
      </c>
      <c r="F38" s="94"/>
      <c r="G38" s="94"/>
      <c r="H38" s="94"/>
      <c r="I38" s="96">
        <f t="shared" si="5"/>
        <v>2.0626515002269826E-3</v>
      </c>
      <c r="J38" s="96">
        <f t="shared" si="1"/>
        <v>3.3807351757445668E-2</v>
      </c>
      <c r="K38" s="93">
        <f t="shared" si="2"/>
        <v>126</v>
      </c>
      <c r="L38" s="97">
        <f t="shared" si="4"/>
        <v>6.2646049818525333E-3</v>
      </c>
      <c r="M38" s="94">
        <f t="shared" si="3"/>
        <v>-55</v>
      </c>
    </row>
    <row r="39" spans="1:13">
      <c r="A39" s="98">
        <v>39</v>
      </c>
      <c r="B39" s="95" t="s">
        <v>37</v>
      </c>
      <c r="C39" s="94">
        <v>104</v>
      </c>
      <c r="D39" s="94">
        <v>101</v>
      </c>
      <c r="E39" s="94">
        <v>87</v>
      </c>
      <c r="F39" s="94"/>
      <c r="G39" s="94"/>
      <c r="H39" s="94"/>
      <c r="I39" s="96">
        <f t="shared" si="5"/>
        <v>4.6574274726121848E-5</v>
      </c>
      <c r="J39" s="96">
        <f t="shared" si="1"/>
        <v>-0.16346153846153846</v>
      </c>
      <c r="K39" s="93">
        <f t="shared" si="2"/>
        <v>-17</v>
      </c>
      <c r="L39" s="97">
        <f t="shared" si="4"/>
        <v>-8.4522448167851641E-4</v>
      </c>
      <c r="M39" s="94">
        <f t="shared" si="3"/>
        <v>-14</v>
      </c>
    </row>
    <row r="40" spans="1:13">
      <c r="A40" s="98">
        <v>41</v>
      </c>
      <c r="B40" s="95" t="s">
        <v>38</v>
      </c>
      <c r="C40" s="94">
        <v>103986</v>
      </c>
      <c r="D40" s="94">
        <v>90389</v>
      </c>
      <c r="E40" s="94">
        <v>83038</v>
      </c>
      <c r="F40" s="94"/>
      <c r="G40" s="94"/>
      <c r="H40" s="94"/>
      <c r="I40" s="96">
        <f t="shared" si="5"/>
        <v>4.445327154836444E-2</v>
      </c>
      <c r="J40" s="96">
        <f t="shared" si="1"/>
        <v>-0.20145019521858712</v>
      </c>
      <c r="K40" s="93">
        <f t="shared" si="2"/>
        <v>-20948</v>
      </c>
      <c r="L40" s="97">
        <f t="shared" si="4"/>
        <v>-1.0415154377765625</v>
      </c>
      <c r="M40" s="94">
        <f t="shared" si="3"/>
        <v>-7351</v>
      </c>
    </row>
    <row r="41" spans="1:13">
      <c r="A41" s="98">
        <v>42</v>
      </c>
      <c r="B41" s="95" t="s">
        <v>39</v>
      </c>
      <c r="C41" s="94">
        <v>12181</v>
      </c>
      <c r="D41" s="94">
        <v>11549</v>
      </c>
      <c r="E41" s="94">
        <v>10492</v>
      </c>
      <c r="F41" s="94"/>
      <c r="G41" s="94"/>
      <c r="H41" s="94"/>
      <c r="I41" s="96">
        <f t="shared" si="5"/>
        <v>5.6167504646720745E-3</v>
      </c>
      <c r="J41" s="96">
        <f t="shared" si="1"/>
        <v>-0.13865856662014614</v>
      </c>
      <c r="K41" s="93">
        <f t="shared" si="2"/>
        <v>-1689</v>
      </c>
      <c r="L41" s="97">
        <f t="shared" si="4"/>
        <v>-8.3975538209118475E-2</v>
      </c>
      <c r="M41" s="94">
        <f t="shared" si="3"/>
        <v>-1057</v>
      </c>
    </row>
    <row r="42" spans="1:13">
      <c r="A42" s="98">
        <v>43</v>
      </c>
      <c r="B42" s="95" t="s">
        <v>40</v>
      </c>
      <c r="C42" s="94">
        <v>54264</v>
      </c>
      <c r="D42" s="94">
        <v>53999</v>
      </c>
      <c r="E42" s="94">
        <v>51993</v>
      </c>
      <c r="F42" s="94"/>
      <c r="G42" s="94"/>
      <c r="H42" s="94"/>
      <c r="I42" s="96">
        <f t="shared" si="5"/>
        <v>2.7833750182014408E-2</v>
      </c>
      <c r="J42" s="96">
        <f t="shared" si="1"/>
        <v>-4.1850950906678459E-2</v>
      </c>
      <c r="K42" s="93">
        <f t="shared" si="2"/>
        <v>-2271</v>
      </c>
      <c r="L42" s="97">
        <f t="shared" si="4"/>
        <v>-0.11291204693481828</v>
      </c>
      <c r="M42" s="94">
        <f t="shared" si="3"/>
        <v>-2006</v>
      </c>
    </row>
    <row r="43" spans="1:13">
      <c r="A43" s="98">
        <v>45</v>
      </c>
      <c r="B43" s="95" t="s">
        <v>41</v>
      </c>
      <c r="C43" s="94">
        <v>55843</v>
      </c>
      <c r="D43" s="94">
        <v>59368</v>
      </c>
      <c r="E43" s="94">
        <v>59433</v>
      </c>
      <c r="F43" s="94"/>
      <c r="G43" s="94"/>
      <c r="H43" s="94"/>
      <c r="I43" s="96">
        <f t="shared" si="5"/>
        <v>3.1816653675834486E-2</v>
      </c>
      <c r="J43" s="96">
        <f t="shared" si="1"/>
        <v>6.4287377110828575E-2</v>
      </c>
      <c r="K43" s="93">
        <f t="shared" si="2"/>
        <v>3590</v>
      </c>
      <c r="L43" s="97">
        <f t="shared" si="4"/>
        <v>0.17849152289563963</v>
      </c>
      <c r="M43" s="94">
        <f t="shared" si="3"/>
        <v>65</v>
      </c>
    </row>
    <row r="44" spans="1:13">
      <c r="A44" s="98">
        <v>46</v>
      </c>
      <c r="B44" s="95" t="s">
        <v>42</v>
      </c>
      <c r="C44" s="94">
        <v>139626</v>
      </c>
      <c r="D44" s="94">
        <v>144597</v>
      </c>
      <c r="E44" s="94">
        <v>143408</v>
      </c>
      <c r="F44" s="94"/>
      <c r="G44" s="94"/>
      <c r="H44" s="94"/>
      <c r="I44" s="96">
        <f t="shared" si="5"/>
        <v>7.6771535516364162E-2</v>
      </c>
      <c r="J44" s="96">
        <f t="shared" si="1"/>
        <v>2.7086645753656196E-2</v>
      </c>
      <c r="K44" s="93">
        <f t="shared" si="2"/>
        <v>3782</v>
      </c>
      <c r="L44" s="97">
        <f t="shared" si="4"/>
        <v>0.18803758762989112</v>
      </c>
      <c r="M44" s="94">
        <f t="shared" si="3"/>
        <v>-1189</v>
      </c>
    </row>
    <row r="45" spans="1:13">
      <c r="A45" s="98">
        <v>47</v>
      </c>
      <c r="B45" s="95" t="s">
        <v>43</v>
      </c>
      <c r="C45" s="94">
        <v>320406</v>
      </c>
      <c r="D45" s="94">
        <v>329739</v>
      </c>
      <c r="E45" s="94">
        <v>327610</v>
      </c>
      <c r="F45" s="94"/>
      <c r="G45" s="94"/>
      <c r="H45" s="94"/>
      <c r="I45" s="96">
        <f t="shared" si="5"/>
        <v>0.17538158785085953</v>
      </c>
      <c r="J45" s="96">
        <f t="shared" si="1"/>
        <v>2.2483973458674308E-2</v>
      </c>
      <c r="K45" s="93">
        <f t="shared" si="2"/>
        <v>7204</v>
      </c>
      <c r="L45" s="97">
        <f t="shared" si="4"/>
        <v>0.35817630388306071</v>
      </c>
      <c r="M45" s="94">
        <f t="shared" si="3"/>
        <v>-2129</v>
      </c>
    </row>
    <row r="46" spans="1:13">
      <c r="A46" s="98">
        <v>49</v>
      </c>
      <c r="B46" s="95" t="s">
        <v>44</v>
      </c>
      <c r="C46" s="94">
        <v>127858</v>
      </c>
      <c r="D46" s="94">
        <v>141558</v>
      </c>
      <c r="E46" s="94">
        <v>141078</v>
      </c>
      <c r="F46" s="94"/>
      <c r="G46" s="94"/>
      <c r="H46" s="94"/>
      <c r="I46" s="96">
        <f t="shared" si="5"/>
        <v>7.5524201492089868E-2</v>
      </c>
      <c r="J46" s="96">
        <f t="shared" si="1"/>
        <v>0.10339595488745326</v>
      </c>
      <c r="K46" s="93">
        <f t="shared" si="2"/>
        <v>13220</v>
      </c>
      <c r="L46" s="97">
        <f t="shared" si="4"/>
        <v>0.65728633222294042</v>
      </c>
      <c r="M46" s="94">
        <f t="shared" si="3"/>
        <v>-480</v>
      </c>
    </row>
    <row r="47" spans="1:13">
      <c r="A47" s="98">
        <v>50</v>
      </c>
      <c r="B47" s="95" t="s">
        <v>45</v>
      </c>
      <c r="C47" s="94">
        <v>2554</v>
      </c>
      <c r="D47" s="94">
        <v>2734</v>
      </c>
      <c r="E47" s="94">
        <v>2691</v>
      </c>
      <c r="F47" s="94"/>
      <c r="G47" s="94"/>
      <c r="H47" s="94"/>
      <c r="I47" s="96">
        <f t="shared" si="5"/>
        <v>1.4405904975631483E-3</v>
      </c>
      <c r="J47" s="96">
        <f t="shared" si="1"/>
        <v>5.364134690681284E-2</v>
      </c>
      <c r="K47" s="93">
        <f t="shared" si="2"/>
        <v>137</v>
      </c>
      <c r="L47" s="97">
        <f t="shared" si="4"/>
        <v>6.8115149405856912E-3</v>
      </c>
      <c r="M47" s="94">
        <f t="shared" si="3"/>
        <v>-43</v>
      </c>
    </row>
    <row r="48" spans="1:13">
      <c r="A48" s="98">
        <v>51</v>
      </c>
      <c r="B48" s="95" t="s">
        <v>46</v>
      </c>
      <c r="C48" s="94">
        <v>292</v>
      </c>
      <c r="D48" s="94">
        <v>314</v>
      </c>
      <c r="E48" s="94">
        <v>321</v>
      </c>
      <c r="F48" s="94"/>
      <c r="G48" s="94"/>
      <c r="H48" s="94"/>
      <c r="I48" s="96">
        <f t="shared" si="5"/>
        <v>1.7184301364465648E-4</v>
      </c>
      <c r="J48" s="96">
        <f t="shared" si="1"/>
        <v>9.9315068493150679E-2</v>
      </c>
      <c r="K48" s="93">
        <f t="shared" si="2"/>
        <v>29</v>
      </c>
      <c r="L48" s="97">
        <f t="shared" si="4"/>
        <v>1.4418535275692338E-3</v>
      </c>
      <c r="M48" s="94">
        <f t="shared" si="3"/>
        <v>7</v>
      </c>
    </row>
    <row r="49" spans="1:13">
      <c r="A49" s="98">
        <v>52</v>
      </c>
      <c r="B49" s="95" t="s">
        <v>47</v>
      </c>
      <c r="C49" s="94">
        <v>18573</v>
      </c>
      <c r="D49" s="94">
        <v>18904</v>
      </c>
      <c r="E49" s="94">
        <v>18833</v>
      </c>
      <c r="F49" s="94"/>
      <c r="G49" s="94"/>
      <c r="H49" s="94"/>
      <c r="I49" s="96">
        <f t="shared" si="5"/>
        <v>1.0081992136977618E-2</v>
      </c>
      <c r="J49" s="96">
        <f t="shared" si="1"/>
        <v>1.399881548484359E-2</v>
      </c>
      <c r="K49" s="93">
        <f t="shared" si="2"/>
        <v>260</v>
      </c>
      <c r="L49" s="97">
        <f t="shared" si="4"/>
        <v>1.2926962660965545E-2</v>
      </c>
      <c r="M49" s="94">
        <f t="shared" si="3"/>
        <v>-71</v>
      </c>
    </row>
    <row r="50" spans="1:13">
      <c r="A50" s="98">
        <v>53</v>
      </c>
      <c r="B50" s="95" t="s">
        <v>48</v>
      </c>
      <c r="C50" s="94">
        <v>3038</v>
      </c>
      <c r="D50" s="94">
        <v>3268</v>
      </c>
      <c r="E50" s="94">
        <v>3252</v>
      </c>
      <c r="F50" s="94"/>
      <c r="G50" s="94"/>
      <c r="H50" s="94"/>
      <c r="I50" s="96">
        <f t="shared" si="5"/>
        <v>1.7409142690729684E-3</v>
      </c>
      <c r="J50" s="96">
        <f t="shared" si="1"/>
        <v>7.044107965766952E-2</v>
      </c>
      <c r="K50" s="93">
        <f t="shared" si="2"/>
        <v>214</v>
      </c>
      <c r="L50" s="97">
        <f t="shared" si="4"/>
        <v>1.0639884651717795E-2</v>
      </c>
      <c r="M50" s="94">
        <f t="shared" si="3"/>
        <v>-16</v>
      </c>
    </row>
    <row r="51" spans="1:13">
      <c r="A51" s="98">
        <v>55</v>
      </c>
      <c r="B51" s="95" t="s">
        <v>49</v>
      </c>
      <c r="C51" s="94">
        <v>18455</v>
      </c>
      <c r="D51" s="94">
        <v>19619</v>
      </c>
      <c r="E51" s="94">
        <v>19401</v>
      </c>
      <c r="F51" s="94"/>
      <c r="G51" s="94"/>
      <c r="H51" s="94"/>
      <c r="I51" s="96">
        <f t="shared" si="5"/>
        <v>1.0386063263925173E-2</v>
      </c>
      <c r="J51" s="96">
        <f t="shared" si="1"/>
        <v>5.125982118667028E-2</v>
      </c>
      <c r="K51" s="93">
        <f t="shared" si="2"/>
        <v>946</v>
      </c>
      <c r="L51" s="97">
        <f t="shared" si="4"/>
        <v>4.7034256451051561E-2</v>
      </c>
      <c r="M51" s="94">
        <f t="shared" si="3"/>
        <v>-218</v>
      </c>
    </row>
    <row r="52" spans="1:13">
      <c r="A52" s="98">
        <v>56</v>
      </c>
      <c r="B52" s="95" t="s">
        <v>50</v>
      </c>
      <c r="C52" s="94">
        <v>120650</v>
      </c>
      <c r="D52" s="94">
        <v>128617</v>
      </c>
      <c r="E52" s="94">
        <v>127188</v>
      </c>
      <c r="F52" s="94"/>
      <c r="G52" s="94"/>
      <c r="H52" s="94"/>
      <c r="I52" s="96">
        <f t="shared" si="5"/>
        <v>6.8088377630643515E-2</v>
      </c>
      <c r="J52" s="96">
        <f t="shared" si="1"/>
        <v>5.4189805221715709E-2</v>
      </c>
      <c r="K52" s="93">
        <f t="shared" si="2"/>
        <v>6538</v>
      </c>
      <c r="L52" s="97">
        <f t="shared" si="4"/>
        <v>0.32506339183612587</v>
      </c>
      <c r="M52" s="94">
        <f t="shared" si="3"/>
        <v>-1429</v>
      </c>
    </row>
    <row r="53" spans="1:13">
      <c r="A53" s="98">
        <v>58</v>
      </c>
      <c r="B53" s="95" t="s">
        <v>51</v>
      </c>
      <c r="C53" s="94">
        <v>2665</v>
      </c>
      <c r="D53" s="94">
        <v>2763</v>
      </c>
      <c r="E53" s="94">
        <v>2731</v>
      </c>
      <c r="F53" s="94"/>
      <c r="G53" s="94"/>
      <c r="H53" s="94"/>
      <c r="I53" s="96">
        <f t="shared" si="5"/>
        <v>1.4620039572073422E-3</v>
      </c>
      <c r="J53" s="96">
        <f t="shared" si="1"/>
        <v>2.4765478424015011E-2</v>
      </c>
      <c r="K53" s="93">
        <f t="shared" si="2"/>
        <v>66</v>
      </c>
      <c r="L53" s="97">
        <f t="shared" si="4"/>
        <v>3.2814597523989461E-3</v>
      </c>
      <c r="M53" s="94">
        <f t="shared" si="3"/>
        <v>-32</v>
      </c>
    </row>
    <row r="54" spans="1:13">
      <c r="A54" s="98">
        <v>59</v>
      </c>
      <c r="B54" s="95" t="s">
        <v>52</v>
      </c>
      <c r="C54" s="94">
        <v>2144</v>
      </c>
      <c r="D54" s="94">
        <v>2209</v>
      </c>
      <c r="E54" s="94">
        <v>2186</v>
      </c>
      <c r="F54" s="94"/>
      <c r="G54" s="94"/>
      <c r="H54" s="94"/>
      <c r="I54" s="96">
        <f t="shared" si="5"/>
        <v>1.1702455695551995E-3</v>
      </c>
      <c r="J54" s="96">
        <f t="shared" si="1"/>
        <v>1.9589552238805971E-2</v>
      </c>
      <c r="K54" s="93">
        <f t="shared" si="2"/>
        <v>42</v>
      </c>
      <c r="L54" s="97">
        <f t="shared" si="4"/>
        <v>2.0882016606175112E-3</v>
      </c>
      <c r="M54" s="94">
        <f t="shared" si="3"/>
        <v>-23</v>
      </c>
    </row>
    <row r="55" spans="1:13">
      <c r="A55" s="98">
        <v>60</v>
      </c>
      <c r="B55" s="95" t="s">
        <v>53</v>
      </c>
      <c r="C55" s="94">
        <v>726</v>
      </c>
      <c r="D55" s="94">
        <v>739</v>
      </c>
      <c r="E55" s="94">
        <v>721</v>
      </c>
      <c r="F55" s="94"/>
      <c r="G55" s="94"/>
      <c r="H55" s="94"/>
      <c r="I55" s="96">
        <f t="shared" si="5"/>
        <v>3.8597761008659601E-4</v>
      </c>
      <c r="J55" s="96">
        <f t="shared" si="1"/>
        <v>-6.8870523415977963E-3</v>
      </c>
      <c r="K55" s="93">
        <f t="shared" si="2"/>
        <v>-5</v>
      </c>
      <c r="L55" s="97">
        <f t="shared" si="4"/>
        <v>-2.4859543578779891E-4</v>
      </c>
      <c r="M55" s="94">
        <f t="shared" si="3"/>
        <v>-18</v>
      </c>
    </row>
    <row r="56" spans="1:13">
      <c r="A56" s="98">
        <v>61</v>
      </c>
      <c r="B56" s="95" t="s">
        <v>54</v>
      </c>
      <c r="C56" s="94">
        <v>3038</v>
      </c>
      <c r="D56" s="94">
        <v>3029</v>
      </c>
      <c r="E56" s="94">
        <v>3040</v>
      </c>
      <c r="F56" s="94"/>
      <c r="G56" s="94"/>
      <c r="H56" s="94"/>
      <c r="I56" s="96">
        <f t="shared" si="5"/>
        <v>1.6274229329587405E-3</v>
      </c>
      <c r="J56" s="96">
        <f t="shared" si="1"/>
        <v>6.583278472679394E-4</v>
      </c>
      <c r="K56" s="93">
        <f t="shared" si="2"/>
        <v>2</v>
      </c>
      <c r="L56" s="97">
        <f t="shared" si="4"/>
        <v>9.9438174315119568E-5</v>
      </c>
      <c r="M56" s="94">
        <f t="shared" si="3"/>
        <v>11</v>
      </c>
    </row>
    <row r="57" spans="1:13">
      <c r="A57" s="98">
        <v>62</v>
      </c>
      <c r="B57" s="95" t="s">
        <v>55</v>
      </c>
      <c r="C57" s="94">
        <v>9466</v>
      </c>
      <c r="D57" s="94">
        <v>10674</v>
      </c>
      <c r="E57" s="94">
        <v>10705</v>
      </c>
      <c r="F57" s="94"/>
      <c r="G57" s="94"/>
      <c r="H57" s="94"/>
      <c r="I57" s="96">
        <f t="shared" si="5"/>
        <v>5.7307771372774067E-3</v>
      </c>
      <c r="J57" s="96">
        <f t="shared" si="1"/>
        <v>0.1308894992605113</v>
      </c>
      <c r="K57" s="93">
        <f t="shared" si="2"/>
        <v>1239</v>
      </c>
      <c r="L57" s="97">
        <f t="shared" si="4"/>
        <v>6.1601948988216575E-2</v>
      </c>
      <c r="M57" s="94">
        <f t="shared" si="3"/>
        <v>31</v>
      </c>
    </row>
    <row r="58" spans="1:13">
      <c r="A58" s="98">
        <v>63</v>
      </c>
      <c r="B58" s="95" t="s">
        <v>56</v>
      </c>
      <c r="C58" s="94">
        <v>1861</v>
      </c>
      <c r="D58" s="94">
        <v>1907</v>
      </c>
      <c r="E58" s="94">
        <v>1914</v>
      </c>
      <c r="F58" s="94"/>
      <c r="G58" s="94"/>
      <c r="H58" s="94"/>
      <c r="I58" s="96">
        <f t="shared" si="5"/>
        <v>1.0246340439746806E-3</v>
      </c>
      <c r="J58" s="96">
        <f t="shared" si="1"/>
        <v>2.8479312197743148E-2</v>
      </c>
      <c r="K58" s="93">
        <f t="shared" si="2"/>
        <v>53</v>
      </c>
      <c r="L58" s="97">
        <f t="shared" si="4"/>
        <v>2.6351116193506687E-3</v>
      </c>
      <c r="M58" s="94">
        <f t="shared" si="3"/>
        <v>7</v>
      </c>
    </row>
    <row r="59" spans="1:13">
      <c r="A59" s="98">
        <v>64</v>
      </c>
      <c r="B59" s="95" t="s">
        <v>57</v>
      </c>
      <c r="C59" s="94">
        <v>7143</v>
      </c>
      <c r="D59" s="94">
        <v>7093</v>
      </c>
      <c r="E59" s="94">
        <v>7049</v>
      </c>
      <c r="F59" s="94"/>
      <c r="G59" s="94"/>
      <c r="H59" s="94"/>
      <c r="I59" s="96">
        <f t="shared" si="5"/>
        <v>3.7735869257980795E-3</v>
      </c>
      <c r="J59" s="96">
        <f t="shared" si="1"/>
        <v>-1.3159736805263895E-2</v>
      </c>
      <c r="K59" s="93">
        <f t="shared" si="2"/>
        <v>-94</v>
      </c>
      <c r="L59" s="97">
        <f t="shared" si="4"/>
        <v>-4.6735941928106196E-3</v>
      </c>
      <c r="M59" s="94">
        <f t="shared" si="3"/>
        <v>-44</v>
      </c>
    </row>
    <row r="60" spans="1:13">
      <c r="A60" s="98">
        <v>65</v>
      </c>
      <c r="B60" s="95" t="s">
        <v>58</v>
      </c>
      <c r="C60" s="94">
        <v>3651</v>
      </c>
      <c r="D60" s="94">
        <v>3539</v>
      </c>
      <c r="E60" s="94">
        <v>3503</v>
      </c>
      <c r="F60" s="94"/>
      <c r="G60" s="94"/>
      <c r="H60" s="94"/>
      <c r="I60" s="96">
        <f t="shared" si="5"/>
        <v>1.8752837283402856E-3</v>
      </c>
      <c r="J60" s="96">
        <f t="shared" si="1"/>
        <v>-4.0536839222130923E-2</v>
      </c>
      <c r="K60" s="93">
        <f t="shared" si="2"/>
        <v>-148</v>
      </c>
      <c r="L60" s="97">
        <f t="shared" si="4"/>
        <v>-7.3584248993188483E-3</v>
      </c>
      <c r="M60" s="94">
        <f t="shared" si="3"/>
        <v>-36</v>
      </c>
    </row>
    <row r="61" spans="1:13">
      <c r="A61" s="98">
        <v>66</v>
      </c>
      <c r="B61" s="95" t="s">
        <v>59</v>
      </c>
      <c r="C61" s="94">
        <v>12230</v>
      </c>
      <c r="D61" s="94">
        <v>12562</v>
      </c>
      <c r="E61" s="94">
        <v>12562</v>
      </c>
      <c r="F61" s="94"/>
      <c r="G61" s="94"/>
      <c r="H61" s="94"/>
      <c r="I61" s="96">
        <f t="shared" si="5"/>
        <v>6.7248970012591114E-3</v>
      </c>
      <c r="J61" s="96">
        <f t="shared" si="1"/>
        <v>2.7146361406377759E-2</v>
      </c>
      <c r="K61" s="93">
        <f t="shared" si="2"/>
        <v>332</v>
      </c>
      <c r="L61" s="97">
        <f t="shared" si="4"/>
        <v>1.650673693630985E-2</v>
      </c>
      <c r="M61" s="94">
        <f t="shared" si="3"/>
        <v>0</v>
      </c>
    </row>
    <row r="62" spans="1:13">
      <c r="A62" s="98">
        <v>68</v>
      </c>
      <c r="B62" s="95" t="s">
        <v>60</v>
      </c>
      <c r="C62" s="94">
        <v>63557</v>
      </c>
      <c r="D62" s="94">
        <v>64504</v>
      </c>
      <c r="E62" s="94">
        <v>67224</v>
      </c>
      <c r="F62" s="94"/>
      <c r="G62" s="94"/>
      <c r="H62" s="94"/>
      <c r="I62" s="96">
        <f t="shared" si="5"/>
        <v>3.598746027803236E-2</v>
      </c>
      <c r="J62" s="96">
        <f t="shared" si="1"/>
        <v>5.7696241169344055E-2</v>
      </c>
      <c r="K62" s="93">
        <f t="shared" si="2"/>
        <v>3667</v>
      </c>
      <c r="L62" s="97">
        <f t="shared" si="4"/>
        <v>0.18231989260677173</v>
      </c>
      <c r="M62" s="94">
        <f t="shared" si="3"/>
        <v>2720</v>
      </c>
    </row>
    <row r="63" spans="1:13">
      <c r="A63" s="98">
        <v>69</v>
      </c>
      <c r="B63" s="95" t="s">
        <v>61</v>
      </c>
      <c r="C63" s="94">
        <v>51498</v>
      </c>
      <c r="D63" s="94">
        <v>52610</v>
      </c>
      <c r="E63" s="94">
        <v>52810</v>
      </c>
      <c r="F63" s="94"/>
      <c r="G63" s="94"/>
      <c r="H63" s="94"/>
      <c r="I63" s="96">
        <f t="shared" si="5"/>
        <v>2.8271120095247067E-2</v>
      </c>
      <c r="J63" s="96">
        <f t="shared" si="1"/>
        <v>2.5476717542428834E-2</v>
      </c>
      <c r="K63" s="93">
        <f t="shared" si="2"/>
        <v>1312</v>
      </c>
      <c r="L63" s="97">
        <f t="shared" si="4"/>
        <v>6.5231442350718441E-2</v>
      </c>
      <c r="M63" s="94">
        <f t="shared" si="3"/>
        <v>200</v>
      </c>
    </row>
    <row r="64" spans="1:13">
      <c r="A64" s="98">
        <v>70</v>
      </c>
      <c r="B64" s="95" t="s">
        <v>62</v>
      </c>
      <c r="C64" s="94">
        <v>19686</v>
      </c>
      <c r="D64" s="94">
        <v>19324</v>
      </c>
      <c r="E64" s="94">
        <v>19136</v>
      </c>
      <c r="F64" s="94"/>
      <c r="G64" s="94"/>
      <c r="H64" s="94"/>
      <c r="I64" s="96">
        <f t="shared" si="5"/>
        <v>1.0244199093782387E-2</v>
      </c>
      <c r="J64" s="96">
        <f t="shared" si="1"/>
        <v>-2.7938636594534185E-2</v>
      </c>
      <c r="K64" s="93">
        <f t="shared" si="2"/>
        <v>-550</v>
      </c>
      <c r="L64" s="97">
        <f t="shared" si="4"/>
        <v>-2.7345497936657883E-2</v>
      </c>
      <c r="M64" s="94">
        <f t="shared" si="3"/>
        <v>-188</v>
      </c>
    </row>
    <row r="65" spans="1:13">
      <c r="A65" s="98">
        <v>71</v>
      </c>
      <c r="B65" s="95" t="s">
        <v>63</v>
      </c>
      <c r="C65" s="94">
        <v>24457</v>
      </c>
      <c r="D65" s="94">
        <v>24416</v>
      </c>
      <c r="E65" s="94">
        <v>23739</v>
      </c>
      <c r="F65" s="94"/>
      <c r="G65" s="94"/>
      <c r="H65" s="94"/>
      <c r="I65" s="96">
        <f t="shared" si="5"/>
        <v>1.2708352962338007E-2</v>
      </c>
      <c r="J65" s="96">
        <f t="shared" si="1"/>
        <v>-2.9357648117103487E-2</v>
      </c>
      <c r="K65" s="93">
        <f t="shared" si="2"/>
        <v>-718</v>
      </c>
      <c r="L65" s="97">
        <f t="shared" si="4"/>
        <v>-3.5698304579127926E-2</v>
      </c>
      <c r="M65" s="94">
        <f t="shared" si="3"/>
        <v>-677</v>
      </c>
    </row>
    <row r="66" spans="1:13">
      <c r="A66" s="98">
        <v>72</v>
      </c>
      <c r="B66" s="95" t="s">
        <v>64</v>
      </c>
      <c r="C66" s="94">
        <v>925</v>
      </c>
      <c r="D66" s="94">
        <v>975</v>
      </c>
      <c r="E66" s="94">
        <v>939</v>
      </c>
      <c r="F66" s="94"/>
      <c r="G66" s="94"/>
      <c r="H66" s="94"/>
      <c r="I66" s="96">
        <f t="shared" si="5"/>
        <v>5.0268096514745309E-4</v>
      </c>
      <c r="J66" s="96">
        <f t="shared" si="1"/>
        <v>1.5135135135135135E-2</v>
      </c>
      <c r="K66" s="93">
        <f t="shared" si="2"/>
        <v>14</v>
      </c>
      <c r="L66" s="97">
        <f t="shared" si="4"/>
        <v>6.9606722020583705E-4</v>
      </c>
      <c r="M66" s="94">
        <f t="shared" si="3"/>
        <v>-36</v>
      </c>
    </row>
    <row r="67" spans="1:13">
      <c r="A67" s="98">
        <v>73</v>
      </c>
      <c r="B67" s="95" t="s">
        <v>65</v>
      </c>
      <c r="C67" s="94">
        <v>7219</v>
      </c>
      <c r="D67" s="94">
        <v>7227</v>
      </c>
      <c r="E67" s="94">
        <v>7076</v>
      </c>
      <c r="F67" s="94"/>
      <c r="G67" s="94"/>
      <c r="H67" s="94"/>
      <c r="I67" s="96">
        <f t="shared" ref="I67:I92" si="6">E67/$E$92</f>
        <v>3.7880410110579105E-3</v>
      </c>
      <c r="J67" s="96">
        <f t="shared" ref="J67:J90" si="7">(E67-C67)/C67</f>
        <v>-1.9808837789167474E-2</v>
      </c>
      <c r="K67" s="93">
        <f t="shared" ref="K67:K90" si="8">E67-C67</f>
        <v>-143</v>
      </c>
      <c r="L67" s="97">
        <f t="shared" si="4"/>
        <v>-7.1098294635310493E-3</v>
      </c>
      <c r="M67" s="94">
        <f t="shared" ref="M67:M90" si="9">E67-D67</f>
        <v>-151</v>
      </c>
    </row>
    <row r="68" spans="1:13">
      <c r="A68" s="98">
        <v>74</v>
      </c>
      <c r="B68" s="95" t="s">
        <v>66</v>
      </c>
      <c r="C68" s="94">
        <v>8884</v>
      </c>
      <c r="D68" s="94">
        <v>9120</v>
      </c>
      <c r="E68" s="94">
        <v>9043</v>
      </c>
      <c r="F68" s="94"/>
      <c r="G68" s="94"/>
      <c r="H68" s="94"/>
      <c r="I68" s="96">
        <f t="shared" si="6"/>
        <v>4.8410478890611479E-3</v>
      </c>
      <c r="J68" s="96">
        <f t="shared" si="7"/>
        <v>1.7897343538946422E-2</v>
      </c>
      <c r="K68" s="93">
        <f t="shared" si="8"/>
        <v>159</v>
      </c>
      <c r="L68" s="97">
        <f t="shared" ref="L68:L92" si="10">K68/$K$92</f>
        <v>7.9053348580520062E-3</v>
      </c>
      <c r="M68" s="94">
        <f t="shared" si="9"/>
        <v>-77</v>
      </c>
    </row>
    <row r="69" spans="1:13">
      <c r="A69" s="98">
        <v>75</v>
      </c>
      <c r="B69" s="95" t="s">
        <v>67</v>
      </c>
      <c r="C69" s="94">
        <v>2783</v>
      </c>
      <c r="D69" s="94">
        <v>2997</v>
      </c>
      <c r="E69" s="94">
        <v>2998</v>
      </c>
      <c r="F69" s="94"/>
      <c r="G69" s="94"/>
      <c r="H69" s="94"/>
      <c r="I69" s="96">
        <f t="shared" si="6"/>
        <v>1.6049388003323368E-3</v>
      </c>
      <c r="J69" s="96">
        <f t="shared" si="7"/>
        <v>7.7254761049227447E-2</v>
      </c>
      <c r="K69" s="93">
        <f t="shared" si="8"/>
        <v>215</v>
      </c>
      <c r="L69" s="97">
        <f t="shared" si="10"/>
        <v>1.0689603738875354E-2</v>
      </c>
      <c r="M69" s="94">
        <f t="shared" si="9"/>
        <v>1</v>
      </c>
    </row>
    <row r="70" spans="1:13">
      <c r="A70" s="98">
        <v>77</v>
      </c>
      <c r="B70" s="95" t="s">
        <v>68</v>
      </c>
      <c r="C70" s="94">
        <v>5710</v>
      </c>
      <c r="D70" s="94">
        <v>5801</v>
      </c>
      <c r="E70" s="94">
        <v>5747</v>
      </c>
      <c r="F70" s="94"/>
      <c r="G70" s="94"/>
      <c r="H70" s="94"/>
      <c r="I70" s="96">
        <f t="shared" si="6"/>
        <v>3.0765788143795663E-3</v>
      </c>
      <c r="J70" s="96">
        <f t="shared" si="7"/>
        <v>6.4798598949211911E-3</v>
      </c>
      <c r="K70" s="93">
        <f t="shared" si="8"/>
        <v>37</v>
      </c>
      <c r="L70" s="97">
        <f t="shared" si="10"/>
        <v>1.8396062248297121E-3</v>
      </c>
      <c r="M70" s="94">
        <f t="shared" si="9"/>
        <v>-54</v>
      </c>
    </row>
    <row r="71" spans="1:13">
      <c r="A71" s="98">
        <v>78</v>
      </c>
      <c r="B71" s="95" t="s">
        <v>69</v>
      </c>
      <c r="C71" s="94">
        <v>2013</v>
      </c>
      <c r="D71" s="94">
        <v>2212</v>
      </c>
      <c r="E71" s="94">
        <v>2206</v>
      </c>
      <c r="F71" s="94"/>
      <c r="G71" s="94"/>
      <c r="H71" s="94"/>
      <c r="I71" s="96">
        <f t="shared" si="6"/>
        <v>1.1809522993772967E-3</v>
      </c>
      <c r="J71" s="96">
        <f t="shared" si="7"/>
        <v>9.5876800794833586E-2</v>
      </c>
      <c r="K71" s="93">
        <f t="shared" si="8"/>
        <v>193</v>
      </c>
      <c r="L71" s="97">
        <f t="shared" si="10"/>
        <v>9.5957838214090381E-3</v>
      </c>
      <c r="M71" s="94">
        <f t="shared" si="9"/>
        <v>-6</v>
      </c>
    </row>
    <row r="72" spans="1:13">
      <c r="A72" s="98">
        <v>79</v>
      </c>
      <c r="B72" s="95" t="s">
        <v>70</v>
      </c>
      <c r="C72" s="94">
        <v>8535</v>
      </c>
      <c r="D72" s="94">
        <v>9093</v>
      </c>
      <c r="E72" s="94">
        <v>9028</v>
      </c>
      <c r="F72" s="94"/>
      <c r="G72" s="94"/>
      <c r="H72" s="94"/>
      <c r="I72" s="96">
        <f t="shared" si="6"/>
        <v>4.8330178416945754E-3</v>
      </c>
      <c r="J72" s="96">
        <f t="shared" si="7"/>
        <v>5.7762155828939662E-2</v>
      </c>
      <c r="K72" s="93">
        <f t="shared" si="8"/>
        <v>493</v>
      </c>
      <c r="L72" s="97">
        <f t="shared" si="10"/>
        <v>2.4511509968676976E-2</v>
      </c>
      <c r="M72" s="94">
        <f t="shared" si="9"/>
        <v>-65</v>
      </c>
    </row>
    <row r="73" spans="1:13">
      <c r="A73" s="98">
        <v>80</v>
      </c>
      <c r="B73" s="95" t="s">
        <v>71</v>
      </c>
      <c r="C73" s="94">
        <v>22539</v>
      </c>
      <c r="D73" s="94">
        <v>22723</v>
      </c>
      <c r="E73" s="94">
        <v>22455</v>
      </c>
      <c r="F73" s="94"/>
      <c r="G73" s="94"/>
      <c r="H73" s="94"/>
      <c r="I73" s="96">
        <f t="shared" si="6"/>
        <v>1.202098090775938E-2</v>
      </c>
      <c r="J73" s="96">
        <f t="shared" si="7"/>
        <v>-3.7268734194063624E-3</v>
      </c>
      <c r="K73" s="93">
        <f t="shared" si="8"/>
        <v>-84</v>
      </c>
      <c r="L73" s="97">
        <f t="shared" si="10"/>
        <v>-4.1764033212350225E-3</v>
      </c>
      <c r="M73" s="94">
        <f t="shared" si="9"/>
        <v>-268</v>
      </c>
    </row>
    <row r="74" spans="1:13">
      <c r="A74" s="98">
        <v>81</v>
      </c>
      <c r="B74" s="95" t="s">
        <v>72</v>
      </c>
      <c r="C74" s="94">
        <v>47182</v>
      </c>
      <c r="D74" s="94">
        <v>44389</v>
      </c>
      <c r="E74" s="94">
        <v>42038</v>
      </c>
      <c r="F74" s="94"/>
      <c r="G74" s="94"/>
      <c r="H74" s="94"/>
      <c r="I74" s="96">
        <f t="shared" si="6"/>
        <v>2.2504475413065637E-2</v>
      </c>
      <c r="J74" s="96">
        <f t="shared" si="7"/>
        <v>-0.10902462803611547</v>
      </c>
      <c r="K74" s="93">
        <f t="shared" si="8"/>
        <v>-5144</v>
      </c>
      <c r="L74" s="97">
        <f t="shared" si="10"/>
        <v>-0.25575498433848753</v>
      </c>
      <c r="M74" s="94">
        <f t="shared" si="9"/>
        <v>-2351</v>
      </c>
    </row>
    <row r="75" spans="1:13">
      <c r="A75" s="98">
        <v>82</v>
      </c>
      <c r="B75" s="95" t="s">
        <v>73</v>
      </c>
      <c r="C75" s="94">
        <v>48525</v>
      </c>
      <c r="D75" s="94">
        <v>45911</v>
      </c>
      <c r="E75" s="94">
        <v>45093</v>
      </c>
      <c r="F75" s="94"/>
      <c r="G75" s="94"/>
      <c r="H75" s="94"/>
      <c r="I75" s="96">
        <f t="shared" si="6"/>
        <v>2.413992839339095E-2</v>
      </c>
      <c r="J75" s="96">
        <f t="shared" si="7"/>
        <v>-7.0726429675425043E-2</v>
      </c>
      <c r="K75" s="93">
        <f t="shared" si="8"/>
        <v>-3432</v>
      </c>
      <c r="L75" s="97">
        <f t="shared" si="10"/>
        <v>-0.17063590712474519</v>
      </c>
      <c r="M75" s="94">
        <f t="shared" si="9"/>
        <v>-818</v>
      </c>
    </row>
    <row r="76" spans="1:13">
      <c r="A76" s="98">
        <v>84</v>
      </c>
      <c r="B76" s="95" t="s">
        <v>74</v>
      </c>
      <c r="C76" s="94">
        <v>4499</v>
      </c>
      <c r="D76" s="94">
        <v>4729</v>
      </c>
      <c r="E76" s="94">
        <v>4680</v>
      </c>
      <c r="F76" s="94"/>
      <c r="G76" s="94"/>
      <c r="H76" s="94"/>
      <c r="I76" s="96">
        <f t="shared" si="6"/>
        <v>2.5053747783706929E-3</v>
      </c>
      <c r="J76" s="96">
        <f t="shared" si="7"/>
        <v>4.0231162480551232E-2</v>
      </c>
      <c r="K76" s="93">
        <f t="shared" si="8"/>
        <v>181</v>
      </c>
      <c r="L76" s="97">
        <f t="shared" si="10"/>
        <v>8.999154775518322E-3</v>
      </c>
      <c r="M76" s="94">
        <f t="shared" si="9"/>
        <v>-49</v>
      </c>
    </row>
    <row r="77" spans="1:13">
      <c r="A77" s="98">
        <v>85</v>
      </c>
      <c r="B77" s="95" t="s">
        <v>75</v>
      </c>
      <c r="C77" s="94">
        <v>36520</v>
      </c>
      <c r="D77" s="94">
        <v>38540</v>
      </c>
      <c r="E77" s="94">
        <v>38236</v>
      </c>
      <c r="F77" s="94"/>
      <c r="G77" s="94"/>
      <c r="H77" s="94"/>
      <c r="I77" s="96">
        <f t="shared" si="6"/>
        <v>2.0469126073884999E-2</v>
      </c>
      <c r="J77" s="96">
        <f t="shared" si="7"/>
        <v>4.6987951807228916E-2</v>
      </c>
      <c r="K77" s="93">
        <f t="shared" si="8"/>
        <v>1716</v>
      </c>
      <c r="L77" s="97">
        <f t="shared" si="10"/>
        <v>8.5317953562372595E-2</v>
      </c>
      <c r="M77" s="94">
        <f t="shared" si="9"/>
        <v>-304</v>
      </c>
    </row>
    <row r="78" spans="1:13">
      <c r="A78" s="98">
        <v>86</v>
      </c>
      <c r="B78" s="95" t="s">
        <v>76</v>
      </c>
      <c r="C78" s="94">
        <v>26734</v>
      </c>
      <c r="D78" s="94">
        <v>29339</v>
      </c>
      <c r="E78" s="94">
        <v>29569</v>
      </c>
      <c r="F78" s="94"/>
      <c r="G78" s="94"/>
      <c r="H78" s="94"/>
      <c r="I78" s="96">
        <f t="shared" si="6"/>
        <v>1.5829364705479278E-2</v>
      </c>
      <c r="J78" s="96">
        <f t="shared" si="7"/>
        <v>0.10604473703897659</v>
      </c>
      <c r="K78" s="93">
        <f t="shared" si="8"/>
        <v>2835</v>
      </c>
      <c r="L78" s="97">
        <f t="shared" si="10"/>
        <v>0.140953612091682</v>
      </c>
      <c r="M78" s="94">
        <f t="shared" si="9"/>
        <v>230</v>
      </c>
    </row>
    <row r="79" spans="1:13">
      <c r="A79" s="98">
        <v>87</v>
      </c>
      <c r="B79" s="95" t="s">
        <v>77</v>
      </c>
      <c r="C79" s="94">
        <v>1637</v>
      </c>
      <c r="D79" s="94">
        <v>1659</v>
      </c>
      <c r="E79" s="94">
        <v>1642</v>
      </c>
      <c r="F79" s="94"/>
      <c r="G79" s="94"/>
      <c r="H79" s="94"/>
      <c r="I79" s="96">
        <f t="shared" si="6"/>
        <v>8.7902251839416183E-4</v>
      </c>
      <c r="J79" s="96">
        <f t="shared" si="7"/>
        <v>3.0543677458766036E-3</v>
      </c>
      <c r="K79" s="93">
        <f t="shared" si="8"/>
        <v>5</v>
      </c>
      <c r="L79" s="97">
        <f t="shared" si="10"/>
        <v>2.4859543578779891E-4</v>
      </c>
      <c r="M79" s="94">
        <f t="shared" si="9"/>
        <v>-17</v>
      </c>
    </row>
    <row r="80" spans="1:13">
      <c r="A80" s="98">
        <v>88</v>
      </c>
      <c r="B80" s="95" t="s">
        <v>78</v>
      </c>
      <c r="C80" s="94">
        <v>5219</v>
      </c>
      <c r="D80" s="94">
        <v>5423</v>
      </c>
      <c r="E80" s="94">
        <v>5361</v>
      </c>
      <c r="F80" s="94"/>
      <c r="G80" s="94"/>
      <c r="H80" s="94"/>
      <c r="I80" s="96">
        <f t="shared" si="6"/>
        <v>2.8699389288130948E-3</v>
      </c>
      <c r="J80" s="96">
        <f t="shared" si="7"/>
        <v>2.7208277447786932E-2</v>
      </c>
      <c r="K80" s="93">
        <f t="shared" si="8"/>
        <v>142</v>
      </c>
      <c r="L80" s="97">
        <f t="shared" si="10"/>
        <v>7.0601103763734902E-3</v>
      </c>
      <c r="M80" s="94">
        <f t="shared" si="9"/>
        <v>-62</v>
      </c>
    </row>
    <row r="81" spans="1:13">
      <c r="A81" s="98">
        <v>90</v>
      </c>
      <c r="B81" s="95" t="s">
        <v>79</v>
      </c>
      <c r="C81" s="94">
        <v>1416</v>
      </c>
      <c r="D81" s="94">
        <v>1474</v>
      </c>
      <c r="E81" s="94">
        <v>1469</v>
      </c>
      <c r="F81" s="94"/>
      <c r="G81" s="94"/>
      <c r="H81" s="94"/>
      <c r="I81" s="96">
        <f t="shared" si="6"/>
        <v>7.8640930543302302E-4</v>
      </c>
      <c r="J81" s="96">
        <f t="shared" si="7"/>
        <v>3.7429378531073448E-2</v>
      </c>
      <c r="K81" s="93">
        <f t="shared" si="8"/>
        <v>53</v>
      </c>
      <c r="L81" s="97">
        <f t="shared" si="10"/>
        <v>2.6351116193506687E-3</v>
      </c>
      <c r="M81" s="94">
        <f t="shared" si="9"/>
        <v>-5</v>
      </c>
    </row>
    <row r="82" spans="1:13">
      <c r="A82" s="98">
        <v>91</v>
      </c>
      <c r="B82" s="95" t="s">
        <v>80</v>
      </c>
      <c r="C82" s="94">
        <v>527</v>
      </c>
      <c r="D82" s="94">
        <v>545</v>
      </c>
      <c r="E82" s="94">
        <v>537</v>
      </c>
      <c r="F82" s="94"/>
      <c r="G82" s="94"/>
      <c r="H82" s="94"/>
      <c r="I82" s="96">
        <f t="shared" si="6"/>
        <v>2.8747569572330382E-4</v>
      </c>
      <c r="J82" s="96">
        <f t="shared" si="7"/>
        <v>1.8975332068311195E-2</v>
      </c>
      <c r="K82" s="93">
        <f t="shared" si="8"/>
        <v>10</v>
      </c>
      <c r="L82" s="97">
        <f t="shared" si="10"/>
        <v>4.9719087157559783E-4</v>
      </c>
      <c r="M82" s="94">
        <f t="shared" si="9"/>
        <v>-8</v>
      </c>
    </row>
    <row r="83" spans="1:13">
      <c r="A83" s="98">
        <v>92</v>
      </c>
      <c r="B83" s="95" t="s">
        <v>81</v>
      </c>
      <c r="C83" s="94">
        <v>3010</v>
      </c>
      <c r="D83" s="94">
        <v>2829</v>
      </c>
      <c r="E83" s="94">
        <v>2756</v>
      </c>
      <c r="F83" s="94"/>
      <c r="G83" s="94"/>
      <c r="H83" s="94"/>
      <c r="I83" s="96">
        <f t="shared" si="6"/>
        <v>1.4753873694849636E-3</v>
      </c>
      <c r="J83" s="96">
        <f t="shared" si="7"/>
        <v>-8.4385382059800659E-2</v>
      </c>
      <c r="K83" s="93">
        <f t="shared" si="8"/>
        <v>-254</v>
      </c>
      <c r="L83" s="97">
        <f t="shared" si="10"/>
        <v>-1.2628648138020187E-2</v>
      </c>
      <c r="M83" s="94">
        <f t="shared" si="9"/>
        <v>-73</v>
      </c>
    </row>
    <row r="84" spans="1:13">
      <c r="A84" s="98">
        <v>93</v>
      </c>
      <c r="B84" s="95" t="s">
        <v>82</v>
      </c>
      <c r="C84" s="94">
        <v>8607</v>
      </c>
      <c r="D84" s="94">
        <v>9403</v>
      </c>
      <c r="E84" s="94">
        <v>9327</v>
      </c>
      <c r="F84" s="94"/>
      <c r="G84" s="94"/>
      <c r="H84" s="94"/>
      <c r="I84" s="96">
        <f t="shared" si="6"/>
        <v>4.9930834525349251E-3</v>
      </c>
      <c r="J84" s="96">
        <f t="shared" si="7"/>
        <v>8.3652840711049142E-2</v>
      </c>
      <c r="K84" s="93">
        <f t="shared" si="8"/>
        <v>720</v>
      </c>
      <c r="L84" s="97">
        <f t="shared" si="10"/>
        <v>3.5797742753443045E-2</v>
      </c>
      <c r="M84" s="94">
        <f t="shared" si="9"/>
        <v>-76</v>
      </c>
    </row>
    <row r="85" spans="1:13">
      <c r="A85" s="98">
        <v>94</v>
      </c>
      <c r="B85" s="95" t="s">
        <v>83</v>
      </c>
      <c r="C85" s="94">
        <v>11057</v>
      </c>
      <c r="D85" s="94">
        <v>11967</v>
      </c>
      <c r="E85" s="94">
        <v>12014</v>
      </c>
      <c r="F85" s="94"/>
      <c r="G85" s="94"/>
      <c r="H85" s="94"/>
      <c r="I85" s="96">
        <f t="shared" si="6"/>
        <v>6.4315326041336539E-3</v>
      </c>
      <c r="J85" s="96">
        <f t="shared" si="7"/>
        <v>8.6551505833408704E-2</v>
      </c>
      <c r="K85" s="93">
        <f t="shared" si="8"/>
        <v>957</v>
      </c>
      <c r="L85" s="97">
        <f t="shared" si="10"/>
        <v>4.7581166409784714E-2</v>
      </c>
      <c r="M85" s="94">
        <f t="shared" si="9"/>
        <v>47</v>
      </c>
    </row>
    <row r="86" spans="1:13">
      <c r="A86" s="98">
        <v>95</v>
      </c>
      <c r="B86" s="95" t="s">
        <v>84</v>
      </c>
      <c r="C86" s="94">
        <v>11735</v>
      </c>
      <c r="D86" s="94">
        <v>11898</v>
      </c>
      <c r="E86" s="94">
        <v>11786</v>
      </c>
      <c r="F86" s="94"/>
      <c r="G86" s="94"/>
      <c r="H86" s="94"/>
      <c r="I86" s="96">
        <f t="shared" si="6"/>
        <v>6.3094758841617483E-3</v>
      </c>
      <c r="J86" s="96">
        <f t="shared" si="7"/>
        <v>4.3459735832978271E-3</v>
      </c>
      <c r="K86" s="93">
        <f t="shared" si="8"/>
        <v>51</v>
      </c>
      <c r="L86" s="97">
        <f t="shared" si="10"/>
        <v>2.5356734450355492E-3</v>
      </c>
      <c r="M86" s="94">
        <f t="shared" si="9"/>
        <v>-112</v>
      </c>
    </row>
    <row r="87" spans="1:13">
      <c r="A87" s="98">
        <v>96</v>
      </c>
      <c r="B87" s="95" t="s">
        <v>85</v>
      </c>
      <c r="C87" s="94">
        <v>32088</v>
      </c>
      <c r="D87" s="94">
        <v>34383</v>
      </c>
      <c r="E87" s="94">
        <v>33975</v>
      </c>
      <c r="F87" s="94"/>
      <c r="G87" s="94"/>
      <c r="H87" s="94"/>
      <c r="I87" s="96">
        <f t="shared" si="6"/>
        <v>1.8188057285287239E-2</v>
      </c>
      <c r="J87" s="96">
        <f t="shared" si="7"/>
        <v>5.8807030665669412E-2</v>
      </c>
      <c r="K87" s="93">
        <f t="shared" si="8"/>
        <v>1887</v>
      </c>
      <c r="L87" s="97">
        <f t="shared" si="10"/>
        <v>9.3819917466315322E-2</v>
      </c>
      <c r="M87" s="94">
        <f t="shared" si="9"/>
        <v>-408</v>
      </c>
    </row>
    <row r="88" spans="1:13">
      <c r="A88" s="98">
        <v>97</v>
      </c>
      <c r="B88" s="95" t="s">
        <v>86</v>
      </c>
      <c r="C88" s="94">
        <v>11617</v>
      </c>
      <c r="D88" s="94">
        <v>9610</v>
      </c>
      <c r="E88" s="94">
        <v>8092</v>
      </c>
      <c r="F88" s="94"/>
      <c r="G88" s="94"/>
      <c r="H88" s="94"/>
      <c r="I88" s="96">
        <f t="shared" si="6"/>
        <v>4.3319428860204368E-3</v>
      </c>
      <c r="J88" s="96">
        <f t="shared" si="7"/>
        <v>-0.3034346216751313</v>
      </c>
      <c r="K88" s="93">
        <f t="shared" si="8"/>
        <v>-3525</v>
      </c>
      <c r="L88" s="97">
        <f t="shared" si="10"/>
        <v>-0.17525978223039826</v>
      </c>
      <c r="M88" s="94">
        <f t="shared" si="9"/>
        <v>-1518</v>
      </c>
    </row>
    <row r="89" spans="1:13">
      <c r="A89" s="98">
        <v>98</v>
      </c>
      <c r="B89" s="95" t="s">
        <v>87</v>
      </c>
      <c r="C89" s="94">
        <v>378</v>
      </c>
      <c r="D89" s="94">
        <v>347</v>
      </c>
      <c r="E89" s="94">
        <v>307</v>
      </c>
      <c r="F89" s="94"/>
      <c r="G89" s="94"/>
      <c r="H89" s="94"/>
      <c r="I89" s="96">
        <f t="shared" si="6"/>
        <v>1.6434830276918861E-4</v>
      </c>
      <c r="J89" s="96">
        <f t="shared" si="7"/>
        <v>-0.18783068783068782</v>
      </c>
      <c r="K89" s="93">
        <f t="shared" si="8"/>
        <v>-71</v>
      </c>
      <c r="L89" s="97">
        <f t="shared" si="10"/>
        <v>-3.5300551881867451E-3</v>
      </c>
      <c r="M89" s="94">
        <f t="shared" si="9"/>
        <v>-40</v>
      </c>
    </row>
    <row r="90" spans="1:13">
      <c r="A90" s="98">
        <v>99</v>
      </c>
      <c r="B90" s="95" t="s">
        <v>88</v>
      </c>
      <c r="C90" s="94">
        <v>444</v>
      </c>
      <c r="D90" s="94">
        <v>445</v>
      </c>
      <c r="E90" s="94">
        <v>446</v>
      </c>
      <c r="F90" s="94"/>
      <c r="G90" s="94"/>
      <c r="H90" s="94"/>
      <c r="I90" s="96">
        <f t="shared" si="6"/>
        <v>2.3876007503276258E-4</v>
      </c>
      <c r="J90" s="96">
        <f t="shared" si="7"/>
        <v>4.5045045045045045E-3</v>
      </c>
      <c r="K90" s="93">
        <f t="shared" si="8"/>
        <v>2</v>
      </c>
      <c r="L90" s="97">
        <f t="shared" si="10"/>
        <v>9.9438174315119568E-5</v>
      </c>
      <c r="M90" s="94">
        <f t="shared" si="9"/>
        <v>1</v>
      </c>
    </row>
    <row r="91" spans="1:13">
      <c r="A91" s="98"/>
      <c r="B91" s="95" t="s">
        <v>285</v>
      </c>
      <c r="C91" s="94">
        <v>46539</v>
      </c>
      <c r="D91" s="94">
        <v>48166</v>
      </c>
      <c r="E91" s="94">
        <v>50438</v>
      </c>
      <c r="F91" s="94"/>
      <c r="G91" s="94"/>
      <c r="H91" s="94"/>
      <c r="I91" s="96">
        <f>E91/$E$92</f>
        <v>2.7001301938346368E-2</v>
      </c>
      <c r="J91" s="96">
        <f>(E91-C91)/C91</f>
        <v>8.3779195943187432E-2</v>
      </c>
      <c r="K91" s="93">
        <f>E91-C91</f>
        <v>3899</v>
      </c>
      <c r="L91" s="97">
        <f>K91/$K$92</f>
        <v>0.19385472082732561</v>
      </c>
      <c r="M91" s="94">
        <f>E91-D91</f>
        <v>2272</v>
      </c>
    </row>
    <row r="92" spans="1:13" s="105" customFormat="1">
      <c r="A92" s="180" t="s">
        <v>89</v>
      </c>
      <c r="B92" s="180"/>
      <c r="C92" s="60">
        <v>1847871</v>
      </c>
      <c r="D92" s="60">
        <v>1891512</v>
      </c>
      <c r="E92" s="60">
        <v>1867984</v>
      </c>
      <c r="F92" s="60"/>
      <c r="G92" s="60"/>
      <c r="H92" s="60"/>
      <c r="I92" s="96">
        <f t="shared" si="6"/>
        <v>1</v>
      </c>
      <c r="J92" s="96">
        <f>(E92-C92)/C92</f>
        <v>1.0884417797562709E-2</v>
      </c>
      <c r="K92" s="93">
        <f>E92-C92</f>
        <v>20113</v>
      </c>
      <c r="L92" s="97">
        <f t="shared" si="10"/>
        <v>1</v>
      </c>
      <c r="M92" s="93">
        <f>E92-D92</f>
        <v>-23528</v>
      </c>
    </row>
    <row r="93" spans="1:13">
      <c r="C93" s="121"/>
      <c r="D93" s="121"/>
      <c r="E93" s="124"/>
      <c r="F93" s="136"/>
      <c r="G93" s="136"/>
      <c r="H93" s="136"/>
    </row>
    <row r="94" spans="1:13">
      <c r="C94" s="122"/>
      <c r="D94" s="120"/>
      <c r="E94" s="123"/>
      <c r="F94" s="123"/>
      <c r="G94" s="123"/>
      <c r="H94" s="123"/>
    </row>
    <row r="95" spans="1:13">
      <c r="C95" s="121"/>
      <c r="D95" s="121"/>
      <c r="E95" s="124"/>
      <c r="F95" s="136"/>
      <c r="G95" s="136"/>
      <c r="H95" s="136"/>
    </row>
    <row r="96" spans="1:13">
      <c r="C96" s="121"/>
      <c r="D96" s="121"/>
      <c r="E96" s="124"/>
      <c r="F96" s="136"/>
      <c r="G96" s="136"/>
      <c r="H96" s="136"/>
    </row>
    <row r="97" spans="3:8">
      <c r="C97" s="121"/>
      <c r="D97" s="122"/>
      <c r="E97" s="122"/>
      <c r="F97" s="136"/>
      <c r="G97" s="136"/>
      <c r="H97" s="136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44"/>
  <sheetViews>
    <sheetView zoomScale="80" zoomScaleNormal="80" workbookViewId="0">
      <pane ySplit="2" topLeftCell="A19" activePane="bottomLeft" state="frozen"/>
      <selection pane="bottomLeft" activeCell="T18" sqref="T18"/>
    </sheetView>
  </sheetViews>
  <sheetFormatPr defaultColWidth="9.140625" defaultRowHeight="15"/>
  <cols>
    <col min="1" max="1" width="12.7109375" style="3" bestFit="1" customWidth="1"/>
    <col min="2" max="2" width="16.42578125" style="3" bestFit="1" customWidth="1"/>
    <col min="3" max="8" width="12" style="3" customWidth="1"/>
    <col min="9" max="9" width="19.140625" style="3" customWidth="1"/>
    <col min="10" max="11" width="33.140625" style="3" customWidth="1"/>
    <col min="12" max="12" width="18.42578125" style="3" customWidth="1"/>
    <col min="13" max="13" width="33.140625" style="3" customWidth="1"/>
    <col min="14" max="16384" width="9.140625" style="3"/>
  </cols>
  <sheetData>
    <row r="1" spans="1:13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3" ht="30">
      <c r="A2" s="89" t="s">
        <v>91</v>
      </c>
      <c r="B2" s="89" t="s">
        <v>174</v>
      </c>
      <c r="C2" s="89">
        <v>43466</v>
      </c>
      <c r="D2" s="89">
        <v>43800</v>
      </c>
      <c r="E2" s="89">
        <v>43831</v>
      </c>
      <c r="F2" s="89">
        <v>43466</v>
      </c>
      <c r="G2" s="89">
        <v>43800</v>
      </c>
      <c r="H2" s="89">
        <v>43831</v>
      </c>
      <c r="I2" s="88" t="s">
        <v>304</v>
      </c>
      <c r="J2" s="88" t="s">
        <v>318</v>
      </c>
      <c r="K2" s="88" t="s">
        <v>319</v>
      </c>
      <c r="L2" s="88" t="s">
        <v>311</v>
      </c>
      <c r="M2" s="92" t="s">
        <v>320</v>
      </c>
    </row>
    <row r="3" spans="1:13">
      <c r="A3" s="39">
        <v>1</v>
      </c>
      <c r="B3" s="99" t="s">
        <v>92</v>
      </c>
      <c r="C3" s="94">
        <v>40848</v>
      </c>
      <c r="D3" s="94">
        <v>41767</v>
      </c>
      <c r="E3" s="94">
        <v>41508</v>
      </c>
      <c r="F3" s="94"/>
      <c r="G3" s="94"/>
      <c r="H3" s="94"/>
      <c r="I3" s="96">
        <f t="shared" ref="I3:I66" si="0">E3/$E$84</f>
        <v>2.2220747072780066E-2</v>
      </c>
      <c r="J3" s="96">
        <f t="shared" ref="J3:J66" si="1">(E3-C3)/C3</f>
        <v>1.6157461809635721E-2</v>
      </c>
      <c r="K3" s="93">
        <f t="shared" ref="K3:K66" si="2">E3-C3</f>
        <v>660</v>
      </c>
      <c r="L3" s="97">
        <f>K3/$K$84</f>
        <v>3.2814597523989457E-2</v>
      </c>
      <c r="M3" s="94">
        <f t="shared" ref="M3:M66" si="3">E3-D3</f>
        <v>-259</v>
      </c>
    </row>
    <row r="4" spans="1:13">
      <c r="A4" s="39">
        <v>2</v>
      </c>
      <c r="B4" s="99" t="s">
        <v>93</v>
      </c>
      <c r="C4" s="94">
        <v>7256</v>
      </c>
      <c r="D4" s="94">
        <v>7826</v>
      </c>
      <c r="E4" s="94">
        <v>7735</v>
      </c>
      <c r="F4" s="94"/>
      <c r="G4" s="94"/>
      <c r="H4" s="94"/>
      <c r="I4" s="96">
        <f t="shared" si="0"/>
        <v>4.1408277586960059E-3</v>
      </c>
      <c r="J4" s="96">
        <f t="shared" si="1"/>
        <v>6.601433296582139E-2</v>
      </c>
      <c r="K4" s="93">
        <f t="shared" si="2"/>
        <v>479</v>
      </c>
      <c r="L4" s="97">
        <f t="shared" ref="L4:L67" si="4">K4/$K$84</f>
        <v>2.3815442748471138E-2</v>
      </c>
      <c r="M4" s="94">
        <f t="shared" si="3"/>
        <v>-91</v>
      </c>
    </row>
    <row r="5" spans="1:13">
      <c r="A5" s="39">
        <v>3</v>
      </c>
      <c r="B5" s="99" t="s">
        <v>94</v>
      </c>
      <c r="C5" s="94">
        <v>12963</v>
      </c>
      <c r="D5" s="94">
        <v>13292</v>
      </c>
      <c r="E5" s="94">
        <v>12984</v>
      </c>
      <c r="F5" s="94"/>
      <c r="G5" s="94"/>
      <c r="H5" s="94"/>
      <c r="I5" s="96">
        <f t="shared" si="0"/>
        <v>6.9508090005053575E-3</v>
      </c>
      <c r="J5" s="96">
        <f t="shared" si="1"/>
        <v>1.6199953714417959E-3</v>
      </c>
      <c r="K5" s="93">
        <f t="shared" si="2"/>
        <v>21</v>
      </c>
      <c r="L5" s="97">
        <f t="shared" si="4"/>
        <v>1.0441008303087556E-3</v>
      </c>
      <c r="M5" s="94">
        <f t="shared" si="3"/>
        <v>-308</v>
      </c>
    </row>
    <row r="6" spans="1:13">
      <c r="A6" s="39">
        <v>4</v>
      </c>
      <c r="B6" s="99" t="s">
        <v>95</v>
      </c>
      <c r="C6" s="94">
        <v>2799</v>
      </c>
      <c r="D6" s="94">
        <v>2842</v>
      </c>
      <c r="E6" s="94">
        <v>2765</v>
      </c>
      <c r="F6" s="94"/>
      <c r="G6" s="94"/>
      <c r="H6" s="94"/>
      <c r="I6" s="96">
        <f t="shared" si="0"/>
        <v>1.480205397904907E-3</v>
      </c>
      <c r="J6" s="96">
        <f t="shared" si="1"/>
        <v>-1.2147195426938193E-2</v>
      </c>
      <c r="K6" s="93">
        <f t="shared" si="2"/>
        <v>-34</v>
      </c>
      <c r="L6" s="97">
        <f t="shared" si="4"/>
        <v>-1.6904489633570328E-3</v>
      </c>
      <c r="M6" s="94">
        <f t="shared" si="3"/>
        <v>-77</v>
      </c>
    </row>
    <row r="7" spans="1:13">
      <c r="A7" s="39">
        <v>5</v>
      </c>
      <c r="B7" s="99" t="s">
        <v>96</v>
      </c>
      <c r="C7" s="94">
        <v>6058</v>
      </c>
      <c r="D7" s="94">
        <v>6302</v>
      </c>
      <c r="E7" s="94">
        <v>6199</v>
      </c>
      <c r="F7" s="94"/>
      <c r="G7" s="94"/>
      <c r="H7" s="94"/>
      <c r="I7" s="96">
        <f t="shared" si="0"/>
        <v>3.3185509083589579E-3</v>
      </c>
      <c r="J7" s="96">
        <f t="shared" si="1"/>
        <v>2.3275008253549025E-2</v>
      </c>
      <c r="K7" s="93">
        <f t="shared" si="2"/>
        <v>141</v>
      </c>
      <c r="L7" s="97">
        <f t="shared" si="4"/>
        <v>7.0103912892159302E-3</v>
      </c>
      <c r="M7" s="94">
        <f t="shared" si="3"/>
        <v>-103</v>
      </c>
    </row>
    <row r="8" spans="1:13">
      <c r="A8" s="39">
        <v>6</v>
      </c>
      <c r="B8" s="99" t="s">
        <v>97</v>
      </c>
      <c r="C8" s="94">
        <v>143263</v>
      </c>
      <c r="D8" s="94">
        <v>144459</v>
      </c>
      <c r="E8" s="94">
        <v>143035</v>
      </c>
      <c r="F8" s="94"/>
      <c r="G8" s="94"/>
      <c r="H8" s="94"/>
      <c r="I8" s="96">
        <f t="shared" si="0"/>
        <v>7.6571855005182057E-2</v>
      </c>
      <c r="J8" s="96">
        <f t="shared" si="1"/>
        <v>-1.591478609271061E-3</v>
      </c>
      <c r="K8" s="93">
        <f t="shared" si="2"/>
        <v>-228</v>
      </c>
      <c r="L8" s="97">
        <f t="shared" si="4"/>
        <v>-1.1335951871923631E-2</v>
      </c>
      <c r="M8" s="94">
        <f t="shared" si="3"/>
        <v>-1424</v>
      </c>
    </row>
    <row r="9" spans="1:13">
      <c r="A9" s="39">
        <v>7</v>
      </c>
      <c r="B9" s="99" t="s">
        <v>98</v>
      </c>
      <c r="C9" s="94">
        <v>71146</v>
      </c>
      <c r="D9" s="94">
        <v>74551</v>
      </c>
      <c r="E9" s="94">
        <v>73761</v>
      </c>
      <c r="F9" s="94"/>
      <c r="G9" s="94"/>
      <c r="H9" s="94"/>
      <c r="I9" s="96">
        <f t="shared" si="0"/>
        <v>3.9486954920384759E-2</v>
      </c>
      <c r="J9" s="96">
        <f t="shared" si="1"/>
        <v>3.6755404379726193E-2</v>
      </c>
      <c r="K9" s="93">
        <f t="shared" si="2"/>
        <v>2615</v>
      </c>
      <c r="L9" s="97">
        <f t="shared" si="4"/>
        <v>0.13001541291701885</v>
      </c>
      <c r="M9" s="94">
        <f t="shared" si="3"/>
        <v>-790</v>
      </c>
    </row>
    <row r="10" spans="1:13">
      <c r="A10" s="39">
        <v>8</v>
      </c>
      <c r="B10" s="99" t="s">
        <v>99</v>
      </c>
      <c r="C10" s="94">
        <v>3888</v>
      </c>
      <c r="D10" s="94">
        <v>4004</v>
      </c>
      <c r="E10" s="94">
        <v>3918</v>
      </c>
      <c r="F10" s="94"/>
      <c r="G10" s="94"/>
      <c r="H10" s="94"/>
      <c r="I10" s="96">
        <f t="shared" si="0"/>
        <v>2.0974483721487979E-3</v>
      </c>
      <c r="J10" s="96">
        <f t="shared" si="1"/>
        <v>7.716049382716049E-3</v>
      </c>
      <c r="K10" s="93">
        <f t="shared" si="2"/>
        <v>30</v>
      </c>
      <c r="L10" s="97">
        <f t="shared" si="4"/>
        <v>1.4915726147267936E-3</v>
      </c>
      <c r="M10" s="94">
        <f t="shared" si="3"/>
        <v>-86</v>
      </c>
    </row>
    <row r="11" spans="1:13">
      <c r="A11" s="39">
        <v>9</v>
      </c>
      <c r="B11" s="99" t="s">
        <v>100</v>
      </c>
      <c r="C11" s="94">
        <v>27230</v>
      </c>
      <c r="D11" s="94">
        <v>27380</v>
      </c>
      <c r="E11" s="94">
        <v>27070</v>
      </c>
      <c r="F11" s="94"/>
      <c r="G11" s="94"/>
      <c r="H11" s="94"/>
      <c r="I11" s="96">
        <f t="shared" si="0"/>
        <v>1.4491558814208258E-2</v>
      </c>
      <c r="J11" s="96">
        <f t="shared" si="1"/>
        <v>-5.8758721997796545E-3</v>
      </c>
      <c r="K11" s="93">
        <f t="shared" si="2"/>
        <v>-160</v>
      </c>
      <c r="L11" s="97">
        <f t="shared" si="4"/>
        <v>-7.9550539452095653E-3</v>
      </c>
      <c r="M11" s="94">
        <f t="shared" si="3"/>
        <v>-310</v>
      </c>
    </row>
    <row r="12" spans="1:13">
      <c r="A12" s="39">
        <v>10</v>
      </c>
      <c r="B12" s="99" t="s">
        <v>101</v>
      </c>
      <c r="C12" s="94">
        <v>29401</v>
      </c>
      <c r="D12" s="94">
        <v>29698</v>
      </c>
      <c r="E12" s="94">
        <v>29378</v>
      </c>
      <c r="F12" s="94"/>
      <c r="G12" s="94"/>
      <c r="H12" s="94"/>
      <c r="I12" s="96">
        <f t="shared" si="0"/>
        <v>1.572711543567825E-2</v>
      </c>
      <c r="J12" s="96">
        <f t="shared" si="1"/>
        <v>-7.8228631679194585E-4</v>
      </c>
      <c r="K12" s="93">
        <f t="shared" si="2"/>
        <v>-23</v>
      </c>
      <c r="L12" s="97">
        <f t="shared" si="4"/>
        <v>-1.1435390046238751E-3</v>
      </c>
      <c r="M12" s="94">
        <f t="shared" si="3"/>
        <v>-320</v>
      </c>
    </row>
    <row r="13" spans="1:13">
      <c r="A13" s="39">
        <v>11</v>
      </c>
      <c r="B13" s="99" t="s">
        <v>102</v>
      </c>
      <c r="C13" s="94">
        <v>4657</v>
      </c>
      <c r="D13" s="94">
        <v>4743</v>
      </c>
      <c r="E13" s="94">
        <v>4636</v>
      </c>
      <c r="F13" s="94"/>
      <c r="G13" s="94"/>
      <c r="H13" s="94"/>
      <c r="I13" s="96">
        <f t="shared" si="0"/>
        <v>2.4818199727620793E-3</v>
      </c>
      <c r="J13" s="96">
        <f t="shared" si="1"/>
        <v>-4.509340777324458E-3</v>
      </c>
      <c r="K13" s="93">
        <f t="shared" si="2"/>
        <v>-21</v>
      </c>
      <c r="L13" s="97">
        <f t="shared" si="4"/>
        <v>-1.0441008303087556E-3</v>
      </c>
      <c r="M13" s="94">
        <f t="shared" si="3"/>
        <v>-107</v>
      </c>
    </row>
    <row r="14" spans="1:13">
      <c r="A14" s="39">
        <v>12</v>
      </c>
      <c r="B14" s="99" t="s">
        <v>103</v>
      </c>
      <c r="C14" s="94">
        <v>2519</v>
      </c>
      <c r="D14" s="94">
        <v>2635</v>
      </c>
      <c r="E14" s="94">
        <v>2554</v>
      </c>
      <c r="F14" s="94"/>
      <c r="G14" s="94"/>
      <c r="H14" s="94"/>
      <c r="I14" s="96">
        <f t="shared" si="0"/>
        <v>1.3672493982817839E-3</v>
      </c>
      <c r="J14" s="96">
        <f t="shared" si="1"/>
        <v>1.3894402540690751E-2</v>
      </c>
      <c r="K14" s="93">
        <f t="shared" si="2"/>
        <v>35</v>
      </c>
      <c r="L14" s="97">
        <f t="shared" si="4"/>
        <v>1.7401680505145926E-3</v>
      </c>
      <c r="M14" s="94">
        <f t="shared" si="3"/>
        <v>-81</v>
      </c>
    </row>
    <row r="15" spans="1:13">
      <c r="A15" s="39">
        <v>13</v>
      </c>
      <c r="B15" s="99" t="s">
        <v>104</v>
      </c>
      <c r="C15" s="94">
        <v>2653</v>
      </c>
      <c r="D15" s="94">
        <v>2715</v>
      </c>
      <c r="E15" s="94">
        <v>2607</v>
      </c>
      <c r="F15" s="94"/>
      <c r="G15" s="94"/>
      <c r="H15" s="94"/>
      <c r="I15" s="96">
        <f t="shared" si="0"/>
        <v>1.3956222323103409E-3</v>
      </c>
      <c r="J15" s="96">
        <f t="shared" si="1"/>
        <v>-1.7338861666038447E-2</v>
      </c>
      <c r="K15" s="93">
        <f t="shared" si="2"/>
        <v>-46</v>
      </c>
      <c r="L15" s="97">
        <f t="shared" si="4"/>
        <v>-2.2870780092477502E-3</v>
      </c>
      <c r="M15" s="94">
        <f t="shared" si="3"/>
        <v>-108</v>
      </c>
    </row>
    <row r="16" spans="1:13">
      <c r="A16" s="39">
        <v>14</v>
      </c>
      <c r="B16" s="99" t="s">
        <v>105</v>
      </c>
      <c r="C16" s="94">
        <v>7154</v>
      </c>
      <c r="D16" s="94">
        <v>7190</v>
      </c>
      <c r="E16" s="94">
        <v>7008</v>
      </c>
      <c r="F16" s="94"/>
      <c r="G16" s="94"/>
      <c r="H16" s="94"/>
      <c r="I16" s="96">
        <f t="shared" si="0"/>
        <v>3.7516381296627808E-3</v>
      </c>
      <c r="J16" s="96">
        <f t="shared" si="1"/>
        <v>-2.0408163265306121E-2</v>
      </c>
      <c r="K16" s="93">
        <f t="shared" si="2"/>
        <v>-146</v>
      </c>
      <c r="L16" s="97">
        <f t="shared" si="4"/>
        <v>-7.2589867250037292E-3</v>
      </c>
      <c r="M16" s="94">
        <f t="shared" si="3"/>
        <v>-182</v>
      </c>
    </row>
    <row r="17" spans="1:13">
      <c r="A17" s="39">
        <v>15</v>
      </c>
      <c r="B17" s="99" t="s">
        <v>106</v>
      </c>
      <c r="C17" s="94">
        <v>6036</v>
      </c>
      <c r="D17" s="94">
        <v>5980</v>
      </c>
      <c r="E17" s="94">
        <v>5812</v>
      </c>
      <c r="F17" s="94"/>
      <c r="G17" s="94"/>
      <c r="H17" s="94"/>
      <c r="I17" s="96">
        <f t="shared" si="0"/>
        <v>3.1113756863013816E-3</v>
      </c>
      <c r="J17" s="96">
        <f t="shared" si="1"/>
        <v>-3.7110669317428763E-2</v>
      </c>
      <c r="K17" s="93">
        <f t="shared" si="2"/>
        <v>-224</v>
      </c>
      <c r="L17" s="97">
        <f t="shared" si="4"/>
        <v>-1.1137075523293393E-2</v>
      </c>
      <c r="M17" s="94">
        <f t="shared" si="3"/>
        <v>-168</v>
      </c>
    </row>
    <row r="18" spans="1:13">
      <c r="A18" s="39">
        <v>16</v>
      </c>
      <c r="B18" s="99" t="s">
        <v>107</v>
      </c>
      <c r="C18" s="94">
        <v>77158</v>
      </c>
      <c r="D18" s="94">
        <v>78554</v>
      </c>
      <c r="E18" s="94">
        <v>77645</v>
      </c>
      <c r="F18" s="94"/>
      <c r="G18" s="94"/>
      <c r="H18" s="94"/>
      <c r="I18" s="96">
        <f t="shared" si="0"/>
        <v>4.1566201851835988E-2</v>
      </c>
      <c r="J18" s="96">
        <f t="shared" si="1"/>
        <v>6.3117239949195157E-3</v>
      </c>
      <c r="K18" s="93">
        <f t="shared" si="2"/>
        <v>487</v>
      </c>
      <c r="L18" s="97">
        <f t="shared" si="4"/>
        <v>2.4213195445731615E-2</v>
      </c>
      <c r="M18" s="94">
        <f t="shared" si="3"/>
        <v>-909</v>
      </c>
    </row>
    <row r="19" spans="1:13">
      <c r="A19" s="39">
        <v>17</v>
      </c>
      <c r="B19" s="99" t="s">
        <v>108</v>
      </c>
      <c r="C19" s="94">
        <v>14141</v>
      </c>
      <c r="D19" s="94">
        <v>14343</v>
      </c>
      <c r="E19" s="94">
        <v>14091</v>
      </c>
      <c r="F19" s="94"/>
      <c r="G19" s="94"/>
      <c r="H19" s="94"/>
      <c r="I19" s="96">
        <f t="shared" si="0"/>
        <v>7.5434264961584258E-3</v>
      </c>
      <c r="J19" s="96">
        <f t="shared" si="1"/>
        <v>-3.5358178346651579E-3</v>
      </c>
      <c r="K19" s="93">
        <f t="shared" si="2"/>
        <v>-50</v>
      </c>
      <c r="L19" s="97">
        <f t="shared" si="4"/>
        <v>-2.4859543578779893E-3</v>
      </c>
      <c r="M19" s="94">
        <f t="shared" si="3"/>
        <v>-252</v>
      </c>
    </row>
    <row r="20" spans="1:13">
      <c r="A20" s="39">
        <v>18</v>
      </c>
      <c r="B20" s="99" t="s">
        <v>109</v>
      </c>
      <c r="C20" s="94">
        <v>2983</v>
      </c>
      <c r="D20" s="94">
        <v>3072</v>
      </c>
      <c r="E20" s="94">
        <v>2961</v>
      </c>
      <c r="F20" s="94"/>
      <c r="G20" s="94"/>
      <c r="H20" s="94"/>
      <c r="I20" s="96">
        <f t="shared" si="0"/>
        <v>1.5851313501614574E-3</v>
      </c>
      <c r="J20" s="96">
        <f t="shared" si="1"/>
        <v>-7.3751257123700975E-3</v>
      </c>
      <c r="K20" s="93">
        <f t="shared" si="2"/>
        <v>-22</v>
      </c>
      <c r="L20" s="97">
        <f t="shared" si="4"/>
        <v>-1.0938199174663154E-3</v>
      </c>
      <c r="M20" s="94">
        <f t="shared" si="3"/>
        <v>-111</v>
      </c>
    </row>
    <row r="21" spans="1:13">
      <c r="A21" s="39">
        <v>19</v>
      </c>
      <c r="B21" s="99" t="s">
        <v>110</v>
      </c>
      <c r="C21" s="94">
        <v>8489</v>
      </c>
      <c r="D21" s="94">
        <v>8741</v>
      </c>
      <c r="E21" s="94">
        <v>8640</v>
      </c>
      <c r="F21" s="94"/>
      <c r="G21" s="94"/>
      <c r="H21" s="94"/>
      <c r="I21" s="96">
        <f t="shared" si="0"/>
        <v>4.6253072831458943E-3</v>
      </c>
      <c r="J21" s="96">
        <f t="shared" si="1"/>
        <v>1.7787725291553775E-2</v>
      </c>
      <c r="K21" s="93">
        <f t="shared" si="2"/>
        <v>151</v>
      </c>
      <c r="L21" s="97">
        <f t="shared" si="4"/>
        <v>7.5075821607915282E-3</v>
      </c>
      <c r="M21" s="94">
        <f t="shared" si="3"/>
        <v>-101</v>
      </c>
    </row>
    <row r="22" spans="1:13">
      <c r="A22" s="39">
        <v>20</v>
      </c>
      <c r="B22" s="99" t="s">
        <v>111</v>
      </c>
      <c r="C22" s="94">
        <v>25333</v>
      </c>
      <c r="D22" s="94">
        <v>25811</v>
      </c>
      <c r="E22" s="94">
        <v>25517</v>
      </c>
      <c r="F22" s="94"/>
      <c r="G22" s="94"/>
      <c r="H22" s="94"/>
      <c r="I22" s="96">
        <f t="shared" si="0"/>
        <v>1.3660181243522428E-2</v>
      </c>
      <c r="J22" s="96">
        <f t="shared" si="1"/>
        <v>7.2632534638613667E-3</v>
      </c>
      <c r="K22" s="93">
        <f t="shared" si="2"/>
        <v>184</v>
      </c>
      <c r="L22" s="97">
        <f t="shared" si="4"/>
        <v>9.148312036991001E-3</v>
      </c>
      <c r="M22" s="94">
        <f t="shared" si="3"/>
        <v>-294</v>
      </c>
    </row>
    <row r="23" spans="1:13">
      <c r="A23" s="39">
        <v>21</v>
      </c>
      <c r="B23" s="99" t="s">
        <v>112</v>
      </c>
      <c r="C23" s="94">
        <v>16258</v>
      </c>
      <c r="D23" s="94">
        <v>17017</v>
      </c>
      <c r="E23" s="94">
        <v>17011</v>
      </c>
      <c r="F23" s="94"/>
      <c r="G23" s="94"/>
      <c r="H23" s="94"/>
      <c r="I23" s="96">
        <f t="shared" si="0"/>
        <v>9.1066090501845838E-3</v>
      </c>
      <c r="J23" s="96">
        <f t="shared" si="1"/>
        <v>4.6315659982777709E-2</v>
      </c>
      <c r="K23" s="93">
        <f t="shared" si="2"/>
        <v>753</v>
      </c>
      <c r="L23" s="97">
        <f t="shared" si="4"/>
        <v>3.7438472629642519E-2</v>
      </c>
      <c r="M23" s="94">
        <f t="shared" si="3"/>
        <v>-6</v>
      </c>
    </row>
    <row r="24" spans="1:13">
      <c r="A24" s="39">
        <v>22</v>
      </c>
      <c r="B24" s="99" t="s">
        <v>113</v>
      </c>
      <c r="C24" s="94">
        <v>9595</v>
      </c>
      <c r="D24" s="94">
        <v>9780</v>
      </c>
      <c r="E24" s="94">
        <v>9628</v>
      </c>
      <c r="F24" s="94"/>
      <c r="G24" s="94"/>
      <c r="H24" s="94"/>
      <c r="I24" s="96">
        <f t="shared" si="0"/>
        <v>5.1542197363574852E-3</v>
      </c>
      <c r="J24" s="96">
        <f t="shared" si="1"/>
        <v>3.4392912975508079E-3</v>
      </c>
      <c r="K24" s="93">
        <f t="shared" si="2"/>
        <v>33</v>
      </c>
      <c r="L24" s="97">
        <f t="shared" si="4"/>
        <v>1.6407298761994731E-3</v>
      </c>
      <c r="M24" s="94">
        <f t="shared" si="3"/>
        <v>-152</v>
      </c>
    </row>
    <row r="25" spans="1:13">
      <c r="A25" s="39">
        <v>23</v>
      </c>
      <c r="B25" s="99" t="s">
        <v>114</v>
      </c>
      <c r="C25" s="94">
        <v>8015</v>
      </c>
      <c r="D25" s="94">
        <v>8310</v>
      </c>
      <c r="E25" s="94">
        <v>5282</v>
      </c>
      <c r="F25" s="94"/>
      <c r="G25" s="94"/>
      <c r="H25" s="94"/>
      <c r="I25" s="96">
        <f t="shared" si="0"/>
        <v>2.8276473460158119E-3</v>
      </c>
      <c r="J25" s="96">
        <f t="shared" si="1"/>
        <v>-0.34098565190268249</v>
      </c>
      <c r="K25" s="93">
        <f t="shared" si="2"/>
        <v>-2733</v>
      </c>
      <c r="L25" s="97">
        <f t="shared" si="4"/>
        <v>-0.1358822652016109</v>
      </c>
      <c r="M25" s="94">
        <f t="shared" si="3"/>
        <v>-3028</v>
      </c>
    </row>
    <row r="26" spans="1:13">
      <c r="A26" s="39">
        <v>24</v>
      </c>
      <c r="B26" s="99" t="s">
        <v>115</v>
      </c>
      <c r="C26" s="94">
        <v>3713</v>
      </c>
      <c r="D26" s="94">
        <v>3875</v>
      </c>
      <c r="E26" s="94">
        <v>3765</v>
      </c>
      <c r="F26" s="94"/>
      <c r="G26" s="94"/>
      <c r="H26" s="94"/>
      <c r="I26" s="96">
        <f t="shared" si="0"/>
        <v>2.015541889009756E-3</v>
      </c>
      <c r="J26" s="96">
        <f t="shared" si="1"/>
        <v>1.4004847831941825E-2</v>
      </c>
      <c r="K26" s="93">
        <f t="shared" si="2"/>
        <v>52</v>
      </c>
      <c r="L26" s="97">
        <f t="shared" si="4"/>
        <v>2.5853925321931088E-3</v>
      </c>
      <c r="M26" s="94">
        <f t="shared" si="3"/>
        <v>-110</v>
      </c>
    </row>
    <row r="27" spans="1:13">
      <c r="A27" s="39">
        <v>25</v>
      </c>
      <c r="B27" s="99" t="s">
        <v>116</v>
      </c>
      <c r="C27" s="94">
        <v>10142</v>
      </c>
      <c r="D27" s="94">
        <v>10268</v>
      </c>
      <c r="E27" s="94">
        <v>10111</v>
      </c>
      <c r="F27" s="94"/>
      <c r="G27" s="94"/>
      <c r="H27" s="94"/>
      <c r="I27" s="96">
        <f t="shared" si="0"/>
        <v>5.4127872615611266E-3</v>
      </c>
      <c r="J27" s="96">
        <f t="shared" si="1"/>
        <v>-3.0565963320844016E-3</v>
      </c>
      <c r="K27" s="93">
        <f t="shared" si="2"/>
        <v>-31</v>
      </c>
      <c r="L27" s="97">
        <f t="shared" si="4"/>
        <v>-1.5412917018843533E-3</v>
      </c>
      <c r="M27" s="94">
        <f t="shared" si="3"/>
        <v>-157</v>
      </c>
    </row>
    <row r="28" spans="1:13">
      <c r="A28" s="39">
        <v>26</v>
      </c>
      <c r="B28" s="99" t="s">
        <v>117</v>
      </c>
      <c r="C28" s="94">
        <v>20373</v>
      </c>
      <c r="D28" s="94">
        <v>20888</v>
      </c>
      <c r="E28" s="94">
        <v>20504</v>
      </c>
      <c r="F28" s="94"/>
      <c r="G28" s="94"/>
      <c r="H28" s="94"/>
      <c r="I28" s="96">
        <f t="shared" si="0"/>
        <v>1.0976539413613821E-2</v>
      </c>
      <c r="J28" s="96">
        <f t="shared" si="1"/>
        <v>6.4300790261620768E-3</v>
      </c>
      <c r="K28" s="93">
        <f t="shared" si="2"/>
        <v>131</v>
      </c>
      <c r="L28" s="97">
        <f t="shared" si="4"/>
        <v>6.5132004176403323E-3</v>
      </c>
      <c r="M28" s="94">
        <f t="shared" si="3"/>
        <v>-384</v>
      </c>
    </row>
    <row r="29" spans="1:13">
      <c r="A29" s="39">
        <v>27</v>
      </c>
      <c r="B29" s="99" t="s">
        <v>118</v>
      </c>
      <c r="C29" s="94">
        <v>33400</v>
      </c>
      <c r="D29" s="94">
        <v>33702</v>
      </c>
      <c r="E29" s="94">
        <v>33522</v>
      </c>
      <c r="F29" s="94"/>
      <c r="G29" s="94"/>
      <c r="H29" s="94"/>
      <c r="I29" s="96">
        <f t="shared" si="0"/>
        <v>1.7945549854816743E-2</v>
      </c>
      <c r="J29" s="96">
        <f t="shared" si="1"/>
        <v>3.6526946107784432E-3</v>
      </c>
      <c r="K29" s="93">
        <f t="shared" si="2"/>
        <v>122</v>
      </c>
      <c r="L29" s="97">
        <f t="shared" si="4"/>
        <v>6.0657286332222943E-3</v>
      </c>
      <c r="M29" s="94">
        <f t="shared" si="3"/>
        <v>-180</v>
      </c>
    </row>
    <row r="30" spans="1:13">
      <c r="A30" s="39">
        <v>28</v>
      </c>
      <c r="B30" s="99" t="s">
        <v>119</v>
      </c>
      <c r="C30" s="94">
        <v>8938</v>
      </c>
      <c r="D30" s="94">
        <v>9287</v>
      </c>
      <c r="E30" s="94">
        <v>9240</v>
      </c>
      <c r="F30" s="94"/>
      <c r="G30" s="94"/>
      <c r="H30" s="94"/>
      <c r="I30" s="96">
        <f t="shared" si="0"/>
        <v>4.9465091778088032E-3</v>
      </c>
      <c r="J30" s="96">
        <f t="shared" si="1"/>
        <v>3.3788319534571495E-2</v>
      </c>
      <c r="K30" s="93">
        <f t="shared" si="2"/>
        <v>302</v>
      </c>
      <c r="L30" s="97">
        <f t="shared" si="4"/>
        <v>1.5015164321583056E-2</v>
      </c>
      <c r="M30" s="94">
        <f t="shared" si="3"/>
        <v>-47</v>
      </c>
    </row>
    <row r="31" spans="1:13">
      <c r="A31" s="39">
        <v>29</v>
      </c>
      <c r="B31" s="99" t="s">
        <v>120</v>
      </c>
      <c r="C31" s="94">
        <v>2135</v>
      </c>
      <c r="D31" s="94">
        <v>2255</v>
      </c>
      <c r="E31" s="94">
        <v>2116</v>
      </c>
      <c r="F31" s="94"/>
      <c r="G31" s="94"/>
      <c r="H31" s="94"/>
      <c r="I31" s="96">
        <f t="shared" si="0"/>
        <v>1.1327720151778603E-3</v>
      </c>
      <c r="J31" s="96">
        <f t="shared" si="1"/>
        <v>-8.8992974238875887E-3</v>
      </c>
      <c r="K31" s="93">
        <f t="shared" si="2"/>
        <v>-19</v>
      </c>
      <c r="L31" s="97">
        <f t="shared" si="4"/>
        <v>-9.4466265599363591E-4</v>
      </c>
      <c r="M31" s="94">
        <f t="shared" si="3"/>
        <v>-139</v>
      </c>
    </row>
    <row r="32" spans="1:13">
      <c r="A32" s="39">
        <v>30</v>
      </c>
      <c r="B32" s="99" t="s">
        <v>121</v>
      </c>
      <c r="C32" s="94">
        <v>1345</v>
      </c>
      <c r="D32" s="94">
        <v>1403</v>
      </c>
      <c r="E32" s="94">
        <v>1355</v>
      </c>
      <c r="F32" s="94"/>
      <c r="G32" s="94"/>
      <c r="H32" s="94"/>
      <c r="I32" s="96">
        <f t="shared" si="0"/>
        <v>7.2538094544707021E-4</v>
      </c>
      <c r="J32" s="96">
        <f t="shared" si="1"/>
        <v>7.4349442379182153E-3</v>
      </c>
      <c r="K32" s="93">
        <f t="shared" si="2"/>
        <v>10</v>
      </c>
      <c r="L32" s="97">
        <f t="shared" si="4"/>
        <v>4.9719087157559783E-4</v>
      </c>
      <c r="M32" s="94">
        <f t="shared" si="3"/>
        <v>-48</v>
      </c>
    </row>
    <row r="33" spans="1:13">
      <c r="A33" s="39">
        <v>31</v>
      </c>
      <c r="B33" s="99" t="s">
        <v>122</v>
      </c>
      <c r="C33" s="94">
        <v>23334</v>
      </c>
      <c r="D33" s="94">
        <v>24092</v>
      </c>
      <c r="E33" s="94">
        <v>24079</v>
      </c>
      <c r="F33" s="94"/>
      <c r="G33" s="94"/>
      <c r="H33" s="94"/>
      <c r="I33" s="96">
        <f t="shared" si="0"/>
        <v>1.2890367369313656E-2</v>
      </c>
      <c r="J33" s="96">
        <f t="shared" si="1"/>
        <v>3.1927659209736864E-2</v>
      </c>
      <c r="K33" s="93">
        <f t="shared" si="2"/>
        <v>745</v>
      </c>
      <c r="L33" s="97">
        <f t="shared" si="4"/>
        <v>3.7040719932382039E-2</v>
      </c>
      <c r="M33" s="94">
        <f t="shared" si="3"/>
        <v>-13</v>
      </c>
    </row>
    <row r="34" spans="1:13">
      <c r="A34" s="39">
        <v>32</v>
      </c>
      <c r="B34" s="99" t="s">
        <v>123</v>
      </c>
      <c r="C34" s="94">
        <v>9011</v>
      </c>
      <c r="D34" s="94">
        <v>9275</v>
      </c>
      <c r="E34" s="94">
        <v>9146</v>
      </c>
      <c r="F34" s="94"/>
      <c r="G34" s="94"/>
      <c r="H34" s="94"/>
      <c r="I34" s="96">
        <f t="shared" si="0"/>
        <v>4.8961875476449474E-3</v>
      </c>
      <c r="J34" s="96">
        <f t="shared" si="1"/>
        <v>1.4981689046720675E-2</v>
      </c>
      <c r="K34" s="93">
        <f t="shared" si="2"/>
        <v>135</v>
      </c>
      <c r="L34" s="97">
        <f t="shared" si="4"/>
        <v>6.7120767662705713E-3</v>
      </c>
      <c r="M34" s="94">
        <f t="shared" si="3"/>
        <v>-129</v>
      </c>
    </row>
    <row r="35" spans="1:13">
      <c r="A35" s="39">
        <v>33</v>
      </c>
      <c r="B35" s="99" t="s">
        <v>124</v>
      </c>
      <c r="C35" s="94">
        <v>37676</v>
      </c>
      <c r="D35" s="94">
        <v>37791</v>
      </c>
      <c r="E35" s="94">
        <v>37371</v>
      </c>
      <c r="F35" s="94"/>
      <c r="G35" s="94"/>
      <c r="H35" s="94"/>
      <c r="I35" s="96">
        <f t="shared" si="0"/>
        <v>2.0006060009079306E-2</v>
      </c>
      <c r="J35" s="96">
        <f t="shared" si="1"/>
        <v>-8.0953392079838628E-3</v>
      </c>
      <c r="K35" s="93">
        <f t="shared" si="2"/>
        <v>-305</v>
      </c>
      <c r="L35" s="97">
        <f t="shared" si="4"/>
        <v>-1.5164321583055735E-2</v>
      </c>
      <c r="M35" s="94">
        <f t="shared" si="3"/>
        <v>-420</v>
      </c>
    </row>
    <row r="36" spans="1:13">
      <c r="A36" s="39">
        <v>34</v>
      </c>
      <c r="B36" s="99" t="s">
        <v>125</v>
      </c>
      <c r="C36" s="94">
        <v>524993</v>
      </c>
      <c r="D36" s="94">
        <v>537982</v>
      </c>
      <c r="E36" s="94">
        <v>535601</v>
      </c>
      <c r="F36" s="94"/>
      <c r="G36" s="94"/>
      <c r="H36" s="94"/>
      <c r="I36" s="96">
        <f t="shared" si="0"/>
        <v>0.28672675997224817</v>
      </c>
      <c r="J36" s="96">
        <f t="shared" si="1"/>
        <v>2.0205983698830272E-2</v>
      </c>
      <c r="K36" s="93">
        <f t="shared" si="2"/>
        <v>10608</v>
      </c>
      <c r="L36" s="97">
        <f t="shared" si="4"/>
        <v>0.5274200765673942</v>
      </c>
      <c r="M36" s="94">
        <f t="shared" si="3"/>
        <v>-2381</v>
      </c>
    </row>
    <row r="37" spans="1:13">
      <c r="A37" s="39">
        <v>35</v>
      </c>
      <c r="B37" s="99" t="s">
        <v>126</v>
      </c>
      <c r="C37" s="94">
        <v>129700</v>
      </c>
      <c r="D37" s="94">
        <v>131243</v>
      </c>
      <c r="E37" s="94">
        <v>130609</v>
      </c>
      <c r="F37" s="94"/>
      <c r="G37" s="94"/>
      <c r="H37" s="94"/>
      <c r="I37" s="96">
        <f t="shared" si="0"/>
        <v>6.9919763766713203E-2</v>
      </c>
      <c r="J37" s="96">
        <f t="shared" si="1"/>
        <v>7.0084811102544336E-3</v>
      </c>
      <c r="K37" s="93">
        <f t="shared" si="2"/>
        <v>909</v>
      </c>
      <c r="L37" s="97">
        <f t="shared" si="4"/>
        <v>4.519465022622185E-2</v>
      </c>
      <c r="M37" s="94">
        <f t="shared" si="3"/>
        <v>-634</v>
      </c>
    </row>
    <row r="38" spans="1:13">
      <c r="A38" s="39">
        <v>36</v>
      </c>
      <c r="B38" s="99" t="s">
        <v>127</v>
      </c>
      <c r="C38" s="94">
        <v>2920</v>
      </c>
      <c r="D38" s="94">
        <v>2937</v>
      </c>
      <c r="E38" s="94">
        <v>2885</v>
      </c>
      <c r="F38" s="94"/>
      <c r="G38" s="94"/>
      <c r="H38" s="94"/>
      <c r="I38" s="96">
        <f t="shared" si="0"/>
        <v>1.5444457768374891E-3</v>
      </c>
      <c r="J38" s="96">
        <f t="shared" si="1"/>
        <v>-1.1986301369863013E-2</v>
      </c>
      <c r="K38" s="93">
        <f t="shared" si="2"/>
        <v>-35</v>
      </c>
      <c r="L38" s="97">
        <f t="shared" si="4"/>
        <v>-1.7401680505145926E-3</v>
      </c>
      <c r="M38" s="94">
        <f t="shared" si="3"/>
        <v>-52</v>
      </c>
    </row>
    <row r="39" spans="1:13">
      <c r="A39" s="39">
        <v>37</v>
      </c>
      <c r="B39" s="99" t="s">
        <v>128</v>
      </c>
      <c r="C39" s="94">
        <v>7512</v>
      </c>
      <c r="D39" s="94">
        <v>7771</v>
      </c>
      <c r="E39" s="94">
        <v>7607</v>
      </c>
      <c r="F39" s="94"/>
      <c r="G39" s="94"/>
      <c r="H39" s="94"/>
      <c r="I39" s="96">
        <f t="shared" si="0"/>
        <v>4.072304687834585E-3</v>
      </c>
      <c r="J39" s="96">
        <f t="shared" si="1"/>
        <v>1.264643237486688E-2</v>
      </c>
      <c r="K39" s="93">
        <f t="shared" si="2"/>
        <v>95</v>
      </c>
      <c r="L39" s="97">
        <f t="shared" si="4"/>
        <v>4.7233132799681795E-3</v>
      </c>
      <c r="M39" s="94">
        <f t="shared" si="3"/>
        <v>-164</v>
      </c>
    </row>
    <row r="40" spans="1:13">
      <c r="A40" s="39">
        <v>38</v>
      </c>
      <c r="B40" s="99" t="s">
        <v>129</v>
      </c>
      <c r="C40" s="94">
        <v>30981</v>
      </c>
      <c r="D40" s="94">
        <v>32423</v>
      </c>
      <c r="E40" s="94">
        <v>31976</v>
      </c>
      <c r="F40" s="94"/>
      <c r="G40" s="94"/>
      <c r="H40" s="94"/>
      <c r="I40" s="96">
        <f t="shared" si="0"/>
        <v>1.7117919639568647E-2</v>
      </c>
      <c r="J40" s="96">
        <f t="shared" si="1"/>
        <v>3.2116458474548915E-2</v>
      </c>
      <c r="K40" s="93">
        <f t="shared" si="2"/>
        <v>995</v>
      </c>
      <c r="L40" s="97">
        <f t="shared" si="4"/>
        <v>4.9470491721771988E-2</v>
      </c>
      <c r="M40" s="94">
        <f t="shared" si="3"/>
        <v>-447</v>
      </c>
    </row>
    <row r="41" spans="1:13">
      <c r="A41" s="39">
        <v>39</v>
      </c>
      <c r="B41" s="99" t="s">
        <v>130</v>
      </c>
      <c r="C41" s="94">
        <v>8268</v>
      </c>
      <c r="D41" s="94">
        <v>8406</v>
      </c>
      <c r="E41" s="94">
        <v>8309</v>
      </c>
      <c r="F41" s="94"/>
      <c r="G41" s="94"/>
      <c r="H41" s="94"/>
      <c r="I41" s="96">
        <f t="shared" si="0"/>
        <v>4.4481109045901891E-3</v>
      </c>
      <c r="J41" s="96">
        <f t="shared" si="1"/>
        <v>4.9588776003870339E-3</v>
      </c>
      <c r="K41" s="93">
        <f t="shared" si="2"/>
        <v>41</v>
      </c>
      <c r="L41" s="97">
        <f t="shared" si="4"/>
        <v>2.0384825734599513E-3</v>
      </c>
      <c r="M41" s="94">
        <f t="shared" si="3"/>
        <v>-97</v>
      </c>
    </row>
    <row r="42" spans="1:13">
      <c r="A42" s="39">
        <v>40</v>
      </c>
      <c r="B42" s="99" t="s">
        <v>131</v>
      </c>
      <c r="C42" s="94">
        <v>3784</v>
      </c>
      <c r="D42" s="94">
        <v>3827</v>
      </c>
      <c r="E42" s="94">
        <v>3722</v>
      </c>
      <c r="F42" s="94"/>
      <c r="G42" s="94"/>
      <c r="H42" s="94"/>
      <c r="I42" s="96">
        <f t="shared" si="0"/>
        <v>1.9925224198922473E-3</v>
      </c>
      <c r="J42" s="96">
        <f t="shared" si="1"/>
        <v>-1.6384778012684991E-2</v>
      </c>
      <c r="K42" s="93">
        <f t="shared" si="2"/>
        <v>-62</v>
      </c>
      <c r="L42" s="97">
        <f t="shared" si="4"/>
        <v>-3.0825834037687067E-3</v>
      </c>
      <c r="M42" s="94">
        <f t="shared" si="3"/>
        <v>-105</v>
      </c>
    </row>
    <row r="43" spans="1:13">
      <c r="A43" s="39">
        <v>41</v>
      </c>
      <c r="B43" s="99" t="s">
        <v>132</v>
      </c>
      <c r="C43" s="94">
        <v>46086</v>
      </c>
      <c r="D43" s="94">
        <v>46580</v>
      </c>
      <c r="E43" s="94">
        <v>46058</v>
      </c>
      <c r="F43" s="94"/>
      <c r="G43" s="94"/>
      <c r="H43" s="94"/>
      <c r="I43" s="96">
        <f t="shared" si="0"/>
        <v>2.4656528107307129E-2</v>
      </c>
      <c r="J43" s="96">
        <f t="shared" si="1"/>
        <v>-6.0755977954259424E-4</v>
      </c>
      <c r="K43" s="93">
        <f t="shared" si="2"/>
        <v>-28</v>
      </c>
      <c r="L43" s="97">
        <f t="shared" si="4"/>
        <v>-1.3921344404116741E-3</v>
      </c>
      <c r="M43" s="94">
        <f t="shared" si="3"/>
        <v>-522</v>
      </c>
    </row>
    <row r="44" spans="1:13">
      <c r="A44" s="39">
        <v>42</v>
      </c>
      <c r="B44" s="99" t="s">
        <v>133</v>
      </c>
      <c r="C44" s="94">
        <v>44828</v>
      </c>
      <c r="D44" s="94">
        <v>46424</v>
      </c>
      <c r="E44" s="94">
        <v>45541</v>
      </c>
      <c r="F44" s="94"/>
      <c r="G44" s="94"/>
      <c r="H44" s="94"/>
      <c r="I44" s="96">
        <f t="shared" si="0"/>
        <v>2.4379759141405923E-2</v>
      </c>
      <c r="J44" s="96">
        <f t="shared" si="1"/>
        <v>1.5905237797804943E-2</v>
      </c>
      <c r="K44" s="93">
        <f t="shared" si="2"/>
        <v>713</v>
      </c>
      <c r="L44" s="97">
        <f t="shared" si="4"/>
        <v>3.5449709143340127E-2</v>
      </c>
      <c r="M44" s="94">
        <f t="shared" si="3"/>
        <v>-883</v>
      </c>
    </row>
    <row r="45" spans="1:13">
      <c r="A45" s="39">
        <v>43</v>
      </c>
      <c r="B45" s="99" t="s">
        <v>134</v>
      </c>
      <c r="C45" s="94">
        <v>10390</v>
      </c>
      <c r="D45" s="94">
        <v>10673</v>
      </c>
      <c r="E45" s="94">
        <v>10480</v>
      </c>
      <c r="F45" s="94"/>
      <c r="G45" s="94"/>
      <c r="H45" s="94"/>
      <c r="I45" s="96">
        <f t="shared" si="0"/>
        <v>5.610326426778816E-3</v>
      </c>
      <c r="J45" s="96">
        <f t="shared" si="1"/>
        <v>8.6621751684311833E-3</v>
      </c>
      <c r="K45" s="93">
        <f t="shared" si="2"/>
        <v>90</v>
      </c>
      <c r="L45" s="97">
        <f t="shared" si="4"/>
        <v>4.4747178441803806E-3</v>
      </c>
      <c r="M45" s="94">
        <f t="shared" si="3"/>
        <v>-193</v>
      </c>
    </row>
    <row r="46" spans="1:13">
      <c r="A46" s="39">
        <v>44</v>
      </c>
      <c r="B46" s="99" t="s">
        <v>135</v>
      </c>
      <c r="C46" s="94">
        <v>12349</v>
      </c>
      <c r="D46" s="94">
        <v>12695</v>
      </c>
      <c r="E46" s="94">
        <v>9905</v>
      </c>
      <c r="F46" s="94"/>
      <c r="G46" s="94"/>
      <c r="H46" s="94"/>
      <c r="I46" s="96">
        <f t="shared" si="0"/>
        <v>5.3025079443935284E-3</v>
      </c>
      <c r="J46" s="96">
        <f t="shared" si="1"/>
        <v>-0.19791076200502064</v>
      </c>
      <c r="K46" s="93">
        <f t="shared" si="2"/>
        <v>-2444</v>
      </c>
      <c r="L46" s="97">
        <f t="shared" si="4"/>
        <v>-0.12151344901307612</v>
      </c>
      <c r="M46" s="94">
        <f t="shared" si="3"/>
        <v>-2790</v>
      </c>
    </row>
    <row r="47" spans="1:13">
      <c r="A47" s="39">
        <v>45</v>
      </c>
      <c r="B47" s="99" t="s">
        <v>136</v>
      </c>
      <c r="C47" s="94">
        <v>27728</v>
      </c>
      <c r="D47" s="94">
        <v>27748</v>
      </c>
      <c r="E47" s="94">
        <v>27336</v>
      </c>
      <c r="F47" s="94"/>
      <c r="G47" s="94"/>
      <c r="H47" s="94"/>
      <c r="I47" s="96">
        <f t="shared" si="0"/>
        <v>1.4633958320842149E-2</v>
      </c>
      <c r="J47" s="96">
        <f t="shared" si="1"/>
        <v>-1.4137334102712061E-2</v>
      </c>
      <c r="K47" s="93">
        <f t="shared" si="2"/>
        <v>-392</v>
      </c>
      <c r="L47" s="97">
        <f t="shared" si="4"/>
        <v>-1.9489882165763438E-2</v>
      </c>
      <c r="M47" s="94">
        <f t="shared" si="3"/>
        <v>-412</v>
      </c>
    </row>
    <row r="48" spans="1:13">
      <c r="A48" s="39">
        <v>46</v>
      </c>
      <c r="B48" s="99" t="s">
        <v>137</v>
      </c>
      <c r="C48" s="94">
        <v>15828</v>
      </c>
      <c r="D48" s="94">
        <v>16281</v>
      </c>
      <c r="E48" s="94">
        <v>16216</v>
      </c>
      <c r="F48" s="94"/>
      <c r="G48" s="94"/>
      <c r="H48" s="94"/>
      <c r="I48" s="96">
        <f t="shared" si="0"/>
        <v>8.681016539756229E-3</v>
      </c>
      <c r="J48" s="96">
        <f t="shared" si="1"/>
        <v>2.4513520343694719E-2</v>
      </c>
      <c r="K48" s="93">
        <f t="shared" si="2"/>
        <v>388</v>
      </c>
      <c r="L48" s="97">
        <f t="shared" si="4"/>
        <v>1.9291005817133198E-2</v>
      </c>
      <c r="M48" s="94">
        <f t="shared" si="3"/>
        <v>-65</v>
      </c>
    </row>
    <row r="49" spans="1:13">
      <c r="A49" s="39">
        <v>47</v>
      </c>
      <c r="B49" s="99" t="s">
        <v>138</v>
      </c>
      <c r="C49" s="94">
        <v>6162</v>
      </c>
      <c r="D49" s="94">
        <v>6862</v>
      </c>
      <c r="E49" s="94">
        <v>6854</v>
      </c>
      <c r="F49" s="94"/>
      <c r="G49" s="94"/>
      <c r="H49" s="94"/>
      <c r="I49" s="96">
        <f t="shared" si="0"/>
        <v>3.6691963100326341E-3</v>
      </c>
      <c r="J49" s="96">
        <f t="shared" si="1"/>
        <v>0.11230120090879585</v>
      </c>
      <c r="K49" s="93">
        <f t="shared" si="2"/>
        <v>692</v>
      </c>
      <c r="L49" s="97">
        <f t="shared" si="4"/>
        <v>3.4405608313031376E-2</v>
      </c>
      <c r="M49" s="94">
        <f t="shared" si="3"/>
        <v>-8</v>
      </c>
    </row>
    <row r="50" spans="1:13">
      <c r="A50" s="39">
        <v>48</v>
      </c>
      <c r="B50" s="99" t="s">
        <v>139</v>
      </c>
      <c r="C50" s="94">
        <v>34905</v>
      </c>
      <c r="D50" s="94">
        <v>36301</v>
      </c>
      <c r="E50" s="94">
        <v>35981</v>
      </c>
      <c r="F50" s="94"/>
      <c r="G50" s="94"/>
      <c r="H50" s="94"/>
      <c r="I50" s="96">
        <f t="shared" si="0"/>
        <v>1.9261942286443567E-2</v>
      </c>
      <c r="J50" s="96">
        <f t="shared" si="1"/>
        <v>3.0826529150551497E-2</v>
      </c>
      <c r="K50" s="93">
        <f t="shared" si="2"/>
        <v>1076</v>
      </c>
      <c r="L50" s="97">
        <f t="shared" si="4"/>
        <v>5.3497737781534334E-2</v>
      </c>
      <c r="M50" s="94">
        <f t="shared" si="3"/>
        <v>-320</v>
      </c>
    </row>
    <row r="51" spans="1:13">
      <c r="A51" s="39">
        <v>49</v>
      </c>
      <c r="B51" s="99" t="s">
        <v>140</v>
      </c>
      <c r="C51" s="94">
        <v>2327</v>
      </c>
      <c r="D51" s="94">
        <v>2368</v>
      </c>
      <c r="E51" s="94">
        <v>2309</v>
      </c>
      <c r="F51" s="94"/>
      <c r="G51" s="94"/>
      <c r="H51" s="94"/>
      <c r="I51" s="96">
        <f t="shared" si="0"/>
        <v>1.236091957961096E-3</v>
      </c>
      <c r="J51" s="96">
        <f t="shared" si="1"/>
        <v>-7.7352814782982379E-3</v>
      </c>
      <c r="K51" s="93">
        <f t="shared" si="2"/>
        <v>-18</v>
      </c>
      <c r="L51" s="97">
        <f t="shared" si="4"/>
        <v>-8.9494356883607616E-4</v>
      </c>
      <c r="M51" s="94">
        <f t="shared" si="3"/>
        <v>-59</v>
      </c>
    </row>
    <row r="52" spans="1:13">
      <c r="A52" s="39">
        <v>50</v>
      </c>
      <c r="B52" s="99" t="s">
        <v>141</v>
      </c>
      <c r="C52" s="94">
        <v>6393</v>
      </c>
      <c r="D52" s="94">
        <v>6985</v>
      </c>
      <c r="E52" s="94">
        <v>6847</v>
      </c>
      <c r="F52" s="94"/>
      <c r="G52" s="94"/>
      <c r="H52" s="94"/>
      <c r="I52" s="96">
        <f t="shared" si="0"/>
        <v>3.6654489545949001E-3</v>
      </c>
      <c r="J52" s="96">
        <f t="shared" si="1"/>
        <v>7.101517284529954E-2</v>
      </c>
      <c r="K52" s="93">
        <f t="shared" si="2"/>
        <v>454</v>
      </c>
      <c r="L52" s="97">
        <f t="shared" si="4"/>
        <v>2.2572465569532144E-2</v>
      </c>
      <c r="M52" s="94">
        <f t="shared" si="3"/>
        <v>-138</v>
      </c>
    </row>
    <row r="53" spans="1:13">
      <c r="A53" s="39">
        <v>51</v>
      </c>
      <c r="B53" s="99" t="s">
        <v>142</v>
      </c>
      <c r="C53" s="94">
        <v>5926</v>
      </c>
      <c r="D53" s="94">
        <v>6235</v>
      </c>
      <c r="E53" s="94">
        <v>6052</v>
      </c>
      <c r="F53" s="94"/>
      <c r="G53" s="94"/>
      <c r="H53" s="94"/>
      <c r="I53" s="96">
        <f t="shared" si="0"/>
        <v>3.2398564441665453E-3</v>
      </c>
      <c r="J53" s="96">
        <f t="shared" si="1"/>
        <v>2.1262234222072223E-2</v>
      </c>
      <c r="K53" s="93">
        <f t="shared" si="2"/>
        <v>126</v>
      </c>
      <c r="L53" s="97">
        <f t="shared" si="4"/>
        <v>6.2646049818525333E-3</v>
      </c>
      <c r="M53" s="94">
        <f t="shared" si="3"/>
        <v>-183</v>
      </c>
    </row>
    <row r="54" spans="1:13">
      <c r="A54" s="39">
        <v>52</v>
      </c>
      <c r="B54" s="99" t="s">
        <v>143</v>
      </c>
      <c r="C54" s="94">
        <v>13223</v>
      </c>
      <c r="D54" s="94">
        <v>13494</v>
      </c>
      <c r="E54" s="94">
        <v>13372</v>
      </c>
      <c r="F54" s="94"/>
      <c r="G54" s="94"/>
      <c r="H54" s="94"/>
      <c r="I54" s="96">
        <f t="shared" si="0"/>
        <v>7.1585195590540386E-3</v>
      </c>
      <c r="J54" s="96">
        <f t="shared" si="1"/>
        <v>1.1268244725100204E-2</v>
      </c>
      <c r="K54" s="93">
        <f t="shared" si="2"/>
        <v>149</v>
      </c>
      <c r="L54" s="97">
        <f t="shared" si="4"/>
        <v>7.4081439864764082E-3</v>
      </c>
      <c r="M54" s="94">
        <f t="shared" si="3"/>
        <v>-122</v>
      </c>
    </row>
    <row r="55" spans="1:13">
      <c r="A55" s="39">
        <v>53</v>
      </c>
      <c r="B55" s="99" t="s">
        <v>144</v>
      </c>
      <c r="C55" s="94">
        <v>7350</v>
      </c>
      <c r="D55" s="94">
        <v>7683</v>
      </c>
      <c r="E55" s="94">
        <v>7667</v>
      </c>
      <c r="F55" s="94"/>
      <c r="G55" s="94"/>
      <c r="H55" s="94"/>
      <c r="I55" s="96">
        <f t="shared" si="0"/>
        <v>4.1044248773008767E-3</v>
      </c>
      <c r="J55" s="96">
        <f t="shared" si="1"/>
        <v>4.3129251700680271E-2</v>
      </c>
      <c r="K55" s="93">
        <f t="shared" si="2"/>
        <v>317</v>
      </c>
      <c r="L55" s="97">
        <f t="shared" si="4"/>
        <v>1.5760950628946453E-2</v>
      </c>
      <c r="M55" s="94">
        <f t="shared" si="3"/>
        <v>-16</v>
      </c>
    </row>
    <row r="56" spans="1:13">
      <c r="A56" s="39">
        <v>54</v>
      </c>
      <c r="B56" s="99" t="s">
        <v>145</v>
      </c>
      <c r="C56" s="94">
        <v>22280</v>
      </c>
      <c r="D56" s="94">
        <v>23059</v>
      </c>
      <c r="E56" s="94">
        <v>22687</v>
      </c>
      <c r="F56" s="94"/>
      <c r="G56" s="94"/>
      <c r="H56" s="94"/>
      <c r="I56" s="96">
        <f t="shared" si="0"/>
        <v>1.2145178973695707E-2</v>
      </c>
      <c r="J56" s="96">
        <f t="shared" si="1"/>
        <v>1.8267504488330342E-2</v>
      </c>
      <c r="K56" s="93">
        <f t="shared" si="2"/>
        <v>407</v>
      </c>
      <c r="L56" s="97">
        <f t="shared" si="4"/>
        <v>2.0235668473126835E-2</v>
      </c>
      <c r="M56" s="94">
        <f t="shared" si="3"/>
        <v>-372</v>
      </c>
    </row>
    <row r="57" spans="1:13">
      <c r="A57" s="39">
        <v>55</v>
      </c>
      <c r="B57" s="99" t="s">
        <v>146</v>
      </c>
      <c r="C57" s="94">
        <v>25752</v>
      </c>
      <c r="D57" s="94">
        <v>26118</v>
      </c>
      <c r="E57" s="94">
        <v>25834</v>
      </c>
      <c r="F57" s="94"/>
      <c r="G57" s="94"/>
      <c r="H57" s="94"/>
      <c r="I57" s="96">
        <f t="shared" si="0"/>
        <v>1.3829882911202665E-2</v>
      </c>
      <c r="J57" s="96">
        <f t="shared" si="1"/>
        <v>3.1842187014600809E-3</v>
      </c>
      <c r="K57" s="93">
        <f t="shared" si="2"/>
        <v>82</v>
      </c>
      <c r="L57" s="97">
        <f t="shared" si="4"/>
        <v>4.0769651469199026E-3</v>
      </c>
      <c r="M57" s="94">
        <f t="shared" si="3"/>
        <v>-284</v>
      </c>
    </row>
    <row r="58" spans="1:13">
      <c r="A58" s="39">
        <v>56</v>
      </c>
      <c r="B58" s="99" t="s">
        <v>147</v>
      </c>
      <c r="C58" s="94">
        <v>2406</v>
      </c>
      <c r="D58" s="94">
        <v>2493</v>
      </c>
      <c r="E58" s="94">
        <v>2412</v>
      </c>
      <c r="F58" s="94"/>
      <c r="G58" s="94"/>
      <c r="H58" s="94"/>
      <c r="I58" s="96">
        <f t="shared" si="0"/>
        <v>1.2912316165448955E-3</v>
      </c>
      <c r="J58" s="96">
        <f t="shared" si="1"/>
        <v>2.4937655860349127E-3</v>
      </c>
      <c r="K58" s="93">
        <f t="shared" si="2"/>
        <v>6</v>
      </c>
      <c r="L58" s="97">
        <f t="shared" si="4"/>
        <v>2.9831452294535872E-4</v>
      </c>
      <c r="M58" s="94">
        <f t="shared" si="3"/>
        <v>-81</v>
      </c>
    </row>
    <row r="59" spans="1:13">
      <c r="A59" s="39">
        <v>57</v>
      </c>
      <c r="B59" s="99" t="s">
        <v>148</v>
      </c>
      <c r="C59" s="94">
        <v>4144</v>
      </c>
      <c r="D59" s="94">
        <v>4113</v>
      </c>
      <c r="E59" s="94">
        <v>4041</v>
      </c>
      <c r="F59" s="94"/>
      <c r="G59" s="94"/>
      <c r="H59" s="94"/>
      <c r="I59" s="96">
        <f t="shared" si="0"/>
        <v>2.1632947605546944E-3</v>
      </c>
      <c r="J59" s="96">
        <f t="shared" si="1"/>
        <v>-2.4855212355212354E-2</v>
      </c>
      <c r="K59" s="93">
        <f t="shared" si="2"/>
        <v>-103</v>
      </c>
      <c r="L59" s="97">
        <f t="shared" si="4"/>
        <v>-5.1210659772286584E-3</v>
      </c>
      <c r="M59" s="94">
        <f t="shared" si="3"/>
        <v>-72</v>
      </c>
    </row>
    <row r="60" spans="1:13">
      <c r="A60" s="39">
        <v>58</v>
      </c>
      <c r="B60" s="99" t="s">
        <v>149</v>
      </c>
      <c r="C60" s="94">
        <v>9622</v>
      </c>
      <c r="D60" s="94">
        <v>10015</v>
      </c>
      <c r="E60" s="94">
        <v>9749</v>
      </c>
      <c r="F60" s="94"/>
      <c r="G60" s="94"/>
      <c r="H60" s="94"/>
      <c r="I60" s="96">
        <f t="shared" si="0"/>
        <v>5.2189954517811712E-3</v>
      </c>
      <c r="J60" s="96">
        <f t="shared" si="1"/>
        <v>1.3198919143629183E-2</v>
      </c>
      <c r="K60" s="93">
        <f t="shared" si="2"/>
        <v>127</v>
      </c>
      <c r="L60" s="97">
        <f t="shared" si="4"/>
        <v>6.3143240690100933E-3</v>
      </c>
      <c r="M60" s="94">
        <f t="shared" si="3"/>
        <v>-266</v>
      </c>
    </row>
    <row r="61" spans="1:13">
      <c r="A61" s="39">
        <v>59</v>
      </c>
      <c r="B61" s="99" t="s">
        <v>150</v>
      </c>
      <c r="C61" s="94">
        <v>23973</v>
      </c>
      <c r="D61" s="94">
        <v>24019</v>
      </c>
      <c r="E61" s="94">
        <v>23792</v>
      </c>
      <c r="F61" s="94"/>
      <c r="G61" s="94"/>
      <c r="H61" s="94"/>
      <c r="I61" s="96">
        <f t="shared" si="0"/>
        <v>1.2736725796366564E-2</v>
      </c>
      <c r="J61" s="96">
        <f t="shared" si="1"/>
        <v>-7.5501605973386727E-3</v>
      </c>
      <c r="K61" s="93">
        <f t="shared" si="2"/>
        <v>-181</v>
      </c>
      <c r="L61" s="97">
        <f t="shared" si="4"/>
        <v>-8.999154775518322E-3</v>
      </c>
      <c r="M61" s="94">
        <f t="shared" si="3"/>
        <v>-227</v>
      </c>
    </row>
    <row r="62" spans="1:13">
      <c r="A62" s="39">
        <v>60</v>
      </c>
      <c r="B62" s="99" t="s">
        <v>151</v>
      </c>
      <c r="C62" s="94">
        <v>8627</v>
      </c>
      <c r="D62" s="94">
        <v>8873</v>
      </c>
      <c r="E62" s="94">
        <v>8762</v>
      </c>
      <c r="F62" s="94"/>
      <c r="G62" s="94"/>
      <c r="H62" s="94"/>
      <c r="I62" s="96">
        <f t="shared" si="0"/>
        <v>4.6906183350606855E-3</v>
      </c>
      <c r="J62" s="96">
        <f t="shared" si="1"/>
        <v>1.5648545264866118E-2</v>
      </c>
      <c r="K62" s="93">
        <f t="shared" si="2"/>
        <v>135</v>
      </c>
      <c r="L62" s="97">
        <f t="shared" si="4"/>
        <v>6.7120767662705713E-3</v>
      </c>
      <c r="M62" s="94">
        <f t="shared" si="3"/>
        <v>-111</v>
      </c>
    </row>
    <row r="63" spans="1:13">
      <c r="A63" s="39">
        <v>61</v>
      </c>
      <c r="B63" s="99" t="s">
        <v>152</v>
      </c>
      <c r="C63" s="94">
        <v>19257</v>
      </c>
      <c r="D63" s="94">
        <v>19753</v>
      </c>
      <c r="E63" s="94">
        <v>19651</v>
      </c>
      <c r="F63" s="94"/>
      <c r="G63" s="94"/>
      <c r="H63" s="94"/>
      <c r="I63" s="96">
        <f t="shared" si="0"/>
        <v>1.0519897386701385E-2</v>
      </c>
      <c r="J63" s="96">
        <f t="shared" si="1"/>
        <v>2.0460092433920132E-2</v>
      </c>
      <c r="K63" s="93">
        <f t="shared" si="2"/>
        <v>394</v>
      </c>
      <c r="L63" s="97">
        <f t="shared" si="4"/>
        <v>1.9589320340078556E-2</v>
      </c>
      <c r="M63" s="94">
        <f t="shared" si="3"/>
        <v>-102</v>
      </c>
    </row>
    <row r="64" spans="1:13">
      <c r="A64" s="39">
        <v>62</v>
      </c>
      <c r="B64" s="99" t="s">
        <v>153</v>
      </c>
      <c r="C64" s="94">
        <v>1225</v>
      </c>
      <c r="D64" s="94">
        <v>1348</v>
      </c>
      <c r="E64" s="94">
        <v>1296</v>
      </c>
      <c r="F64" s="94"/>
      <c r="G64" s="94"/>
      <c r="H64" s="94"/>
      <c r="I64" s="96">
        <f t="shared" si="0"/>
        <v>6.937960924718841E-4</v>
      </c>
      <c r="J64" s="96">
        <f t="shared" si="1"/>
        <v>5.7959183673469389E-2</v>
      </c>
      <c r="K64" s="93">
        <f t="shared" si="2"/>
        <v>71</v>
      </c>
      <c r="L64" s="97">
        <f t="shared" si="4"/>
        <v>3.5300551881867451E-3</v>
      </c>
      <c r="M64" s="94">
        <f t="shared" si="3"/>
        <v>-52</v>
      </c>
    </row>
    <row r="65" spans="1:13">
      <c r="A65" s="39">
        <v>63</v>
      </c>
      <c r="B65" s="99" t="s">
        <v>154</v>
      </c>
      <c r="C65" s="94">
        <v>13534</v>
      </c>
      <c r="D65" s="94">
        <v>13801</v>
      </c>
      <c r="E65" s="94">
        <v>13807</v>
      </c>
      <c r="F65" s="94"/>
      <c r="G65" s="94"/>
      <c r="H65" s="94"/>
      <c r="I65" s="96">
        <f t="shared" si="0"/>
        <v>7.3913909326846486E-3</v>
      </c>
      <c r="J65" s="96">
        <f t="shared" si="1"/>
        <v>2.0171420127087336E-2</v>
      </c>
      <c r="K65" s="93">
        <f t="shared" si="2"/>
        <v>273</v>
      </c>
      <c r="L65" s="97">
        <f t="shared" si="4"/>
        <v>1.3573310794013822E-2</v>
      </c>
      <c r="M65" s="94">
        <f t="shared" si="3"/>
        <v>6</v>
      </c>
    </row>
    <row r="66" spans="1:13">
      <c r="A66" s="39">
        <v>64</v>
      </c>
      <c r="B66" s="99" t="s">
        <v>155</v>
      </c>
      <c r="C66" s="94">
        <v>9015</v>
      </c>
      <c r="D66" s="94">
        <v>9430</v>
      </c>
      <c r="E66" s="94">
        <v>9298</v>
      </c>
      <c r="F66" s="94"/>
      <c r="G66" s="94"/>
      <c r="H66" s="94"/>
      <c r="I66" s="96">
        <f t="shared" si="0"/>
        <v>4.9775586942928845E-3</v>
      </c>
      <c r="J66" s="96">
        <f t="shared" si="1"/>
        <v>3.1392124237382142E-2</v>
      </c>
      <c r="K66" s="93">
        <f t="shared" si="2"/>
        <v>283</v>
      </c>
      <c r="L66" s="97">
        <f t="shared" si="4"/>
        <v>1.407050166558942E-2</v>
      </c>
      <c r="M66" s="94">
        <f t="shared" si="3"/>
        <v>-132</v>
      </c>
    </row>
    <row r="67" spans="1:13">
      <c r="A67" s="39">
        <v>65</v>
      </c>
      <c r="B67" s="99" t="s">
        <v>156</v>
      </c>
      <c r="C67" s="94">
        <v>9030</v>
      </c>
      <c r="D67" s="94">
        <v>9440</v>
      </c>
      <c r="E67" s="94">
        <v>9276</v>
      </c>
      <c r="F67" s="94"/>
      <c r="G67" s="94"/>
      <c r="H67" s="94"/>
      <c r="I67" s="96">
        <f t="shared" ref="I67:I84" si="5">E67/$E$84</f>
        <v>4.9657812914885779E-3</v>
      </c>
      <c r="J67" s="96">
        <f t="shared" ref="J67:J84" si="6">(E67-C67)/C67</f>
        <v>2.7242524916943522E-2</v>
      </c>
      <c r="K67" s="93">
        <f t="shared" ref="K67:K84" si="7">E67-C67</f>
        <v>246</v>
      </c>
      <c r="L67" s="97">
        <f t="shared" si="4"/>
        <v>1.2230895440759707E-2</v>
      </c>
      <c r="M67" s="94">
        <f t="shared" ref="M67:M84" si="8">E67-D67</f>
        <v>-164</v>
      </c>
    </row>
    <row r="68" spans="1:13">
      <c r="A68" s="39">
        <v>66</v>
      </c>
      <c r="B68" s="99" t="s">
        <v>157</v>
      </c>
      <c r="C68" s="94">
        <v>5712</v>
      </c>
      <c r="D68" s="94">
        <v>6017</v>
      </c>
      <c r="E68" s="94">
        <v>5902</v>
      </c>
      <c r="F68" s="94"/>
      <c r="G68" s="94"/>
      <c r="H68" s="94"/>
      <c r="I68" s="96">
        <f t="shared" si="5"/>
        <v>3.1595559705008178E-3</v>
      </c>
      <c r="J68" s="96">
        <f t="shared" si="6"/>
        <v>3.3263305322128851E-2</v>
      </c>
      <c r="K68" s="93">
        <f t="shared" si="7"/>
        <v>190</v>
      </c>
      <c r="L68" s="97">
        <f t="shared" ref="L68:L84" si="9">K68/$K$84</f>
        <v>9.4466265599363591E-3</v>
      </c>
      <c r="M68" s="94">
        <f t="shared" si="8"/>
        <v>-115</v>
      </c>
    </row>
    <row r="69" spans="1:13">
      <c r="A69" s="39">
        <v>67</v>
      </c>
      <c r="B69" s="99" t="s">
        <v>158</v>
      </c>
      <c r="C69" s="94">
        <v>10974</v>
      </c>
      <c r="D69" s="94">
        <v>11269</v>
      </c>
      <c r="E69" s="94">
        <v>11066</v>
      </c>
      <c r="F69" s="94"/>
      <c r="G69" s="94"/>
      <c r="H69" s="94"/>
      <c r="I69" s="96">
        <f t="shared" si="5"/>
        <v>5.9240336105662577E-3</v>
      </c>
      <c r="J69" s="96">
        <f t="shared" si="6"/>
        <v>8.3834517951521786E-3</v>
      </c>
      <c r="K69" s="93">
        <f t="shared" si="7"/>
        <v>92</v>
      </c>
      <c r="L69" s="97">
        <f t="shared" si="9"/>
        <v>4.5741560184955005E-3</v>
      </c>
      <c r="M69" s="94">
        <f t="shared" si="8"/>
        <v>-203</v>
      </c>
    </row>
    <row r="70" spans="1:13">
      <c r="A70" s="39">
        <v>68</v>
      </c>
      <c r="B70" s="99" t="s">
        <v>159</v>
      </c>
      <c r="C70" s="94">
        <v>7150</v>
      </c>
      <c r="D70" s="94">
        <v>7497</v>
      </c>
      <c r="E70" s="94">
        <v>7360</v>
      </c>
      <c r="F70" s="94"/>
      <c r="G70" s="94"/>
      <c r="H70" s="94"/>
      <c r="I70" s="96">
        <f t="shared" si="5"/>
        <v>3.9400765745316877E-3</v>
      </c>
      <c r="J70" s="96">
        <f t="shared" si="6"/>
        <v>2.937062937062937E-2</v>
      </c>
      <c r="K70" s="93">
        <f t="shared" si="7"/>
        <v>210</v>
      </c>
      <c r="L70" s="97">
        <f t="shared" si="9"/>
        <v>1.0441008303087555E-2</v>
      </c>
      <c r="M70" s="94">
        <f t="shared" si="8"/>
        <v>-137</v>
      </c>
    </row>
    <row r="71" spans="1:13">
      <c r="A71" s="39">
        <v>69</v>
      </c>
      <c r="B71" s="99" t="s">
        <v>160</v>
      </c>
      <c r="C71" s="94">
        <v>1195</v>
      </c>
      <c r="D71" s="94">
        <v>1232</v>
      </c>
      <c r="E71" s="94">
        <v>1179</v>
      </c>
      <c r="F71" s="94"/>
      <c r="G71" s="94"/>
      <c r="H71" s="94"/>
      <c r="I71" s="96">
        <f t="shared" si="5"/>
        <v>6.3116172301261677E-4</v>
      </c>
      <c r="J71" s="96">
        <f t="shared" si="6"/>
        <v>-1.3389121338912133E-2</v>
      </c>
      <c r="K71" s="93">
        <f t="shared" si="7"/>
        <v>-16</v>
      </c>
      <c r="L71" s="97">
        <f t="shared" si="9"/>
        <v>-7.9550539452095655E-4</v>
      </c>
      <c r="M71" s="94">
        <f t="shared" si="8"/>
        <v>-53</v>
      </c>
    </row>
    <row r="72" spans="1:13">
      <c r="A72" s="39">
        <v>70</v>
      </c>
      <c r="B72" s="99" t="s">
        <v>161</v>
      </c>
      <c r="C72" s="94">
        <v>4440</v>
      </c>
      <c r="D72" s="94">
        <v>4688</v>
      </c>
      <c r="E72" s="94">
        <v>4561</v>
      </c>
      <c r="F72" s="94"/>
      <c r="G72" s="94"/>
      <c r="H72" s="94"/>
      <c r="I72" s="96">
        <f t="shared" si="5"/>
        <v>2.4416697359292156E-3</v>
      </c>
      <c r="J72" s="96">
        <f t="shared" si="6"/>
        <v>2.7252252252252251E-2</v>
      </c>
      <c r="K72" s="93">
        <f t="shared" si="7"/>
        <v>121</v>
      </c>
      <c r="L72" s="97">
        <f t="shared" si="9"/>
        <v>6.0160095460647343E-3</v>
      </c>
      <c r="M72" s="94">
        <f t="shared" si="8"/>
        <v>-127</v>
      </c>
    </row>
    <row r="73" spans="1:13">
      <c r="A73" s="39">
        <v>71</v>
      </c>
      <c r="B73" s="99" t="s">
        <v>162</v>
      </c>
      <c r="C73" s="94">
        <v>4641</v>
      </c>
      <c r="D73" s="94">
        <v>4742</v>
      </c>
      <c r="E73" s="94">
        <v>4664</v>
      </c>
      <c r="F73" s="94"/>
      <c r="G73" s="94"/>
      <c r="H73" s="94"/>
      <c r="I73" s="96">
        <f t="shared" si="5"/>
        <v>2.4968093945130151E-3</v>
      </c>
      <c r="J73" s="96">
        <f t="shared" si="6"/>
        <v>4.9558284852402497E-3</v>
      </c>
      <c r="K73" s="93">
        <f t="shared" si="7"/>
        <v>23</v>
      </c>
      <c r="L73" s="97">
        <f t="shared" si="9"/>
        <v>1.1435390046238751E-3</v>
      </c>
      <c r="M73" s="94">
        <f t="shared" si="8"/>
        <v>-78</v>
      </c>
    </row>
    <row r="74" spans="1:13">
      <c r="A74" s="39">
        <v>72</v>
      </c>
      <c r="B74" s="99" t="s">
        <v>163</v>
      </c>
      <c r="C74" s="94">
        <v>4626</v>
      </c>
      <c r="D74" s="94">
        <v>5173</v>
      </c>
      <c r="E74" s="94">
        <v>5138</v>
      </c>
      <c r="F74" s="94"/>
      <c r="G74" s="94"/>
      <c r="H74" s="94"/>
      <c r="I74" s="96">
        <f t="shared" si="5"/>
        <v>2.7505588912967133E-3</v>
      </c>
      <c r="J74" s="96">
        <f t="shared" si="6"/>
        <v>0.11067877215737137</v>
      </c>
      <c r="K74" s="93">
        <f t="shared" si="7"/>
        <v>512</v>
      </c>
      <c r="L74" s="97">
        <f t="shared" si="9"/>
        <v>2.545617262467061E-2</v>
      </c>
      <c r="M74" s="94">
        <f t="shared" si="8"/>
        <v>-35</v>
      </c>
    </row>
    <row r="75" spans="1:13">
      <c r="A75" s="39">
        <v>73</v>
      </c>
      <c r="B75" s="99" t="s">
        <v>164</v>
      </c>
      <c r="C75" s="94">
        <v>2791</v>
      </c>
      <c r="D75" s="94">
        <v>2981</v>
      </c>
      <c r="E75" s="94">
        <v>2971</v>
      </c>
      <c r="F75" s="94"/>
      <c r="G75" s="94"/>
      <c r="H75" s="94"/>
      <c r="I75" s="96">
        <f t="shared" si="5"/>
        <v>1.5904847150725061E-3</v>
      </c>
      <c r="J75" s="96">
        <f t="shared" si="6"/>
        <v>6.4493013256897172E-2</v>
      </c>
      <c r="K75" s="93">
        <f t="shared" si="7"/>
        <v>180</v>
      </c>
      <c r="L75" s="97">
        <f t="shared" si="9"/>
        <v>8.9494356883607611E-3</v>
      </c>
      <c r="M75" s="94">
        <f t="shared" si="8"/>
        <v>-10</v>
      </c>
    </row>
    <row r="76" spans="1:13">
      <c r="A76" s="39">
        <v>74</v>
      </c>
      <c r="B76" s="99" t="s">
        <v>165</v>
      </c>
      <c r="C76" s="94">
        <v>4048</v>
      </c>
      <c r="D76" s="94">
        <v>4236</v>
      </c>
      <c r="E76" s="94">
        <v>4131</v>
      </c>
      <c r="F76" s="94"/>
      <c r="G76" s="94"/>
      <c r="H76" s="94"/>
      <c r="I76" s="96">
        <f t="shared" si="5"/>
        <v>2.2114750447541306E-3</v>
      </c>
      <c r="J76" s="96">
        <f t="shared" si="6"/>
        <v>2.050395256916996E-2</v>
      </c>
      <c r="K76" s="93">
        <f t="shared" si="7"/>
        <v>83</v>
      </c>
      <c r="L76" s="97">
        <f t="shared" si="9"/>
        <v>4.1266842340774625E-3</v>
      </c>
      <c r="M76" s="94">
        <f t="shared" si="8"/>
        <v>-105</v>
      </c>
    </row>
    <row r="77" spans="1:13">
      <c r="A77" s="39">
        <v>75</v>
      </c>
      <c r="B77" s="99" t="s">
        <v>166</v>
      </c>
      <c r="C77" s="94">
        <v>1245</v>
      </c>
      <c r="D77" s="94">
        <v>1262</v>
      </c>
      <c r="E77" s="94">
        <v>1239</v>
      </c>
      <c r="F77" s="94"/>
      <c r="G77" s="94"/>
      <c r="H77" s="94"/>
      <c r="I77" s="96">
        <f t="shared" si="5"/>
        <v>6.6328191247890769E-4</v>
      </c>
      <c r="J77" s="96">
        <f t="shared" si="6"/>
        <v>-4.8192771084337354E-3</v>
      </c>
      <c r="K77" s="93">
        <f t="shared" si="7"/>
        <v>-6</v>
      </c>
      <c r="L77" s="97">
        <f t="shared" si="9"/>
        <v>-2.9831452294535872E-4</v>
      </c>
      <c r="M77" s="94">
        <f t="shared" si="8"/>
        <v>-23</v>
      </c>
    </row>
    <row r="78" spans="1:13">
      <c r="A78" s="39">
        <v>76</v>
      </c>
      <c r="B78" s="99" t="s">
        <v>167</v>
      </c>
      <c r="C78" s="94">
        <v>2018</v>
      </c>
      <c r="D78" s="94">
        <v>2165</v>
      </c>
      <c r="E78" s="94">
        <v>2120</v>
      </c>
      <c r="F78" s="94"/>
      <c r="G78" s="94"/>
      <c r="H78" s="94"/>
      <c r="I78" s="96">
        <f t="shared" si="5"/>
        <v>1.1349133611422797E-3</v>
      </c>
      <c r="J78" s="96">
        <f t="shared" si="6"/>
        <v>5.0545094152626362E-2</v>
      </c>
      <c r="K78" s="93">
        <f t="shared" si="7"/>
        <v>102</v>
      </c>
      <c r="L78" s="97">
        <f t="shared" si="9"/>
        <v>5.0713468900710984E-3</v>
      </c>
      <c r="M78" s="94">
        <f t="shared" si="8"/>
        <v>-45</v>
      </c>
    </row>
    <row r="79" spans="1:13">
      <c r="A79" s="39">
        <v>77</v>
      </c>
      <c r="B79" s="99" t="s">
        <v>168</v>
      </c>
      <c r="C79" s="94">
        <v>7002</v>
      </c>
      <c r="D79" s="94">
        <v>7097</v>
      </c>
      <c r="E79" s="94">
        <v>7000</v>
      </c>
      <c r="F79" s="94"/>
      <c r="G79" s="94"/>
      <c r="H79" s="94"/>
      <c r="I79" s="96">
        <f t="shared" si="5"/>
        <v>3.7473554377339419E-3</v>
      </c>
      <c r="J79" s="96">
        <f t="shared" si="6"/>
        <v>-2.8563267637817766E-4</v>
      </c>
      <c r="K79" s="93">
        <f t="shared" si="7"/>
        <v>-2</v>
      </c>
      <c r="L79" s="97">
        <f t="shared" si="9"/>
        <v>-9.9438174315119568E-5</v>
      </c>
      <c r="M79" s="94">
        <f t="shared" si="8"/>
        <v>-97</v>
      </c>
    </row>
    <row r="80" spans="1:13">
      <c r="A80" s="39">
        <v>78</v>
      </c>
      <c r="B80" s="99" t="s">
        <v>169</v>
      </c>
      <c r="C80" s="94">
        <v>5011</v>
      </c>
      <c r="D80" s="94">
        <v>5127</v>
      </c>
      <c r="E80" s="94">
        <v>5036</v>
      </c>
      <c r="F80" s="94"/>
      <c r="G80" s="94"/>
      <c r="H80" s="94"/>
      <c r="I80" s="96">
        <f t="shared" si="5"/>
        <v>2.695954569204019E-3</v>
      </c>
      <c r="J80" s="96">
        <f t="shared" si="6"/>
        <v>4.9890241468768708E-3</v>
      </c>
      <c r="K80" s="93">
        <f t="shared" si="7"/>
        <v>25</v>
      </c>
      <c r="L80" s="97">
        <f t="shared" si="9"/>
        <v>1.2429771789389946E-3</v>
      </c>
      <c r="M80" s="94">
        <f t="shared" si="8"/>
        <v>-91</v>
      </c>
    </row>
    <row r="81" spans="1:13">
      <c r="A81" s="39">
        <v>79</v>
      </c>
      <c r="B81" s="99" t="s">
        <v>170</v>
      </c>
      <c r="C81" s="94">
        <v>1657</v>
      </c>
      <c r="D81" s="94">
        <v>1704</v>
      </c>
      <c r="E81" s="94">
        <v>1671</v>
      </c>
      <c r="F81" s="94"/>
      <c r="G81" s="94"/>
      <c r="H81" s="94"/>
      <c r="I81" s="96">
        <f t="shared" si="5"/>
        <v>8.9454727663620243E-4</v>
      </c>
      <c r="J81" s="96">
        <f t="shared" si="6"/>
        <v>8.4490042245021126E-3</v>
      </c>
      <c r="K81" s="93">
        <f t="shared" si="7"/>
        <v>14</v>
      </c>
      <c r="L81" s="97">
        <f t="shared" si="9"/>
        <v>6.9606722020583705E-4</v>
      </c>
      <c r="M81" s="94">
        <f t="shared" si="8"/>
        <v>-33</v>
      </c>
    </row>
    <row r="82" spans="1:13">
      <c r="A82" s="39">
        <v>80</v>
      </c>
      <c r="B82" s="99" t="s">
        <v>171</v>
      </c>
      <c r="C82" s="94">
        <v>6937</v>
      </c>
      <c r="D82" s="94">
        <v>6967</v>
      </c>
      <c r="E82" s="94">
        <v>6993</v>
      </c>
      <c r="F82" s="94"/>
      <c r="G82" s="94"/>
      <c r="H82" s="94"/>
      <c r="I82" s="96">
        <f t="shared" si="5"/>
        <v>3.7436080822962083E-3</v>
      </c>
      <c r="J82" s="96">
        <f t="shared" si="6"/>
        <v>8.0726538849646822E-3</v>
      </c>
      <c r="K82" s="93">
        <f t="shared" si="7"/>
        <v>56</v>
      </c>
      <c r="L82" s="97">
        <f t="shared" si="9"/>
        <v>2.7842688808233482E-3</v>
      </c>
      <c r="M82" s="94">
        <f t="shared" si="8"/>
        <v>26</v>
      </c>
    </row>
    <row r="83" spans="1:13">
      <c r="A83" s="39">
        <v>81</v>
      </c>
      <c r="B83" s="99" t="s">
        <v>172</v>
      </c>
      <c r="C83" s="94">
        <v>7996</v>
      </c>
      <c r="D83" s="94">
        <v>8127</v>
      </c>
      <c r="E83" s="94">
        <v>8067</v>
      </c>
      <c r="F83" s="94"/>
      <c r="G83" s="94"/>
      <c r="H83" s="94"/>
      <c r="I83" s="96">
        <f t="shared" si="5"/>
        <v>4.3185594737428154E-3</v>
      </c>
      <c r="J83" s="96">
        <f t="shared" si="6"/>
        <v>8.8794397198599297E-3</v>
      </c>
      <c r="K83" s="93">
        <f t="shared" si="7"/>
        <v>71</v>
      </c>
      <c r="L83" s="97">
        <f t="shared" si="9"/>
        <v>3.5300551881867451E-3</v>
      </c>
      <c r="M83" s="94">
        <f t="shared" si="8"/>
        <v>-60</v>
      </c>
    </row>
    <row r="84" spans="1:13" s="105" customFormat="1">
      <c r="A84" s="185" t="s">
        <v>173</v>
      </c>
      <c r="B84" s="185"/>
      <c r="C84" s="62">
        <v>1847871</v>
      </c>
      <c r="D84" s="62">
        <v>1891512</v>
      </c>
      <c r="E84" s="62">
        <v>1867984</v>
      </c>
      <c r="F84" s="62"/>
      <c r="G84" s="62"/>
      <c r="H84" s="62"/>
      <c r="I84" s="96">
        <f t="shared" si="5"/>
        <v>1</v>
      </c>
      <c r="J84" s="96">
        <f t="shared" si="6"/>
        <v>1.0884417797562709E-2</v>
      </c>
      <c r="K84" s="93">
        <f t="shared" si="7"/>
        <v>20113</v>
      </c>
      <c r="L84" s="97">
        <f t="shared" si="9"/>
        <v>1</v>
      </c>
      <c r="M84" s="93">
        <f t="shared" si="8"/>
        <v>-23528</v>
      </c>
    </row>
    <row r="85" spans="1:13">
      <c r="C85" s="133"/>
      <c r="D85" s="133"/>
      <c r="E85" s="134"/>
      <c r="F85" s="136"/>
      <c r="G85" s="136"/>
      <c r="H85" s="136"/>
      <c r="I85" s="54"/>
      <c r="L85" s="10"/>
    </row>
    <row r="86" spans="1:13">
      <c r="C86" s="122"/>
      <c r="D86" s="122"/>
      <c r="E86" s="122"/>
      <c r="F86" s="122"/>
      <c r="G86" s="122"/>
      <c r="H86" s="122"/>
      <c r="L86" s="10"/>
    </row>
    <row r="87" spans="1:13">
      <c r="C87" s="133"/>
      <c r="D87" s="133"/>
      <c r="E87" s="134"/>
      <c r="F87" s="136"/>
      <c r="G87" s="136"/>
      <c r="H87" s="136"/>
      <c r="L87" s="10"/>
    </row>
    <row r="88" spans="1:13">
      <c r="C88" s="133"/>
      <c r="D88" s="133"/>
      <c r="E88" s="134"/>
      <c r="F88" s="136"/>
      <c r="G88" s="136"/>
      <c r="H88" s="136"/>
      <c r="L88" s="10"/>
    </row>
    <row r="89" spans="1:13">
      <c r="C89" s="133"/>
      <c r="D89" s="133"/>
      <c r="E89" s="134"/>
      <c r="F89" s="136"/>
      <c r="G89" s="136"/>
      <c r="H89" s="136"/>
      <c r="L89" s="10"/>
    </row>
    <row r="90" spans="1:13">
      <c r="C90" s="133"/>
      <c r="D90" s="133"/>
      <c r="E90" s="134"/>
      <c r="F90" s="136"/>
      <c r="G90" s="136"/>
      <c r="H90" s="136"/>
      <c r="L90" s="10"/>
    </row>
    <row r="91" spans="1:13">
      <c r="C91" s="133"/>
      <c r="D91" s="133"/>
      <c r="E91" s="134"/>
      <c r="F91" s="136"/>
      <c r="G91" s="136"/>
      <c r="H91" s="136"/>
    </row>
    <row r="92" spans="1:13">
      <c r="C92" s="133"/>
      <c r="D92" s="133"/>
      <c r="E92" s="134"/>
      <c r="F92" s="136"/>
      <c r="G92" s="136"/>
      <c r="H92" s="136"/>
    </row>
    <row r="93" spans="1:13">
      <c r="C93" s="133"/>
      <c r="D93" s="133"/>
      <c r="E93" s="134"/>
      <c r="F93" s="136"/>
      <c r="G93" s="136"/>
      <c r="H93" s="136"/>
    </row>
    <row r="94" spans="1:13">
      <c r="C94" s="133"/>
      <c r="D94" s="133"/>
      <c r="E94" s="134"/>
      <c r="F94" s="136"/>
      <c r="G94" s="136"/>
      <c r="H94" s="136"/>
    </row>
    <row r="95" spans="1:13">
      <c r="C95" s="133"/>
      <c r="D95" s="133"/>
      <c r="E95" s="134"/>
      <c r="F95" s="136"/>
      <c r="G95" s="136"/>
      <c r="H95" s="136"/>
    </row>
    <row r="96" spans="1:13">
      <c r="C96" s="133"/>
      <c r="D96" s="133"/>
      <c r="E96" s="134"/>
      <c r="F96" s="136"/>
      <c r="G96" s="136"/>
      <c r="H96" s="136"/>
    </row>
    <row r="97" spans="3:9">
      <c r="C97" s="133"/>
      <c r="D97" s="133"/>
      <c r="E97" s="134"/>
      <c r="F97" s="136"/>
      <c r="G97" s="136"/>
      <c r="H97" s="136"/>
    </row>
    <row r="98" spans="3:9">
      <c r="C98" s="133"/>
      <c r="D98" s="133"/>
      <c r="E98" s="134"/>
      <c r="F98" s="136"/>
      <c r="G98" s="136"/>
      <c r="H98" s="136"/>
    </row>
    <row r="99" spans="3:9">
      <c r="C99" s="133"/>
      <c r="D99" s="133"/>
      <c r="E99" s="134"/>
      <c r="F99" s="136"/>
      <c r="G99" s="136"/>
      <c r="H99" s="136"/>
    </row>
    <row r="100" spans="3:9">
      <c r="C100" s="133"/>
      <c r="D100" s="133"/>
      <c r="E100" s="134"/>
      <c r="F100" s="136"/>
      <c r="G100" s="136"/>
      <c r="H100" s="136"/>
    </row>
    <row r="101" spans="3:9">
      <c r="C101" s="133"/>
      <c r="D101" s="133"/>
      <c r="E101" s="134"/>
      <c r="F101" s="136"/>
      <c r="G101" s="136"/>
      <c r="H101" s="136"/>
    </row>
    <row r="102" spans="3:9">
      <c r="C102" s="133"/>
      <c r="D102" s="133"/>
      <c r="E102" s="134"/>
      <c r="F102" s="136"/>
      <c r="G102" s="136"/>
      <c r="H102" s="136"/>
      <c r="I102" s="9"/>
    </row>
    <row r="103" spans="3:9">
      <c r="C103" s="133"/>
      <c r="D103" s="133"/>
      <c r="E103" s="134"/>
      <c r="F103" s="136"/>
      <c r="G103" s="136"/>
      <c r="H103" s="136"/>
    </row>
    <row r="104" spans="3:9">
      <c r="C104" s="133"/>
      <c r="D104" s="133"/>
      <c r="E104" s="134"/>
      <c r="F104" s="136"/>
      <c r="G104" s="136"/>
      <c r="H104" s="136"/>
    </row>
    <row r="105" spans="3:9">
      <c r="C105" s="133"/>
      <c r="D105" s="133"/>
      <c r="E105" s="134"/>
      <c r="F105" s="136"/>
      <c r="G105" s="136"/>
      <c r="H105" s="136"/>
    </row>
    <row r="106" spans="3:9">
      <c r="C106" s="133"/>
      <c r="D106" s="133"/>
      <c r="E106" s="134"/>
      <c r="F106" s="136"/>
      <c r="G106" s="136"/>
      <c r="H106" s="136"/>
    </row>
    <row r="107" spans="3:9">
      <c r="C107" s="133"/>
      <c r="D107" s="133"/>
      <c r="E107" s="134"/>
      <c r="F107" s="136"/>
      <c r="G107" s="136"/>
      <c r="H107" s="136"/>
    </row>
    <row r="108" spans="3:9">
      <c r="C108" s="133"/>
      <c r="D108" s="133"/>
      <c r="E108" s="134"/>
      <c r="F108" s="136"/>
      <c r="G108" s="136"/>
      <c r="H108" s="136"/>
    </row>
    <row r="109" spans="3:9">
      <c r="C109" s="133"/>
      <c r="D109" s="133"/>
      <c r="E109" s="134"/>
      <c r="F109" s="136"/>
      <c r="G109" s="136"/>
      <c r="H109" s="136"/>
    </row>
    <row r="110" spans="3:9">
      <c r="C110" s="133"/>
      <c r="D110" s="133"/>
      <c r="E110" s="134"/>
      <c r="F110" s="136"/>
      <c r="G110" s="136"/>
      <c r="H110" s="136"/>
    </row>
    <row r="111" spans="3:9">
      <c r="C111" s="133"/>
      <c r="D111" s="133"/>
      <c r="E111" s="134"/>
      <c r="F111" s="136"/>
      <c r="G111" s="136"/>
      <c r="H111" s="136"/>
    </row>
    <row r="112" spans="3:9">
      <c r="C112" s="133"/>
      <c r="D112" s="133"/>
      <c r="E112" s="134"/>
      <c r="F112" s="136"/>
      <c r="G112" s="136"/>
      <c r="H112" s="136"/>
    </row>
    <row r="113" spans="3:8">
      <c r="C113" s="133"/>
      <c r="D113" s="133"/>
      <c r="E113" s="134"/>
      <c r="F113" s="136"/>
      <c r="G113" s="136"/>
      <c r="H113" s="136"/>
    </row>
    <row r="114" spans="3:8">
      <c r="C114" s="133"/>
      <c r="D114" s="133"/>
      <c r="E114" s="134"/>
      <c r="F114" s="136"/>
      <c r="G114" s="136"/>
      <c r="H114" s="136"/>
    </row>
    <row r="115" spans="3:8">
      <c r="C115" s="133"/>
      <c r="D115" s="133"/>
      <c r="E115" s="134"/>
      <c r="F115" s="136"/>
      <c r="G115" s="136"/>
      <c r="H115" s="136"/>
    </row>
    <row r="116" spans="3:8">
      <c r="C116" s="133"/>
      <c r="D116" s="133"/>
      <c r="E116" s="134"/>
      <c r="F116" s="136"/>
      <c r="G116" s="136"/>
      <c r="H116" s="136"/>
    </row>
    <row r="117" spans="3:8">
      <c r="C117" s="133"/>
      <c r="D117" s="133"/>
      <c r="E117" s="134"/>
      <c r="F117" s="136"/>
      <c r="G117" s="136"/>
      <c r="H117" s="136"/>
    </row>
    <row r="118" spans="3:8">
      <c r="C118" s="133"/>
      <c r="D118" s="133"/>
      <c r="E118" s="134"/>
      <c r="F118" s="136"/>
      <c r="G118" s="136"/>
      <c r="H118" s="136"/>
    </row>
    <row r="119" spans="3:8">
      <c r="C119" s="133"/>
      <c r="D119" s="133"/>
      <c r="E119" s="134"/>
      <c r="F119" s="136"/>
      <c r="G119" s="136"/>
      <c r="H119" s="136"/>
    </row>
    <row r="120" spans="3:8">
      <c r="C120" s="133"/>
      <c r="D120" s="133"/>
      <c r="E120" s="134"/>
      <c r="F120" s="136"/>
      <c r="G120" s="136"/>
      <c r="H120" s="136"/>
    </row>
    <row r="121" spans="3:8">
      <c r="C121" s="133"/>
      <c r="D121" s="133"/>
      <c r="E121" s="134"/>
      <c r="F121" s="136"/>
      <c r="G121" s="136"/>
      <c r="H121" s="136"/>
    </row>
    <row r="122" spans="3:8">
      <c r="C122" s="133"/>
      <c r="D122" s="133"/>
      <c r="E122" s="134"/>
      <c r="F122" s="136"/>
      <c r="G122" s="136"/>
      <c r="H122" s="136"/>
    </row>
    <row r="123" spans="3:8">
      <c r="C123" s="133"/>
      <c r="D123" s="133"/>
      <c r="E123" s="134"/>
      <c r="F123" s="136"/>
      <c r="G123" s="136"/>
      <c r="H123" s="136"/>
    </row>
    <row r="124" spans="3:8">
      <c r="C124" s="133"/>
      <c r="D124" s="133"/>
      <c r="E124" s="134"/>
      <c r="F124" s="136"/>
      <c r="G124" s="136"/>
      <c r="H124" s="136"/>
    </row>
    <row r="125" spans="3:8">
      <c r="C125" s="133"/>
      <c r="D125" s="133"/>
      <c r="E125" s="134"/>
      <c r="F125" s="136"/>
      <c r="G125" s="136"/>
      <c r="H125" s="136"/>
    </row>
    <row r="126" spans="3:8">
      <c r="C126" s="133"/>
      <c r="D126" s="133"/>
      <c r="E126" s="134"/>
      <c r="F126" s="136"/>
      <c r="G126" s="136"/>
      <c r="H126" s="136"/>
    </row>
    <row r="127" spans="3:8">
      <c r="C127" s="133"/>
      <c r="D127" s="133"/>
      <c r="E127" s="134"/>
      <c r="F127" s="136"/>
      <c r="G127" s="136"/>
      <c r="H127" s="136"/>
    </row>
    <row r="128" spans="3:8">
      <c r="C128" s="133"/>
      <c r="D128" s="133"/>
      <c r="E128" s="134"/>
      <c r="F128" s="136"/>
      <c r="G128" s="136"/>
      <c r="H128" s="136"/>
    </row>
    <row r="129" spans="3:8">
      <c r="C129" s="133"/>
      <c r="D129" s="133"/>
      <c r="E129" s="134"/>
      <c r="F129" s="136"/>
      <c r="G129" s="136"/>
      <c r="H129" s="136"/>
    </row>
    <row r="130" spans="3:8">
      <c r="C130" s="133"/>
      <c r="D130" s="133"/>
      <c r="E130" s="134"/>
      <c r="F130" s="136"/>
      <c r="G130" s="136"/>
      <c r="H130" s="136"/>
    </row>
    <row r="131" spans="3:8">
      <c r="C131" s="133"/>
      <c r="D131" s="133"/>
      <c r="E131" s="134"/>
      <c r="F131" s="136"/>
      <c r="G131" s="136"/>
      <c r="H131" s="136"/>
    </row>
    <row r="132" spans="3:8">
      <c r="C132" s="133"/>
      <c r="D132" s="133"/>
      <c r="E132" s="134"/>
      <c r="F132" s="136"/>
      <c r="G132" s="136"/>
      <c r="H132" s="136"/>
    </row>
    <row r="133" spans="3:8">
      <c r="C133" s="133"/>
      <c r="D133" s="133"/>
      <c r="E133" s="134"/>
      <c r="F133" s="136"/>
      <c r="G133" s="136"/>
      <c r="H133" s="136"/>
    </row>
    <row r="134" spans="3:8">
      <c r="C134" s="133"/>
      <c r="D134" s="133"/>
      <c r="E134" s="134"/>
      <c r="F134" s="136"/>
      <c r="G134" s="136"/>
      <c r="H134" s="136"/>
    </row>
    <row r="135" spans="3:8">
      <c r="C135" s="133"/>
      <c r="D135" s="133"/>
      <c r="E135" s="134"/>
      <c r="F135" s="136"/>
      <c r="G135" s="136"/>
      <c r="H135" s="136"/>
    </row>
    <row r="136" spans="3:8">
      <c r="C136" s="133"/>
      <c r="D136" s="133"/>
      <c r="E136" s="134"/>
      <c r="F136" s="136"/>
      <c r="G136" s="136"/>
      <c r="H136" s="136"/>
    </row>
    <row r="137" spans="3:8">
      <c r="C137" s="133"/>
      <c r="D137" s="133"/>
      <c r="E137" s="134"/>
      <c r="F137" s="136"/>
      <c r="G137" s="136"/>
      <c r="H137" s="136"/>
    </row>
    <row r="138" spans="3:8">
      <c r="C138" s="133"/>
      <c r="D138" s="133"/>
      <c r="E138" s="134"/>
      <c r="F138" s="136"/>
      <c r="G138" s="136"/>
      <c r="H138" s="136"/>
    </row>
    <row r="139" spans="3:8">
      <c r="C139" s="133"/>
      <c r="D139" s="133"/>
      <c r="E139" s="134"/>
      <c r="F139" s="136"/>
      <c r="G139" s="136"/>
      <c r="H139" s="136"/>
    </row>
    <row r="140" spans="3:8">
      <c r="C140" s="133"/>
      <c r="D140" s="133"/>
      <c r="E140" s="134"/>
      <c r="F140" s="136"/>
      <c r="G140" s="136"/>
      <c r="H140" s="136"/>
    </row>
    <row r="141" spans="3:8">
      <c r="C141" s="133"/>
      <c r="D141" s="133"/>
      <c r="E141" s="134"/>
      <c r="F141" s="136"/>
      <c r="G141" s="136"/>
      <c r="H141" s="136"/>
    </row>
    <row r="142" spans="3:8">
      <c r="C142" s="133"/>
      <c r="D142" s="133"/>
      <c r="E142" s="134"/>
      <c r="F142" s="136"/>
      <c r="G142" s="136"/>
      <c r="H142" s="136"/>
    </row>
    <row r="143" spans="3:8">
      <c r="C143" s="133"/>
      <c r="D143" s="133"/>
      <c r="E143" s="134"/>
      <c r="F143" s="136"/>
      <c r="G143" s="136"/>
      <c r="H143" s="136"/>
    </row>
    <row r="144" spans="3:8">
      <c r="C144" s="12"/>
      <c r="D144" s="12"/>
      <c r="E144" s="12"/>
      <c r="F144" s="12"/>
      <c r="G144" s="12"/>
      <c r="H144" s="12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7"/>
  <sheetViews>
    <sheetView zoomScale="80" zoomScaleNormal="80" workbookViewId="0">
      <pane ySplit="2" topLeftCell="A72" activePane="bottomLeft" state="frozen"/>
      <selection activeCell="W1" sqref="W1"/>
      <selection pane="bottomLeft" activeCell="Y6" sqref="Y6"/>
    </sheetView>
  </sheetViews>
  <sheetFormatPr defaultColWidth="9.140625" defaultRowHeight="15"/>
  <cols>
    <col min="1" max="1" width="13.7109375" style="3" bestFit="1" customWidth="1"/>
    <col min="2" max="2" width="34.42578125" style="3" bestFit="1" customWidth="1"/>
    <col min="3" max="8" width="12" style="3" customWidth="1"/>
    <col min="9" max="9" width="33.140625" style="3" customWidth="1"/>
    <col min="10" max="10" width="28.42578125" style="3" customWidth="1"/>
    <col min="11" max="11" width="28.28515625" style="3" customWidth="1"/>
    <col min="12" max="12" width="20.28515625" style="3" customWidth="1"/>
    <col min="13" max="13" width="32.42578125" style="3" customWidth="1"/>
    <col min="14" max="16384" width="9.140625" style="3"/>
  </cols>
  <sheetData>
    <row r="1" spans="1:13" ht="15.75" thickBot="1">
      <c r="A1" s="3" t="s">
        <v>1</v>
      </c>
      <c r="C1" s="181" t="s">
        <v>281</v>
      </c>
      <c r="D1" s="181"/>
      <c r="E1" s="182"/>
      <c r="F1" s="183" t="s">
        <v>280</v>
      </c>
      <c r="G1" s="181"/>
      <c r="H1" s="182"/>
    </row>
    <row r="2" spans="1:13" ht="30">
      <c r="A2" s="91" t="s">
        <v>1</v>
      </c>
      <c r="B2" s="90" t="s">
        <v>90</v>
      </c>
      <c r="C2" s="89">
        <v>43466</v>
      </c>
      <c r="D2" s="89">
        <v>43800</v>
      </c>
      <c r="E2" s="89">
        <v>43831</v>
      </c>
      <c r="F2" s="89">
        <v>43466</v>
      </c>
      <c r="G2" s="89">
        <v>43800</v>
      </c>
      <c r="H2" s="89">
        <v>43831</v>
      </c>
      <c r="I2" s="88" t="s">
        <v>321</v>
      </c>
      <c r="J2" s="88" t="s">
        <v>306</v>
      </c>
      <c r="K2" s="88" t="s">
        <v>307</v>
      </c>
      <c r="L2" s="88" t="s">
        <v>309</v>
      </c>
      <c r="M2" s="92" t="s">
        <v>308</v>
      </c>
    </row>
    <row r="3" spans="1:13">
      <c r="A3" s="35">
        <v>1</v>
      </c>
      <c r="B3" s="95" t="s">
        <v>2</v>
      </c>
      <c r="C3" s="94">
        <v>31370</v>
      </c>
      <c r="D3" s="94">
        <v>32944</v>
      </c>
      <c r="E3" s="94">
        <v>32702</v>
      </c>
      <c r="F3" s="94"/>
      <c r="G3" s="94"/>
      <c r="H3" s="94"/>
      <c r="I3" s="96">
        <f t="shared" ref="I3:I66" si="0">E3/$E$92</f>
        <v>7.3859860953199201E-3</v>
      </c>
      <c r="J3" s="96">
        <f t="shared" ref="J3:J66" si="1">(E3-C3)/C3</f>
        <v>4.2460949952183615E-2</v>
      </c>
      <c r="K3" s="93">
        <f t="shared" ref="K3:K66" si="2">E3-C3</f>
        <v>1332</v>
      </c>
      <c r="L3" s="97">
        <f>K3/$K$92</f>
        <v>7.822639847305829E-3</v>
      </c>
      <c r="M3" s="94">
        <f t="shared" ref="M3:M66" si="3">E3-D3</f>
        <v>-242</v>
      </c>
    </row>
    <row r="4" spans="1:13">
      <c r="A4" s="35">
        <v>2</v>
      </c>
      <c r="B4" s="95" t="s">
        <v>3</v>
      </c>
      <c r="C4" s="94">
        <v>4334</v>
      </c>
      <c r="D4" s="94">
        <v>3416</v>
      </c>
      <c r="E4" s="94">
        <v>2870</v>
      </c>
      <c r="F4" s="94"/>
      <c r="G4" s="94"/>
      <c r="H4" s="94"/>
      <c r="I4" s="96">
        <f t="shared" si="0"/>
        <v>6.4821050986386671E-4</v>
      </c>
      <c r="J4" s="96">
        <f t="shared" si="1"/>
        <v>-0.33779418550992157</v>
      </c>
      <c r="K4" s="93">
        <f t="shared" si="2"/>
        <v>-1464</v>
      </c>
      <c r="L4" s="97">
        <f t="shared" ref="L4:L67" si="4">K4/$K$92</f>
        <v>-8.59785640875055E-3</v>
      </c>
      <c r="M4" s="94">
        <f t="shared" si="3"/>
        <v>-546</v>
      </c>
    </row>
    <row r="5" spans="1:13">
      <c r="A5" s="35">
        <v>3</v>
      </c>
      <c r="B5" s="95" t="s">
        <v>4</v>
      </c>
      <c r="C5" s="94">
        <v>1295</v>
      </c>
      <c r="D5" s="94">
        <v>1395</v>
      </c>
      <c r="E5" s="94">
        <v>1367</v>
      </c>
      <c r="F5" s="94"/>
      <c r="G5" s="94"/>
      <c r="H5" s="94"/>
      <c r="I5" s="96">
        <f t="shared" si="0"/>
        <v>3.0874695713724944E-4</v>
      </c>
      <c r="J5" s="96">
        <f t="shared" si="1"/>
        <v>5.5598455598455596E-2</v>
      </c>
      <c r="K5" s="93">
        <f t="shared" si="2"/>
        <v>72</v>
      </c>
      <c r="L5" s="97">
        <f t="shared" si="4"/>
        <v>4.2284539715166641E-4</v>
      </c>
      <c r="M5" s="94">
        <f t="shared" si="3"/>
        <v>-28</v>
      </c>
    </row>
    <row r="6" spans="1:13">
      <c r="A6" s="35">
        <v>5</v>
      </c>
      <c r="B6" s="95" t="s">
        <v>5</v>
      </c>
      <c r="C6" s="94">
        <v>556</v>
      </c>
      <c r="D6" s="94">
        <v>589</v>
      </c>
      <c r="E6" s="94">
        <v>575</v>
      </c>
      <c r="F6" s="94"/>
      <c r="G6" s="94"/>
      <c r="H6" s="94"/>
      <c r="I6" s="96">
        <f t="shared" si="0"/>
        <v>1.2986795929328341E-4</v>
      </c>
      <c r="J6" s="96">
        <f t="shared" si="1"/>
        <v>3.41726618705036E-2</v>
      </c>
      <c r="K6" s="93">
        <f t="shared" si="2"/>
        <v>19</v>
      </c>
      <c r="L6" s="97">
        <f t="shared" si="4"/>
        <v>1.1158420202613419E-4</v>
      </c>
      <c r="M6" s="94">
        <f t="shared" si="3"/>
        <v>-14</v>
      </c>
    </row>
    <row r="7" spans="1:13">
      <c r="A7" s="35">
        <v>6</v>
      </c>
      <c r="B7" s="95" t="s">
        <v>6</v>
      </c>
      <c r="C7" s="94">
        <v>108</v>
      </c>
      <c r="D7" s="94">
        <v>99</v>
      </c>
      <c r="E7" s="94">
        <v>97</v>
      </c>
      <c r="F7" s="94"/>
      <c r="G7" s="94"/>
      <c r="H7" s="94"/>
      <c r="I7" s="96">
        <f t="shared" si="0"/>
        <v>2.1908160089475636E-5</v>
      </c>
      <c r="J7" s="96">
        <f t="shared" si="1"/>
        <v>-0.10185185185185185</v>
      </c>
      <c r="K7" s="93">
        <f t="shared" si="2"/>
        <v>-11</v>
      </c>
      <c r="L7" s="97">
        <f t="shared" si="4"/>
        <v>-6.4601380120393482E-5</v>
      </c>
      <c r="M7" s="94">
        <f t="shared" si="3"/>
        <v>-2</v>
      </c>
    </row>
    <row r="8" spans="1:13">
      <c r="A8" s="35">
        <v>7</v>
      </c>
      <c r="B8" s="95" t="s">
        <v>7</v>
      </c>
      <c r="C8" s="94">
        <v>1214</v>
      </c>
      <c r="D8" s="94">
        <v>1289</v>
      </c>
      <c r="E8" s="94">
        <v>1240</v>
      </c>
      <c r="F8" s="94"/>
      <c r="G8" s="94"/>
      <c r="H8" s="94"/>
      <c r="I8" s="96">
        <f t="shared" si="0"/>
        <v>2.8006307743247205E-4</v>
      </c>
      <c r="J8" s="96">
        <f t="shared" si="1"/>
        <v>2.1416803953871501E-2</v>
      </c>
      <c r="K8" s="93">
        <f t="shared" si="2"/>
        <v>26</v>
      </c>
      <c r="L8" s="97">
        <f t="shared" si="4"/>
        <v>1.5269417119365733E-4</v>
      </c>
      <c r="M8" s="94">
        <f t="shared" si="3"/>
        <v>-49</v>
      </c>
    </row>
    <row r="9" spans="1:13">
      <c r="A9" s="35">
        <v>8</v>
      </c>
      <c r="B9" s="95" t="s">
        <v>300</v>
      </c>
      <c r="C9" s="94">
        <v>3465</v>
      </c>
      <c r="D9" s="94">
        <v>3854</v>
      </c>
      <c r="E9" s="94">
        <v>3633</v>
      </c>
      <c r="F9" s="94"/>
      <c r="G9" s="94"/>
      <c r="H9" s="94"/>
      <c r="I9" s="96">
        <f t="shared" si="0"/>
        <v>8.2053964541304106E-4</v>
      </c>
      <c r="J9" s="96">
        <f t="shared" si="1"/>
        <v>4.8484848484848485E-2</v>
      </c>
      <c r="K9" s="93">
        <f t="shared" si="2"/>
        <v>168</v>
      </c>
      <c r="L9" s="97">
        <f t="shared" si="4"/>
        <v>9.8663926002055509E-4</v>
      </c>
      <c r="M9" s="94">
        <f t="shared" si="3"/>
        <v>-221</v>
      </c>
    </row>
    <row r="10" spans="1:13">
      <c r="A10" s="35">
        <v>9</v>
      </c>
      <c r="B10" s="95" t="s">
        <v>8</v>
      </c>
      <c r="C10" s="94">
        <v>569</v>
      </c>
      <c r="D10" s="94">
        <v>524</v>
      </c>
      <c r="E10" s="94">
        <v>517</v>
      </c>
      <c r="F10" s="94"/>
      <c r="G10" s="94"/>
      <c r="H10" s="94"/>
      <c r="I10" s="96">
        <f t="shared" si="0"/>
        <v>1.1676823470370004E-4</v>
      </c>
      <c r="J10" s="96">
        <f t="shared" si="1"/>
        <v>-9.1388400702987704E-2</v>
      </c>
      <c r="K10" s="93">
        <f t="shared" si="2"/>
        <v>-52</v>
      </c>
      <c r="L10" s="97">
        <f t="shared" si="4"/>
        <v>-3.0538834238731465E-4</v>
      </c>
      <c r="M10" s="94">
        <f t="shared" si="3"/>
        <v>-7</v>
      </c>
    </row>
    <row r="11" spans="1:13">
      <c r="A11" s="98">
        <v>10</v>
      </c>
      <c r="B11" s="95" t="s">
        <v>9</v>
      </c>
      <c r="C11" s="93">
        <v>138829</v>
      </c>
      <c r="D11" s="93">
        <v>152337</v>
      </c>
      <c r="E11" s="93">
        <v>149185</v>
      </c>
      <c r="F11" s="93"/>
      <c r="G11" s="93"/>
      <c r="H11" s="93"/>
      <c r="I11" s="96">
        <f t="shared" si="0"/>
        <v>3.3694524360293021E-2</v>
      </c>
      <c r="J11" s="96">
        <f t="shared" si="1"/>
        <v>7.4595365521612916E-2</v>
      </c>
      <c r="K11" s="93">
        <f t="shared" si="2"/>
        <v>10356</v>
      </c>
      <c r="L11" s="97">
        <f t="shared" si="4"/>
        <v>6.0819262956981354E-2</v>
      </c>
      <c r="M11" s="94">
        <f t="shared" si="3"/>
        <v>-3152</v>
      </c>
    </row>
    <row r="12" spans="1:13">
      <c r="A12" s="98">
        <v>11</v>
      </c>
      <c r="B12" s="95" t="s">
        <v>10</v>
      </c>
      <c r="C12" s="93">
        <v>2579</v>
      </c>
      <c r="D12" s="93">
        <v>2611</v>
      </c>
      <c r="E12" s="93">
        <v>2649</v>
      </c>
      <c r="F12" s="93"/>
      <c r="G12" s="93"/>
      <c r="H12" s="93"/>
      <c r="I12" s="96">
        <f t="shared" si="0"/>
        <v>5.9829604203114387E-4</v>
      </c>
      <c r="J12" s="96">
        <f t="shared" si="1"/>
        <v>2.7142303218301668E-2</v>
      </c>
      <c r="K12" s="93">
        <f t="shared" si="2"/>
        <v>70</v>
      </c>
      <c r="L12" s="97">
        <f t="shared" si="4"/>
        <v>4.1109969167523125E-4</v>
      </c>
      <c r="M12" s="94">
        <f t="shared" si="3"/>
        <v>38</v>
      </c>
    </row>
    <row r="13" spans="1:13">
      <c r="A13" s="98">
        <v>12</v>
      </c>
      <c r="B13" s="95" t="s">
        <v>11</v>
      </c>
      <c r="C13" s="93">
        <v>1088</v>
      </c>
      <c r="D13" s="93">
        <v>979</v>
      </c>
      <c r="E13" s="93">
        <v>1214</v>
      </c>
      <c r="F13" s="93"/>
      <c r="G13" s="93"/>
      <c r="H13" s="93"/>
      <c r="I13" s="96">
        <f t="shared" si="0"/>
        <v>2.7419078709921052E-4</v>
      </c>
      <c r="J13" s="96">
        <f t="shared" si="1"/>
        <v>0.11580882352941177</v>
      </c>
      <c r="K13" s="93">
        <f t="shared" si="2"/>
        <v>126</v>
      </c>
      <c r="L13" s="97">
        <f t="shared" si="4"/>
        <v>7.3997944501541621E-4</v>
      </c>
      <c r="M13" s="94">
        <f t="shared" si="3"/>
        <v>235</v>
      </c>
    </row>
    <row r="14" spans="1:13">
      <c r="A14" s="98">
        <v>13</v>
      </c>
      <c r="B14" s="95" t="s">
        <v>12</v>
      </c>
      <c r="C14" s="93">
        <v>115356</v>
      </c>
      <c r="D14" s="93">
        <v>117493</v>
      </c>
      <c r="E14" s="93">
        <v>117243</v>
      </c>
      <c r="F14" s="93"/>
      <c r="G14" s="93"/>
      <c r="H14" s="93"/>
      <c r="I14" s="96">
        <f t="shared" si="0"/>
        <v>2.6480189828560742E-2</v>
      </c>
      <c r="J14" s="96">
        <f t="shared" si="1"/>
        <v>1.6358056798085926E-2</v>
      </c>
      <c r="K14" s="93">
        <f t="shared" si="2"/>
        <v>1887</v>
      </c>
      <c r="L14" s="97">
        <f t="shared" si="4"/>
        <v>1.108207311701659E-2</v>
      </c>
      <c r="M14" s="94">
        <f t="shared" si="3"/>
        <v>-250</v>
      </c>
    </row>
    <row r="15" spans="1:13">
      <c r="A15" s="98">
        <v>14</v>
      </c>
      <c r="B15" s="95" t="s">
        <v>13</v>
      </c>
      <c r="C15" s="93">
        <v>269897</v>
      </c>
      <c r="D15" s="93">
        <v>297356</v>
      </c>
      <c r="E15" s="93">
        <v>299166</v>
      </c>
      <c r="F15" s="93"/>
      <c r="G15" s="93"/>
      <c r="H15" s="93"/>
      <c r="I15" s="96">
        <f t="shared" si="0"/>
        <v>6.7568831147712047E-2</v>
      </c>
      <c r="J15" s="96">
        <f t="shared" si="1"/>
        <v>0.10844507349099841</v>
      </c>
      <c r="K15" s="93">
        <f t="shared" si="2"/>
        <v>29269</v>
      </c>
      <c r="L15" s="97">
        <f t="shared" si="4"/>
        <v>0.17189252679489062</v>
      </c>
      <c r="M15" s="94">
        <f t="shared" si="3"/>
        <v>1810</v>
      </c>
    </row>
    <row r="16" spans="1:13">
      <c r="A16" s="98">
        <v>15</v>
      </c>
      <c r="B16" s="95" t="s">
        <v>14</v>
      </c>
      <c r="C16" s="93">
        <v>14261</v>
      </c>
      <c r="D16" s="93">
        <v>15425</v>
      </c>
      <c r="E16" s="93">
        <v>15516</v>
      </c>
      <c r="F16" s="93"/>
      <c r="G16" s="93"/>
      <c r="H16" s="93"/>
      <c r="I16" s="96">
        <f t="shared" si="0"/>
        <v>3.5044021850340616E-3</v>
      </c>
      <c r="J16" s="96">
        <f t="shared" si="1"/>
        <v>8.8002243881915715E-2</v>
      </c>
      <c r="K16" s="93">
        <f t="shared" si="2"/>
        <v>1255</v>
      </c>
      <c r="L16" s="97">
        <f t="shared" si="4"/>
        <v>7.370430186463074E-3</v>
      </c>
      <c r="M16" s="94">
        <f t="shared" si="3"/>
        <v>91</v>
      </c>
    </row>
    <row r="17" spans="1:13">
      <c r="A17" s="98">
        <v>16</v>
      </c>
      <c r="B17" s="95" t="s">
        <v>15</v>
      </c>
      <c r="C17" s="93">
        <v>8141</v>
      </c>
      <c r="D17" s="93">
        <v>8073</v>
      </c>
      <c r="E17" s="93">
        <v>8050</v>
      </c>
      <c r="F17" s="93"/>
      <c r="G17" s="93"/>
      <c r="H17" s="93"/>
      <c r="I17" s="96">
        <f t="shared" si="0"/>
        <v>1.8181514301059678E-3</v>
      </c>
      <c r="J17" s="96">
        <f t="shared" si="1"/>
        <v>-1.117798796216681E-2</v>
      </c>
      <c r="K17" s="93">
        <f t="shared" si="2"/>
        <v>-91</v>
      </c>
      <c r="L17" s="97">
        <f t="shared" si="4"/>
        <v>-5.3442959917780058E-4</v>
      </c>
      <c r="M17" s="94">
        <f t="shared" si="3"/>
        <v>-23</v>
      </c>
    </row>
    <row r="18" spans="1:13">
      <c r="A18" s="98">
        <v>17</v>
      </c>
      <c r="B18" s="95" t="s">
        <v>16</v>
      </c>
      <c r="C18" s="93">
        <v>10542</v>
      </c>
      <c r="D18" s="93">
        <v>11365</v>
      </c>
      <c r="E18" s="93">
        <v>11424</v>
      </c>
      <c r="F18" s="93"/>
      <c r="G18" s="93"/>
      <c r="H18" s="93"/>
      <c r="I18" s="96">
        <f t="shared" si="0"/>
        <v>2.5801940295069039E-3</v>
      </c>
      <c r="J18" s="96">
        <f t="shared" si="1"/>
        <v>8.3665338645418322E-2</v>
      </c>
      <c r="K18" s="93">
        <f t="shared" si="2"/>
        <v>882</v>
      </c>
      <c r="L18" s="97">
        <f t="shared" si="4"/>
        <v>5.1798561151079137E-3</v>
      </c>
      <c r="M18" s="94">
        <f t="shared" si="3"/>
        <v>59</v>
      </c>
    </row>
    <row r="19" spans="1:13">
      <c r="A19" s="98">
        <v>18</v>
      </c>
      <c r="B19" s="95" t="s">
        <v>17</v>
      </c>
      <c r="C19" s="93">
        <v>11703</v>
      </c>
      <c r="D19" s="93">
        <v>11303</v>
      </c>
      <c r="E19" s="93">
        <v>11248</v>
      </c>
      <c r="F19" s="93"/>
      <c r="G19" s="93"/>
      <c r="H19" s="93"/>
      <c r="I19" s="96">
        <f t="shared" si="0"/>
        <v>2.5404431410971334E-3</v>
      </c>
      <c r="J19" s="96">
        <f t="shared" si="1"/>
        <v>-3.8878919935059389E-2</v>
      </c>
      <c r="K19" s="93">
        <f t="shared" si="2"/>
        <v>-455</v>
      </c>
      <c r="L19" s="97">
        <f t="shared" si="4"/>
        <v>-2.6721479958890029E-3</v>
      </c>
      <c r="M19" s="94">
        <f t="shared" si="3"/>
        <v>-55</v>
      </c>
    </row>
    <row r="20" spans="1:13">
      <c r="A20" s="98">
        <v>19</v>
      </c>
      <c r="B20" s="95" t="s">
        <v>18</v>
      </c>
      <c r="C20" s="93">
        <v>1056</v>
      </c>
      <c r="D20" s="93">
        <v>1091</v>
      </c>
      <c r="E20" s="93">
        <v>1095</v>
      </c>
      <c r="F20" s="93"/>
      <c r="G20" s="93"/>
      <c r="H20" s="93"/>
      <c r="I20" s="96">
        <f t="shared" si="0"/>
        <v>2.4731376595851361E-4</v>
      </c>
      <c r="J20" s="96">
        <f t="shared" si="1"/>
        <v>3.6931818181818184E-2</v>
      </c>
      <c r="K20" s="93">
        <f t="shared" si="2"/>
        <v>39</v>
      </c>
      <c r="L20" s="97">
        <f t="shared" si="4"/>
        <v>2.2904125679048599E-4</v>
      </c>
      <c r="M20" s="94">
        <f t="shared" si="3"/>
        <v>4</v>
      </c>
    </row>
    <row r="21" spans="1:13">
      <c r="A21" s="98">
        <v>20</v>
      </c>
      <c r="B21" s="95" t="s">
        <v>19</v>
      </c>
      <c r="C21" s="93">
        <v>18771</v>
      </c>
      <c r="D21" s="93">
        <v>20532</v>
      </c>
      <c r="E21" s="93">
        <v>20782</v>
      </c>
      <c r="F21" s="93"/>
      <c r="G21" s="93"/>
      <c r="H21" s="93"/>
      <c r="I21" s="96">
        <f t="shared" si="0"/>
        <v>4.6937668348400272E-3</v>
      </c>
      <c r="J21" s="96">
        <f t="shared" si="1"/>
        <v>0.1071333439880667</v>
      </c>
      <c r="K21" s="93">
        <f t="shared" si="2"/>
        <v>2011</v>
      </c>
      <c r="L21" s="97">
        <f t="shared" si="4"/>
        <v>1.1810306856555573E-2</v>
      </c>
      <c r="M21" s="94">
        <f t="shared" si="3"/>
        <v>250</v>
      </c>
    </row>
    <row r="22" spans="1:13">
      <c r="A22" s="98">
        <v>21</v>
      </c>
      <c r="B22" s="95" t="s">
        <v>20</v>
      </c>
      <c r="C22" s="93">
        <v>9672</v>
      </c>
      <c r="D22" s="93">
        <v>10432</v>
      </c>
      <c r="E22" s="93">
        <v>10554</v>
      </c>
      <c r="F22" s="93"/>
      <c r="G22" s="93"/>
      <c r="H22" s="93"/>
      <c r="I22" s="96">
        <f t="shared" si="0"/>
        <v>2.3836981606631534E-3</v>
      </c>
      <c r="J22" s="96">
        <f t="shared" si="1"/>
        <v>9.1191066997518611E-2</v>
      </c>
      <c r="K22" s="93">
        <f t="shared" si="2"/>
        <v>882</v>
      </c>
      <c r="L22" s="97">
        <f t="shared" si="4"/>
        <v>5.1798561151079137E-3</v>
      </c>
      <c r="M22" s="94">
        <f t="shared" si="3"/>
        <v>122</v>
      </c>
    </row>
    <row r="23" spans="1:13">
      <c r="A23" s="98">
        <v>22</v>
      </c>
      <c r="B23" s="95" t="s">
        <v>21</v>
      </c>
      <c r="C23" s="93">
        <v>43062</v>
      </c>
      <c r="D23" s="93">
        <v>43458</v>
      </c>
      <c r="E23" s="93">
        <v>43495</v>
      </c>
      <c r="F23" s="93"/>
      <c r="G23" s="93"/>
      <c r="H23" s="93"/>
      <c r="I23" s="96">
        <f t="shared" si="0"/>
        <v>9.8236641555849765E-3</v>
      </c>
      <c r="J23" s="96">
        <f t="shared" si="1"/>
        <v>1.0055269146811574E-2</v>
      </c>
      <c r="K23" s="93">
        <f t="shared" si="2"/>
        <v>433</v>
      </c>
      <c r="L23" s="97">
        <f t="shared" si="4"/>
        <v>2.5429452356482162E-3</v>
      </c>
      <c r="M23" s="94">
        <f t="shared" si="3"/>
        <v>37</v>
      </c>
    </row>
    <row r="24" spans="1:13">
      <c r="A24" s="98">
        <v>23</v>
      </c>
      <c r="B24" s="95" t="s">
        <v>22</v>
      </c>
      <c r="C24" s="93">
        <v>27077</v>
      </c>
      <c r="D24" s="93">
        <v>27467</v>
      </c>
      <c r="E24" s="93">
        <v>27064</v>
      </c>
      <c r="F24" s="93"/>
      <c r="G24" s="93"/>
      <c r="H24" s="93"/>
      <c r="I24" s="96">
        <f t="shared" si="0"/>
        <v>6.1126025222842124E-3</v>
      </c>
      <c r="J24" s="96">
        <f t="shared" si="1"/>
        <v>-4.8011227240831703E-4</v>
      </c>
      <c r="K24" s="93">
        <f t="shared" si="2"/>
        <v>-13</v>
      </c>
      <c r="L24" s="97">
        <f t="shared" si="4"/>
        <v>-7.6347085596828663E-5</v>
      </c>
      <c r="M24" s="94">
        <f t="shared" si="3"/>
        <v>-403</v>
      </c>
    </row>
    <row r="25" spans="1:13">
      <c r="A25" s="98">
        <v>24</v>
      </c>
      <c r="B25" s="95" t="s">
        <v>23</v>
      </c>
      <c r="C25" s="93">
        <v>11939</v>
      </c>
      <c r="D25" s="93">
        <v>12101</v>
      </c>
      <c r="E25" s="93">
        <v>12086</v>
      </c>
      <c r="F25" s="93"/>
      <c r="G25" s="93"/>
      <c r="H25" s="93"/>
      <c r="I25" s="96">
        <f t="shared" si="0"/>
        <v>2.7297115756845622E-3</v>
      </c>
      <c r="J25" s="96">
        <f t="shared" si="1"/>
        <v>1.2312588994053103E-2</v>
      </c>
      <c r="K25" s="93">
        <f t="shared" si="2"/>
        <v>147</v>
      </c>
      <c r="L25" s="97">
        <f t="shared" si="4"/>
        <v>8.6330935251798565E-4</v>
      </c>
      <c r="M25" s="94">
        <f t="shared" si="3"/>
        <v>-15</v>
      </c>
    </row>
    <row r="26" spans="1:13">
      <c r="A26" s="98">
        <v>25</v>
      </c>
      <c r="B26" s="95" t="s">
        <v>24</v>
      </c>
      <c r="C26" s="93">
        <v>55360</v>
      </c>
      <c r="D26" s="93">
        <v>55651</v>
      </c>
      <c r="E26" s="93">
        <v>55350</v>
      </c>
      <c r="F26" s="93"/>
      <c r="G26" s="93"/>
      <c r="H26" s="93"/>
      <c r="I26" s="96">
        <f t="shared" si="0"/>
        <v>1.2501202690231717E-2</v>
      </c>
      <c r="J26" s="96">
        <f t="shared" si="1"/>
        <v>-1.8063583815028901E-4</v>
      </c>
      <c r="K26" s="93">
        <f t="shared" si="2"/>
        <v>-10</v>
      </c>
      <c r="L26" s="97">
        <f t="shared" si="4"/>
        <v>-5.8728527382175891E-5</v>
      </c>
      <c r="M26" s="94">
        <f t="shared" si="3"/>
        <v>-301</v>
      </c>
    </row>
    <row r="27" spans="1:13">
      <c r="A27" s="98">
        <v>26</v>
      </c>
      <c r="B27" s="95" t="s">
        <v>25</v>
      </c>
      <c r="C27" s="93">
        <v>11542</v>
      </c>
      <c r="D27" s="93">
        <v>12388</v>
      </c>
      <c r="E27" s="93">
        <v>12426</v>
      </c>
      <c r="F27" s="93"/>
      <c r="G27" s="93"/>
      <c r="H27" s="93"/>
      <c r="I27" s="96">
        <f t="shared" si="0"/>
        <v>2.8065030646579822E-3</v>
      </c>
      <c r="J27" s="96">
        <f t="shared" si="1"/>
        <v>7.6589845780627275E-2</v>
      </c>
      <c r="K27" s="93">
        <f t="shared" si="2"/>
        <v>884</v>
      </c>
      <c r="L27" s="97">
        <f t="shared" si="4"/>
        <v>5.1916018205843484E-3</v>
      </c>
      <c r="M27" s="94">
        <f t="shared" si="3"/>
        <v>38</v>
      </c>
    </row>
    <row r="28" spans="1:13">
      <c r="A28" s="98">
        <v>27</v>
      </c>
      <c r="B28" s="95" t="s">
        <v>26</v>
      </c>
      <c r="C28" s="93">
        <v>32482</v>
      </c>
      <c r="D28" s="93">
        <v>33445</v>
      </c>
      <c r="E28" s="93">
        <v>33512</v>
      </c>
      <c r="F28" s="93"/>
      <c r="G28" s="93"/>
      <c r="H28" s="93"/>
      <c r="I28" s="96">
        <f t="shared" si="0"/>
        <v>7.5689305249330673E-3</v>
      </c>
      <c r="J28" s="96">
        <f t="shared" si="1"/>
        <v>3.1709870081891509E-2</v>
      </c>
      <c r="K28" s="93">
        <f t="shared" si="2"/>
        <v>1030</v>
      </c>
      <c r="L28" s="97">
        <f t="shared" si="4"/>
        <v>6.0490383203641168E-3</v>
      </c>
      <c r="M28" s="94">
        <f t="shared" si="3"/>
        <v>67</v>
      </c>
    </row>
    <row r="29" spans="1:13">
      <c r="A29" s="98">
        <v>28</v>
      </c>
      <c r="B29" s="95" t="s">
        <v>27</v>
      </c>
      <c r="C29" s="93">
        <v>22252</v>
      </c>
      <c r="D29" s="93">
        <v>22610</v>
      </c>
      <c r="E29" s="93">
        <v>22668</v>
      </c>
      <c r="F29" s="93"/>
      <c r="G29" s="93"/>
      <c r="H29" s="93"/>
      <c r="I29" s="96">
        <f t="shared" si="0"/>
        <v>5.1197337413219973E-3</v>
      </c>
      <c r="J29" s="96">
        <f t="shared" si="1"/>
        <v>1.8694948768650008E-2</v>
      </c>
      <c r="K29" s="93">
        <f t="shared" si="2"/>
        <v>416</v>
      </c>
      <c r="L29" s="97">
        <f t="shared" si="4"/>
        <v>2.4431067390985172E-3</v>
      </c>
      <c r="M29" s="94">
        <f t="shared" si="3"/>
        <v>58</v>
      </c>
    </row>
    <row r="30" spans="1:13">
      <c r="A30" s="98">
        <v>29</v>
      </c>
      <c r="B30" s="95" t="s">
        <v>28</v>
      </c>
      <c r="C30" s="93">
        <v>33763</v>
      </c>
      <c r="D30" s="93">
        <v>34381</v>
      </c>
      <c r="E30" s="93">
        <v>34586</v>
      </c>
      <c r="F30" s="93"/>
      <c r="G30" s="93"/>
      <c r="H30" s="93"/>
      <c r="I30" s="96">
        <f t="shared" si="0"/>
        <v>7.8115012871608699E-3</v>
      </c>
      <c r="J30" s="96">
        <f t="shared" si="1"/>
        <v>2.4375795989692858E-2</v>
      </c>
      <c r="K30" s="93">
        <f t="shared" si="2"/>
        <v>823</v>
      </c>
      <c r="L30" s="97">
        <f t="shared" si="4"/>
        <v>4.8333578035530756E-3</v>
      </c>
      <c r="M30" s="94">
        <f t="shared" si="3"/>
        <v>205</v>
      </c>
    </row>
    <row r="31" spans="1:13">
      <c r="A31" s="98">
        <v>30</v>
      </c>
      <c r="B31" s="95" t="s">
        <v>29</v>
      </c>
      <c r="C31" s="93">
        <v>4235</v>
      </c>
      <c r="D31" s="93">
        <v>4999</v>
      </c>
      <c r="E31" s="93">
        <v>5030</v>
      </c>
      <c r="F31" s="93"/>
      <c r="G31" s="93"/>
      <c r="H31" s="93"/>
      <c r="I31" s="96">
        <f t="shared" si="0"/>
        <v>1.1360623221655923E-3</v>
      </c>
      <c r="J31" s="96">
        <f t="shared" si="1"/>
        <v>0.18772136953955135</v>
      </c>
      <c r="K31" s="93">
        <f t="shared" si="2"/>
        <v>795</v>
      </c>
      <c r="L31" s="97">
        <f t="shared" si="4"/>
        <v>4.6689179268829834E-3</v>
      </c>
      <c r="M31" s="94">
        <f t="shared" si="3"/>
        <v>31</v>
      </c>
    </row>
    <row r="32" spans="1:13">
      <c r="A32" s="98">
        <v>31</v>
      </c>
      <c r="B32" s="95" t="s">
        <v>30</v>
      </c>
      <c r="C32" s="93">
        <v>21598</v>
      </c>
      <c r="D32" s="93">
        <v>22547</v>
      </c>
      <c r="E32" s="93">
        <v>22600</v>
      </c>
      <c r="F32" s="93"/>
      <c r="G32" s="93"/>
      <c r="H32" s="93"/>
      <c r="I32" s="96">
        <f t="shared" si="0"/>
        <v>5.1043754435273134E-3</v>
      </c>
      <c r="J32" s="96">
        <f t="shared" si="1"/>
        <v>4.6393184554125382E-2</v>
      </c>
      <c r="K32" s="93">
        <f t="shared" si="2"/>
        <v>1002</v>
      </c>
      <c r="L32" s="97">
        <f t="shared" si="4"/>
        <v>5.8845984436940247E-3</v>
      </c>
      <c r="M32" s="94">
        <f t="shared" si="3"/>
        <v>53</v>
      </c>
    </row>
    <row r="33" spans="1:13">
      <c r="A33" s="98">
        <v>32</v>
      </c>
      <c r="B33" s="95" t="s">
        <v>31</v>
      </c>
      <c r="C33" s="93">
        <v>18605</v>
      </c>
      <c r="D33" s="93">
        <v>20311</v>
      </c>
      <c r="E33" s="93">
        <v>20314</v>
      </c>
      <c r="F33" s="93"/>
      <c r="G33" s="93"/>
      <c r="H33" s="93"/>
      <c r="I33" s="96">
        <f t="shared" si="0"/>
        <v>4.5880656088413199E-3</v>
      </c>
      <c r="J33" s="96">
        <f t="shared" si="1"/>
        <v>9.1857027680730993E-2</v>
      </c>
      <c r="K33" s="93">
        <f t="shared" si="2"/>
        <v>1709</v>
      </c>
      <c r="L33" s="97">
        <f t="shared" si="4"/>
        <v>1.003670532961386E-2</v>
      </c>
      <c r="M33" s="94">
        <f t="shared" si="3"/>
        <v>3</v>
      </c>
    </row>
    <row r="34" spans="1:13">
      <c r="A34" s="98">
        <v>33</v>
      </c>
      <c r="B34" s="95" t="s">
        <v>32</v>
      </c>
      <c r="C34" s="93">
        <v>18057</v>
      </c>
      <c r="D34" s="93">
        <v>18250</v>
      </c>
      <c r="E34" s="93">
        <v>18355</v>
      </c>
      <c r="F34" s="93"/>
      <c r="G34" s="93"/>
      <c r="H34" s="93"/>
      <c r="I34" s="96">
        <f t="shared" si="0"/>
        <v>4.1456111179621162E-3</v>
      </c>
      <c r="J34" s="96">
        <f t="shared" si="1"/>
        <v>1.6503295121005703E-2</v>
      </c>
      <c r="K34" s="93">
        <f t="shared" si="2"/>
        <v>298</v>
      </c>
      <c r="L34" s="97">
        <f t="shared" si="4"/>
        <v>1.7501101159888416E-3</v>
      </c>
      <c r="M34" s="94">
        <f t="shared" si="3"/>
        <v>105</v>
      </c>
    </row>
    <row r="35" spans="1:13">
      <c r="A35" s="98">
        <v>35</v>
      </c>
      <c r="B35" s="95" t="s">
        <v>33</v>
      </c>
      <c r="C35" s="93">
        <v>8810</v>
      </c>
      <c r="D35" s="93">
        <v>9370</v>
      </c>
      <c r="E35" s="93">
        <v>9102</v>
      </c>
      <c r="F35" s="93"/>
      <c r="G35" s="93"/>
      <c r="H35" s="93"/>
      <c r="I35" s="96">
        <f t="shared" si="0"/>
        <v>2.0557533312825487E-3</v>
      </c>
      <c r="J35" s="96">
        <f t="shared" si="1"/>
        <v>3.3144154370034054E-2</v>
      </c>
      <c r="K35" s="93">
        <f t="shared" si="2"/>
        <v>292</v>
      </c>
      <c r="L35" s="97">
        <f t="shared" si="4"/>
        <v>1.7148729995595362E-3</v>
      </c>
      <c r="M35" s="94">
        <f t="shared" si="3"/>
        <v>-268</v>
      </c>
    </row>
    <row r="36" spans="1:13">
      <c r="A36" s="98">
        <v>36</v>
      </c>
      <c r="B36" s="95" t="s">
        <v>34</v>
      </c>
      <c r="C36" s="93">
        <v>1253</v>
      </c>
      <c r="D36" s="93">
        <v>1193</v>
      </c>
      <c r="E36" s="93">
        <v>1108</v>
      </c>
      <c r="F36" s="93"/>
      <c r="G36" s="93"/>
      <c r="H36" s="93"/>
      <c r="I36" s="96">
        <f t="shared" si="0"/>
        <v>2.5024991112514438E-4</v>
      </c>
      <c r="J36" s="96">
        <f t="shared" si="1"/>
        <v>-0.11572226656025539</v>
      </c>
      <c r="K36" s="93">
        <f t="shared" si="2"/>
        <v>-145</v>
      </c>
      <c r="L36" s="97">
        <f t="shared" si="4"/>
        <v>-8.5156364704155039E-4</v>
      </c>
      <c r="M36" s="94">
        <f t="shared" si="3"/>
        <v>-85</v>
      </c>
    </row>
    <row r="37" spans="1:13">
      <c r="A37" s="98">
        <v>37</v>
      </c>
      <c r="B37" s="95" t="s">
        <v>35</v>
      </c>
      <c r="C37" s="93">
        <v>874</v>
      </c>
      <c r="D37" s="93">
        <v>927</v>
      </c>
      <c r="E37" s="93">
        <v>936</v>
      </c>
      <c r="F37" s="93"/>
      <c r="G37" s="93"/>
      <c r="H37" s="93"/>
      <c r="I37" s="96">
        <f t="shared" si="0"/>
        <v>2.114024519974144E-4</v>
      </c>
      <c r="J37" s="96">
        <f t="shared" si="1"/>
        <v>7.0938215102974822E-2</v>
      </c>
      <c r="K37" s="93">
        <f t="shared" si="2"/>
        <v>62</v>
      </c>
      <c r="L37" s="97">
        <f t="shared" si="4"/>
        <v>3.6411686976949053E-4</v>
      </c>
      <c r="M37" s="94">
        <f t="shared" si="3"/>
        <v>9</v>
      </c>
    </row>
    <row r="38" spans="1:13">
      <c r="A38" s="98">
        <v>38</v>
      </c>
      <c r="B38" s="95" t="s">
        <v>36</v>
      </c>
      <c r="C38" s="93">
        <v>7852</v>
      </c>
      <c r="D38" s="93">
        <v>7798</v>
      </c>
      <c r="E38" s="93">
        <v>7570</v>
      </c>
      <c r="F38" s="93"/>
      <c r="G38" s="93"/>
      <c r="H38" s="93"/>
      <c r="I38" s="96">
        <f t="shared" si="0"/>
        <v>1.7097399162611399E-3</v>
      </c>
      <c r="J38" s="96">
        <f t="shared" si="1"/>
        <v>-3.5914416709118699E-2</v>
      </c>
      <c r="K38" s="93">
        <f t="shared" si="2"/>
        <v>-282</v>
      </c>
      <c r="L38" s="97">
        <f t="shared" si="4"/>
        <v>-1.6561444721773602E-3</v>
      </c>
      <c r="M38" s="94">
        <f t="shared" si="3"/>
        <v>-228</v>
      </c>
    </row>
    <row r="39" spans="1:13">
      <c r="A39" s="98">
        <v>39</v>
      </c>
      <c r="B39" s="95" t="s">
        <v>37</v>
      </c>
      <c r="C39" s="93">
        <v>248</v>
      </c>
      <c r="D39" s="93">
        <v>169</v>
      </c>
      <c r="E39" s="93">
        <v>161</v>
      </c>
      <c r="F39" s="93"/>
      <c r="G39" s="93"/>
      <c r="H39" s="93"/>
      <c r="I39" s="96">
        <f t="shared" si="0"/>
        <v>3.6363028602119355E-5</v>
      </c>
      <c r="J39" s="96">
        <f t="shared" si="1"/>
        <v>-0.35080645161290325</v>
      </c>
      <c r="K39" s="93">
        <f t="shared" si="2"/>
        <v>-87</v>
      </c>
      <c r="L39" s="97">
        <f t="shared" si="4"/>
        <v>-5.1093818822493028E-4</v>
      </c>
      <c r="M39" s="94">
        <f t="shared" si="3"/>
        <v>-8</v>
      </c>
    </row>
    <row r="40" spans="1:13">
      <c r="A40" s="98">
        <v>41</v>
      </c>
      <c r="B40" s="95" t="s">
        <v>38</v>
      </c>
      <c r="C40" s="93">
        <v>46101</v>
      </c>
      <c r="D40" s="93">
        <v>43212</v>
      </c>
      <c r="E40" s="93">
        <v>40957</v>
      </c>
      <c r="F40" s="93"/>
      <c r="G40" s="93"/>
      <c r="H40" s="93"/>
      <c r="I40" s="96">
        <f t="shared" si="0"/>
        <v>9.2504382761304498E-3</v>
      </c>
      <c r="J40" s="96">
        <f t="shared" si="1"/>
        <v>-0.11158109368560334</v>
      </c>
      <c r="K40" s="93">
        <f t="shared" si="2"/>
        <v>-5144</v>
      </c>
      <c r="L40" s="97">
        <f t="shared" si="4"/>
        <v>-3.020995448539128E-2</v>
      </c>
      <c r="M40" s="94">
        <f t="shared" si="3"/>
        <v>-2255</v>
      </c>
    </row>
    <row r="41" spans="1:13">
      <c r="A41" s="98">
        <v>42</v>
      </c>
      <c r="B41" s="95" t="s">
        <v>39</v>
      </c>
      <c r="C41" s="93">
        <v>19587</v>
      </c>
      <c r="D41" s="93">
        <v>16533</v>
      </c>
      <c r="E41" s="93">
        <v>15634</v>
      </c>
      <c r="F41" s="93"/>
      <c r="G41" s="93"/>
      <c r="H41" s="93"/>
      <c r="I41" s="96">
        <f t="shared" si="0"/>
        <v>3.5310533488542486E-3</v>
      </c>
      <c r="J41" s="96">
        <f t="shared" si="1"/>
        <v>-0.20181753203655486</v>
      </c>
      <c r="K41" s="93">
        <f t="shared" si="2"/>
        <v>-3953</v>
      </c>
      <c r="L41" s="97">
        <f t="shared" si="4"/>
        <v>-2.321538687417413E-2</v>
      </c>
      <c r="M41" s="94">
        <f t="shared" si="3"/>
        <v>-899</v>
      </c>
    </row>
    <row r="42" spans="1:13">
      <c r="A42" s="98">
        <v>43</v>
      </c>
      <c r="B42" s="95" t="s">
        <v>40</v>
      </c>
      <c r="C42" s="93">
        <v>36104</v>
      </c>
      <c r="D42" s="93">
        <v>34334</v>
      </c>
      <c r="E42" s="93">
        <v>32782</v>
      </c>
      <c r="F42" s="93"/>
      <c r="G42" s="93"/>
      <c r="H42" s="93"/>
      <c r="I42" s="96">
        <f t="shared" si="0"/>
        <v>7.4040546809607246E-3</v>
      </c>
      <c r="J42" s="96">
        <f t="shared" si="1"/>
        <v>-9.2011965433192996E-2</v>
      </c>
      <c r="K42" s="93">
        <f t="shared" si="2"/>
        <v>-3322</v>
      </c>
      <c r="L42" s="97">
        <f t="shared" si="4"/>
        <v>-1.950961679635883E-2</v>
      </c>
      <c r="M42" s="94">
        <f t="shared" si="3"/>
        <v>-1552</v>
      </c>
    </row>
    <row r="43" spans="1:13">
      <c r="A43" s="98">
        <v>45</v>
      </c>
      <c r="B43" s="95" t="s">
        <v>41</v>
      </c>
      <c r="C43" s="93">
        <v>37044</v>
      </c>
      <c r="D43" s="93">
        <v>38187</v>
      </c>
      <c r="E43" s="93">
        <v>38238</v>
      </c>
      <c r="F43" s="93"/>
      <c r="G43" s="93"/>
      <c r="H43" s="93"/>
      <c r="I43" s="96">
        <f t="shared" si="0"/>
        <v>8.6363322216636024E-3</v>
      </c>
      <c r="J43" s="96">
        <f t="shared" si="1"/>
        <v>3.2231940395205702E-2</v>
      </c>
      <c r="K43" s="93">
        <f t="shared" si="2"/>
        <v>1194</v>
      </c>
      <c r="L43" s="97">
        <f t="shared" si="4"/>
        <v>7.0121861694318012E-3</v>
      </c>
      <c r="M43" s="94">
        <f t="shared" si="3"/>
        <v>51</v>
      </c>
    </row>
    <row r="44" spans="1:13">
      <c r="A44" s="98">
        <v>46</v>
      </c>
      <c r="B44" s="95" t="s">
        <v>42</v>
      </c>
      <c r="C44" s="93">
        <v>205928</v>
      </c>
      <c r="D44" s="93">
        <v>214104</v>
      </c>
      <c r="E44" s="93">
        <v>213130</v>
      </c>
      <c r="F44" s="93"/>
      <c r="G44" s="93"/>
      <c r="H44" s="93"/>
      <c r="I44" s="96">
        <f t="shared" si="0"/>
        <v>4.8136970720308682E-2</v>
      </c>
      <c r="J44" s="96">
        <f t="shared" si="1"/>
        <v>3.4973388757235539E-2</v>
      </c>
      <c r="K44" s="93">
        <f t="shared" si="2"/>
        <v>7202</v>
      </c>
      <c r="L44" s="97">
        <f t="shared" si="4"/>
        <v>4.2296285420643079E-2</v>
      </c>
      <c r="M44" s="94">
        <f t="shared" si="3"/>
        <v>-974</v>
      </c>
    </row>
    <row r="45" spans="1:13">
      <c r="A45" s="98">
        <v>47</v>
      </c>
      <c r="B45" s="95" t="s">
        <v>43</v>
      </c>
      <c r="C45" s="93">
        <v>516200</v>
      </c>
      <c r="D45" s="93">
        <v>537632</v>
      </c>
      <c r="E45" s="93">
        <v>535205</v>
      </c>
      <c r="F45" s="93"/>
      <c r="G45" s="93"/>
      <c r="H45" s="93"/>
      <c r="I45" s="96">
        <f t="shared" si="0"/>
        <v>0.12087996722358564</v>
      </c>
      <c r="J45" s="96">
        <f t="shared" si="1"/>
        <v>3.681712514529252E-2</v>
      </c>
      <c r="K45" s="93">
        <f t="shared" si="2"/>
        <v>19005</v>
      </c>
      <c r="L45" s="97">
        <f t="shared" si="4"/>
        <v>0.11161356628982529</v>
      </c>
      <c r="M45" s="94">
        <f t="shared" si="3"/>
        <v>-2427</v>
      </c>
    </row>
    <row r="46" spans="1:13">
      <c r="A46" s="98">
        <v>49</v>
      </c>
      <c r="B46" s="95" t="s">
        <v>44</v>
      </c>
      <c r="C46" s="93">
        <v>57167</v>
      </c>
      <c r="D46" s="93">
        <v>60606</v>
      </c>
      <c r="E46" s="93">
        <v>59584</v>
      </c>
      <c r="F46" s="93"/>
      <c r="G46" s="93"/>
      <c r="H46" s="93"/>
      <c r="I46" s="96">
        <f t="shared" si="0"/>
        <v>1.3457482585271302E-2</v>
      </c>
      <c r="J46" s="96">
        <f t="shared" si="1"/>
        <v>4.2279636853429427E-2</v>
      </c>
      <c r="K46" s="93">
        <f t="shared" si="2"/>
        <v>2417</v>
      </c>
      <c r="L46" s="97">
        <f t="shared" si="4"/>
        <v>1.4194685068271913E-2</v>
      </c>
      <c r="M46" s="94">
        <f t="shared" si="3"/>
        <v>-1022</v>
      </c>
    </row>
    <row r="47" spans="1:13">
      <c r="A47" s="98">
        <v>50</v>
      </c>
      <c r="B47" s="95" t="s">
        <v>45</v>
      </c>
      <c r="C47" s="93">
        <v>1214</v>
      </c>
      <c r="D47" s="93">
        <v>1314</v>
      </c>
      <c r="E47" s="93">
        <v>1333</v>
      </c>
      <c r="F47" s="93"/>
      <c r="G47" s="93"/>
      <c r="H47" s="93"/>
      <c r="I47" s="96">
        <f t="shared" si="0"/>
        <v>3.0106780823990748E-4</v>
      </c>
      <c r="J47" s="96">
        <f t="shared" si="1"/>
        <v>9.8023064250411865E-2</v>
      </c>
      <c r="K47" s="93">
        <f t="shared" si="2"/>
        <v>119</v>
      </c>
      <c r="L47" s="97">
        <f t="shared" si="4"/>
        <v>6.9886947584789306E-4</v>
      </c>
      <c r="M47" s="94">
        <f t="shared" si="3"/>
        <v>19</v>
      </c>
    </row>
    <row r="48" spans="1:13">
      <c r="A48" s="98">
        <v>51</v>
      </c>
      <c r="B48" s="95" t="s">
        <v>46</v>
      </c>
      <c r="C48" s="93">
        <v>12584</v>
      </c>
      <c r="D48" s="93">
        <v>13416</v>
      </c>
      <c r="E48" s="93">
        <v>13436</v>
      </c>
      <c r="F48" s="93"/>
      <c r="G48" s="93"/>
      <c r="H48" s="93"/>
      <c r="I48" s="96">
        <f t="shared" si="0"/>
        <v>3.0346189583731406E-3</v>
      </c>
      <c r="J48" s="96">
        <f t="shared" si="1"/>
        <v>6.7705022250476796E-2</v>
      </c>
      <c r="K48" s="93">
        <f t="shared" si="2"/>
        <v>852</v>
      </c>
      <c r="L48" s="97">
        <f t="shared" si="4"/>
        <v>5.003670532961386E-3</v>
      </c>
      <c r="M48" s="94">
        <f t="shared" si="3"/>
        <v>20</v>
      </c>
    </row>
    <row r="49" spans="1:13">
      <c r="A49" s="98">
        <v>52</v>
      </c>
      <c r="B49" s="95" t="s">
        <v>47</v>
      </c>
      <c r="C49" s="93">
        <v>48026</v>
      </c>
      <c r="D49" s="93">
        <v>50867</v>
      </c>
      <c r="E49" s="93">
        <v>50836</v>
      </c>
      <c r="F49" s="93"/>
      <c r="G49" s="93"/>
      <c r="H49" s="93"/>
      <c r="I49" s="96">
        <f t="shared" si="0"/>
        <v>1.1481682745449313E-2</v>
      </c>
      <c r="J49" s="96">
        <f t="shared" si="1"/>
        <v>5.8509973764211055E-2</v>
      </c>
      <c r="K49" s="93">
        <f t="shared" si="2"/>
        <v>2810</v>
      </c>
      <c r="L49" s="97">
        <f t="shared" si="4"/>
        <v>1.6502716194391427E-2</v>
      </c>
      <c r="M49" s="94">
        <f t="shared" si="3"/>
        <v>-31</v>
      </c>
    </row>
    <row r="50" spans="1:13">
      <c r="A50" s="98">
        <v>53</v>
      </c>
      <c r="B50" s="95" t="s">
        <v>48</v>
      </c>
      <c r="C50" s="93">
        <v>10418</v>
      </c>
      <c r="D50" s="93">
        <v>11272</v>
      </c>
      <c r="E50" s="93">
        <v>11285</v>
      </c>
      <c r="F50" s="93"/>
      <c r="G50" s="93"/>
      <c r="H50" s="93"/>
      <c r="I50" s="96">
        <f t="shared" si="0"/>
        <v>2.5487998619560057E-3</v>
      </c>
      <c r="J50" s="96">
        <f t="shared" si="1"/>
        <v>8.3221347667498557E-2</v>
      </c>
      <c r="K50" s="93">
        <f t="shared" si="2"/>
        <v>867</v>
      </c>
      <c r="L50" s="97">
        <f t="shared" si="4"/>
        <v>5.0917633240346498E-3</v>
      </c>
      <c r="M50" s="94">
        <f t="shared" si="3"/>
        <v>13</v>
      </c>
    </row>
    <row r="51" spans="1:13">
      <c r="A51" s="98">
        <v>55</v>
      </c>
      <c r="B51" s="95" t="s">
        <v>49</v>
      </c>
      <c r="C51" s="93">
        <v>75996</v>
      </c>
      <c r="D51" s="93">
        <v>85931</v>
      </c>
      <c r="E51" s="93">
        <v>82910</v>
      </c>
      <c r="F51" s="93"/>
      <c r="G51" s="93"/>
      <c r="H51" s="93"/>
      <c r="I51" s="96">
        <f t="shared" si="0"/>
        <v>1.8725830443488918E-2</v>
      </c>
      <c r="J51" s="96">
        <f t="shared" si="1"/>
        <v>9.0978472551186906E-2</v>
      </c>
      <c r="K51" s="93">
        <f t="shared" si="2"/>
        <v>6914</v>
      </c>
      <c r="L51" s="97">
        <f t="shared" si="4"/>
        <v>4.060490383203641E-2</v>
      </c>
      <c r="M51" s="94">
        <f t="shared" si="3"/>
        <v>-3021</v>
      </c>
    </row>
    <row r="52" spans="1:13">
      <c r="A52" s="98">
        <v>56</v>
      </c>
      <c r="B52" s="95" t="s">
        <v>50</v>
      </c>
      <c r="C52" s="93">
        <v>215900</v>
      </c>
      <c r="D52" s="93">
        <v>236614</v>
      </c>
      <c r="E52" s="93">
        <v>233153</v>
      </c>
      <c r="F52" s="93"/>
      <c r="G52" s="93"/>
      <c r="H52" s="93"/>
      <c r="I52" s="96">
        <f t="shared" si="0"/>
        <v>5.2659311848881576E-2</v>
      </c>
      <c r="J52" s="96">
        <f t="shared" si="1"/>
        <v>7.9911996294580831E-2</v>
      </c>
      <c r="K52" s="93">
        <f t="shared" si="2"/>
        <v>17253</v>
      </c>
      <c r="L52" s="97">
        <f t="shared" si="4"/>
        <v>0.10132432829246807</v>
      </c>
      <c r="M52" s="94">
        <f t="shared" si="3"/>
        <v>-3461</v>
      </c>
    </row>
    <row r="53" spans="1:13">
      <c r="A53" s="98">
        <v>58</v>
      </c>
      <c r="B53" s="95" t="s">
        <v>51</v>
      </c>
      <c r="C53" s="93">
        <v>8776</v>
      </c>
      <c r="D53" s="93">
        <v>8799</v>
      </c>
      <c r="E53" s="93">
        <v>8853</v>
      </c>
      <c r="F53" s="93"/>
      <c r="G53" s="93"/>
      <c r="H53" s="93"/>
      <c r="I53" s="96">
        <f t="shared" si="0"/>
        <v>1.9995148584755445E-3</v>
      </c>
      <c r="J53" s="96">
        <f t="shared" si="1"/>
        <v>8.7739288969917954E-3</v>
      </c>
      <c r="K53" s="93">
        <f t="shared" si="2"/>
        <v>77</v>
      </c>
      <c r="L53" s="97">
        <f t="shared" si="4"/>
        <v>4.5220966084275435E-4</v>
      </c>
      <c r="M53" s="94">
        <f t="shared" si="3"/>
        <v>54</v>
      </c>
    </row>
    <row r="54" spans="1:13">
      <c r="A54" s="98">
        <v>59</v>
      </c>
      <c r="B54" s="95" t="s">
        <v>52</v>
      </c>
      <c r="C54" s="93">
        <v>6163</v>
      </c>
      <c r="D54" s="93">
        <v>7617</v>
      </c>
      <c r="E54" s="93">
        <v>7483</v>
      </c>
      <c r="F54" s="93"/>
      <c r="G54" s="93"/>
      <c r="H54" s="93"/>
      <c r="I54" s="96">
        <f t="shared" si="0"/>
        <v>1.6900903293767648E-3</v>
      </c>
      <c r="J54" s="96">
        <f t="shared" si="1"/>
        <v>0.21418140515982476</v>
      </c>
      <c r="K54" s="93">
        <f t="shared" si="2"/>
        <v>1320</v>
      </c>
      <c r="L54" s="97">
        <f t="shared" si="4"/>
        <v>7.752165614447218E-3</v>
      </c>
      <c r="M54" s="94">
        <f t="shared" si="3"/>
        <v>-134</v>
      </c>
    </row>
    <row r="55" spans="1:13">
      <c r="A55" s="98">
        <v>60</v>
      </c>
      <c r="B55" s="95" t="s">
        <v>53</v>
      </c>
      <c r="C55" s="93">
        <v>2976</v>
      </c>
      <c r="D55" s="93">
        <v>3038</v>
      </c>
      <c r="E55" s="93">
        <v>2968</v>
      </c>
      <c r="F55" s="93"/>
      <c r="G55" s="93"/>
      <c r="H55" s="93"/>
      <c r="I55" s="96">
        <f t="shared" si="0"/>
        <v>6.7034452727385242E-4</v>
      </c>
      <c r="J55" s="96">
        <f t="shared" si="1"/>
        <v>-2.6881720430107529E-3</v>
      </c>
      <c r="K55" s="93">
        <f t="shared" si="2"/>
        <v>-8</v>
      </c>
      <c r="L55" s="97">
        <f t="shared" si="4"/>
        <v>-4.698282190574071E-5</v>
      </c>
      <c r="M55" s="94">
        <f t="shared" si="3"/>
        <v>-70</v>
      </c>
    </row>
    <row r="56" spans="1:13">
      <c r="A56" s="98">
        <v>61</v>
      </c>
      <c r="B56" s="95" t="s">
        <v>54</v>
      </c>
      <c r="C56" s="93">
        <v>8154</v>
      </c>
      <c r="D56" s="93">
        <v>9487</v>
      </c>
      <c r="E56" s="93">
        <v>8654</v>
      </c>
      <c r="F56" s="93"/>
      <c r="G56" s="93"/>
      <c r="H56" s="93"/>
      <c r="I56" s="96">
        <f t="shared" si="0"/>
        <v>1.954569251694043E-3</v>
      </c>
      <c r="J56" s="96">
        <f t="shared" si="1"/>
        <v>6.13195977434388E-2</v>
      </c>
      <c r="K56" s="93">
        <f t="shared" si="2"/>
        <v>500</v>
      </c>
      <c r="L56" s="97">
        <f t="shared" si="4"/>
        <v>2.9364263691087945E-3</v>
      </c>
      <c r="M56" s="94">
        <f t="shared" si="3"/>
        <v>-833</v>
      </c>
    </row>
    <row r="57" spans="1:13">
      <c r="A57" s="98">
        <v>62</v>
      </c>
      <c r="B57" s="95" t="s">
        <v>55</v>
      </c>
      <c r="C57" s="93">
        <v>28101</v>
      </c>
      <c r="D57" s="93">
        <v>33231</v>
      </c>
      <c r="E57" s="93">
        <v>33703</v>
      </c>
      <c r="F57" s="93"/>
      <c r="G57" s="93"/>
      <c r="H57" s="93"/>
      <c r="I57" s="96">
        <f t="shared" si="0"/>
        <v>7.6120692731504883E-3</v>
      </c>
      <c r="J57" s="96">
        <f t="shared" si="1"/>
        <v>0.19935233621579304</v>
      </c>
      <c r="K57" s="93">
        <f t="shared" si="2"/>
        <v>5602</v>
      </c>
      <c r="L57" s="97">
        <f t="shared" si="4"/>
        <v>3.2899721039494935E-2</v>
      </c>
      <c r="M57" s="94">
        <f t="shared" si="3"/>
        <v>472</v>
      </c>
    </row>
    <row r="58" spans="1:13">
      <c r="A58" s="98">
        <v>63</v>
      </c>
      <c r="B58" s="95" t="s">
        <v>56</v>
      </c>
      <c r="C58" s="93">
        <v>23825</v>
      </c>
      <c r="D58" s="93">
        <v>23929</v>
      </c>
      <c r="E58" s="93">
        <v>23900</v>
      </c>
      <c r="F58" s="93"/>
      <c r="G58" s="93"/>
      <c r="H58" s="93"/>
      <c r="I58" s="96">
        <f t="shared" si="0"/>
        <v>5.3979899601903887E-3</v>
      </c>
      <c r="J58" s="96">
        <f t="shared" si="1"/>
        <v>3.1479538300104933E-3</v>
      </c>
      <c r="K58" s="93">
        <f t="shared" si="2"/>
        <v>75</v>
      </c>
      <c r="L58" s="97">
        <f t="shared" si="4"/>
        <v>4.4046395536631919E-4</v>
      </c>
      <c r="M58" s="94">
        <f t="shared" si="3"/>
        <v>-29</v>
      </c>
    </row>
    <row r="59" spans="1:13">
      <c r="A59" s="98">
        <v>64</v>
      </c>
      <c r="B59" s="95" t="s">
        <v>57</v>
      </c>
      <c r="C59" s="93">
        <v>38243</v>
      </c>
      <c r="D59" s="93">
        <v>37645</v>
      </c>
      <c r="E59" s="93">
        <v>38223</v>
      </c>
      <c r="F59" s="93"/>
      <c r="G59" s="93"/>
      <c r="H59" s="93"/>
      <c r="I59" s="96">
        <f t="shared" si="0"/>
        <v>8.6329443618559515E-3</v>
      </c>
      <c r="J59" s="96">
        <f t="shared" si="1"/>
        <v>-5.2297152420050733E-4</v>
      </c>
      <c r="K59" s="93">
        <f t="shared" si="2"/>
        <v>-20</v>
      </c>
      <c r="L59" s="97">
        <f t="shared" si="4"/>
        <v>-1.1745705476435178E-4</v>
      </c>
      <c r="M59" s="94">
        <f t="shared" si="3"/>
        <v>578</v>
      </c>
    </row>
    <row r="60" spans="1:13">
      <c r="A60" s="98">
        <v>65</v>
      </c>
      <c r="B60" s="95" t="s">
        <v>58</v>
      </c>
      <c r="C60" s="93">
        <v>12936</v>
      </c>
      <c r="D60" s="93">
        <v>12568</v>
      </c>
      <c r="E60" s="93">
        <v>12554</v>
      </c>
      <c r="F60" s="93"/>
      <c r="G60" s="93"/>
      <c r="H60" s="93"/>
      <c r="I60" s="96">
        <f t="shared" si="0"/>
        <v>2.8354128016832695E-3</v>
      </c>
      <c r="J60" s="96">
        <f t="shared" si="1"/>
        <v>-2.9529993815708103E-2</v>
      </c>
      <c r="K60" s="93">
        <f t="shared" si="2"/>
        <v>-382</v>
      </c>
      <c r="L60" s="97">
        <f t="shared" si="4"/>
        <v>-2.2434297459991192E-3</v>
      </c>
      <c r="M60" s="94">
        <f t="shared" si="3"/>
        <v>-14</v>
      </c>
    </row>
    <row r="61" spans="1:13">
      <c r="A61" s="98">
        <v>66</v>
      </c>
      <c r="B61" s="95" t="s">
        <v>59</v>
      </c>
      <c r="C61" s="93">
        <v>25327</v>
      </c>
      <c r="D61" s="93">
        <v>25771</v>
      </c>
      <c r="E61" s="93">
        <v>25686</v>
      </c>
      <c r="F61" s="93"/>
      <c r="G61" s="93"/>
      <c r="H61" s="93"/>
      <c r="I61" s="96">
        <f t="shared" si="0"/>
        <v>5.8013711346213527E-3</v>
      </c>
      <c r="J61" s="96">
        <f t="shared" si="1"/>
        <v>1.4174596280649109E-2</v>
      </c>
      <c r="K61" s="93">
        <f t="shared" si="2"/>
        <v>359</v>
      </c>
      <c r="L61" s="97">
        <f t="shared" si="4"/>
        <v>2.1083541330201147E-3</v>
      </c>
      <c r="M61" s="94">
        <f t="shared" si="3"/>
        <v>-85</v>
      </c>
    </row>
    <row r="62" spans="1:13">
      <c r="A62" s="98">
        <v>68</v>
      </c>
      <c r="B62" s="95" t="s">
        <v>60</v>
      </c>
      <c r="C62" s="93">
        <v>33189</v>
      </c>
      <c r="D62" s="93">
        <v>35821</v>
      </c>
      <c r="E62" s="93">
        <v>36894</v>
      </c>
      <c r="F62" s="93"/>
      <c r="G62" s="93"/>
      <c r="H62" s="93"/>
      <c r="I62" s="96">
        <f t="shared" si="0"/>
        <v>8.3327799828980843E-3</v>
      </c>
      <c r="J62" s="96">
        <f t="shared" si="1"/>
        <v>0.11163337250293771</v>
      </c>
      <c r="K62" s="93">
        <f t="shared" si="2"/>
        <v>3705</v>
      </c>
      <c r="L62" s="97">
        <f t="shared" si="4"/>
        <v>2.1758919395096169E-2</v>
      </c>
      <c r="M62" s="94">
        <f t="shared" si="3"/>
        <v>1073</v>
      </c>
    </row>
    <row r="63" spans="1:13">
      <c r="A63" s="98">
        <v>69</v>
      </c>
      <c r="B63" s="95" t="s">
        <v>61</v>
      </c>
      <c r="C63" s="93">
        <v>84491</v>
      </c>
      <c r="D63" s="93">
        <v>87510</v>
      </c>
      <c r="E63" s="93">
        <v>88306</v>
      </c>
      <c r="F63" s="93"/>
      <c r="G63" s="93"/>
      <c r="H63" s="93"/>
      <c r="I63" s="96">
        <f t="shared" si="0"/>
        <v>1.9944556544961189E-2</v>
      </c>
      <c r="J63" s="96">
        <f t="shared" si="1"/>
        <v>4.5152738161460981E-2</v>
      </c>
      <c r="K63" s="93">
        <f t="shared" si="2"/>
        <v>3815</v>
      </c>
      <c r="L63" s="97">
        <f t="shared" si="4"/>
        <v>2.2404933196300103E-2</v>
      </c>
      <c r="M63" s="94">
        <f t="shared" si="3"/>
        <v>796</v>
      </c>
    </row>
    <row r="64" spans="1:13">
      <c r="A64" s="98">
        <v>70</v>
      </c>
      <c r="B64" s="95" t="s">
        <v>62</v>
      </c>
      <c r="C64" s="93">
        <v>84672</v>
      </c>
      <c r="D64" s="93">
        <v>88131</v>
      </c>
      <c r="E64" s="93">
        <v>86168</v>
      </c>
      <c r="F64" s="93"/>
      <c r="G64" s="93"/>
      <c r="H64" s="93"/>
      <c r="I64" s="96">
        <f t="shared" si="0"/>
        <v>1.9461673593710687E-2</v>
      </c>
      <c r="J64" s="96">
        <f t="shared" si="1"/>
        <v>1.7668178382464098E-2</v>
      </c>
      <c r="K64" s="93">
        <f t="shared" si="2"/>
        <v>1496</v>
      </c>
      <c r="L64" s="97">
        <f t="shared" si="4"/>
        <v>8.7857876963735142E-3</v>
      </c>
      <c r="M64" s="94">
        <f t="shared" si="3"/>
        <v>-1963</v>
      </c>
    </row>
    <row r="65" spans="1:13">
      <c r="A65" s="98">
        <v>71</v>
      </c>
      <c r="B65" s="95" t="s">
        <v>63</v>
      </c>
      <c r="C65" s="93">
        <v>48731</v>
      </c>
      <c r="D65" s="93">
        <v>45684</v>
      </c>
      <c r="E65" s="93">
        <v>45035</v>
      </c>
      <c r="F65" s="93"/>
      <c r="G65" s="93"/>
      <c r="H65" s="93"/>
      <c r="I65" s="96">
        <f t="shared" si="0"/>
        <v>1.0171484429170466E-2</v>
      </c>
      <c r="J65" s="96">
        <f t="shared" si="1"/>
        <v>-7.5844944696394495E-2</v>
      </c>
      <c r="K65" s="93">
        <f t="shared" si="2"/>
        <v>-3696</v>
      </c>
      <c r="L65" s="97">
        <f t="shared" si="4"/>
        <v>-2.1706063720452209E-2</v>
      </c>
      <c r="M65" s="94">
        <f t="shared" si="3"/>
        <v>-649</v>
      </c>
    </row>
    <row r="66" spans="1:13">
      <c r="A66" s="98">
        <v>72</v>
      </c>
      <c r="B66" s="95" t="s">
        <v>64</v>
      </c>
      <c r="C66" s="93">
        <v>4502</v>
      </c>
      <c r="D66" s="93">
        <v>4712</v>
      </c>
      <c r="E66" s="93">
        <v>4643</v>
      </c>
      <c r="F66" s="93"/>
      <c r="G66" s="93"/>
      <c r="H66" s="93"/>
      <c r="I66" s="96">
        <f t="shared" si="0"/>
        <v>1.0486555391281999E-3</v>
      </c>
      <c r="J66" s="96">
        <f t="shared" si="1"/>
        <v>3.1319413593958241E-2</v>
      </c>
      <c r="K66" s="93">
        <f t="shared" si="2"/>
        <v>141</v>
      </c>
      <c r="L66" s="97">
        <f t="shared" si="4"/>
        <v>8.2807223608868008E-4</v>
      </c>
      <c r="M66" s="94">
        <f t="shared" si="3"/>
        <v>-69</v>
      </c>
    </row>
    <row r="67" spans="1:13">
      <c r="A67" s="98">
        <v>73</v>
      </c>
      <c r="B67" s="95" t="s">
        <v>65</v>
      </c>
      <c r="C67" s="93">
        <v>23760</v>
      </c>
      <c r="D67" s="93">
        <v>24574</v>
      </c>
      <c r="E67" s="93">
        <v>24167</v>
      </c>
      <c r="F67" s="93"/>
      <c r="G67" s="93"/>
      <c r="H67" s="93"/>
      <c r="I67" s="96">
        <f t="shared" ref="I67:I92" si="5">E67/$E$92</f>
        <v>5.4582938647665738E-3</v>
      </c>
      <c r="J67" s="96">
        <f t="shared" ref="J67:J92" si="6">(E67-C67)/C67</f>
        <v>1.712962962962963E-2</v>
      </c>
      <c r="K67" s="93">
        <f t="shared" ref="K67:K92" si="7">E67-C67</f>
        <v>407</v>
      </c>
      <c r="L67" s="97">
        <f t="shared" si="4"/>
        <v>2.3902510644545588E-3</v>
      </c>
      <c r="M67" s="94">
        <f t="shared" ref="M67:M92" si="8">E67-D67</f>
        <v>-407</v>
      </c>
    </row>
    <row r="68" spans="1:13">
      <c r="A68" s="98">
        <v>74</v>
      </c>
      <c r="B68" s="95" t="s">
        <v>66</v>
      </c>
      <c r="C68" s="93">
        <v>17395</v>
      </c>
      <c r="D68" s="93">
        <v>16987</v>
      </c>
      <c r="E68" s="93">
        <v>16877</v>
      </c>
      <c r="F68" s="93"/>
      <c r="G68" s="93"/>
      <c r="H68" s="93"/>
      <c r="I68" s="96">
        <f t="shared" si="5"/>
        <v>3.8117939982482505E-3</v>
      </c>
      <c r="J68" s="96">
        <f t="shared" si="6"/>
        <v>-2.977867203219316E-2</v>
      </c>
      <c r="K68" s="93">
        <f t="shared" si="7"/>
        <v>-518</v>
      </c>
      <c r="L68" s="97">
        <f t="shared" ref="L68:L92" si="9">K68/$K$92</f>
        <v>-3.0421377183967114E-3</v>
      </c>
      <c r="M68" s="94">
        <f t="shared" si="8"/>
        <v>-110</v>
      </c>
    </row>
    <row r="69" spans="1:13">
      <c r="A69" s="98">
        <v>75</v>
      </c>
      <c r="B69" s="95" t="s">
        <v>67</v>
      </c>
      <c r="C69" s="93">
        <v>3242</v>
      </c>
      <c r="D69" s="93">
        <v>3489</v>
      </c>
      <c r="E69" s="93">
        <v>3501</v>
      </c>
      <c r="F69" s="93"/>
      <c r="G69" s="93"/>
      <c r="H69" s="93"/>
      <c r="I69" s="96">
        <f t="shared" si="5"/>
        <v>7.9072647910571339E-4</v>
      </c>
      <c r="J69" s="96">
        <f t="shared" si="6"/>
        <v>7.9888957433682906E-2</v>
      </c>
      <c r="K69" s="93">
        <f t="shared" si="7"/>
        <v>259</v>
      </c>
      <c r="L69" s="97">
        <f t="shared" si="9"/>
        <v>1.5210688591983557E-3</v>
      </c>
      <c r="M69" s="94">
        <f t="shared" si="8"/>
        <v>12</v>
      </c>
    </row>
    <row r="70" spans="1:13">
      <c r="A70" s="98">
        <v>77</v>
      </c>
      <c r="B70" s="95" t="s">
        <v>68</v>
      </c>
      <c r="C70" s="93">
        <v>6346</v>
      </c>
      <c r="D70" s="93">
        <v>6256</v>
      </c>
      <c r="E70" s="93">
        <v>6260</v>
      </c>
      <c r="F70" s="93"/>
      <c r="G70" s="93"/>
      <c r="H70" s="93"/>
      <c r="I70" s="96">
        <f t="shared" si="5"/>
        <v>1.4138668263929638E-3</v>
      </c>
      <c r="J70" s="96">
        <f t="shared" si="6"/>
        <v>-1.3551843681058934E-2</v>
      </c>
      <c r="K70" s="93">
        <f t="shared" si="7"/>
        <v>-86</v>
      </c>
      <c r="L70" s="97">
        <f t="shared" si="9"/>
        <v>-5.050653354867127E-4</v>
      </c>
      <c r="M70" s="94">
        <f t="shared" si="8"/>
        <v>4</v>
      </c>
    </row>
    <row r="71" spans="1:13">
      <c r="A71" s="98">
        <v>78</v>
      </c>
      <c r="B71" s="95" t="s">
        <v>69</v>
      </c>
      <c r="C71" s="93">
        <v>18069</v>
      </c>
      <c r="D71" s="93">
        <v>23701</v>
      </c>
      <c r="E71" s="93">
        <v>22794</v>
      </c>
      <c r="F71" s="93"/>
      <c r="G71" s="93"/>
      <c r="H71" s="93"/>
      <c r="I71" s="96">
        <f t="shared" si="5"/>
        <v>5.1481917637062648E-3</v>
      </c>
      <c r="J71" s="96">
        <f t="shared" si="6"/>
        <v>0.26149759256184624</v>
      </c>
      <c r="K71" s="93">
        <f t="shared" si="7"/>
        <v>4725</v>
      </c>
      <c r="L71" s="97">
        <f t="shared" si="9"/>
        <v>2.7749229188078109E-2</v>
      </c>
      <c r="M71" s="94">
        <f t="shared" si="8"/>
        <v>-907</v>
      </c>
    </row>
    <row r="72" spans="1:13">
      <c r="A72" s="98">
        <v>79</v>
      </c>
      <c r="B72" s="95" t="s">
        <v>70</v>
      </c>
      <c r="C72" s="93">
        <v>18095</v>
      </c>
      <c r="D72" s="93">
        <v>19508</v>
      </c>
      <c r="E72" s="93">
        <v>19492</v>
      </c>
      <c r="F72" s="93"/>
      <c r="G72" s="93"/>
      <c r="H72" s="93"/>
      <c r="I72" s="96">
        <f t="shared" si="5"/>
        <v>4.4024108913820522E-3</v>
      </c>
      <c r="J72" s="96">
        <f t="shared" si="6"/>
        <v>7.7203647416413376E-2</v>
      </c>
      <c r="K72" s="93">
        <f t="shared" si="7"/>
        <v>1397</v>
      </c>
      <c r="L72" s="97">
        <f t="shared" si="9"/>
        <v>8.2043752752899712E-3</v>
      </c>
      <c r="M72" s="94">
        <f t="shared" si="8"/>
        <v>-16</v>
      </c>
    </row>
    <row r="73" spans="1:13">
      <c r="A73" s="98">
        <v>80</v>
      </c>
      <c r="B73" s="95" t="s">
        <v>71</v>
      </c>
      <c r="C73" s="93">
        <v>40805</v>
      </c>
      <c r="D73" s="93">
        <v>45082</v>
      </c>
      <c r="E73" s="93">
        <v>43691</v>
      </c>
      <c r="F73" s="93"/>
      <c r="G73" s="93"/>
      <c r="H73" s="93"/>
      <c r="I73" s="96">
        <f t="shared" si="5"/>
        <v>9.8679321904049482E-3</v>
      </c>
      <c r="J73" s="96">
        <f t="shared" si="6"/>
        <v>7.0726626638892287E-2</v>
      </c>
      <c r="K73" s="93">
        <f t="shared" si="7"/>
        <v>2886</v>
      </c>
      <c r="L73" s="97">
        <f t="shared" si="9"/>
        <v>1.6949053002495964E-2</v>
      </c>
      <c r="M73" s="94">
        <f t="shared" si="8"/>
        <v>-1391</v>
      </c>
    </row>
    <row r="74" spans="1:13">
      <c r="A74" s="98">
        <v>81</v>
      </c>
      <c r="B74" s="95" t="s">
        <v>72</v>
      </c>
      <c r="C74" s="93">
        <v>269009</v>
      </c>
      <c r="D74" s="93">
        <v>237552</v>
      </c>
      <c r="E74" s="93">
        <v>236059</v>
      </c>
      <c r="F74" s="93"/>
      <c r="G74" s="93"/>
      <c r="H74" s="93"/>
      <c r="I74" s="96">
        <f t="shared" si="5"/>
        <v>5.3315653222283807E-2</v>
      </c>
      <c r="J74" s="96">
        <f t="shared" si="6"/>
        <v>-0.1224866082547424</v>
      </c>
      <c r="K74" s="93">
        <f t="shared" si="7"/>
        <v>-32950</v>
      </c>
      <c r="L74" s="97">
        <f t="shared" si="9"/>
        <v>-0.19351049772426956</v>
      </c>
      <c r="M74" s="94">
        <f t="shared" si="8"/>
        <v>-1493</v>
      </c>
    </row>
    <row r="75" spans="1:13">
      <c r="A75" s="98">
        <v>82</v>
      </c>
      <c r="B75" s="95" t="s">
        <v>73</v>
      </c>
      <c r="C75" s="93">
        <v>197208</v>
      </c>
      <c r="D75" s="93">
        <v>197853</v>
      </c>
      <c r="E75" s="93">
        <v>198166</v>
      </c>
      <c r="F75" s="93"/>
      <c r="G75" s="93"/>
      <c r="H75" s="93"/>
      <c r="I75" s="96">
        <f t="shared" si="5"/>
        <v>4.4757241776196173E-2</v>
      </c>
      <c r="J75" s="96">
        <f t="shared" si="6"/>
        <v>4.8578150987789543E-3</v>
      </c>
      <c r="K75" s="93">
        <f t="shared" si="7"/>
        <v>958</v>
      </c>
      <c r="L75" s="97">
        <f t="shared" si="9"/>
        <v>5.6261929232124504E-3</v>
      </c>
      <c r="M75" s="94">
        <f t="shared" si="8"/>
        <v>313</v>
      </c>
    </row>
    <row r="76" spans="1:13">
      <c r="A76" s="98">
        <v>84</v>
      </c>
      <c r="B76" s="95" t="s">
        <v>74</v>
      </c>
      <c r="C76" s="93">
        <v>44738</v>
      </c>
      <c r="D76" s="93">
        <v>50459</v>
      </c>
      <c r="E76" s="93">
        <v>51059</v>
      </c>
      <c r="F76" s="93"/>
      <c r="G76" s="93"/>
      <c r="H76" s="93"/>
      <c r="I76" s="96">
        <f t="shared" si="5"/>
        <v>1.1532048927923057E-2</v>
      </c>
      <c r="J76" s="96">
        <f t="shared" si="6"/>
        <v>0.1412892842773481</v>
      </c>
      <c r="K76" s="93">
        <f t="shared" si="7"/>
        <v>6321</v>
      </c>
      <c r="L76" s="97">
        <f t="shared" si="9"/>
        <v>3.7122302158273383E-2</v>
      </c>
      <c r="M76" s="94">
        <f t="shared" si="8"/>
        <v>600</v>
      </c>
    </row>
    <row r="77" spans="1:13">
      <c r="A77" s="98">
        <v>85</v>
      </c>
      <c r="B77" s="95" t="s">
        <v>75</v>
      </c>
      <c r="C77" s="93">
        <v>400649</v>
      </c>
      <c r="D77" s="93">
        <v>418239</v>
      </c>
      <c r="E77" s="93">
        <v>420876</v>
      </c>
      <c r="F77" s="93"/>
      <c r="G77" s="93"/>
      <c r="H77" s="93"/>
      <c r="I77" s="96">
        <f t="shared" si="5"/>
        <v>9.505792562699121E-2</v>
      </c>
      <c r="J77" s="96">
        <f t="shared" si="6"/>
        <v>5.0485587134873666E-2</v>
      </c>
      <c r="K77" s="93">
        <f t="shared" si="7"/>
        <v>20227</v>
      </c>
      <c r="L77" s="97">
        <f t="shared" si="9"/>
        <v>0.11879019233592718</v>
      </c>
      <c r="M77" s="94">
        <f t="shared" si="8"/>
        <v>2637</v>
      </c>
    </row>
    <row r="78" spans="1:13">
      <c r="A78" s="98">
        <v>86</v>
      </c>
      <c r="B78" s="95" t="s">
        <v>76</v>
      </c>
      <c r="C78" s="93">
        <v>325927</v>
      </c>
      <c r="D78" s="93">
        <v>360333</v>
      </c>
      <c r="E78" s="93">
        <v>368993</v>
      </c>
      <c r="F78" s="93"/>
      <c r="G78" s="93"/>
      <c r="H78" s="93"/>
      <c r="I78" s="96">
        <f t="shared" si="5"/>
        <v>8.3339770266967872E-2</v>
      </c>
      <c r="J78" s="96">
        <f t="shared" si="6"/>
        <v>0.13213388274061369</v>
      </c>
      <c r="K78" s="93">
        <f t="shared" si="7"/>
        <v>43066</v>
      </c>
      <c r="L78" s="97">
        <f t="shared" si="9"/>
        <v>0.25292027602407868</v>
      </c>
      <c r="M78" s="94">
        <f t="shared" si="8"/>
        <v>8660</v>
      </c>
    </row>
    <row r="79" spans="1:13">
      <c r="A79" s="98">
        <v>87</v>
      </c>
      <c r="B79" s="95" t="s">
        <v>77</v>
      </c>
      <c r="C79" s="94">
        <v>22958</v>
      </c>
      <c r="D79" s="94">
        <v>23787</v>
      </c>
      <c r="E79" s="94">
        <v>24102</v>
      </c>
      <c r="F79" s="94"/>
      <c r="G79" s="94"/>
      <c r="H79" s="94"/>
      <c r="I79" s="96">
        <f t="shared" si="5"/>
        <v>5.4436131389334202E-3</v>
      </c>
      <c r="J79" s="96">
        <f t="shared" si="6"/>
        <v>4.9830124575311441E-2</v>
      </c>
      <c r="K79" s="93">
        <f t="shared" si="7"/>
        <v>1144</v>
      </c>
      <c r="L79" s="97">
        <f t="shared" si="9"/>
        <v>6.7185435325209219E-3</v>
      </c>
      <c r="M79" s="94">
        <f t="shared" si="8"/>
        <v>315</v>
      </c>
    </row>
    <row r="80" spans="1:13">
      <c r="A80" s="98">
        <v>88</v>
      </c>
      <c r="B80" s="95" t="s">
        <v>78</v>
      </c>
      <c r="C80" s="94">
        <v>39598</v>
      </c>
      <c r="D80" s="94">
        <v>42773</v>
      </c>
      <c r="E80" s="94">
        <v>42846</v>
      </c>
      <c r="F80" s="94"/>
      <c r="G80" s="94"/>
      <c r="H80" s="94"/>
      <c r="I80" s="96">
        <f t="shared" si="5"/>
        <v>9.6770827545739502E-3</v>
      </c>
      <c r="J80" s="96">
        <f t="shared" si="6"/>
        <v>8.2024344663871915E-2</v>
      </c>
      <c r="K80" s="93">
        <f t="shared" si="7"/>
        <v>3248</v>
      </c>
      <c r="L80" s="97">
        <f t="shared" si="9"/>
        <v>1.9075025693730728E-2</v>
      </c>
      <c r="M80" s="94">
        <f t="shared" si="8"/>
        <v>73</v>
      </c>
    </row>
    <row r="81" spans="1:13">
      <c r="A81" s="98">
        <v>90</v>
      </c>
      <c r="B81" s="95" t="s">
        <v>79</v>
      </c>
      <c r="C81" s="94">
        <v>4334</v>
      </c>
      <c r="D81" s="94">
        <v>5703</v>
      </c>
      <c r="E81" s="94">
        <v>5098</v>
      </c>
      <c r="F81" s="94"/>
      <c r="G81" s="94"/>
      <c r="H81" s="94"/>
      <c r="I81" s="96">
        <f t="shared" si="5"/>
        <v>1.1514206199602763E-3</v>
      </c>
      <c r="J81" s="96">
        <f t="shared" si="6"/>
        <v>0.17628057221965851</v>
      </c>
      <c r="K81" s="93">
        <f t="shared" si="7"/>
        <v>764</v>
      </c>
      <c r="L81" s="97">
        <f t="shared" si="9"/>
        <v>4.4868594919982383E-3</v>
      </c>
      <c r="M81" s="94">
        <f t="shared" si="8"/>
        <v>-605</v>
      </c>
    </row>
    <row r="82" spans="1:13">
      <c r="A82" s="98">
        <v>91</v>
      </c>
      <c r="B82" s="95" t="s">
        <v>80</v>
      </c>
      <c r="C82" s="94">
        <v>1435</v>
      </c>
      <c r="D82" s="94">
        <v>1251</v>
      </c>
      <c r="E82" s="94">
        <v>1114</v>
      </c>
      <c r="F82" s="94"/>
      <c r="G82" s="94"/>
      <c r="H82" s="94"/>
      <c r="I82" s="96">
        <f t="shared" si="5"/>
        <v>2.5160505504820472E-4</v>
      </c>
      <c r="J82" s="96">
        <f t="shared" si="6"/>
        <v>-0.22369337979094076</v>
      </c>
      <c r="K82" s="93">
        <f t="shared" si="7"/>
        <v>-321</v>
      </c>
      <c r="L82" s="97">
        <f t="shared" si="9"/>
        <v>-1.8851857289678461E-3</v>
      </c>
      <c r="M82" s="94">
        <f t="shared" si="8"/>
        <v>-137</v>
      </c>
    </row>
    <row r="83" spans="1:13">
      <c r="A83" s="98">
        <v>92</v>
      </c>
      <c r="B83" s="95" t="s">
        <v>81</v>
      </c>
      <c r="C83" s="94">
        <v>1906</v>
      </c>
      <c r="D83" s="94">
        <v>1779</v>
      </c>
      <c r="E83" s="94">
        <v>1711</v>
      </c>
      <c r="F83" s="94"/>
      <c r="G83" s="94"/>
      <c r="H83" s="94"/>
      <c r="I83" s="96">
        <f t="shared" si="5"/>
        <v>3.8644187539270939E-4</v>
      </c>
      <c r="J83" s="96">
        <f t="shared" si="6"/>
        <v>-0.10230849947534103</v>
      </c>
      <c r="K83" s="93">
        <f t="shared" si="7"/>
        <v>-195</v>
      </c>
      <c r="L83" s="97">
        <f t="shared" si="9"/>
        <v>-1.1452062839524299E-3</v>
      </c>
      <c r="M83" s="94">
        <f t="shared" si="8"/>
        <v>-68</v>
      </c>
    </row>
    <row r="84" spans="1:13">
      <c r="A84" s="98">
        <v>93</v>
      </c>
      <c r="B84" s="95" t="s">
        <v>82</v>
      </c>
      <c r="C84" s="94">
        <v>16448</v>
      </c>
      <c r="D84" s="94">
        <v>18225</v>
      </c>
      <c r="E84" s="94">
        <v>17943</v>
      </c>
      <c r="F84" s="94"/>
      <c r="G84" s="94"/>
      <c r="H84" s="94"/>
      <c r="I84" s="96">
        <f t="shared" si="5"/>
        <v>4.0525579019119722E-3</v>
      </c>
      <c r="J84" s="96">
        <f t="shared" si="6"/>
        <v>9.0892509727626455E-2</v>
      </c>
      <c r="K84" s="93">
        <f t="shared" si="7"/>
        <v>1495</v>
      </c>
      <c r="L84" s="97">
        <f t="shared" si="9"/>
        <v>8.7799148436352951E-3</v>
      </c>
      <c r="M84" s="94">
        <f t="shared" si="8"/>
        <v>-282</v>
      </c>
    </row>
    <row r="85" spans="1:13">
      <c r="A85" s="98">
        <v>94</v>
      </c>
      <c r="B85" s="95" t="s">
        <v>83</v>
      </c>
      <c r="C85" s="94">
        <v>25543</v>
      </c>
      <c r="D85" s="94">
        <v>25113</v>
      </c>
      <c r="E85" s="94">
        <v>25409</v>
      </c>
      <c r="F85" s="94"/>
      <c r="G85" s="94"/>
      <c r="H85" s="94"/>
      <c r="I85" s="96">
        <f t="shared" si="5"/>
        <v>5.7388086568400665E-3</v>
      </c>
      <c r="J85" s="96">
        <f t="shared" si="6"/>
        <v>-5.2460556708295815E-3</v>
      </c>
      <c r="K85" s="93">
        <f t="shared" si="7"/>
        <v>-134</v>
      </c>
      <c r="L85" s="97">
        <f t="shared" si="9"/>
        <v>-7.8696226692115694E-4</v>
      </c>
      <c r="M85" s="94">
        <f t="shared" si="8"/>
        <v>296</v>
      </c>
    </row>
    <row r="86" spans="1:13">
      <c r="A86" s="98">
        <v>95</v>
      </c>
      <c r="B86" s="95" t="s">
        <v>84</v>
      </c>
      <c r="C86" s="94">
        <v>12534</v>
      </c>
      <c r="D86" s="94">
        <v>12156</v>
      </c>
      <c r="E86" s="94">
        <v>12071</v>
      </c>
      <c r="F86" s="94"/>
      <c r="G86" s="94"/>
      <c r="H86" s="94"/>
      <c r="I86" s="96">
        <f t="shared" si="5"/>
        <v>2.7263237158769113E-3</v>
      </c>
      <c r="J86" s="96">
        <f t="shared" si="6"/>
        <v>-3.6939524493378013E-2</v>
      </c>
      <c r="K86" s="93">
        <f t="shared" si="7"/>
        <v>-463</v>
      </c>
      <c r="L86" s="97">
        <f t="shared" si="9"/>
        <v>-2.719130817794744E-3</v>
      </c>
      <c r="M86" s="94">
        <f t="shared" si="8"/>
        <v>-85</v>
      </c>
    </row>
    <row r="87" spans="1:13">
      <c r="A87" s="98">
        <v>96</v>
      </c>
      <c r="B87" s="95" t="s">
        <v>85</v>
      </c>
      <c r="C87" s="94">
        <v>50940</v>
      </c>
      <c r="D87" s="94">
        <v>56437</v>
      </c>
      <c r="E87" s="94">
        <v>56163</v>
      </c>
      <c r="F87" s="94"/>
      <c r="G87" s="94"/>
      <c r="H87" s="94"/>
      <c r="I87" s="96">
        <f t="shared" si="5"/>
        <v>1.2684824691806392E-2</v>
      </c>
      <c r="J87" s="96">
        <f t="shared" si="6"/>
        <v>0.10253239104829211</v>
      </c>
      <c r="K87" s="93">
        <f t="shared" si="7"/>
        <v>5223</v>
      </c>
      <c r="L87" s="97">
        <f t="shared" si="9"/>
        <v>3.0673909851710469E-2</v>
      </c>
      <c r="M87" s="94">
        <f t="shared" si="8"/>
        <v>-274</v>
      </c>
    </row>
    <row r="88" spans="1:13">
      <c r="A88" s="98">
        <v>97</v>
      </c>
      <c r="B88" s="95" t="s">
        <v>86</v>
      </c>
      <c r="C88" s="94">
        <v>11655</v>
      </c>
      <c r="D88" s="94">
        <v>9629</v>
      </c>
      <c r="E88" s="94">
        <v>8090</v>
      </c>
      <c r="F88" s="94"/>
      <c r="G88" s="94"/>
      <c r="H88" s="94"/>
      <c r="I88" s="96">
        <f t="shared" si="5"/>
        <v>1.8271857229263701E-3</v>
      </c>
      <c r="J88" s="96">
        <f t="shared" si="6"/>
        <v>-0.30587730587730588</v>
      </c>
      <c r="K88" s="93">
        <f t="shared" si="7"/>
        <v>-3565</v>
      </c>
      <c r="L88" s="97">
        <f t="shared" si="9"/>
        <v>-2.0936720011745704E-2</v>
      </c>
      <c r="M88" s="94">
        <f t="shared" si="8"/>
        <v>-1539</v>
      </c>
    </row>
    <row r="89" spans="1:13">
      <c r="A89" s="98">
        <v>98</v>
      </c>
      <c r="B89" s="95" t="s">
        <v>87</v>
      </c>
      <c r="C89" s="94">
        <v>605</v>
      </c>
      <c r="D89" s="94">
        <v>243</v>
      </c>
      <c r="E89" s="94">
        <v>204</v>
      </c>
      <c r="F89" s="94"/>
      <c r="G89" s="94"/>
      <c r="H89" s="94"/>
      <c r="I89" s="96">
        <f t="shared" si="5"/>
        <v>4.6074893384051856E-5</v>
      </c>
      <c r="J89" s="96">
        <f t="shared" si="6"/>
        <v>-0.66280991735537187</v>
      </c>
      <c r="K89" s="93">
        <f t="shared" si="7"/>
        <v>-401</v>
      </c>
      <c r="L89" s="97">
        <f t="shared" si="9"/>
        <v>-2.3550139480252533E-3</v>
      </c>
      <c r="M89" s="94">
        <f t="shared" si="8"/>
        <v>-39</v>
      </c>
    </row>
    <row r="90" spans="1:13">
      <c r="A90" s="98">
        <v>99</v>
      </c>
      <c r="B90" s="95" t="s">
        <v>88</v>
      </c>
      <c r="C90" s="94">
        <v>1848</v>
      </c>
      <c r="D90" s="94">
        <v>2049</v>
      </c>
      <c r="E90" s="94">
        <v>2099</v>
      </c>
      <c r="F90" s="94"/>
      <c r="G90" s="94"/>
      <c r="H90" s="94"/>
      <c r="I90" s="96">
        <f t="shared" si="5"/>
        <v>4.7407451575061198E-4</v>
      </c>
      <c r="J90" s="96">
        <f t="shared" si="6"/>
        <v>0.13582251082251082</v>
      </c>
      <c r="K90" s="93">
        <f t="shared" si="7"/>
        <v>251</v>
      </c>
      <c r="L90" s="97">
        <f t="shared" si="9"/>
        <v>1.4740860372926148E-3</v>
      </c>
      <c r="M90" s="94">
        <f t="shared" si="8"/>
        <v>50</v>
      </c>
    </row>
    <row r="91" spans="1:13">
      <c r="A91" s="98"/>
      <c r="B91" s="95" t="s">
        <v>285</v>
      </c>
      <c r="C91" s="94">
        <v>46082</v>
      </c>
      <c r="D91" s="94">
        <v>47519</v>
      </c>
      <c r="E91" s="94">
        <v>49746</v>
      </c>
      <c r="F91" s="94"/>
      <c r="G91" s="94"/>
      <c r="H91" s="94"/>
      <c r="I91" s="96">
        <f>E91/$E$92</f>
        <v>1.123549826609335E-2</v>
      </c>
      <c r="J91" s="96">
        <f>(E91-C91)/C91</f>
        <v>7.9510437915021048E-2</v>
      </c>
      <c r="K91" s="93">
        <f>E91-C91</f>
        <v>3664</v>
      </c>
      <c r="L91" s="97">
        <f>K91/$K$92</f>
        <v>2.1518132432829247E-2</v>
      </c>
      <c r="M91" s="94">
        <f>E91-D91</f>
        <v>2227</v>
      </c>
    </row>
    <row r="92" spans="1:13" s="105" customFormat="1">
      <c r="A92" s="180" t="s">
        <v>89</v>
      </c>
      <c r="B92" s="180"/>
      <c r="C92" s="60">
        <v>4257299</v>
      </c>
      <c r="D92" s="60">
        <v>4438834</v>
      </c>
      <c r="E92" s="60">
        <v>4427574</v>
      </c>
      <c r="F92" s="60"/>
      <c r="G92" s="60"/>
      <c r="H92" s="60"/>
      <c r="I92" s="96">
        <f t="shared" si="5"/>
        <v>1</v>
      </c>
      <c r="J92" s="96">
        <f t="shared" si="6"/>
        <v>3.9996016253497815E-2</v>
      </c>
      <c r="K92" s="93">
        <f t="shared" si="7"/>
        <v>170275</v>
      </c>
      <c r="L92" s="97">
        <f t="shared" si="9"/>
        <v>1</v>
      </c>
      <c r="M92" s="93">
        <f t="shared" si="8"/>
        <v>-11260</v>
      </c>
    </row>
    <row r="93" spans="1:13" s="5" customFormat="1">
      <c r="C93" s="135"/>
      <c r="D93" s="134"/>
      <c r="E93" s="136"/>
      <c r="F93" s="159"/>
      <c r="G93" s="159"/>
      <c r="H93" s="159"/>
      <c r="K93" s="13"/>
      <c r="L93" s="13"/>
    </row>
    <row r="94" spans="1:13">
      <c r="C94" s="135"/>
      <c r="D94" s="134"/>
      <c r="E94" s="136"/>
      <c r="F94" s="136"/>
      <c r="G94" s="136"/>
      <c r="H94" s="136"/>
      <c r="I94" s="9"/>
    </row>
    <row r="95" spans="1:13">
      <c r="E95" s="136"/>
      <c r="F95" s="136"/>
      <c r="H95" s="136"/>
    </row>
    <row r="97" spans="5:8">
      <c r="E97" s="136"/>
      <c r="G97" s="154"/>
      <c r="H97" s="154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30"/>
  <sheetViews>
    <sheetView zoomScale="80" zoomScaleNormal="80" workbookViewId="0">
      <pane ySplit="2" topLeftCell="A6" activePane="bottomLeft" state="frozen"/>
      <selection pane="bottomLeft" activeCell="Y6" sqref="Y6"/>
    </sheetView>
  </sheetViews>
  <sheetFormatPr defaultColWidth="8.85546875" defaultRowHeight="15"/>
  <cols>
    <col min="1" max="1" width="13.7109375" style="3" bestFit="1" customWidth="1"/>
    <col min="2" max="2" width="34.42578125" style="3" bestFit="1" customWidth="1"/>
    <col min="3" max="5" width="12" style="3" bestFit="1" customWidth="1"/>
    <col min="6" max="8" width="12" style="3" customWidth="1"/>
    <col min="9" max="9" width="22.5703125" style="3" customWidth="1"/>
    <col min="10" max="10" width="28.42578125" style="3" customWidth="1"/>
    <col min="11" max="11" width="26.7109375" style="3" customWidth="1"/>
    <col min="12" max="12" width="20.28515625" style="3" customWidth="1"/>
    <col min="13" max="13" width="29" style="3" customWidth="1"/>
    <col min="14" max="16384" width="8.85546875" style="3"/>
  </cols>
  <sheetData>
    <row r="1" spans="1:13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3" ht="45">
      <c r="A2" s="91" t="s">
        <v>1</v>
      </c>
      <c r="B2" s="90" t="s">
        <v>90</v>
      </c>
      <c r="C2" s="89">
        <v>43466</v>
      </c>
      <c r="D2" s="89">
        <v>43800</v>
      </c>
      <c r="E2" s="89">
        <v>43831</v>
      </c>
      <c r="F2" s="89">
        <v>43466</v>
      </c>
      <c r="G2" s="89">
        <v>43800</v>
      </c>
      <c r="H2" s="89">
        <v>43831</v>
      </c>
      <c r="I2" s="88" t="s">
        <v>321</v>
      </c>
      <c r="J2" s="88" t="s">
        <v>306</v>
      </c>
      <c r="K2" s="88" t="s">
        <v>307</v>
      </c>
      <c r="L2" s="88" t="s">
        <v>309</v>
      </c>
      <c r="M2" s="92" t="s">
        <v>308</v>
      </c>
    </row>
    <row r="3" spans="1:13">
      <c r="A3" s="98">
        <v>10</v>
      </c>
      <c r="B3" s="95" t="s">
        <v>9</v>
      </c>
      <c r="C3" s="93">
        <v>138829</v>
      </c>
      <c r="D3" s="93">
        <v>152337</v>
      </c>
      <c r="E3" s="93">
        <v>149185</v>
      </c>
      <c r="F3" s="93"/>
      <c r="G3" s="93"/>
      <c r="H3" s="93"/>
      <c r="I3" s="96">
        <f t="shared" ref="I3:I27" si="0">E3/$E$27</f>
        <v>0.15611461555526721</v>
      </c>
      <c r="J3" s="96">
        <f t="shared" ref="J3:J27" si="1">(E3-C3)/C3</f>
        <v>7.4595365521612916E-2</v>
      </c>
      <c r="K3" s="93">
        <f t="shared" ref="K3:K27" si="2">E3-C3</f>
        <v>10356</v>
      </c>
      <c r="L3" s="97">
        <f t="shared" ref="L3:L27" si="3">K3/$K$27</f>
        <v>0.19268769187831425</v>
      </c>
      <c r="M3" s="94">
        <f t="shared" ref="M3:M27" si="4">E3-D3</f>
        <v>-3152</v>
      </c>
    </row>
    <row r="4" spans="1:13">
      <c r="A4" s="98">
        <v>11</v>
      </c>
      <c r="B4" s="95" t="s">
        <v>10</v>
      </c>
      <c r="C4" s="93">
        <v>2579</v>
      </c>
      <c r="D4" s="93">
        <v>2611</v>
      </c>
      <c r="E4" s="93">
        <v>2649</v>
      </c>
      <c r="F4" s="93"/>
      <c r="G4" s="93"/>
      <c r="H4" s="93"/>
      <c r="I4" s="96">
        <f t="shared" si="0"/>
        <v>2.772045558239118E-3</v>
      </c>
      <c r="J4" s="96">
        <f t="shared" si="1"/>
        <v>2.7142303218301668E-2</v>
      </c>
      <c r="K4" s="93">
        <f t="shared" si="2"/>
        <v>70</v>
      </c>
      <c r="L4" s="97">
        <f t="shared" si="3"/>
        <v>1.3024467392315565E-3</v>
      </c>
      <c r="M4" s="94">
        <f t="shared" si="4"/>
        <v>38</v>
      </c>
    </row>
    <row r="5" spans="1:13">
      <c r="A5" s="98">
        <v>12</v>
      </c>
      <c r="B5" s="95" t="s">
        <v>11</v>
      </c>
      <c r="C5" s="93">
        <v>1088</v>
      </c>
      <c r="D5" s="93">
        <v>979</v>
      </c>
      <c r="E5" s="93">
        <v>1214</v>
      </c>
      <c r="F5" s="93"/>
      <c r="G5" s="93"/>
      <c r="H5" s="93"/>
      <c r="I5" s="96">
        <f t="shared" si="0"/>
        <v>1.2703900746328007E-3</v>
      </c>
      <c r="J5" s="96">
        <f t="shared" si="1"/>
        <v>0.11580882352941177</v>
      </c>
      <c r="K5" s="93">
        <f t="shared" si="2"/>
        <v>126</v>
      </c>
      <c r="L5" s="97">
        <f t="shared" si="3"/>
        <v>2.3444041306168017E-3</v>
      </c>
      <c r="M5" s="94">
        <f t="shared" si="4"/>
        <v>235</v>
      </c>
    </row>
    <row r="6" spans="1:13">
      <c r="A6" s="98">
        <v>13</v>
      </c>
      <c r="B6" s="95" t="s">
        <v>12</v>
      </c>
      <c r="C6" s="93">
        <v>115356</v>
      </c>
      <c r="D6" s="93">
        <v>117493</v>
      </c>
      <c r="E6" s="93">
        <v>117243</v>
      </c>
      <c r="F6" s="93"/>
      <c r="G6" s="93"/>
      <c r="H6" s="93"/>
      <c r="I6" s="96">
        <f t="shared" si="0"/>
        <v>0.12268891558498637</v>
      </c>
      <c r="J6" s="96">
        <f t="shared" si="1"/>
        <v>1.6358056798085926E-2</v>
      </c>
      <c r="K6" s="93">
        <f t="shared" si="2"/>
        <v>1887</v>
      </c>
      <c r="L6" s="97">
        <f t="shared" si="3"/>
        <v>3.511024281328496E-2</v>
      </c>
      <c r="M6" s="94">
        <f t="shared" si="4"/>
        <v>-250</v>
      </c>
    </row>
    <row r="7" spans="1:13">
      <c r="A7" s="98">
        <v>14</v>
      </c>
      <c r="B7" s="95" t="s">
        <v>13</v>
      </c>
      <c r="C7" s="93">
        <v>269897</v>
      </c>
      <c r="D7" s="93">
        <v>297356</v>
      </c>
      <c r="E7" s="93">
        <v>299166</v>
      </c>
      <c r="F7" s="93"/>
      <c r="G7" s="93"/>
      <c r="H7" s="93"/>
      <c r="I7" s="96">
        <f t="shared" si="0"/>
        <v>0.31306220516276478</v>
      </c>
      <c r="J7" s="96">
        <f t="shared" si="1"/>
        <v>0.10844507349099841</v>
      </c>
      <c r="K7" s="93">
        <f t="shared" si="2"/>
        <v>29269</v>
      </c>
      <c r="L7" s="97">
        <f t="shared" si="3"/>
        <v>0.54459019443669177</v>
      </c>
      <c r="M7" s="94">
        <f t="shared" si="4"/>
        <v>1810</v>
      </c>
    </row>
    <row r="8" spans="1:13">
      <c r="A8" s="98">
        <v>15</v>
      </c>
      <c r="B8" s="95" t="s">
        <v>14</v>
      </c>
      <c r="C8" s="93">
        <v>14261</v>
      </c>
      <c r="D8" s="93">
        <v>15425</v>
      </c>
      <c r="E8" s="93">
        <v>15516</v>
      </c>
      <c r="F8" s="93"/>
      <c r="G8" s="93"/>
      <c r="H8" s="93"/>
      <c r="I8" s="96">
        <f t="shared" si="0"/>
        <v>1.6236715319606701E-2</v>
      </c>
      <c r="J8" s="96">
        <f t="shared" si="1"/>
        <v>8.8002243881915715E-2</v>
      </c>
      <c r="K8" s="93">
        <f t="shared" si="2"/>
        <v>1255</v>
      </c>
      <c r="L8" s="97">
        <f t="shared" si="3"/>
        <v>2.3351009396222904E-2</v>
      </c>
      <c r="M8" s="94">
        <f t="shared" si="4"/>
        <v>91</v>
      </c>
    </row>
    <row r="9" spans="1:13">
      <c r="A9" s="98">
        <v>16</v>
      </c>
      <c r="B9" s="95" t="s">
        <v>15</v>
      </c>
      <c r="C9" s="93">
        <v>8141</v>
      </c>
      <c r="D9" s="93">
        <v>8073</v>
      </c>
      <c r="E9" s="93">
        <v>8050</v>
      </c>
      <c r="F9" s="93"/>
      <c r="G9" s="93"/>
      <c r="H9" s="93"/>
      <c r="I9" s="96">
        <f t="shared" si="0"/>
        <v>8.4239210055964131E-3</v>
      </c>
      <c r="J9" s="96">
        <f t="shared" si="1"/>
        <v>-1.117798796216681E-2</v>
      </c>
      <c r="K9" s="93">
        <f t="shared" si="2"/>
        <v>-91</v>
      </c>
      <c r="L9" s="97">
        <f t="shared" si="3"/>
        <v>-1.6931807610010233E-3</v>
      </c>
      <c r="M9" s="94">
        <f t="shared" si="4"/>
        <v>-23</v>
      </c>
    </row>
    <row r="10" spans="1:13">
      <c r="A10" s="98">
        <v>17</v>
      </c>
      <c r="B10" s="95" t="s">
        <v>16</v>
      </c>
      <c r="C10" s="93">
        <v>10542</v>
      </c>
      <c r="D10" s="93">
        <v>11365</v>
      </c>
      <c r="E10" s="93">
        <v>11424</v>
      </c>
      <c r="F10" s="93"/>
      <c r="G10" s="93"/>
      <c r="H10" s="93"/>
      <c r="I10" s="96">
        <f t="shared" si="0"/>
        <v>1.1954642679246388E-2</v>
      </c>
      <c r="J10" s="96">
        <f t="shared" si="1"/>
        <v>8.3665338645418322E-2</v>
      </c>
      <c r="K10" s="93">
        <f t="shared" si="2"/>
        <v>882</v>
      </c>
      <c r="L10" s="97">
        <f t="shared" si="3"/>
        <v>1.641082891431761E-2</v>
      </c>
      <c r="M10" s="94">
        <f t="shared" si="4"/>
        <v>59</v>
      </c>
    </row>
    <row r="11" spans="1:13">
      <c r="A11" s="98">
        <v>18</v>
      </c>
      <c r="B11" s="95" t="s">
        <v>17</v>
      </c>
      <c r="C11" s="93">
        <v>11703</v>
      </c>
      <c r="D11" s="93">
        <v>11303</v>
      </c>
      <c r="E11" s="93">
        <v>11248</v>
      </c>
      <c r="F11" s="93"/>
      <c r="G11" s="93"/>
      <c r="H11" s="93"/>
      <c r="I11" s="96">
        <f t="shared" si="0"/>
        <v>1.1770467511919064E-2</v>
      </c>
      <c r="J11" s="96">
        <f t="shared" si="1"/>
        <v>-3.8878919935059389E-2</v>
      </c>
      <c r="K11" s="93">
        <f t="shared" si="2"/>
        <v>-455</v>
      </c>
      <c r="L11" s="97">
        <f t="shared" si="3"/>
        <v>-8.4659038050051167E-3</v>
      </c>
      <c r="M11" s="94">
        <f t="shared" si="4"/>
        <v>-55</v>
      </c>
    </row>
    <row r="12" spans="1:13">
      <c r="A12" s="98">
        <v>19</v>
      </c>
      <c r="B12" s="95" t="s">
        <v>18</v>
      </c>
      <c r="C12" s="93">
        <v>1056</v>
      </c>
      <c r="D12" s="93">
        <v>1091</v>
      </c>
      <c r="E12" s="93">
        <v>1095</v>
      </c>
      <c r="F12" s="93"/>
      <c r="G12" s="93"/>
      <c r="H12" s="93"/>
      <c r="I12" s="96">
        <f t="shared" si="0"/>
        <v>1.1458625467239841E-3</v>
      </c>
      <c r="J12" s="96">
        <f t="shared" si="1"/>
        <v>3.6931818181818184E-2</v>
      </c>
      <c r="K12" s="93">
        <f t="shared" si="2"/>
        <v>39</v>
      </c>
      <c r="L12" s="97">
        <f t="shared" si="3"/>
        <v>7.2564889757186716E-4</v>
      </c>
      <c r="M12" s="94">
        <f t="shared" si="4"/>
        <v>4</v>
      </c>
    </row>
    <row r="13" spans="1:13">
      <c r="A13" s="98">
        <v>20</v>
      </c>
      <c r="B13" s="95" t="s">
        <v>19</v>
      </c>
      <c r="C13" s="93">
        <v>18771</v>
      </c>
      <c r="D13" s="93">
        <v>20532</v>
      </c>
      <c r="E13" s="93">
        <v>20782</v>
      </c>
      <c r="F13" s="93"/>
      <c r="G13" s="93"/>
      <c r="H13" s="93"/>
      <c r="I13" s="96">
        <f t="shared" si="0"/>
        <v>2.1747320042025425E-2</v>
      </c>
      <c r="J13" s="96">
        <f t="shared" si="1"/>
        <v>0.1071333439880667</v>
      </c>
      <c r="K13" s="93">
        <f t="shared" si="2"/>
        <v>2011</v>
      </c>
      <c r="L13" s="97">
        <f t="shared" si="3"/>
        <v>3.7417434179923714E-2</v>
      </c>
      <c r="M13" s="94">
        <f t="shared" si="4"/>
        <v>250</v>
      </c>
    </row>
    <row r="14" spans="1:13">
      <c r="A14" s="98">
        <v>21</v>
      </c>
      <c r="B14" s="95" t="s">
        <v>20</v>
      </c>
      <c r="C14" s="93">
        <v>9672</v>
      </c>
      <c r="D14" s="93">
        <v>10432</v>
      </c>
      <c r="E14" s="93">
        <v>10554</v>
      </c>
      <c r="F14" s="93"/>
      <c r="G14" s="93"/>
      <c r="H14" s="93"/>
      <c r="I14" s="96">
        <f t="shared" si="0"/>
        <v>1.1044231340753359E-2</v>
      </c>
      <c r="J14" s="96">
        <f t="shared" si="1"/>
        <v>9.1191066997518611E-2</v>
      </c>
      <c r="K14" s="93">
        <f t="shared" si="2"/>
        <v>882</v>
      </c>
      <c r="L14" s="97">
        <f t="shared" si="3"/>
        <v>1.641082891431761E-2</v>
      </c>
      <c r="M14" s="94">
        <f t="shared" si="4"/>
        <v>122</v>
      </c>
    </row>
    <row r="15" spans="1:13">
      <c r="A15" s="98">
        <v>22</v>
      </c>
      <c r="B15" s="95" t="s">
        <v>21</v>
      </c>
      <c r="C15" s="93">
        <v>43062</v>
      </c>
      <c r="D15" s="93">
        <v>43458</v>
      </c>
      <c r="E15" s="93">
        <v>43495</v>
      </c>
      <c r="F15" s="93"/>
      <c r="G15" s="93"/>
      <c r="H15" s="93"/>
      <c r="I15" s="96">
        <f t="shared" si="0"/>
        <v>4.5515334675579631E-2</v>
      </c>
      <c r="J15" s="96">
        <f t="shared" si="1"/>
        <v>1.0055269146811574E-2</v>
      </c>
      <c r="K15" s="93">
        <f t="shared" si="2"/>
        <v>433</v>
      </c>
      <c r="L15" s="97">
        <f t="shared" si="3"/>
        <v>8.0565634012466272E-3</v>
      </c>
      <c r="M15" s="94">
        <f t="shared" si="4"/>
        <v>37</v>
      </c>
    </row>
    <row r="16" spans="1:13">
      <c r="A16" s="98">
        <v>23</v>
      </c>
      <c r="B16" s="95" t="s">
        <v>22</v>
      </c>
      <c r="C16" s="93">
        <v>27077</v>
      </c>
      <c r="D16" s="93">
        <v>27467</v>
      </c>
      <c r="E16" s="93">
        <v>27064</v>
      </c>
      <c r="F16" s="93"/>
      <c r="G16" s="93"/>
      <c r="H16" s="93"/>
      <c r="I16" s="96">
        <f t="shared" si="0"/>
        <v>2.8321117775833706E-2</v>
      </c>
      <c r="J16" s="96">
        <f t="shared" si="1"/>
        <v>-4.8011227240831703E-4</v>
      </c>
      <c r="K16" s="93">
        <f t="shared" si="2"/>
        <v>-13</v>
      </c>
      <c r="L16" s="97">
        <f t="shared" si="3"/>
        <v>-2.4188296585728904E-4</v>
      </c>
      <c r="M16" s="94">
        <f t="shared" si="4"/>
        <v>-403</v>
      </c>
    </row>
    <row r="17" spans="1:13">
      <c r="A17" s="98">
        <v>24</v>
      </c>
      <c r="B17" s="95" t="s">
        <v>23</v>
      </c>
      <c r="C17" s="93">
        <v>11939</v>
      </c>
      <c r="D17" s="93">
        <v>12101</v>
      </c>
      <c r="E17" s="93">
        <v>12086</v>
      </c>
      <c r="F17" s="93"/>
      <c r="G17" s="93"/>
      <c r="H17" s="93"/>
      <c r="I17" s="96">
        <f t="shared" si="0"/>
        <v>1.2647392456352578E-2</v>
      </c>
      <c r="J17" s="96">
        <f t="shared" si="1"/>
        <v>1.2312588994053103E-2</v>
      </c>
      <c r="K17" s="93">
        <f t="shared" si="2"/>
        <v>147</v>
      </c>
      <c r="L17" s="97">
        <f t="shared" si="3"/>
        <v>2.7351381523862683E-3</v>
      </c>
      <c r="M17" s="94">
        <f t="shared" si="4"/>
        <v>-15</v>
      </c>
    </row>
    <row r="18" spans="1:13">
      <c r="A18" s="98">
        <v>25</v>
      </c>
      <c r="B18" s="95" t="s">
        <v>24</v>
      </c>
      <c r="C18" s="93">
        <v>55360</v>
      </c>
      <c r="D18" s="93">
        <v>55651</v>
      </c>
      <c r="E18" s="93">
        <v>55350</v>
      </c>
      <c r="F18" s="93"/>
      <c r="G18" s="93"/>
      <c r="H18" s="93"/>
      <c r="I18" s="96">
        <f t="shared" si="0"/>
        <v>5.7920997224815092E-2</v>
      </c>
      <c r="J18" s="96">
        <f t="shared" si="1"/>
        <v>-1.8063583815028901E-4</v>
      </c>
      <c r="K18" s="93">
        <f t="shared" si="2"/>
        <v>-10</v>
      </c>
      <c r="L18" s="97">
        <f t="shared" si="3"/>
        <v>-1.8606381989022235E-4</v>
      </c>
      <c r="M18" s="94">
        <f t="shared" si="4"/>
        <v>-301</v>
      </c>
    </row>
    <row r="19" spans="1:13">
      <c r="A19" s="98">
        <v>26</v>
      </c>
      <c r="B19" s="95" t="s">
        <v>25</v>
      </c>
      <c r="C19" s="93">
        <v>11542</v>
      </c>
      <c r="D19" s="93">
        <v>12388</v>
      </c>
      <c r="E19" s="93">
        <v>12426</v>
      </c>
      <c r="F19" s="93"/>
      <c r="G19" s="93"/>
      <c r="H19" s="93"/>
      <c r="I19" s="96">
        <f t="shared" si="0"/>
        <v>1.3003185393234912E-2</v>
      </c>
      <c r="J19" s="96">
        <f t="shared" si="1"/>
        <v>7.6589845780627275E-2</v>
      </c>
      <c r="K19" s="93">
        <f t="shared" si="2"/>
        <v>884</v>
      </c>
      <c r="L19" s="97">
        <f t="shared" si="3"/>
        <v>1.6448041678295656E-2</v>
      </c>
      <c r="M19" s="94">
        <f t="shared" si="4"/>
        <v>38</v>
      </c>
    </row>
    <row r="20" spans="1:13">
      <c r="A20" s="98">
        <v>27</v>
      </c>
      <c r="B20" s="95" t="s">
        <v>26</v>
      </c>
      <c r="C20" s="93">
        <v>32482</v>
      </c>
      <c r="D20" s="93">
        <v>33445</v>
      </c>
      <c r="E20" s="93">
        <v>33512</v>
      </c>
      <c r="F20" s="93"/>
      <c r="G20" s="93"/>
      <c r="H20" s="93"/>
      <c r="I20" s="96">
        <f t="shared" si="0"/>
        <v>3.5068626178825717E-2</v>
      </c>
      <c r="J20" s="96">
        <f t="shared" si="1"/>
        <v>3.1709870081891509E-2</v>
      </c>
      <c r="K20" s="93">
        <f t="shared" si="2"/>
        <v>1030</v>
      </c>
      <c r="L20" s="97">
        <f t="shared" si="3"/>
        <v>1.9164573448692903E-2</v>
      </c>
      <c r="M20" s="94">
        <f t="shared" si="4"/>
        <v>67</v>
      </c>
    </row>
    <row r="21" spans="1:13">
      <c r="A21" s="98">
        <v>28</v>
      </c>
      <c r="B21" s="95" t="s">
        <v>27</v>
      </c>
      <c r="C21" s="93">
        <v>22252</v>
      </c>
      <c r="D21" s="93">
        <v>22610</v>
      </c>
      <c r="E21" s="93">
        <v>22668</v>
      </c>
      <c r="F21" s="93"/>
      <c r="G21" s="93"/>
      <c r="H21" s="93"/>
      <c r="I21" s="96">
        <f t="shared" si="0"/>
        <v>2.3720924391908014E-2</v>
      </c>
      <c r="J21" s="96">
        <f t="shared" si="1"/>
        <v>1.8694948768650008E-2</v>
      </c>
      <c r="K21" s="93">
        <f t="shared" si="2"/>
        <v>416</v>
      </c>
      <c r="L21" s="97">
        <f t="shared" si="3"/>
        <v>7.7402549074332494E-3</v>
      </c>
      <c r="M21" s="94">
        <f t="shared" si="4"/>
        <v>58</v>
      </c>
    </row>
    <row r="22" spans="1:13">
      <c r="A22" s="98">
        <v>29</v>
      </c>
      <c r="B22" s="95" t="s">
        <v>28</v>
      </c>
      <c r="C22" s="93">
        <v>33763</v>
      </c>
      <c r="D22" s="93">
        <v>34381</v>
      </c>
      <c r="E22" s="93">
        <v>34586</v>
      </c>
      <c r="F22" s="93"/>
      <c r="G22" s="93"/>
      <c r="H22" s="93"/>
      <c r="I22" s="96">
        <f t="shared" si="0"/>
        <v>3.6192513279448141E-2</v>
      </c>
      <c r="J22" s="96">
        <f t="shared" si="1"/>
        <v>2.4375795989692858E-2</v>
      </c>
      <c r="K22" s="93">
        <f t="shared" si="2"/>
        <v>823</v>
      </c>
      <c r="L22" s="97">
        <f t="shared" si="3"/>
        <v>1.53130523769653E-2</v>
      </c>
      <c r="M22" s="94">
        <f t="shared" si="4"/>
        <v>205</v>
      </c>
    </row>
    <row r="23" spans="1:13">
      <c r="A23" s="98">
        <v>30</v>
      </c>
      <c r="B23" s="95" t="s">
        <v>29</v>
      </c>
      <c r="C23" s="93">
        <v>4235</v>
      </c>
      <c r="D23" s="93">
        <v>4999</v>
      </c>
      <c r="E23" s="93">
        <v>5030</v>
      </c>
      <c r="F23" s="93"/>
      <c r="G23" s="93"/>
      <c r="H23" s="93"/>
      <c r="I23" s="96">
        <f t="shared" si="0"/>
        <v>5.2636425662298085E-3</v>
      </c>
      <c r="J23" s="96">
        <f t="shared" si="1"/>
        <v>0.18772136953955135</v>
      </c>
      <c r="K23" s="93">
        <f t="shared" si="2"/>
        <v>795</v>
      </c>
      <c r="L23" s="97">
        <f t="shared" si="3"/>
        <v>1.4792073681272676E-2</v>
      </c>
      <c r="M23" s="94">
        <f t="shared" si="4"/>
        <v>31</v>
      </c>
    </row>
    <row r="24" spans="1:13">
      <c r="A24" s="98">
        <v>31</v>
      </c>
      <c r="B24" s="95" t="s">
        <v>30</v>
      </c>
      <c r="C24" s="93">
        <v>21598</v>
      </c>
      <c r="D24" s="93">
        <v>22547</v>
      </c>
      <c r="E24" s="93">
        <v>22600</v>
      </c>
      <c r="F24" s="93"/>
      <c r="G24" s="93"/>
      <c r="H24" s="93"/>
      <c r="I24" s="96">
        <f t="shared" si="0"/>
        <v>2.3649765804531545E-2</v>
      </c>
      <c r="J24" s="96">
        <f t="shared" si="1"/>
        <v>4.6393184554125382E-2</v>
      </c>
      <c r="K24" s="93">
        <f t="shared" si="2"/>
        <v>1002</v>
      </c>
      <c r="L24" s="97">
        <f t="shared" si="3"/>
        <v>1.864359475300028E-2</v>
      </c>
      <c r="M24" s="94">
        <f t="shared" si="4"/>
        <v>53</v>
      </c>
    </row>
    <row r="25" spans="1:13">
      <c r="A25" s="98">
        <v>32</v>
      </c>
      <c r="B25" s="95" t="s">
        <v>31</v>
      </c>
      <c r="C25" s="93">
        <v>18605</v>
      </c>
      <c r="D25" s="93">
        <v>20311</v>
      </c>
      <c r="E25" s="93">
        <v>20314</v>
      </c>
      <c r="F25" s="93"/>
      <c r="G25" s="93"/>
      <c r="H25" s="93"/>
      <c r="I25" s="96">
        <f t="shared" si="0"/>
        <v>2.1257581528905035E-2</v>
      </c>
      <c r="J25" s="96">
        <f t="shared" si="1"/>
        <v>9.1857027680730993E-2</v>
      </c>
      <c r="K25" s="93">
        <f t="shared" si="2"/>
        <v>1709</v>
      </c>
      <c r="L25" s="97">
        <f t="shared" si="3"/>
        <v>3.1798306819239001E-2</v>
      </c>
      <c r="M25" s="94">
        <f t="shared" si="4"/>
        <v>3</v>
      </c>
    </row>
    <row r="26" spans="1:13">
      <c r="A26" s="98">
        <v>33</v>
      </c>
      <c r="B26" s="95" t="s">
        <v>32</v>
      </c>
      <c r="C26" s="93">
        <v>18057</v>
      </c>
      <c r="D26" s="93">
        <v>18250</v>
      </c>
      <c r="E26" s="93">
        <v>18355</v>
      </c>
      <c r="F26" s="93"/>
      <c r="G26" s="93"/>
      <c r="H26" s="93"/>
      <c r="I26" s="96">
        <f t="shared" si="0"/>
        <v>1.9207586342574183E-2</v>
      </c>
      <c r="J26" s="96">
        <f t="shared" si="1"/>
        <v>1.6503295121005703E-2</v>
      </c>
      <c r="K26" s="93">
        <f t="shared" si="2"/>
        <v>298</v>
      </c>
      <c r="L26" s="97">
        <f t="shared" si="3"/>
        <v>5.5447018327286256E-3</v>
      </c>
      <c r="M26" s="94">
        <f t="shared" si="4"/>
        <v>105</v>
      </c>
    </row>
    <row r="27" spans="1:13" s="105" customFormat="1" ht="14.45" customHeight="1">
      <c r="A27" s="180" t="s">
        <v>89</v>
      </c>
      <c r="B27" s="180"/>
      <c r="C27" s="60">
        <v>901867</v>
      </c>
      <c r="D27" s="60">
        <v>956605</v>
      </c>
      <c r="E27" s="60">
        <v>955612</v>
      </c>
      <c r="F27" s="60"/>
      <c r="G27" s="60"/>
      <c r="H27" s="60"/>
      <c r="I27" s="96">
        <f t="shared" si="0"/>
        <v>1</v>
      </c>
      <c r="J27" s="96">
        <f t="shared" si="1"/>
        <v>5.9593044207183546E-2</v>
      </c>
      <c r="K27" s="93">
        <f t="shared" si="2"/>
        <v>53745</v>
      </c>
      <c r="L27" s="97">
        <f t="shared" si="3"/>
        <v>1</v>
      </c>
      <c r="M27" s="93">
        <f t="shared" si="4"/>
        <v>-993</v>
      </c>
    </row>
    <row r="29" spans="1:13">
      <c r="E29" s="136"/>
      <c r="F29" s="136"/>
    </row>
    <row r="30" spans="1:13">
      <c r="E30" s="136"/>
      <c r="F30" s="136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90"/>
  <sheetViews>
    <sheetView topLeftCell="A65" zoomScale="80" zoomScaleNormal="80" workbookViewId="0">
      <selection activeCell="K86" sqref="K86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.5703125" style="3" customWidth="1"/>
    <col min="9" max="9" width="19.28515625" style="3" customWidth="1"/>
    <col min="10" max="10" width="18.140625" style="3" customWidth="1"/>
    <col min="11" max="11" width="30.42578125" style="3" customWidth="1"/>
    <col min="12" max="12" width="27.42578125" style="3" customWidth="1"/>
    <col min="13" max="13" width="22.28515625" style="3" customWidth="1"/>
    <col min="14" max="14" width="30.42578125" style="3" customWidth="1"/>
    <col min="15" max="16384" width="9.140625" style="3"/>
  </cols>
  <sheetData>
    <row r="1" spans="1:14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4" ht="60">
      <c r="A2" s="89" t="s">
        <v>91</v>
      </c>
      <c r="B2" s="89" t="s">
        <v>174</v>
      </c>
      <c r="C2" s="89">
        <v>43466</v>
      </c>
      <c r="D2" s="89">
        <v>43800</v>
      </c>
      <c r="E2" s="89">
        <v>43831</v>
      </c>
      <c r="F2" s="89">
        <v>43466</v>
      </c>
      <c r="G2" s="89">
        <v>43800</v>
      </c>
      <c r="H2" s="89">
        <v>43831</v>
      </c>
      <c r="I2" s="88" t="s">
        <v>322</v>
      </c>
      <c r="J2" s="88" t="s">
        <v>304</v>
      </c>
      <c r="K2" s="88" t="s">
        <v>323</v>
      </c>
      <c r="L2" s="88" t="s">
        <v>324</v>
      </c>
      <c r="M2" s="88" t="s">
        <v>311</v>
      </c>
      <c r="N2" s="92" t="s">
        <v>325</v>
      </c>
    </row>
    <row r="3" spans="1:14">
      <c r="A3" s="71">
        <v>1</v>
      </c>
      <c r="B3" s="85" t="s">
        <v>92</v>
      </c>
      <c r="C3" s="72">
        <v>83174</v>
      </c>
      <c r="D3" s="72">
        <v>85865</v>
      </c>
      <c r="E3" s="72">
        <v>86135</v>
      </c>
      <c r="F3" s="72"/>
      <c r="G3" s="72"/>
      <c r="H3" s="72"/>
      <c r="I3" s="86"/>
      <c r="J3" s="96">
        <f t="shared" ref="J3:J66" si="0">E3/$E$84</f>
        <v>1.9454220302133854E-2</v>
      </c>
      <c r="K3" s="96">
        <f t="shared" ref="K3:K66" si="1">(E3-C3)/C3</f>
        <v>3.5600067328732533E-2</v>
      </c>
      <c r="L3" s="93">
        <f t="shared" ref="L3:L66" si="2">E3-C3</f>
        <v>2961</v>
      </c>
      <c r="M3" s="97">
        <f>L3/$L$84</f>
        <v>1.7389516957862283E-2</v>
      </c>
      <c r="N3" s="94">
        <f t="shared" ref="N3:N66" si="3">E3-D3</f>
        <v>270</v>
      </c>
    </row>
    <row r="4" spans="1:14">
      <c r="A4" s="71">
        <v>2</v>
      </c>
      <c r="B4" s="85" t="s">
        <v>93</v>
      </c>
      <c r="C4" s="72">
        <v>12081</v>
      </c>
      <c r="D4" s="72">
        <v>13927</v>
      </c>
      <c r="E4" s="72">
        <v>14187</v>
      </c>
      <c r="F4" s="72"/>
      <c r="G4" s="72"/>
      <c r="H4" s="72"/>
      <c r="I4" s="86"/>
      <c r="J4" s="96">
        <f t="shared" si="0"/>
        <v>3.2042378060761945E-3</v>
      </c>
      <c r="K4" s="96">
        <f t="shared" si="1"/>
        <v>0.17432331760615843</v>
      </c>
      <c r="L4" s="93">
        <f t="shared" si="2"/>
        <v>2106</v>
      </c>
      <c r="M4" s="97">
        <f t="shared" ref="M4:M67" si="4">L4/$L$84</f>
        <v>1.2368227866686243E-2</v>
      </c>
      <c r="N4" s="94">
        <f t="shared" si="3"/>
        <v>260</v>
      </c>
    </row>
    <row r="5" spans="1:14">
      <c r="A5" s="71">
        <v>3</v>
      </c>
      <c r="B5" s="85" t="s">
        <v>94</v>
      </c>
      <c r="C5" s="72">
        <v>22295</v>
      </c>
      <c r="D5" s="72">
        <v>23897</v>
      </c>
      <c r="E5" s="72">
        <v>23929</v>
      </c>
      <c r="F5" s="72"/>
      <c r="G5" s="72"/>
      <c r="H5" s="72"/>
      <c r="I5" s="86"/>
      <c r="J5" s="96">
        <f t="shared" si="0"/>
        <v>5.4045398224851805E-3</v>
      </c>
      <c r="K5" s="96">
        <f t="shared" si="1"/>
        <v>7.3289975330791651E-2</v>
      </c>
      <c r="L5" s="93">
        <f t="shared" si="2"/>
        <v>1634</v>
      </c>
      <c r="M5" s="97">
        <f t="shared" si="4"/>
        <v>9.5962413742475411E-3</v>
      </c>
      <c r="N5" s="94">
        <f t="shared" si="3"/>
        <v>32</v>
      </c>
    </row>
    <row r="6" spans="1:14">
      <c r="A6" s="71">
        <v>4</v>
      </c>
      <c r="B6" s="85" t="s">
        <v>95</v>
      </c>
      <c r="C6" s="72">
        <v>7740</v>
      </c>
      <c r="D6" s="72">
        <v>8129</v>
      </c>
      <c r="E6" s="72">
        <v>8203</v>
      </c>
      <c r="F6" s="72"/>
      <c r="G6" s="72"/>
      <c r="H6" s="72"/>
      <c r="I6" s="86"/>
      <c r="J6" s="96">
        <f t="shared" si="0"/>
        <v>1.8527076001440066E-3</v>
      </c>
      <c r="K6" s="96">
        <f t="shared" si="1"/>
        <v>5.9819121447028424E-2</v>
      </c>
      <c r="L6" s="93">
        <f t="shared" si="2"/>
        <v>463</v>
      </c>
      <c r="M6" s="97">
        <f t="shared" si="4"/>
        <v>2.719130817794744E-3</v>
      </c>
      <c r="N6" s="94">
        <f t="shared" si="3"/>
        <v>74</v>
      </c>
    </row>
    <row r="7" spans="1:14">
      <c r="A7" s="71">
        <v>5</v>
      </c>
      <c r="B7" s="85" t="s">
        <v>96</v>
      </c>
      <c r="C7" s="72">
        <v>11298</v>
      </c>
      <c r="D7" s="72">
        <v>11365</v>
      </c>
      <c r="E7" s="72">
        <v>11518</v>
      </c>
      <c r="F7" s="72"/>
      <c r="G7" s="72"/>
      <c r="H7" s="72"/>
      <c r="I7" s="86"/>
      <c r="J7" s="96">
        <f t="shared" si="0"/>
        <v>2.6014246176348493E-3</v>
      </c>
      <c r="K7" s="96">
        <f t="shared" si="1"/>
        <v>1.9472473004071518E-2</v>
      </c>
      <c r="L7" s="93">
        <f t="shared" si="2"/>
        <v>220</v>
      </c>
      <c r="M7" s="97">
        <f t="shared" si="4"/>
        <v>1.2920276024078695E-3</v>
      </c>
      <c r="N7" s="94">
        <f t="shared" si="3"/>
        <v>153</v>
      </c>
    </row>
    <row r="8" spans="1:14">
      <c r="A8" s="71">
        <v>6</v>
      </c>
      <c r="B8" s="85" t="s">
        <v>97</v>
      </c>
      <c r="C8" s="72">
        <v>350692</v>
      </c>
      <c r="D8" s="72">
        <v>362677</v>
      </c>
      <c r="E8" s="72">
        <v>361025</v>
      </c>
      <c r="F8" s="72"/>
      <c r="G8" s="72"/>
      <c r="H8" s="72"/>
      <c r="I8" s="86"/>
      <c r="J8" s="96">
        <f t="shared" si="0"/>
        <v>8.1540139137143725E-2</v>
      </c>
      <c r="K8" s="96">
        <f t="shared" si="1"/>
        <v>2.9464601416627698E-2</v>
      </c>
      <c r="L8" s="93">
        <f t="shared" si="2"/>
        <v>10333</v>
      </c>
      <c r="M8" s="97">
        <f t="shared" si="4"/>
        <v>6.0684187344002348E-2</v>
      </c>
      <c r="N8" s="94">
        <f t="shared" si="3"/>
        <v>-1652</v>
      </c>
    </row>
    <row r="9" spans="1:14">
      <c r="A9" s="71">
        <v>7</v>
      </c>
      <c r="B9" s="85" t="s">
        <v>98</v>
      </c>
      <c r="C9" s="72">
        <v>159060</v>
      </c>
      <c r="D9" s="72">
        <v>172432</v>
      </c>
      <c r="E9" s="72">
        <v>169961</v>
      </c>
      <c r="F9" s="72"/>
      <c r="G9" s="72"/>
      <c r="H9" s="72"/>
      <c r="I9" s="86"/>
      <c r="J9" s="96">
        <f t="shared" si="0"/>
        <v>3.8386936051209984E-2</v>
      </c>
      <c r="K9" s="96">
        <f t="shared" si="1"/>
        <v>6.8533886583679121E-2</v>
      </c>
      <c r="L9" s="93">
        <f t="shared" si="2"/>
        <v>10901</v>
      </c>
      <c r="M9" s="97">
        <f t="shared" si="4"/>
        <v>6.401996769930994E-2</v>
      </c>
      <c r="N9" s="94">
        <f t="shared" si="3"/>
        <v>-2471</v>
      </c>
    </row>
    <row r="10" spans="1:14">
      <c r="A10" s="71">
        <v>8</v>
      </c>
      <c r="B10" s="85" t="s">
        <v>99</v>
      </c>
      <c r="C10" s="72">
        <v>6617</v>
      </c>
      <c r="D10" s="72">
        <v>6193</v>
      </c>
      <c r="E10" s="72">
        <v>6055</v>
      </c>
      <c r="F10" s="72"/>
      <c r="G10" s="72"/>
      <c r="H10" s="72"/>
      <c r="I10" s="86"/>
      <c r="J10" s="96">
        <f t="shared" si="0"/>
        <v>1.3675660756884019E-3</v>
      </c>
      <c r="K10" s="96">
        <f t="shared" si="1"/>
        <v>-8.4932748979900261E-2</v>
      </c>
      <c r="L10" s="93">
        <f t="shared" si="2"/>
        <v>-562</v>
      </c>
      <c r="M10" s="97">
        <f t="shared" si="4"/>
        <v>-3.3005432388782852E-3</v>
      </c>
      <c r="N10" s="94">
        <f t="shared" si="3"/>
        <v>-138</v>
      </c>
    </row>
    <row r="11" spans="1:14">
      <c r="A11" s="71">
        <v>9</v>
      </c>
      <c r="B11" s="85" t="s">
        <v>100</v>
      </c>
      <c r="C11" s="72">
        <v>49561</v>
      </c>
      <c r="D11" s="72">
        <v>50366</v>
      </c>
      <c r="E11" s="72">
        <v>49385</v>
      </c>
      <c r="F11" s="72"/>
      <c r="G11" s="72"/>
      <c r="H11" s="72"/>
      <c r="I11" s="86"/>
      <c r="J11" s="96">
        <f t="shared" si="0"/>
        <v>1.115396377338922E-2</v>
      </c>
      <c r="K11" s="96">
        <f t="shared" si="1"/>
        <v>-3.5511793547345696E-3</v>
      </c>
      <c r="L11" s="93">
        <f t="shared" si="2"/>
        <v>-176</v>
      </c>
      <c r="M11" s="97">
        <f t="shared" si="4"/>
        <v>-1.0336220819262957E-3</v>
      </c>
      <c r="N11" s="94">
        <f t="shared" si="3"/>
        <v>-981</v>
      </c>
    </row>
    <row r="12" spans="1:14">
      <c r="A12" s="71">
        <v>10</v>
      </c>
      <c r="B12" s="85" t="s">
        <v>101</v>
      </c>
      <c r="C12" s="72">
        <v>52806</v>
      </c>
      <c r="D12" s="72">
        <v>55646</v>
      </c>
      <c r="E12" s="72">
        <v>55517</v>
      </c>
      <c r="F12" s="72"/>
      <c r="G12" s="72"/>
      <c r="H12" s="72"/>
      <c r="I12" s="86"/>
      <c r="J12" s="96">
        <f t="shared" si="0"/>
        <v>1.2538920862756896E-2</v>
      </c>
      <c r="K12" s="96">
        <f t="shared" si="1"/>
        <v>5.1338863007991516E-2</v>
      </c>
      <c r="L12" s="93">
        <f t="shared" si="2"/>
        <v>2711</v>
      </c>
      <c r="M12" s="97">
        <f t="shared" si="4"/>
        <v>1.5921303773307884E-2</v>
      </c>
      <c r="N12" s="94">
        <f t="shared" si="3"/>
        <v>-129</v>
      </c>
    </row>
    <row r="13" spans="1:14">
      <c r="A13" s="71">
        <v>11</v>
      </c>
      <c r="B13" s="85" t="s">
        <v>102</v>
      </c>
      <c r="C13" s="72">
        <v>12335</v>
      </c>
      <c r="D13" s="72">
        <v>12334</v>
      </c>
      <c r="E13" s="72">
        <v>12201</v>
      </c>
      <c r="F13" s="72"/>
      <c r="G13" s="72"/>
      <c r="H13" s="72"/>
      <c r="I13" s="86"/>
      <c r="J13" s="96">
        <f t="shared" si="0"/>
        <v>2.7556851675432188E-3</v>
      </c>
      <c r="K13" s="96">
        <f t="shared" si="1"/>
        <v>-1.0863396838265099E-2</v>
      </c>
      <c r="L13" s="93">
        <f t="shared" si="2"/>
        <v>-134</v>
      </c>
      <c r="M13" s="97">
        <f t="shared" si="4"/>
        <v>-7.8696226692115694E-4</v>
      </c>
      <c r="N13" s="94">
        <f t="shared" si="3"/>
        <v>-133</v>
      </c>
    </row>
    <row r="14" spans="1:14">
      <c r="A14" s="71">
        <v>12</v>
      </c>
      <c r="B14" s="85" t="s">
        <v>103</v>
      </c>
      <c r="C14" s="72">
        <v>6067</v>
      </c>
      <c r="D14" s="72">
        <v>5972</v>
      </c>
      <c r="E14" s="72">
        <v>6244</v>
      </c>
      <c r="F14" s="72"/>
      <c r="G14" s="72"/>
      <c r="H14" s="72"/>
      <c r="I14" s="86"/>
      <c r="J14" s="96">
        <f t="shared" si="0"/>
        <v>1.4102531092648027E-3</v>
      </c>
      <c r="K14" s="96">
        <f t="shared" si="1"/>
        <v>2.9174221196637547E-2</v>
      </c>
      <c r="L14" s="93">
        <f t="shared" si="2"/>
        <v>177</v>
      </c>
      <c r="M14" s="97">
        <f t="shared" si="4"/>
        <v>1.0394949346645133E-3</v>
      </c>
      <c r="N14" s="94">
        <f t="shared" si="3"/>
        <v>272</v>
      </c>
    </row>
    <row r="15" spans="1:14">
      <c r="A15" s="71">
        <v>13</v>
      </c>
      <c r="B15" s="85" t="s">
        <v>104</v>
      </c>
      <c r="C15" s="72">
        <v>6409</v>
      </c>
      <c r="D15" s="72">
        <v>6411</v>
      </c>
      <c r="E15" s="72">
        <v>6552</v>
      </c>
      <c r="F15" s="72"/>
      <c r="G15" s="72"/>
      <c r="H15" s="72"/>
      <c r="I15" s="86"/>
      <c r="J15" s="96">
        <f t="shared" si="0"/>
        <v>1.4798171639819008E-3</v>
      </c>
      <c r="K15" s="96">
        <f t="shared" si="1"/>
        <v>2.231237322515213E-2</v>
      </c>
      <c r="L15" s="93">
        <f t="shared" si="2"/>
        <v>143</v>
      </c>
      <c r="M15" s="97">
        <f t="shared" si="4"/>
        <v>8.3981794156511524E-4</v>
      </c>
      <c r="N15" s="94">
        <f t="shared" si="3"/>
        <v>141</v>
      </c>
    </row>
    <row r="16" spans="1:14">
      <c r="A16" s="71">
        <v>14</v>
      </c>
      <c r="B16" s="85" t="s">
        <v>105</v>
      </c>
      <c r="C16" s="72">
        <v>19702</v>
      </c>
      <c r="D16" s="72">
        <v>20079</v>
      </c>
      <c r="E16" s="72">
        <v>20188</v>
      </c>
      <c r="F16" s="72"/>
      <c r="G16" s="72"/>
      <c r="H16" s="72"/>
      <c r="I16" s="86"/>
      <c r="J16" s="96">
        <f t="shared" si="0"/>
        <v>4.5596075864570533E-3</v>
      </c>
      <c r="K16" s="96">
        <f t="shared" si="1"/>
        <v>2.4667546441985586E-2</v>
      </c>
      <c r="L16" s="93">
        <f t="shared" si="2"/>
        <v>486</v>
      </c>
      <c r="M16" s="97">
        <f t="shared" si="4"/>
        <v>2.8542064307737485E-3</v>
      </c>
      <c r="N16" s="94">
        <f t="shared" si="3"/>
        <v>109</v>
      </c>
    </row>
    <row r="17" spans="1:14">
      <c r="A17" s="71">
        <v>15</v>
      </c>
      <c r="B17" s="85" t="s">
        <v>106</v>
      </c>
      <c r="C17" s="72">
        <v>9370</v>
      </c>
      <c r="D17" s="72">
        <v>9075</v>
      </c>
      <c r="E17" s="72">
        <v>9012</v>
      </c>
      <c r="F17" s="72"/>
      <c r="G17" s="72"/>
      <c r="H17" s="72"/>
      <c r="I17" s="86"/>
      <c r="J17" s="96">
        <f t="shared" si="0"/>
        <v>2.0354261724366434E-3</v>
      </c>
      <c r="K17" s="96">
        <f t="shared" si="1"/>
        <v>-3.8207043756670223E-2</v>
      </c>
      <c r="L17" s="93">
        <f t="shared" si="2"/>
        <v>-358</v>
      </c>
      <c r="M17" s="97">
        <f t="shared" si="4"/>
        <v>-2.1024812802818969E-3</v>
      </c>
      <c r="N17" s="94">
        <f t="shared" si="3"/>
        <v>-63</v>
      </c>
    </row>
    <row r="18" spans="1:14">
      <c r="A18" s="71">
        <v>16</v>
      </c>
      <c r="B18" s="85" t="s">
        <v>107</v>
      </c>
      <c r="C18" s="72">
        <v>218635</v>
      </c>
      <c r="D18" s="72">
        <v>226661</v>
      </c>
      <c r="E18" s="72">
        <v>226595</v>
      </c>
      <c r="F18" s="72"/>
      <c r="G18" s="72"/>
      <c r="H18" s="72"/>
      <c r="I18" s="86"/>
      <c r="J18" s="96">
        <f t="shared" si="0"/>
        <v>5.1178139540976615E-2</v>
      </c>
      <c r="K18" s="96">
        <f t="shared" si="1"/>
        <v>3.6407711482607998E-2</v>
      </c>
      <c r="L18" s="93">
        <f t="shared" si="2"/>
        <v>7960</v>
      </c>
      <c r="M18" s="97">
        <f t="shared" si="4"/>
        <v>4.6747907796212011E-2</v>
      </c>
      <c r="N18" s="94">
        <f t="shared" si="3"/>
        <v>-66</v>
      </c>
    </row>
    <row r="19" spans="1:14">
      <c r="A19" s="71">
        <v>17</v>
      </c>
      <c r="B19" s="85" t="s">
        <v>108</v>
      </c>
      <c r="C19" s="72">
        <v>24583</v>
      </c>
      <c r="D19" s="72">
        <v>25408</v>
      </c>
      <c r="E19" s="72">
        <v>25268</v>
      </c>
      <c r="F19" s="72"/>
      <c r="G19" s="72"/>
      <c r="H19" s="72"/>
      <c r="I19" s="86"/>
      <c r="J19" s="96">
        <f t="shared" si="0"/>
        <v>5.706962774648148E-3</v>
      </c>
      <c r="K19" s="96">
        <f t="shared" si="1"/>
        <v>2.7864784607248911E-2</v>
      </c>
      <c r="L19" s="93">
        <f t="shared" si="2"/>
        <v>685</v>
      </c>
      <c r="M19" s="97">
        <f t="shared" si="4"/>
        <v>4.0229041256790487E-3</v>
      </c>
      <c r="N19" s="94">
        <f t="shared" si="3"/>
        <v>-140</v>
      </c>
    </row>
    <row r="20" spans="1:14">
      <c r="A20" s="71">
        <v>18</v>
      </c>
      <c r="B20" s="85" t="s">
        <v>109</v>
      </c>
      <c r="C20" s="72">
        <v>7320</v>
      </c>
      <c r="D20" s="72">
        <v>7538</v>
      </c>
      <c r="E20" s="72">
        <v>7320</v>
      </c>
      <c r="F20" s="72"/>
      <c r="G20" s="72"/>
      <c r="H20" s="72"/>
      <c r="I20" s="86"/>
      <c r="J20" s="96">
        <f t="shared" si="0"/>
        <v>1.6532755861336254E-3</v>
      </c>
      <c r="K20" s="96">
        <f t="shared" si="1"/>
        <v>0</v>
      </c>
      <c r="L20" s="93">
        <f t="shared" si="2"/>
        <v>0</v>
      </c>
      <c r="M20" s="97">
        <f t="shared" si="4"/>
        <v>0</v>
      </c>
      <c r="N20" s="94">
        <f t="shared" si="3"/>
        <v>-218</v>
      </c>
    </row>
    <row r="21" spans="1:14">
      <c r="A21" s="71">
        <v>19</v>
      </c>
      <c r="B21" s="85" t="s">
        <v>110</v>
      </c>
      <c r="C21" s="72">
        <v>16864</v>
      </c>
      <c r="D21" s="72">
        <v>16839</v>
      </c>
      <c r="E21" s="72">
        <v>17031</v>
      </c>
      <c r="F21" s="72"/>
      <c r="G21" s="72"/>
      <c r="H21" s="72"/>
      <c r="I21" s="86"/>
      <c r="J21" s="96">
        <f t="shared" si="0"/>
        <v>3.8465760256067997E-3</v>
      </c>
      <c r="K21" s="96">
        <f t="shared" si="1"/>
        <v>9.9027514231499053E-3</v>
      </c>
      <c r="L21" s="93">
        <f t="shared" si="2"/>
        <v>167</v>
      </c>
      <c r="M21" s="97">
        <f t="shared" si="4"/>
        <v>9.807664072823373E-4</v>
      </c>
      <c r="N21" s="94">
        <f t="shared" si="3"/>
        <v>192</v>
      </c>
    </row>
    <row r="22" spans="1:14">
      <c r="A22" s="71">
        <v>20</v>
      </c>
      <c r="B22" s="85" t="s">
        <v>111</v>
      </c>
      <c r="C22" s="72">
        <v>67484</v>
      </c>
      <c r="D22" s="72">
        <v>69306</v>
      </c>
      <c r="E22" s="72">
        <v>69362</v>
      </c>
      <c r="F22" s="72"/>
      <c r="G22" s="72"/>
      <c r="H22" s="72"/>
      <c r="I22" s="86"/>
      <c r="J22" s="96">
        <f t="shared" si="0"/>
        <v>1.5665915465218651E-2</v>
      </c>
      <c r="K22" s="96">
        <f t="shared" si="1"/>
        <v>2.7828818682947069E-2</v>
      </c>
      <c r="L22" s="93">
        <f t="shared" si="2"/>
        <v>1878</v>
      </c>
      <c r="M22" s="97">
        <f t="shared" si="4"/>
        <v>1.1029217442372632E-2</v>
      </c>
      <c r="N22" s="94">
        <f t="shared" si="3"/>
        <v>56</v>
      </c>
    </row>
    <row r="23" spans="1:14">
      <c r="A23" s="71">
        <v>21</v>
      </c>
      <c r="B23" s="85" t="s">
        <v>112</v>
      </c>
      <c r="C23" s="72">
        <v>33551</v>
      </c>
      <c r="D23" s="72">
        <v>36240</v>
      </c>
      <c r="E23" s="72">
        <v>36475</v>
      </c>
      <c r="F23" s="72"/>
      <c r="G23" s="72"/>
      <c r="H23" s="72"/>
      <c r="I23" s="86"/>
      <c r="J23" s="96">
        <f t="shared" si="0"/>
        <v>8.2381457656043686E-3</v>
      </c>
      <c r="K23" s="96">
        <f t="shared" si="1"/>
        <v>8.7150904593007658E-2</v>
      </c>
      <c r="L23" s="93">
        <f t="shared" si="2"/>
        <v>2924</v>
      </c>
      <c r="M23" s="97">
        <f t="shared" si="4"/>
        <v>1.7172221406548231E-2</v>
      </c>
      <c r="N23" s="94">
        <f t="shared" si="3"/>
        <v>235</v>
      </c>
    </row>
    <row r="24" spans="1:14">
      <c r="A24" s="71">
        <v>22</v>
      </c>
      <c r="B24" s="85" t="s">
        <v>113</v>
      </c>
      <c r="C24" s="72">
        <v>23487</v>
      </c>
      <c r="D24" s="72">
        <v>23682</v>
      </c>
      <c r="E24" s="72">
        <v>23657</v>
      </c>
      <c r="F24" s="72"/>
      <c r="G24" s="72"/>
      <c r="H24" s="72"/>
      <c r="I24" s="86"/>
      <c r="J24" s="96">
        <f t="shared" si="0"/>
        <v>5.3431066313064449E-3</v>
      </c>
      <c r="K24" s="96">
        <f t="shared" si="1"/>
        <v>7.2380465789585726E-3</v>
      </c>
      <c r="L24" s="93">
        <f t="shared" si="2"/>
        <v>170</v>
      </c>
      <c r="M24" s="97">
        <f t="shared" si="4"/>
        <v>9.9838496549699025E-4</v>
      </c>
      <c r="N24" s="94">
        <f t="shared" si="3"/>
        <v>-25</v>
      </c>
    </row>
    <row r="25" spans="1:14">
      <c r="A25" s="71">
        <v>23</v>
      </c>
      <c r="B25" s="85" t="s">
        <v>114</v>
      </c>
      <c r="C25" s="72">
        <v>15548</v>
      </c>
      <c r="D25" s="72">
        <v>16215</v>
      </c>
      <c r="E25" s="72">
        <v>13002</v>
      </c>
      <c r="F25" s="72"/>
      <c r="G25" s="72"/>
      <c r="H25" s="72"/>
      <c r="I25" s="86"/>
      <c r="J25" s="96">
        <f t="shared" si="0"/>
        <v>2.9365968812717753E-3</v>
      </c>
      <c r="K25" s="96">
        <f t="shared" si="1"/>
        <v>-0.16375096475430923</v>
      </c>
      <c r="L25" s="93">
        <f t="shared" si="2"/>
        <v>-2546</v>
      </c>
      <c r="M25" s="97">
        <f t="shared" si="4"/>
        <v>-1.4952283071501982E-2</v>
      </c>
      <c r="N25" s="94">
        <f t="shared" si="3"/>
        <v>-3213</v>
      </c>
    </row>
    <row r="26" spans="1:14">
      <c r="A26" s="71">
        <v>24</v>
      </c>
      <c r="B26" s="85" t="s">
        <v>115</v>
      </c>
      <c r="C26" s="72">
        <v>7016</v>
      </c>
      <c r="D26" s="72">
        <v>7423</v>
      </c>
      <c r="E26" s="72">
        <v>7487</v>
      </c>
      <c r="F26" s="72"/>
      <c r="G26" s="72"/>
      <c r="H26" s="72"/>
      <c r="I26" s="86"/>
      <c r="J26" s="96">
        <f t="shared" si="0"/>
        <v>1.6909937586588051E-3</v>
      </c>
      <c r="K26" s="96">
        <f t="shared" si="1"/>
        <v>6.7132269099201822E-2</v>
      </c>
      <c r="L26" s="93">
        <f t="shared" si="2"/>
        <v>471</v>
      </c>
      <c r="M26" s="97">
        <f t="shared" si="4"/>
        <v>2.7661136397004846E-3</v>
      </c>
      <c r="N26" s="94">
        <f t="shared" si="3"/>
        <v>64</v>
      </c>
    </row>
    <row r="27" spans="1:14">
      <c r="A27" s="71">
        <v>25</v>
      </c>
      <c r="B27" s="85" t="s">
        <v>116</v>
      </c>
      <c r="C27" s="72">
        <v>19884</v>
      </c>
      <c r="D27" s="72">
        <v>19410</v>
      </c>
      <c r="E27" s="72">
        <v>19623</v>
      </c>
      <c r="F27" s="72"/>
      <c r="G27" s="72"/>
      <c r="H27" s="72"/>
      <c r="I27" s="86"/>
      <c r="J27" s="96">
        <f t="shared" si="0"/>
        <v>4.4319982003688703E-3</v>
      </c>
      <c r="K27" s="96">
        <f t="shared" si="1"/>
        <v>-1.3126131563065781E-2</v>
      </c>
      <c r="L27" s="93">
        <f t="shared" si="2"/>
        <v>-261</v>
      </c>
      <c r="M27" s="97">
        <f t="shared" si="4"/>
        <v>-1.5328145646747908E-3</v>
      </c>
      <c r="N27" s="94">
        <f t="shared" si="3"/>
        <v>213</v>
      </c>
    </row>
    <row r="28" spans="1:14">
      <c r="A28" s="71">
        <v>26</v>
      </c>
      <c r="B28" s="85" t="s">
        <v>117</v>
      </c>
      <c r="C28" s="72">
        <v>52228</v>
      </c>
      <c r="D28" s="72">
        <v>55002</v>
      </c>
      <c r="E28" s="72">
        <v>53951</v>
      </c>
      <c r="F28" s="72"/>
      <c r="G28" s="72"/>
      <c r="H28" s="72"/>
      <c r="I28" s="86"/>
      <c r="J28" s="96">
        <f t="shared" si="0"/>
        <v>1.2185228298838145E-2</v>
      </c>
      <c r="K28" s="96">
        <f t="shared" si="1"/>
        <v>3.2989967067473383E-2</v>
      </c>
      <c r="L28" s="93">
        <f t="shared" si="2"/>
        <v>1723</v>
      </c>
      <c r="M28" s="97">
        <f t="shared" si="4"/>
        <v>1.0118925267948907E-2</v>
      </c>
      <c r="N28" s="94">
        <f t="shared" si="3"/>
        <v>-1051</v>
      </c>
    </row>
    <row r="29" spans="1:14">
      <c r="A29" s="71">
        <v>27</v>
      </c>
      <c r="B29" s="85" t="s">
        <v>118</v>
      </c>
      <c r="C29" s="72">
        <v>57509</v>
      </c>
      <c r="D29" s="72">
        <v>61799</v>
      </c>
      <c r="E29" s="72">
        <v>62171</v>
      </c>
      <c r="F29" s="72"/>
      <c r="G29" s="72"/>
      <c r="H29" s="72"/>
      <c r="I29" s="86"/>
      <c r="J29" s="96">
        <f t="shared" si="0"/>
        <v>1.4041775473430822E-2</v>
      </c>
      <c r="K29" s="96">
        <f t="shared" si="1"/>
        <v>8.1065572345198136E-2</v>
      </c>
      <c r="L29" s="93">
        <f t="shared" si="2"/>
        <v>4662</v>
      </c>
      <c r="M29" s="97">
        <f t="shared" si="4"/>
        <v>2.7379239465570401E-2</v>
      </c>
      <c r="N29" s="94">
        <f t="shared" si="3"/>
        <v>372</v>
      </c>
    </row>
    <row r="30" spans="1:14">
      <c r="A30" s="71">
        <v>28</v>
      </c>
      <c r="B30" s="85" t="s">
        <v>119</v>
      </c>
      <c r="C30" s="72">
        <v>18377</v>
      </c>
      <c r="D30" s="72">
        <v>18765</v>
      </c>
      <c r="E30" s="72">
        <v>18943</v>
      </c>
      <c r="F30" s="72"/>
      <c r="G30" s="72"/>
      <c r="H30" s="72"/>
      <c r="I30" s="86"/>
      <c r="J30" s="96">
        <f t="shared" si="0"/>
        <v>4.2784152224220303E-3</v>
      </c>
      <c r="K30" s="96">
        <f t="shared" si="1"/>
        <v>3.0799368776187625E-2</v>
      </c>
      <c r="L30" s="93">
        <f t="shared" si="2"/>
        <v>566</v>
      </c>
      <c r="M30" s="97">
        <f t="shared" si="4"/>
        <v>3.3240346498311555E-3</v>
      </c>
      <c r="N30" s="94">
        <f t="shared" si="3"/>
        <v>178</v>
      </c>
    </row>
    <row r="31" spans="1:14">
      <c r="A31" s="71">
        <v>29</v>
      </c>
      <c r="B31" s="85" t="s">
        <v>120</v>
      </c>
      <c r="C31" s="72">
        <v>3793</v>
      </c>
      <c r="D31" s="72">
        <v>3832</v>
      </c>
      <c r="E31" s="72">
        <v>3851</v>
      </c>
      <c r="F31" s="72"/>
      <c r="G31" s="72"/>
      <c r="H31" s="72"/>
      <c r="I31" s="86"/>
      <c r="J31" s="96">
        <f t="shared" si="0"/>
        <v>8.6977654128423375E-4</v>
      </c>
      <c r="K31" s="96">
        <f t="shared" si="1"/>
        <v>1.5291326127076193E-2</v>
      </c>
      <c r="L31" s="93">
        <f t="shared" si="2"/>
        <v>58</v>
      </c>
      <c r="M31" s="97">
        <f t="shared" si="4"/>
        <v>3.4062545881662017E-4</v>
      </c>
      <c r="N31" s="94">
        <f t="shared" si="3"/>
        <v>19</v>
      </c>
    </row>
    <row r="32" spans="1:14">
      <c r="A32" s="71">
        <v>30</v>
      </c>
      <c r="B32" s="85" t="s">
        <v>121</v>
      </c>
      <c r="C32" s="72">
        <v>4847</v>
      </c>
      <c r="D32" s="72">
        <v>5203</v>
      </c>
      <c r="E32" s="72">
        <v>5380</v>
      </c>
      <c r="F32" s="72"/>
      <c r="G32" s="72"/>
      <c r="H32" s="72"/>
      <c r="I32" s="86"/>
      <c r="J32" s="96">
        <f t="shared" si="0"/>
        <v>1.2151123843441127E-3</v>
      </c>
      <c r="K32" s="96">
        <f t="shared" si="1"/>
        <v>0.10996492675881989</v>
      </c>
      <c r="L32" s="93">
        <f t="shared" si="2"/>
        <v>533</v>
      </c>
      <c r="M32" s="97">
        <f t="shared" si="4"/>
        <v>3.1302305094699752E-3</v>
      </c>
      <c r="N32" s="94">
        <f t="shared" si="3"/>
        <v>177</v>
      </c>
    </row>
    <row r="33" spans="1:14">
      <c r="A33" s="71">
        <v>31</v>
      </c>
      <c r="B33" s="85" t="s">
        <v>122</v>
      </c>
      <c r="C33" s="72">
        <v>42599</v>
      </c>
      <c r="D33" s="72">
        <v>45124</v>
      </c>
      <c r="E33" s="72">
        <v>45681</v>
      </c>
      <c r="F33" s="72"/>
      <c r="G33" s="72"/>
      <c r="H33" s="72"/>
      <c r="I33" s="86"/>
      <c r="J33" s="96">
        <f t="shared" si="0"/>
        <v>1.0317388258219965E-2</v>
      </c>
      <c r="K33" s="96">
        <f t="shared" si="1"/>
        <v>7.2349116176436065E-2</v>
      </c>
      <c r="L33" s="93">
        <f t="shared" si="2"/>
        <v>3082</v>
      </c>
      <c r="M33" s="97">
        <f t="shared" si="4"/>
        <v>1.8100132139186612E-2</v>
      </c>
      <c r="N33" s="94">
        <f t="shared" si="3"/>
        <v>557</v>
      </c>
    </row>
    <row r="34" spans="1:14">
      <c r="A34" s="71">
        <v>32</v>
      </c>
      <c r="B34" s="85" t="s">
        <v>123</v>
      </c>
      <c r="C34" s="72">
        <v>17850</v>
      </c>
      <c r="D34" s="72">
        <v>18769</v>
      </c>
      <c r="E34" s="72">
        <v>18980</v>
      </c>
      <c r="F34" s="72"/>
      <c r="G34" s="72"/>
      <c r="H34" s="72"/>
      <c r="I34" s="86"/>
      <c r="J34" s="96">
        <f t="shared" si="0"/>
        <v>4.286771943280903E-3</v>
      </c>
      <c r="K34" s="96">
        <f t="shared" si="1"/>
        <v>6.3305322128851538E-2</v>
      </c>
      <c r="L34" s="93">
        <f t="shared" si="2"/>
        <v>1130</v>
      </c>
      <c r="M34" s="97">
        <f t="shared" si="4"/>
        <v>6.6363235941858754E-3</v>
      </c>
      <c r="N34" s="94">
        <f t="shared" si="3"/>
        <v>211</v>
      </c>
    </row>
    <row r="35" spans="1:14">
      <c r="A35" s="71">
        <v>33</v>
      </c>
      <c r="B35" s="85" t="s">
        <v>124</v>
      </c>
      <c r="C35" s="72">
        <v>67511</v>
      </c>
      <c r="D35" s="72">
        <v>71314</v>
      </c>
      <c r="E35" s="72">
        <v>71640</v>
      </c>
      <c r="F35" s="72"/>
      <c r="G35" s="72"/>
      <c r="H35" s="72"/>
      <c r="I35" s="86"/>
      <c r="J35" s="96">
        <f t="shared" si="0"/>
        <v>1.6180418441340563E-2</v>
      </c>
      <c r="K35" s="96">
        <f t="shared" si="1"/>
        <v>6.116040348980166E-2</v>
      </c>
      <c r="L35" s="93">
        <f t="shared" si="2"/>
        <v>4129</v>
      </c>
      <c r="M35" s="97">
        <f t="shared" si="4"/>
        <v>2.4249008956100427E-2</v>
      </c>
      <c r="N35" s="94">
        <f t="shared" si="3"/>
        <v>326</v>
      </c>
    </row>
    <row r="36" spans="1:14">
      <c r="A36" s="71">
        <v>34</v>
      </c>
      <c r="B36" s="85" t="s">
        <v>125</v>
      </c>
      <c r="C36" s="72">
        <v>1355594</v>
      </c>
      <c r="D36" s="72">
        <v>1410947</v>
      </c>
      <c r="E36" s="72">
        <v>1412108</v>
      </c>
      <c r="F36" s="72"/>
      <c r="G36" s="72"/>
      <c r="H36" s="72"/>
      <c r="I36" s="86"/>
      <c r="J36" s="96">
        <f t="shared" si="0"/>
        <v>0.31893492915081711</v>
      </c>
      <c r="K36" s="96">
        <f t="shared" si="1"/>
        <v>4.1689473396902023E-2</v>
      </c>
      <c r="L36" s="93">
        <f t="shared" si="2"/>
        <v>56514</v>
      </c>
      <c r="M36" s="97">
        <f t="shared" si="4"/>
        <v>0.33189839964762885</v>
      </c>
      <c r="N36" s="94">
        <f t="shared" si="3"/>
        <v>1161</v>
      </c>
    </row>
    <row r="37" spans="1:14">
      <c r="A37" s="71">
        <v>35</v>
      </c>
      <c r="B37" s="85" t="s">
        <v>126</v>
      </c>
      <c r="C37" s="72">
        <v>300224</v>
      </c>
      <c r="D37" s="72">
        <v>310802</v>
      </c>
      <c r="E37" s="72">
        <v>310262</v>
      </c>
      <c r="F37" s="72"/>
      <c r="G37" s="72"/>
      <c r="H37" s="72"/>
      <c r="I37" s="86"/>
      <c r="J37" s="96">
        <f t="shared" si="0"/>
        <v>7.0074943976091653E-2</v>
      </c>
      <c r="K37" s="96">
        <f t="shared" si="1"/>
        <v>3.3435035173736943E-2</v>
      </c>
      <c r="L37" s="93">
        <f t="shared" si="2"/>
        <v>10038</v>
      </c>
      <c r="M37" s="97">
        <f t="shared" si="4"/>
        <v>5.8951695786228157E-2</v>
      </c>
      <c r="N37" s="94">
        <f t="shared" si="3"/>
        <v>-540</v>
      </c>
    </row>
    <row r="38" spans="1:14">
      <c r="A38" s="71">
        <v>36</v>
      </c>
      <c r="B38" s="85" t="s">
        <v>127</v>
      </c>
      <c r="C38" s="72">
        <v>6947</v>
      </c>
      <c r="D38" s="72">
        <v>6806</v>
      </c>
      <c r="E38" s="72">
        <v>6993</v>
      </c>
      <c r="F38" s="72"/>
      <c r="G38" s="72"/>
      <c r="H38" s="72"/>
      <c r="I38" s="86"/>
      <c r="J38" s="96">
        <f t="shared" si="0"/>
        <v>1.5794202423268363E-3</v>
      </c>
      <c r="K38" s="96">
        <f t="shared" si="1"/>
        <v>6.6215632647185834E-3</v>
      </c>
      <c r="L38" s="93">
        <f t="shared" si="2"/>
        <v>46</v>
      </c>
      <c r="M38" s="97">
        <f t="shared" si="4"/>
        <v>2.7015122595800908E-4</v>
      </c>
      <c r="N38" s="94">
        <f t="shared" si="3"/>
        <v>187</v>
      </c>
    </row>
    <row r="39" spans="1:14">
      <c r="A39" s="71">
        <v>37</v>
      </c>
      <c r="B39" s="85" t="s">
        <v>128</v>
      </c>
      <c r="C39" s="72">
        <v>13884</v>
      </c>
      <c r="D39" s="72">
        <v>14310</v>
      </c>
      <c r="E39" s="72">
        <v>14456</v>
      </c>
      <c r="F39" s="72"/>
      <c r="G39" s="72"/>
      <c r="H39" s="72"/>
      <c r="I39" s="86"/>
      <c r="J39" s="96">
        <f t="shared" si="0"/>
        <v>3.2649934252933998E-3</v>
      </c>
      <c r="K39" s="96">
        <f t="shared" si="1"/>
        <v>4.1198501872659173E-2</v>
      </c>
      <c r="L39" s="93">
        <f t="shared" si="2"/>
        <v>572</v>
      </c>
      <c r="M39" s="97">
        <f t="shared" si="4"/>
        <v>3.3592717662604609E-3</v>
      </c>
      <c r="N39" s="94">
        <f t="shared" si="3"/>
        <v>146</v>
      </c>
    </row>
    <row r="40" spans="1:14">
      <c r="A40" s="71">
        <v>38</v>
      </c>
      <c r="B40" s="85" t="s">
        <v>129</v>
      </c>
      <c r="C40" s="72">
        <v>49909</v>
      </c>
      <c r="D40" s="72">
        <v>52723</v>
      </c>
      <c r="E40" s="72">
        <v>52680</v>
      </c>
      <c r="F40" s="72"/>
      <c r="G40" s="72"/>
      <c r="H40" s="72"/>
      <c r="I40" s="86"/>
      <c r="J40" s="96">
        <f t="shared" si="0"/>
        <v>1.1898163644469861E-2</v>
      </c>
      <c r="K40" s="96">
        <f t="shared" si="1"/>
        <v>5.5521048307920415E-2</v>
      </c>
      <c r="L40" s="93">
        <f t="shared" si="2"/>
        <v>2771</v>
      </c>
      <c r="M40" s="97">
        <f t="shared" si="4"/>
        <v>1.627367493760094E-2</v>
      </c>
      <c r="N40" s="94">
        <f t="shared" si="3"/>
        <v>-43</v>
      </c>
    </row>
    <row r="41" spans="1:14">
      <c r="A41" s="71">
        <v>39</v>
      </c>
      <c r="B41" s="85" t="s">
        <v>130</v>
      </c>
      <c r="C41" s="72">
        <v>23140</v>
      </c>
      <c r="D41" s="72">
        <v>24205</v>
      </c>
      <c r="E41" s="72">
        <v>24144</v>
      </c>
      <c r="F41" s="72"/>
      <c r="G41" s="72"/>
      <c r="H41" s="72"/>
      <c r="I41" s="86"/>
      <c r="J41" s="96">
        <f t="shared" si="0"/>
        <v>5.4530991463948427E-3</v>
      </c>
      <c r="K41" s="96">
        <f t="shared" si="1"/>
        <v>4.3388072601555749E-2</v>
      </c>
      <c r="L41" s="93">
        <f t="shared" si="2"/>
        <v>1004</v>
      </c>
      <c r="M41" s="97">
        <f t="shared" si="4"/>
        <v>5.8963441491704594E-3</v>
      </c>
      <c r="N41" s="94">
        <f t="shared" si="3"/>
        <v>-61</v>
      </c>
    </row>
    <row r="42" spans="1:14">
      <c r="A42" s="71">
        <v>40</v>
      </c>
      <c r="B42" s="85" t="s">
        <v>131</v>
      </c>
      <c r="C42" s="72">
        <v>5510</v>
      </c>
      <c r="D42" s="72">
        <v>5592</v>
      </c>
      <c r="E42" s="72">
        <v>5528</v>
      </c>
      <c r="F42" s="72"/>
      <c r="G42" s="72"/>
      <c r="H42" s="72"/>
      <c r="I42" s="86"/>
      <c r="J42" s="96">
        <f t="shared" si="0"/>
        <v>1.2485392677796011E-3</v>
      </c>
      <c r="K42" s="96">
        <f t="shared" si="1"/>
        <v>3.2667876588021779E-3</v>
      </c>
      <c r="L42" s="93">
        <f t="shared" si="2"/>
        <v>18</v>
      </c>
      <c r="M42" s="97">
        <f t="shared" si="4"/>
        <v>1.057113492879166E-4</v>
      </c>
      <c r="N42" s="94">
        <f t="shared" si="3"/>
        <v>-64</v>
      </c>
    </row>
    <row r="43" spans="1:14">
      <c r="A43" s="71">
        <v>41</v>
      </c>
      <c r="B43" s="85" t="s">
        <v>132</v>
      </c>
      <c r="C43" s="72">
        <v>131917</v>
      </c>
      <c r="D43" s="72">
        <v>137783</v>
      </c>
      <c r="E43" s="72">
        <v>138277</v>
      </c>
      <c r="F43" s="72"/>
      <c r="G43" s="72"/>
      <c r="H43" s="72"/>
      <c r="I43" s="86"/>
      <c r="J43" s="96">
        <f t="shared" si="0"/>
        <v>3.1230872708169304E-2</v>
      </c>
      <c r="K43" s="96">
        <f t="shared" si="1"/>
        <v>4.8212133386902369E-2</v>
      </c>
      <c r="L43" s="93">
        <f t="shared" si="2"/>
        <v>6360</v>
      </c>
      <c r="M43" s="97">
        <f t="shared" si="4"/>
        <v>3.7351343415063867E-2</v>
      </c>
      <c r="N43" s="94">
        <f t="shared" si="3"/>
        <v>494</v>
      </c>
    </row>
    <row r="44" spans="1:14">
      <c r="A44" s="71">
        <v>42</v>
      </c>
      <c r="B44" s="85" t="s">
        <v>133</v>
      </c>
      <c r="C44" s="72">
        <v>64166</v>
      </c>
      <c r="D44" s="72">
        <v>67980</v>
      </c>
      <c r="E44" s="72">
        <v>67996</v>
      </c>
      <c r="F44" s="72"/>
      <c r="G44" s="72"/>
      <c r="H44" s="72"/>
      <c r="I44" s="86"/>
      <c r="J44" s="96">
        <f t="shared" si="0"/>
        <v>1.535739436540191E-2</v>
      </c>
      <c r="K44" s="96">
        <f t="shared" si="1"/>
        <v>5.9688931833058005E-2</v>
      </c>
      <c r="L44" s="93">
        <f t="shared" si="2"/>
        <v>3830</v>
      </c>
      <c r="M44" s="97">
        <f t="shared" si="4"/>
        <v>2.2493025987373367E-2</v>
      </c>
      <c r="N44" s="94">
        <f t="shared" si="3"/>
        <v>16</v>
      </c>
    </row>
    <row r="45" spans="1:14">
      <c r="A45" s="71">
        <v>43</v>
      </c>
      <c r="B45" s="85" t="s">
        <v>134</v>
      </c>
      <c r="C45" s="72">
        <v>21281</v>
      </c>
      <c r="D45" s="72">
        <v>21918</v>
      </c>
      <c r="E45" s="72">
        <v>22210</v>
      </c>
      <c r="F45" s="72"/>
      <c r="G45" s="72"/>
      <c r="H45" s="72"/>
      <c r="I45" s="86"/>
      <c r="J45" s="96">
        <f t="shared" si="0"/>
        <v>5.0162910885283903E-3</v>
      </c>
      <c r="K45" s="96">
        <f t="shared" si="1"/>
        <v>4.365396362952869E-2</v>
      </c>
      <c r="L45" s="93">
        <f t="shared" si="2"/>
        <v>929</v>
      </c>
      <c r="M45" s="97">
        <f t="shared" si="4"/>
        <v>5.45588019380414E-3</v>
      </c>
      <c r="N45" s="94">
        <f t="shared" si="3"/>
        <v>292</v>
      </c>
    </row>
    <row r="46" spans="1:14">
      <c r="A46" s="71">
        <v>44</v>
      </c>
      <c r="B46" s="85" t="s">
        <v>135</v>
      </c>
      <c r="C46" s="72">
        <v>24066</v>
      </c>
      <c r="D46" s="72">
        <v>25092</v>
      </c>
      <c r="E46" s="72">
        <v>21071</v>
      </c>
      <c r="F46" s="72"/>
      <c r="G46" s="72"/>
      <c r="H46" s="72"/>
      <c r="I46" s="86"/>
      <c r="J46" s="96">
        <f t="shared" si="0"/>
        <v>4.7590396004674341E-3</v>
      </c>
      <c r="K46" s="96">
        <f t="shared" si="1"/>
        <v>-0.12444943073215324</v>
      </c>
      <c r="L46" s="93">
        <f t="shared" si="2"/>
        <v>-2995</v>
      </c>
      <c r="M46" s="97">
        <f t="shared" si="4"/>
        <v>-1.758919395096168E-2</v>
      </c>
      <c r="N46" s="94">
        <f t="shared" si="3"/>
        <v>-4021</v>
      </c>
    </row>
    <row r="47" spans="1:14">
      <c r="A47" s="71">
        <v>45</v>
      </c>
      <c r="B47" s="85" t="s">
        <v>136</v>
      </c>
      <c r="C47" s="72">
        <v>69987</v>
      </c>
      <c r="D47" s="72">
        <v>74118</v>
      </c>
      <c r="E47" s="72">
        <v>72241</v>
      </c>
      <c r="F47" s="72"/>
      <c r="G47" s="72"/>
      <c r="H47" s="72"/>
      <c r="I47" s="86"/>
      <c r="J47" s="96">
        <f t="shared" si="0"/>
        <v>1.6316158690967107E-2</v>
      </c>
      <c r="K47" s="96">
        <f t="shared" si="1"/>
        <v>3.2205981110777715E-2</v>
      </c>
      <c r="L47" s="93">
        <f t="shared" si="2"/>
        <v>2254</v>
      </c>
      <c r="M47" s="97">
        <f t="shared" si="4"/>
        <v>1.3237410071942447E-2</v>
      </c>
      <c r="N47" s="94">
        <f t="shared" si="3"/>
        <v>-1877</v>
      </c>
    </row>
    <row r="48" spans="1:14">
      <c r="A48" s="71">
        <v>46</v>
      </c>
      <c r="B48" s="85" t="s">
        <v>137</v>
      </c>
      <c r="C48" s="72">
        <v>27782</v>
      </c>
      <c r="D48" s="72">
        <v>28643</v>
      </c>
      <c r="E48" s="72">
        <v>28880</v>
      </c>
      <c r="F48" s="72"/>
      <c r="G48" s="72"/>
      <c r="H48" s="72"/>
      <c r="I48" s="86"/>
      <c r="J48" s="96">
        <f t="shared" si="0"/>
        <v>6.5227594163304783E-3</v>
      </c>
      <c r="K48" s="96">
        <f t="shared" si="1"/>
        <v>3.9521992657116117E-2</v>
      </c>
      <c r="L48" s="93">
        <f t="shared" si="2"/>
        <v>1098</v>
      </c>
      <c r="M48" s="97">
        <f t="shared" si="4"/>
        <v>6.4483923065629129E-3</v>
      </c>
      <c r="N48" s="94">
        <f t="shared" si="3"/>
        <v>237</v>
      </c>
    </row>
    <row r="49" spans="1:14">
      <c r="A49" s="71">
        <v>47</v>
      </c>
      <c r="B49" s="85" t="s">
        <v>138</v>
      </c>
      <c r="C49" s="72">
        <v>15136</v>
      </c>
      <c r="D49" s="72">
        <v>16660</v>
      </c>
      <c r="E49" s="72">
        <v>16767</v>
      </c>
      <c r="F49" s="72"/>
      <c r="G49" s="72"/>
      <c r="H49" s="72"/>
      <c r="I49" s="86"/>
      <c r="J49" s="96">
        <f t="shared" si="0"/>
        <v>3.7869496929921441E-3</v>
      </c>
      <c r="K49" s="96">
        <f t="shared" si="1"/>
        <v>0.10775634249471459</v>
      </c>
      <c r="L49" s="93">
        <f t="shared" si="2"/>
        <v>1631</v>
      </c>
      <c r="M49" s="97">
        <f t="shared" si="4"/>
        <v>9.5786228160328873E-3</v>
      </c>
      <c r="N49" s="94">
        <f t="shared" si="3"/>
        <v>107</v>
      </c>
    </row>
    <row r="50" spans="1:14">
      <c r="A50" s="71">
        <v>48</v>
      </c>
      <c r="B50" s="85" t="s">
        <v>139</v>
      </c>
      <c r="C50" s="72">
        <v>52813</v>
      </c>
      <c r="D50" s="72">
        <v>54790</v>
      </c>
      <c r="E50" s="72">
        <v>54000</v>
      </c>
      <c r="F50" s="72"/>
      <c r="G50" s="72"/>
      <c r="H50" s="72"/>
      <c r="I50" s="86"/>
      <c r="J50" s="96">
        <f t="shared" si="0"/>
        <v>1.2196295307543138E-2</v>
      </c>
      <c r="K50" s="96">
        <f t="shared" si="1"/>
        <v>2.2475526858917311E-2</v>
      </c>
      <c r="L50" s="93">
        <f t="shared" si="2"/>
        <v>1187</v>
      </c>
      <c r="M50" s="97">
        <f t="shared" si="4"/>
        <v>6.9710762002642788E-3</v>
      </c>
      <c r="N50" s="94">
        <f t="shared" si="3"/>
        <v>-790</v>
      </c>
    </row>
    <row r="51" spans="1:14">
      <c r="A51" s="71">
        <v>49</v>
      </c>
      <c r="B51" s="85" t="s">
        <v>140</v>
      </c>
      <c r="C51" s="72">
        <v>6863</v>
      </c>
      <c r="D51" s="72">
        <v>7346</v>
      </c>
      <c r="E51" s="72">
        <v>7275</v>
      </c>
      <c r="F51" s="72"/>
      <c r="G51" s="72"/>
      <c r="H51" s="72"/>
      <c r="I51" s="86"/>
      <c r="J51" s="96">
        <f t="shared" si="0"/>
        <v>1.6431120067106728E-3</v>
      </c>
      <c r="K51" s="96">
        <f t="shared" si="1"/>
        <v>6.0032055952207487E-2</v>
      </c>
      <c r="L51" s="93">
        <f t="shared" si="2"/>
        <v>412</v>
      </c>
      <c r="M51" s="97">
        <f t="shared" si="4"/>
        <v>2.4196153281456469E-3</v>
      </c>
      <c r="N51" s="94">
        <f t="shared" si="3"/>
        <v>-71</v>
      </c>
    </row>
    <row r="52" spans="1:14">
      <c r="A52" s="71">
        <v>50</v>
      </c>
      <c r="B52" s="85" t="s">
        <v>141</v>
      </c>
      <c r="C52" s="72">
        <v>10414</v>
      </c>
      <c r="D52" s="72">
        <v>11484</v>
      </c>
      <c r="E52" s="72">
        <v>11580</v>
      </c>
      <c r="F52" s="72"/>
      <c r="G52" s="72"/>
      <c r="H52" s="72"/>
      <c r="I52" s="86"/>
      <c r="J52" s="96">
        <f t="shared" si="0"/>
        <v>2.6154277715064729E-3</v>
      </c>
      <c r="K52" s="96">
        <f t="shared" si="1"/>
        <v>0.11196466295371615</v>
      </c>
      <c r="L52" s="93">
        <f t="shared" si="2"/>
        <v>1166</v>
      </c>
      <c r="M52" s="97">
        <f t="shared" si="4"/>
        <v>6.847746292761709E-3</v>
      </c>
      <c r="N52" s="94">
        <f t="shared" si="3"/>
        <v>96</v>
      </c>
    </row>
    <row r="53" spans="1:14">
      <c r="A53" s="71">
        <v>51</v>
      </c>
      <c r="B53" s="85" t="s">
        <v>142</v>
      </c>
      <c r="C53" s="72">
        <v>9101</v>
      </c>
      <c r="D53" s="72">
        <v>9517</v>
      </c>
      <c r="E53" s="72">
        <v>9600</v>
      </c>
      <c r="F53" s="72"/>
      <c r="G53" s="72"/>
      <c r="H53" s="72"/>
      <c r="I53" s="86"/>
      <c r="J53" s="96">
        <f t="shared" si="0"/>
        <v>2.1682302768965579E-3</v>
      </c>
      <c r="K53" s="96">
        <f t="shared" si="1"/>
        <v>5.482913965498297E-2</v>
      </c>
      <c r="L53" s="93">
        <f t="shared" si="2"/>
        <v>499</v>
      </c>
      <c r="M53" s="97">
        <f t="shared" si="4"/>
        <v>2.9305535163705772E-3</v>
      </c>
      <c r="N53" s="94">
        <f t="shared" si="3"/>
        <v>83</v>
      </c>
    </row>
    <row r="54" spans="1:14">
      <c r="A54" s="71">
        <v>52</v>
      </c>
      <c r="B54" s="85" t="s">
        <v>143</v>
      </c>
      <c r="C54" s="72">
        <v>30582</v>
      </c>
      <c r="D54" s="72">
        <v>31830</v>
      </c>
      <c r="E54" s="72">
        <v>31787</v>
      </c>
      <c r="F54" s="72"/>
      <c r="G54" s="72"/>
      <c r="H54" s="72"/>
      <c r="I54" s="86"/>
      <c r="J54" s="96">
        <f t="shared" si="0"/>
        <v>7.1793266470532172E-3</v>
      </c>
      <c r="K54" s="96">
        <f t="shared" si="1"/>
        <v>3.9402262768949058E-2</v>
      </c>
      <c r="L54" s="93">
        <f t="shared" si="2"/>
        <v>1205</v>
      </c>
      <c r="M54" s="97">
        <f t="shared" si="4"/>
        <v>7.0767875495521947E-3</v>
      </c>
      <c r="N54" s="94">
        <f t="shared" si="3"/>
        <v>-43</v>
      </c>
    </row>
    <row r="55" spans="1:14">
      <c r="A55" s="71">
        <v>53</v>
      </c>
      <c r="B55" s="85" t="s">
        <v>144</v>
      </c>
      <c r="C55" s="72">
        <v>13255</v>
      </c>
      <c r="D55" s="72">
        <v>13208</v>
      </c>
      <c r="E55" s="72">
        <v>13423</v>
      </c>
      <c r="F55" s="72"/>
      <c r="G55" s="72"/>
      <c r="H55" s="72"/>
      <c r="I55" s="86"/>
      <c r="J55" s="96">
        <f t="shared" si="0"/>
        <v>3.0316828132065099E-3</v>
      </c>
      <c r="K55" s="96">
        <f t="shared" si="1"/>
        <v>1.2674462466993587E-2</v>
      </c>
      <c r="L55" s="93">
        <f t="shared" si="2"/>
        <v>168</v>
      </c>
      <c r="M55" s="97">
        <f t="shared" si="4"/>
        <v>9.8663926002055509E-4</v>
      </c>
      <c r="N55" s="94">
        <f t="shared" si="3"/>
        <v>215</v>
      </c>
    </row>
    <row r="56" spans="1:14">
      <c r="A56" s="71">
        <v>54</v>
      </c>
      <c r="B56" s="85" t="s">
        <v>145</v>
      </c>
      <c r="C56" s="72">
        <v>51891</v>
      </c>
      <c r="D56" s="72">
        <v>54268</v>
      </c>
      <c r="E56" s="72">
        <v>54017</v>
      </c>
      <c r="F56" s="72"/>
      <c r="G56" s="72"/>
      <c r="H56" s="72"/>
      <c r="I56" s="86"/>
      <c r="J56" s="96">
        <f t="shared" si="0"/>
        <v>1.2200134881991809E-2</v>
      </c>
      <c r="K56" s="96">
        <f t="shared" si="1"/>
        <v>4.097049584706404E-2</v>
      </c>
      <c r="L56" s="93">
        <f t="shared" si="2"/>
        <v>2126</v>
      </c>
      <c r="M56" s="97">
        <f t="shared" si="4"/>
        <v>1.2485684921450595E-2</v>
      </c>
      <c r="N56" s="94">
        <f t="shared" si="3"/>
        <v>-251</v>
      </c>
    </row>
    <row r="57" spans="1:14">
      <c r="A57" s="71">
        <v>55</v>
      </c>
      <c r="B57" s="85" t="s">
        <v>146</v>
      </c>
      <c r="C57" s="72">
        <v>53934</v>
      </c>
      <c r="D57" s="72">
        <v>56755</v>
      </c>
      <c r="E57" s="72">
        <v>56902</v>
      </c>
      <c r="F57" s="72"/>
      <c r="G57" s="72"/>
      <c r="H57" s="72"/>
      <c r="I57" s="86"/>
      <c r="J57" s="96">
        <f t="shared" si="0"/>
        <v>1.2851733251663326E-2</v>
      </c>
      <c r="K57" s="96">
        <f t="shared" si="1"/>
        <v>5.5030222123335928E-2</v>
      </c>
      <c r="L57" s="93">
        <f t="shared" si="2"/>
        <v>2968</v>
      </c>
      <c r="M57" s="97">
        <f t="shared" si="4"/>
        <v>1.7430626927029805E-2</v>
      </c>
      <c r="N57" s="94">
        <f t="shared" si="3"/>
        <v>147</v>
      </c>
    </row>
    <row r="58" spans="1:14">
      <c r="A58" s="71">
        <v>56</v>
      </c>
      <c r="B58" s="85" t="s">
        <v>147</v>
      </c>
      <c r="C58" s="72">
        <v>5282</v>
      </c>
      <c r="D58" s="72">
        <v>5501</v>
      </c>
      <c r="E58" s="72">
        <v>5385</v>
      </c>
      <c r="F58" s="72"/>
      <c r="G58" s="72"/>
      <c r="H58" s="72"/>
      <c r="I58" s="86"/>
      <c r="J58" s="96">
        <f t="shared" si="0"/>
        <v>1.2162416709466629E-3</v>
      </c>
      <c r="K58" s="96">
        <f t="shared" si="1"/>
        <v>1.9500189322226431E-2</v>
      </c>
      <c r="L58" s="93">
        <f t="shared" si="2"/>
        <v>103</v>
      </c>
      <c r="M58" s="97">
        <f t="shared" si="4"/>
        <v>6.0490383203641173E-4</v>
      </c>
      <c r="N58" s="94">
        <f t="shared" si="3"/>
        <v>-116</v>
      </c>
    </row>
    <row r="59" spans="1:14">
      <c r="A59" s="71">
        <v>57</v>
      </c>
      <c r="B59" s="85" t="s">
        <v>148</v>
      </c>
      <c r="C59" s="72">
        <v>7933</v>
      </c>
      <c r="D59" s="72">
        <v>8143</v>
      </c>
      <c r="E59" s="72">
        <v>7853</v>
      </c>
      <c r="F59" s="72"/>
      <c r="G59" s="72"/>
      <c r="H59" s="72"/>
      <c r="I59" s="86"/>
      <c r="J59" s="96">
        <f t="shared" si="0"/>
        <v>1.7736575379654863E-3</v>
      </c>
      <c r="K59" s="96">
        <f t="shared" si="1"/>
        <v>-1.0084457330139922E-2</v>
      </c>
      <c r="L59" s="93">
        <f t="shared" si="2"/>
        <v>-80</v>
      </c>
      <c r="M59" s="97">
        <f t="shared" si="4"/>
        <v>-4.6982821905740713E-4</v>
      </c>
      <c r="N59" s="94">
        <f t="shared" si="3"/>
        <v>-290</v>
      </c>
    </row>
    <row r="60" spans="1:14">
      <c r="A60" s="71">
        <v>58</v>
      </c>
      <c r="B60" s="85" t="s">
        <v>149</v>
      </c>
      <c r="C60" s="72">
        <v>17514</v>
      </c>
      <c r="D60" s="72">
        <v>17906</v>
      </c>
      <c r="E60" s="72">
        <v>17811</v>
      </c>
      <c r="F60" s="72"/>
      <c r="G60" s="72"/>
      <c r="H60" s="72"/>
      <c r="I60" s="86"/>
      <c r="J60" s="96">
        <f t="shared" si="0"/>
        <v>4.0227447356046449E-3</v>
      </c>
      <c r="K60" s="96">
        <f t="shared" si="1"/>
        <v>1.695786228160329E-2</v>
      </c>
      <c r="L60" s="93">
        <f t="shared" si="2"/>
        <v>297</v>
      </c>
      <c r="M60" s="97">
        <f t="shared" si="4"/>
        <v>1.744237263250624E-3</v>
      </c>
      <c r="N60" s="94">
        <f t="shared" si="3"/>
        <v>-95</v>
      </c>
    </row>
    <row r="61" spans="1:14">
      <c r="A61" s="71">
        <v>59</v>
      </c>
      <c r="B61" s="85" t="s">
        <v>150</v>
      </c>
      <c r="C61" s="72">
        <v>83577</v>
      </c>
      <c r="D61" s="72">
        <v>86112</v>
      </c>
      <c r="E61" s="72">
        <v>86469</v>
      </c>
      <c r="F61" s="72"/>
      <c r="G61" s="72"/>
      <c r="H61" s="72"/>
      <c r="I61" s="86"/>
      <c r="J61" s="96">
        <f t="shared" si="0"/>
        <v>1.9529656647184215E-2</v>
      </c>
      <c r="K61" s="96">
        <f t="shared" si="1"/>
        <v>3.4602821350371515E-2</v>
      </c>
      <c r="L61" s="93">
        <f t="shared" si="2"/>
        <v>2892</v>
      </c>
      <c r="M61" s="97">
        <f t="shared" si="4"/>
        <v>1.6984290118925268E-2</v>
      </c>
      <c r="N61" s="94">
        <f t="shared" si="3"/>
        <v>357</v>
      </c>
    </row>
    <row r="62" spans="1:14">
      <c r="A62" s="71">
        <v>60</v>
      </c>
      <c r="B62" s="85" t="s">
        <v>151</v>
      </c>
      <c r="C62" s="72">
        <v>16705</v>
      </c>
      <c r="D62" s="72">
        <v>17796</v>
      </c>
      <c r="E62" s="72">
        <v>17835</v>
      </c>
      <c r="F62" s="72"/>
      <c r="G62" s="72"/>
      <c r="H62" s="72"/>
      <c r="I62" s="86"/>
      <c r="J62" s="96">
        <f t="shared" si="0"/>
        <v>4.0281653112968861E-3</v>
      </c>
      <c r="K62" s="96">
        <f t="shared" si="1"/>
        <v>6.7644417838970364E-2</v>
      </c>
      <c r="L62" s="93">
        <f t="shared" si="2"/>
        <v>1130</v>
      </c>
      <c r="M62" s="97">
        <f t="shared" si="4"/>
        <v>6.6363235941858754E-3</v>
      </c>
      <c r="N62" s="94">
        <f t="shared" si="3"/>
        <v>39</v>
      </c>
    </row>
    <row r="63" spans="1:14">
      <c r="A63" s="71">
        <v>61</v>
      </c>
      <c r="B63" s="85" t="s">
        <v>152</v>
      </c>
      <c r="C63" s="72">
        <v>36521</v>
      </c>
      <c r="D63" s="72">
        <v>35317</v>
      </c>
      <c r="E63" s="72">
        <v>35534</v>
      </c>
      <c r="F63" s="72"/>
      <c r="G63" s="72"/>
      <c r="H63" s="72"/>
      <c r="I63" s="86"/>
      <c r="J63" s="96">
        <f t="shared" si="0"/>
        <v>8.0256140270044043E-3</v>
      </c>
      <c r="K63" s="96">
        <f t="shared" si="1"/>
        <v>-2.7025546945592945E-2</v>
      </c>
      <c r="L63" s="93">
        <f t="shared" si="2"/>
        <v>-987</v>
      </c>
      <c r="M63" s="97">
        <f t="shared" si="4"/>
        <v>-5.7965056526207608E-3</v>
      </c>
      <c r="N63" s="94">
        <f t="shared" si="3"/>
        <v>217</v>
      </c>
    </row>
    <row r="64" spans="1:14">
      <c r="A64" s="71">
        <v>62</v>
      </c>
      <c r="B64" s="85" t="s">
        <v>153</v>
      </c>
      <c r="C64" s="72">
        <v>2946</v>
      </c>
      <c r="D64" s="72">
        <v>2609</v>
      </c>
      <c r="E64" s="72">
        <v>2633</v>
      </c>
      <c r="F64" s="72"/>
      <c r="G64" s="72"/>
      <c r="H64" s="72"/>
      <c r="I64" s="86"/>
      <c r="J64" s="96">
        <f t="shared" si="0"/>
        <v>5.9468232490298301E-4</v>
      </c>
      <c r="K64" s="96">
        <f t="shared" si="1"/>
        <v>-0.10624575695858791</v>
      </c>
      <c r="L64" s="93">
        <f t="shared" si="2"/>
        <v>-313</v>
      </c>
      <c r="M64" s="97">
        <f t="shared" si="4"/>
        <v>-1.8382029070621055E-3</v>
      </c>
      <c r="N64" s="94">
        <f t="shared" si="3"/>
        <v>24</v>
      </c>
    </row>
    <row r="65" spans="1:14">
      <c r="A65" s="71">
        <v>63</v>
      </c>
      <c r="B65" s="85" t="s">
        <v>154</v>
      </c>
      <c r="C65" s="72">
        <v>30458</v>
      </c>
      <c r="D65" s="72">
        <v>35670</v>
      </c>
      <c r="E65" s="72">
        <v>34896</v>
      </c>
      <c r="F65" s="72"/>
      <c r="G65" s="72"/>
      <c r="H65" s="72"/>
      <c r="I65" s="86"/>
      <c r="J65" s="96">
        <f t="shared" si="0"/>
        <v>7.8815170565189867E-3</v>
      </c>
      <c r="K65" s="96">
        <f t="shared" si="1"/>
        <v>0.14570884496683958</v>
      </c>
      <c r="L65" s="93">
        <f t="shared" si="2"/>
        <v>4438</v>
      </c>
      <c r="M65" s="97">
        <f t="shared" si="4"/>
        <v>2.6063720452209661E-2</v>
      </c>
      <c r="N65" s="94">
        <f t="shared" si="3"/>
        <v>-774</v>
      </c>
    </row>
    <row r="66" spans="1:14">
      <c r="A66" s="71">
        <v>64</v>
      </c>
      <c r="B66" s="85" t="s">
        <v>155</v>
      </c>
      <c r="C66" s="72">
        <v>19348</v>
      </c>
      <c r="D66" s="72">
        <v>20378</v>
      </c>
      <c r="E66" s="72">
        <v>20466</v>
      </c>
      <c r="F66" s="72"/>
      <c r="G66" s="72"/>
      <c r="H66" s="72"/>
      <c r="I66" s="86"/>
      <c r="J66" s="96">
        <f t="shared" si="0"/>
        <v>4.6223959215588488E-3</v>
      </c>
      <c r="K66" s="96">
        <f t="shared" si="1"/>
        <v>5.7783750258424645E-2</v>
      </c>
      <c r="L66" s="93">
        <f t="shared" si="2"/>
        <v>1118</v>
      </c>
      <c r="M66" s="97">
        <f t="shared" si="4"/>
        <v>6.5658493613272645E-3</v>
      </c>
      <c r="N66" s="94">
        <f t="shared" si="3"/>
        <v>88</v>
      </c>
    </row>
    <row r="67" spans="1:14">
      <c r="A67" s="71">
        <v>65</v>
      </c>
      <c r="B67" s="85" t="s">
        <v>156</v>
      </c>
      <c r="C67" s="72">
        <v>19099</v>
      </c>
      <c r="D67" s="72">
        <v>21987</v>
      </c>
      <c r="E67" s="72">
        <v>22018</v>
      </c>
      <c r="F67" s="72"/>
      <c r="G67" s="72"/>
      <c r="H67" s="72"/>
      <c r="I67" s="86"/>
      <c r="J67" s="96">
        <f t="shared" ref="J67:J84" si="5">E67/$E$84</f>
        <v>4.9729264829904592E-3</v>
      </c>
      <c r="K67" s="96">
        <f t="shared" ref="K67:K84" si="6">(E67-C67)/C67</f>
        <v>0.1528352269752343</v>
      </c>
      <c r="L67" s="93">
        <f t="shared" ref="L67:L84" si="7">E67-C67</f>
        <v>2919</v>
      </c>
      <c r="M67" s="97">
        <f t="shared" si="4"/>
        <v>1.7142857142857144E-2</v>
      </c>
      <c r="N67" s="94">
        <f t="shared" ref="N67:N84" si="8">E67-D67</f>
        <v>31</v>
      </c>
    </row>
    <row r="68" spans="1:14">
      <c r="A68" s="71">
        <v>66</v>
      </c>
      <c r="B68" s="85" t="s">
        <v>157</v>
      </c>
      <c r="C68" s="72">
        <v>9764</v>
      </c>
      <c r="D68" s="72">
        <v>9876</v>
      </c>
      <c r="E68" s="72">
        <v>9961</v>
      </c>
      <c r="F68" s="72"/>
      <c r="G68" s="72"/>
      <c r="H68" s="72"/>
      <c r="I68" s="86"/>
      <c r="J68" s="96">
        <f t="shared" si="5"/>
        <v>2.2497647696006887E-3</v>
      </c>
      <c r="K68" s="96">
        <f t="shared" si="6"/>
        <v>2.0176157312576812E-2</v>
      </c>
      <c r="L68" s="93">
        <f t="shared" si="7"/>
        <v>197</v>
      </c>
      <c r="M68" s="97">
        <f t="shared" ref="M68:M84" si="9">L68/$L$84</f>
        <v>1.156951989428865E-3</v>
      </c>
      <c r="N68" s="94">
        <f t="shared" si="8"/>
        <v>85</v>
      </c>
    </row>
    <row r="69" spans="1:14">
      <c r="A69" s="71">
        <v>67</v>
      </c>
      <c r="B69" s="85" t="s">
        <v>158</v>
      </c>
      <c r="C69" s="72">
        <v>21978</v>
      </c>
      <c r="D69" s="72">
        <v>22327</v>
      </c>
      <c r="E69" s="72">
        <v>22438</v>
      </c>
      <c r="F69" s="72"/>
      <c r="G69" s="72"/>
      <c r="H69" s="72"/>
      <c r="I69" s="86"/>
      <c r="J69" s="96">
        <f t="shared" si="5"/>
        <v>5.0677865576046841E-3</v>
      </c>
      <c r="K69" s="96">
        <f t="shared" si="6"/>
        <v>2.0930020930020929E-2</v>
      </c>
      <c r="L69" s="93">
        <f t="shared" si="7"/>
        <v>460</v>
      </c>
      <c r="M69" s="97">
        <f t="shared" si="9"/>
        <v>2.701512259580091E-3</v>
      </c>
      <c r="N69" s="94">
        <f t="shared" si="8"/>
        <v>111</v>
      </c>
    </row>
    <row r="70" spans="1:14">
      <c r="A70" s="71">
        <v>68</v>
      </c>
      <c r="B70" s="85" t="s">
        <v>159</v>
      </c>
      <c r="C70" s="72">
        <v>11281</v>
      </c>
      <c r="D70" s="72">
        <v>11874</v>
      </c>
      <c r="E70" s="72">
        <v>11765</v>
      </c>
      <c r="F70" s="72"/>
      <c r="G70" s="72"/>
      <c r="H70" s="72"/>
      <c r="I70" s="86"/>
      <c r="J70" s="96">
        <f t="shared" si="5"/>
        <v>2.6572113758008336E-3</v>
      </c>
      <c r="K70" s="96">
        <f t="shared" si="6"/>
        <v>4.2903997872529034E-2</v>
      </c>
      <c r="L70" s="93">
        <f t="shared" si="7"/>
        <v>484</v>
      </c>
      <c r="M70" s="97">
        <f t="shared" si="9"/>
        <v>2.8424607252973133E-3</v>
      </c>
      <c r="N70" s="94">
        <f t="shared" si="8"/>
        <v>-109</v>
      </c>
    </row>
    <row r="71" spans="1:14">
      <c r="A71" s="71">
        <v>69</v>
      </c>
      <c r="B71" s="85" t="s">
        <v>160</v>
      </c>
      <c r="C71" s="72">
        <v>2369</v>
      </c>
      <c r="D71" s="72">
        <v>2229</v>
      </c>
      <c r="E71" s="72">
        <v>2263</v>
      </c>
      <c r="F71" s="72"/>
      <c r="G71" s="72"/>
      <c r="H71" s="72"/>
      <c r="I71" s="86"/>
      <c r="J71" s="96">
        <f t="shared" si="5"/>
        <v>5.1111511631426153E-4</v>
      </c>
      <c r="K71" s="96">
        <f t="shared" si="6"/>
        <v>-4.4744617982271001E-2</v>
      </c>
      <c r="L71" s="93">
        <f t="shared" si="7"/>
        <v>-106</v>
      </c>
      <c r="M71" s="97">
        <f t="shared" si="9"/>
        <v>-6.2252239025106446E-4</v>
      </c>
      <c r="N71" s="94">
        <f t="shared" si="8"/>
        <v>34</v>
      </c>
    </row>
    <row r="72" spans="1:14">
      <c r="A72" s="71">
        <v>70</v>
      </c>
      <c r="B72" s="85" t="s">
        <v>161</v>
      </c>
      <c r="C72" s="72">
        <v>12939</v>
      </c>
      <c r="D72" s="72">
        <v>13356</v>
      </c>
      <c r="E72" s="72">
        <v>13333</v>
      </c>
      <c r="F72" s="72"/>
      <c r="G72" s="72"/>
      <c r="H72" s="72"/>
      <c r="I72" s="86"/>
      <c r="J72" s="96">
        <f t="shared" si="5"/>
        <v>3.0113556543606046E-3</v>
      </c>
      <c r="K72" s="96">
        <f t="shared" si="6"/>
        <v>3.0450575778653684E-2</v>
      </c>
      <c r="L72" s="93">
        <f t="shared" si="7"/>
        <v>394</v>
      </c>
      <c r="M72" s="97">
        <f t="shared" si="9"/>
        <v>2.3139039788577301E-3</v>
      </c>
      <c r="N72" s="94">
        <f t="shared" si="8"/>
        <v>-23</v>
      </c>
    </row>
    <row r="73" spans="1:14">
      <c r="A73" s="71">
        <v>71</v>
      </c>
      <c r="B73" s="85" t="s">
        <v>162</v>
      </c>
      <c r="C73" s="72">
        <v>8239</v>
      </c>
      <c r="D73" s="72">
        <v>8557</v>
      </c>
      <c r="E73" s="72">
        <v>8359</v>
      </c>
      <c r="F73" s="72"/>
      <c r="G73" s="72"/>
      <c r="H73" s="72"/>
      <c r="I73" s="86"/>
      <c r="J73" s="96">
        <f t="shared" si="5"/>
        <v>1.8879413421435756E-3</v>
      </c>
      <c r="K73" s="96">
        <f t="shared" si="6"/>
        <v>1.4564874377958489E-2</v>
      </c>
      <c r="L73" s="93">
        <f t="shared" si="7"/>
        <v>120</v>
      </c>
      <c r="M73" s="97">
        <f t="shared" si="9"/>
        <v>7.0474232858611075E-4</v>
      </c>
      <c r="N73" s="94">
        <f t="shared" si="8"/>
        <v>-198</v>
      </c>
    </row>
    <row r="74" spans="1:14">
      <c r="A74" s="71">
        <v>72</v>
      </c>
      <c r="B74" s="85" t="s">
        <v>163</v>
      </c>
      <c r="C74" s="72">
        <v>14335</v>
      </c>
      <c r="D74" s="72">
        <v>16848</v>
      </c>
      <c r="E74" s="72">
        <v>16796</v>
      </c>
      <c r="F74" s="72"/>
      <c r="G74" s="72"/>
      <c r="H74" s="72"/>
      <c r="I74" s="86"/>
      <c r="J74" s="96">
        <f t="shared" si="5"/>
        <v>3.7934995552869359E-3</v>
      </c>
      <c r="K74" s="96">
        <f t="shared" si="6"/>
        <v>0.17167771189396583</v>
      </c>
      <c r="L74" s="93">
        <f t="shared" si="7"/>
        <v>2461</v>
      </c>
      <c r="M74" s="97">
        <f t="shared" si="9"/>
        <v>1.4453090588753487E-2</v>
      </c>
      <c r="N74" s="94">
        <f t="shared" si="8"/>
        <v>-52</v>
      </c>
    </row>
    <row r="75" spans="1:14">
      <c r="A75" s="71">
        <v>73</v>
      </c>
      <c r="B75" s="85" t="s">
        <v>164</v>
      </c>
      <c r="C75" s="72">
        <v>7853</v>
      </c>
      <c r="D75" s="72">
        <v>8847</v>
      </c>
      <c r="E75" s="72">
        <v>8668</v>
      </c>
      <c r="F75" s="72"/>
      <c r="G75" s="72"/>
      <c r="H75" s="72"/>
      <c r="I75" s="86"/>
      <c r="J75" s="96">
        <f t="shared" si="5"/>
        <v>1.9577312541811838E-3</v>
      </c>
      <c r="K75" s="96">
        <f t="shared" si="6"/>
        <v>0.10378199414236597</v>
      </c>
      <c r="L75" s="93">
        <f t="shared" si="7"/>
        <v>815</v>
      </c>
      <c r="M75" s="97">
        <f t="shared" si="9"/>
        <v>4.786374981647335E-3</v>
      </c>
      <c r="N75" s="94">
        <f t="shared" si="8"/>
        <v>-179</v>
      </c>
    </row>
    <row r="76" spans="1:14">
      <c r="A76" s="71">
        <v>74</v>
      </c>
      <c r="B76" s="85" t="s">
        <v>165</v>
      </c>
      <c r="C76" s="72">
        <v>8634</v>
      </c>
      <c r="D76" s="72">
        <v>9084</v>
      </c>
      <c r="E76" s="72">
        <v>9040</v>
      </c>
      <c r="F76" s="72"/>
      <c r="G76" s="72"/>
      <c r="H76" s="72"/>
      <c r="I76" s="86"/>
      <c r="J76" s="96">
        <f t="shared" si="5"/>
        <v>2.0417501774109251E-3</v>
      </c>
      <c r="K76" s="96">
        <f t="shared" si="6"/>
        <v>4.7023395876766273E-2</v>
      </c>
      <c r="L76" s="93">
        <f t="shared" si="7"/>
        <v>406</v>
      </c>
      <c r="M76" s="97">
        <f t="shared" si="9"/>
        <v>2.384378211716341E-3</v>
      </c>
      <c r="N76" s="94">
        <f t="shared" si="8"/>
        <v>-44</v>
      </c>
    </row>
    <row r="77" spans="1:14">
      <c r="A77" s="71">
        <v>75</v>
      </c>
      <c r="B77" s="85" t="s">
        <v>166</v>
      </c>
      <c r="C77" s="72">
        <v>2844</v>
      </c>
      <c r="D77" s="72">
        <v>2604</v>
      </c>
      <c r="E77" s="72">
        <v>2713</v>
      </c>
      <c r="F77" s="72"/>
      <c r="G77" s="72"/>
      <c r="H77" s="72"/>
      <c r="I77" s="86"/>
      <c r="J77" s="96">
        <f t="shared" si="5"/>
        <v>6.1275091054378763E-4</v>
      </c>
      <c r="K77" s="96">
        <f t="shared" si="6"/>
        <v>-4.6061884669479608E-2</v>
      </c>
      <c r="L77" s="93">
        <f t="shared" si="7"/>
        <v>-131</v>
      </c>
      <c r="M77" s="97">
        <f t="shared" si="9"/>
        <v>-7.693437087065042E-4</v>
      </c>
      <c r="N77" s="94">
        <f t="shared" si="8"/>
        <v>109</v>
      </c>
    </row>
    <row r="78" spans="1:14">
      <c r="A78" s="71">
        <v>76</v>
      </c>
      <c r="B78" s="85" t="s">
        <v>167</v>
      </c>
      <c r="C78" s="72">
        <v>4257</v>
      </c>
      <c r="D78" s="72">
        <v>4419</v>
      </c>
      <c r="E78" s="72">
        <v>4329</v>
      </c>
      <c r="F78" s="72"/>
      <c r="G78" s="72"/>
      <c r="H78" s="72"/>
      <c r="I78" s="86"/>
      <c r="J78" s="96">
        <f t="shared" si="5"/>
        <v>9.7773634048804151E-4</v>
      </c>
      <c r="K78" s="96">
        <f t="shared" si="6"/>
        <v>1.6913319238900635E-2</v>
      </c>
      <c r="L78" s="93">
        <f t="shared" si="7"/>
        <v>72</v>
      </c>
      <c r="M78" s="97">
        <f t="shared" si="9"/>
        <v>4.2284539715166641E-4</v>
      </c>
      <c r="N78" s="94">
        <f t="shared" si="8"/>
        <v>-90</v>
      </c>
    </row>
    <row r="79" spans="1:14">
      <c r="A79" s="71">
        <v>77</v>
      </c>
      <c r="B79" s="85" t="s">
        <v>168</v>
      </c>
      <c r="C79" s="72">
        <v>14449</v>
      </c>
      <c r="D79" s="72">
        <v>15013</v>
      </c>
      <c r="E79" s="72">
        <v>15067</v>
      </c>
      <c r="F79" s="72"/>
      <c r="G79" s="72"/>
      <c r="H79" s="72"/>
      <c r="I79" s="86"/>
      <c r="J79" s="96">
        <f t="shared" si="5"/>
        <v>3.4029922481250453E-3</v>
      </c>
      <c r="K79" s="96">
        <f t="shared" si="6"/>
        <v>4.2771126029483006E-2</v>
      </c>
      <c r="L79" s="93">
        <f t="shared" si="7"/>
        <v>618</v>
      </c>
      <c r="M79" s="97">
        <f t="shared" si="9"/>
        <v>3.6294229922184699E-3</v>
      </c>
      <c r="N79" s="94">
        <f t="shared" si="8"/>
        <v>54</v>
      </c>
    </row>
    <row r="80" spans="1:14">
      <c r="A80" s="71">
        <v>78</v>
      </c>
      <c r="B80" s="85" t="s">
        <v>169</v>
      </c>
      <c r="C80" s="72">
        <v>10151</v>
      </c>
      <c r="D80" s="72">
        <v>10197</v>
      </c>
      <c r="E80" s="72">
        <v>10126</v>
      </c>
      <c r="F80" s="72"/>
      <c r="G80" s="72"/>
      <c r="H80" s="72"/>
      <c r="I80" s="86"/>
      <c r="J80" s="96">
        <f t="shared" si="5"/>
        <v>2.2870312274848484E-3</v>
      </c>
      <c r="K80" s="96">
        <f t="shared" si="6"/>
        <v>-2.462811545660526E-3</v>
      </c>
      <c r="L80" s="93">
        <f t="shared" si="7"/>
        <v>-25</v>
      </c>
      <c r="M80" s="97">
        <f t="shared" si="9"/>
        <v>-1.4682131845543972E-4</v>
      </c>
      <c r="N80" s="94">
        <f t="shared" si="8"/>
        <v>-71</v>
      </c>
    </row>
    <row r="81" spans="1:14">
      <c r="A81" s="71">
        <v>79</v>
      </c>
      <c r="B81" s="85" t="s">
        <v>170</v>
      </c>
      <c r="C81" s="72">
        <v>5117</v>
      </c>
      <c r="D81" s="72">
        <v>4589</v>
      </c>
      <c r="E81" s="72">
        <v>4677</v>
      </c>
      <c r="F81" s="72"/>
      <c r="G81" s="72"/>
      <c r="H81" s="72"/>
      <c r="I81" s="86"/>
      <c r="J81" s="96">
        <f t="shared" si="5"/>
        <v>1.0563346880255418E-3</v>
      </c>
      <c r="K81" s="96">
        <f t="shared" si="6"/>
        <v>-8.5987883525503225E-2</v>
      </c>
      <c r="L81" s="93">
        <f t="shared" si="7"/>
        <v>-440</v>
      </c>
      <c r="M81" s="97">
        <f t="shared" si="9"/>
        <v>-2.5840552048157391E-3</v>
      </c>
      <c r="N81" s="94">
        <f t="shared" si="8"/>
        <v>88</v>
      </c>
    </row>
    <row r="82" spans="1:14">
      <c r="A82" s="71">
        <v>80</v>
      </c>
      <c r="B82" s="85" t="s">
        <v>171</v>
      </c>
      <c r="C82" s="72">
        <v>13129</v>
      </c>
      <c r="D82" s="72">
        <v>13107</v>
      </c>
      <c r="E82" s="72">
        <v>13433</v>
      </c>
      <c r="F82" s="72"/>
      <c r="G82" s="72"/>
      <c r="H82" s="72"/>
      <c r="I82" s="86"/>
      <c r="J82" s="96">
        <f t="shared" si="5"/>
        <v>3.0339413864116107E-3</v>
      </c>
      <c r="K82" s="96">
        <f t="shared" si="6"/>
        <v>2.3154848046309694E-2</v>
      </c>
      <c r="L82" s="93">
        <f t="shared" si="7"/>
        <v>304</v>
      </c>
      <c r="M82" s="97">
        <f t="shared" si="9"/>
        <v>1.7853472324181471E-3</v>
      </c>
      <c r="N82" s="94">
        <f t="shared" si="8"/>
        <v>326</v>
      </c>
    </row>
    <row r="83" spans="1:14">
      <c r="A83" s="71">
        <v>81</v>
      </c>
      <c r="B83" s="85" t="s">
        <v>172</v>
      </c>
      <c r="C83" s="72">
        <v>23888</v>
      </c>
      <c r="D83" s="72">
        <v>24813</v>
      </c>
      <c r="E83" s="72">
        <v>24980</v>
      </c>
      <c r="F83" s="72"/>
      <c r="G83" s="72"/>
      <c r="H83" s="72"/>
      <c r="I83" s="86"/>
      <c r="J83" s="96">
        <f t="shared" si="5"/>
        <v>5.6419158663412513E-3</v>
      </c>
      <c r="K83" s="96">
        <f t="shared" si="6"/>
        <v>4.5713328868050906E-2</v>
      </c>
      <c r="L83" s="93">
        <f t="shared" si="7"/>
        <v>1092</v>
      </c>
      <c r="M83" s="97">
        <f t="shared" si="9"/>
        <v>6.413155190133607E-3</v>
      </c>
      <c r="N83" s="94">
        <f t="shared" si="8"/>
        <v>167</v>
      </c>
    </row>
    <row r="84" spans="1:14" s="105" customFormat="1">
      <c r="A84" s="184" t="s">
        <v>173</v>
      </c>
      <c r="B84" s="184"/>
      <c r="C84" s="73">
        <v>4257299</v>
      </c>
      <c r="D84" s="73">
        <v>4438834</v>
      </c>
      <c r="E84" s="73">
        <v>4427574</v>
      </c>
      <c r="F84" s="60"/>
      <c r="G84" s="60"/>
      <c r="H84" s="60"/>
      <c r="I84" s="108"/>
      <c r="J84" s="65">
        <f t="shared" si="5"/>
        <v>1</v>
      </c>
      <c r="K84" s="65">
        <f t="shared" si="6"/>
        <v>3.9996016253497815E-2</v>
      </c>
      <c r="L84" s="60">
        <f t="shared" si="7"/>
        <v>170275</v>
      </c>
      <c r="M84" s="66">
        <f t="shared" si="9"/>
        <v>1</v>
      </c>
      <c r="N84" s="60">
        <f t="shared" si="8"/>
        <v>-11260</v>
      </c>
    </row>
    <row r="85" spans="1:14">
      <c r="F85" s="122"/>
      <c r="G85" s="122"/>
      <c r="H85" s="122"/>
      <c r="I85" s="69"/>
      <c r="M85" s="10"/>
    </row>
    <row r="86" spans="1:14">
      <c r="F86" s="136"/>
      <c r="G86" s="136"/>
      <c r="I86" s="17"/>
      <c r="M86" s="10"/>
    </row>
    <row r="87" spans="1:14">
      <c r="F87" s="136"/>
      <c r="G87" s="136"/>
      <c r="M87" s="10"/>
    </row>
    <row r="88" spans="1:14">
      <c r="M88" s="10"/>
    </row>
    <row r="89" spans="1:14">
      <c r="M89" s="10"/>
    </row>
    <row r="90" spans="1:14">
      <c r="M90" s="10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60" activePane="bottomLeft" state="frozen"/>
      <selection pane="bottomLeft" activeCell="J84" sqref="J84"/>
    </sheetView>
  </sheetViews>
  <sheetFormatPr defaultColWidth="8.85546875" defaultRowHeight="15"/>
  <cols>
    <col min="1" max="1" width="18.28515625" style="3" bestFit="1" customWidth="1"/>
    <col min="2" max="2" width="12" style="3" customWidth="1"/>
    <col min="3" max="3" width="12" style="3" bestFit="1" customWidth="1"/>
    <col min="4" max="7" width="12" style="3" customWidth="1"/>
    <col min="8" max="8" width="22.42578125" style="3" customWidth="1"/>
    <col min="9" max="9" width="26.42578125" style="3" customWidth="1"/>
    <col min="10" max="10" width="27.42578125" style="3" customWidth="1"/>
    <col min="11" max="11" width="13.28515625" style="3" customWidth="1"/>
    <col min="12" max="12" width="14.140625" style="3" customWidth="1"/>
    <col min="13" max="16384" width="8.85546875" style="3"/>
  </cols>
  <sheetData>
    <row r="1" spans="1:12" ht="15.75" thickBot="1">
      <c r="B1" s="181" t="s">
        <v>281</v>
      </c>
      <c r="C1" s="181"/>
      <c r="D1" s="182"/>
      <c r="E1" s="183" t="s">
        <v>280</v>
      </c>
      <c r="F1" s="181"/>
      <c r="G1" s="182"/>
    </row>
    <row r="2" spans="1:12" ht="45">
      <c r="A2" s="89" t="s">
        <v>174</v>
      </c>
      <c r="B2" s="89">
        <v>43497</v>
      </c>
      <c r="C2" s="89">
        <v>43831</v>
      </c>
      <c r="D2" s="89">
        <v>43862</v>
      </c>
      <c r="E2" s="89">
        <v>43497</v>
      </c>
      <c r="F2" s="89">
        <v>43831</v>
      </c>
      <c r="G2" s="89">
        <v>43862</v>
      </c>
      <c r="H2" s="88" t="s">
        <v>304</v>
      </c>
      <c r="I2" s="1" t="s">
        <v>343</v>
      </c>
      <c r="J2" s="1" t="s">
        <v>344</v>
      </c>
      <c r="K2" s="88" t="s">
        <v>262</v>
      </c>
      <c r="L2" s="88" t="s">
        <v>283</v>
      </c>
    </row>
    <row r="3" spans="1:12">
      <c r="A3" s="42" t="s">
        <v>175</v>
      </c>
      <c r="B3" s="84">
        <v>4239</v>
      </c>
      <c r="C3" s="93" vm="1">
        <v>3669</v>
      </c>
      <c r="D3" s="23">
        <v>2954</v>
      </c>
      <c r="E3" s="23">
        <v>4284.4580475973899</v>
      </c>
      <c r="F3" s="23">
        <v>2908.2798939220802</v>
      </c>
      <c r="G3" s="23">
        <v>2930.8605635507902</v>
      </c>
      <c r="H3" s="97">
        <f>D3/$D$84</f>
        <v>2.4931636339083758E-2</v>
      </c>
      <c r="I3" s="97">
        <f t="shared" ref="I3:I66" si="0">(D3-B3)/B3</f>
        <v>-0.30313753243689551</v>
      </c>
      <c r="J3" s="93">
        <f t="shared" ref="J3:J66" si="1">D3-B3</f>
        <v>-1285</v>
      </c>
      <c r="K3" s="93">
        <f>D3-C3</f>
        <v>-715</v>
      </c>
      <c r="L3" s="93">
        <f>G3-F3</f>
        <v>22.580669628709984</v>
      </c>
    </row>
    <row r="4" spans="1:12">
      <c r="A4" s="42" t="s">
        <v>176</v>
      </c>
      <c r="B4" s="84">
        <v>574</v>
      </c>
      <c r="C4" s="93" vm="2">
        <v>638</v>
      </c>
      <c r="D4" s="23">
        <v>369</v>
      </c>
      <c r="E4" s="23">
        <v>655.74133357658002</v>
      </c>
      <c r="F4" s="23">
        <v>423.95718643222</v>
      </c>
      <c r="G4" s="23">
        <v>429.04788407821701</v>
      </c>
      <c r="H4" s="97">
        <f t="shared" ref="H4:H67" si="2">D4/$D$84</f>
        <v>3.1143445528510178E-3</v>
      </c>
      <c r="I4" s="97">
        <f t="shared" si="0"/>
        <v>-0.35714285714285715</v>
      </c>
      <c r="J4" s="93">
        <f t="shared" si="1"/>
        <v>-205</v>
      </c>
      <c r="K4" s="93">
        <f t="shared" ref="K4:K67" si="3">D4-C4</f>
        <v>-269</v>
      </c>
      <c r="L4" s="93">
        <f t="shared" ref="L4:L67" si="4">G4-F4</f>
        <v>5.090697645997011</v>
      </c>
    </row>
    <row r="5" spans="1:12">
      <c r="A5" s="42" t="s">
        <v>177</v>
      </c>
      <c r="B5" s="84">
        <v>1051</v>
      </c>
      <c r="C5" s="93" vm="3">
        <v>1597</v>
      </c>
      <c r="D5" s="23">
        <v>739</v>
      </c>
      <c r="E5" s="23">
        <v>1102.3687988204299</v>
      </c>
      <c r="F5" s="23">
        <v>840.657714785699</v>
      </c>
      <c r="G5" s="23">
        <v>779.853925212734</v>
      </c>
      <c r="H5" s="97">
        <f t="shared" si="2"/>
        <v>6.2371290638398432E-3</v>
      </c>
      <c r="I5" s="97">
        <f t="shared" si="0"/>
        <v>-0.29686013320647003</v>
      </c>
      <c r="J5" s="93">
        <f t="shared" si="1"/>
        <v>-312</v>
      </c>
      <c r="K5" s="93">
        <f t="shared" si="3"/>
        <v>-858</v>
      </c>
      <c r="L5" s="93">
        <f t="shared" si="4"/>
        <v>-60.803789572965002</v>
      </c>
    </row>
    <row r="6" spans="1:12">
      <c r="A6" s="42" t="s">
        <v>178</v>
      </c>
      <c r="B6" s="84">
        <v>216</v>
      </c>
      <c r="C6" s="93" vm="4">
        <v>314</v>
      </c>
      <c r="D6" s="23">
        <v>157</v>
      </c>
      <c r="E6" s="23">
        <v>277.19379262648403</v>
      </c>
      <c r="F6" s="23">
        <v>226.224901325855</v>
      </c>
      <c r="G6" s="23">
        <v>215.289554921784</v>
      </c>
      <c r="H6" s="97">
        <f t="shared" si="2"/>
        <v>1.3250734276357989E-3</v>
      </c>
      <c r="I6" s="97">
        <f t="shared" si="0"/>
        <v>-0.27314814814814814</v>
      </c>
      <c r="J6" s="93">
        <f t="shared" si="1"/>
        <v>-59</v>
      </c>
      <c r="K6" s="93">
        <f t="shared" si="3"/>
        <v>-157</v>
      </c>
      <c r="L6" s="93">
        <f t="shared" si="4"/>
        <v>-10.935346404070998</v>
      </c>
    </row>
    <row r="7" spans="1:12">
      <c r="A7" s="42" t="s">
        <v>179</v>
      </c>
      <c r="B7" s="84">
        <v>529</v>
      </c>
      <c r="C7" s="93" vm="5">
        <v>663</v>
      </c>
      <c r="D7" s="23">
        <v>405</v>
      </c>
      <c r="E7" s="23">
        <v>610.40473881611001</v>
      </c>
      <c r="F7" s="23">
        <v>402.99813227982798</v>
      </c>
      <c r="G7" s="23">
        <v>468.37459480242501</v>
      </c>
      <c r="H7" s="97">
        <f t="shared" si="2"/>
        <v>3.4181830458120928E-3</v>
      </c>
      <c r="I7" s="97">
        <f t="shared" si="0"/>
        <v>-0.23440453686200377</v>
      </c>
      <c r="J7" s="93">
        <f t="shared" si="1"/>
        <v>-124</v>
      </c>
      <c r="K7" s="93">
        <f t="shared" si="3"/>
        <v>-258</v>
      </c>
      <c r="L7" s="93">
        <f t="shared" si="4"/>
        <v>65.376462522597024</v>
      </c>
    </row>
    <row r="8" spans="1:12">
      <c r="A8" s="42" t="s">
        <v>180</v>
      </c>
      <c r="B8" s="84">
        <v>420</v>
      </c>
      <c r="C8" s="93" vm="6">
        <v>367</v>
      </c>
      <c r="D8" s="23">
        <v>293</v>
      </c>
      <c r="E8" s="23">
        <v>475.84315110003899</v>
      </c>
      <c r="F8" s="23">
        <v>229.61378400990901</v>
      </c>
      <c r="G8" s="23">
        <v>331.96620542972897</v>
      </c>
      <c r="H8" s="97">
        <f t="shared" si="2"/>
        <v>2.4729077343776376E-3</v>
      </c>
      <c r="I8" s="97">
        <f t="shared" si="0"/>
        <v>-0.30238095238095236</v>
      </c>
      <c r="J8" s="93">
        <f t="shared" si="1"/>
        <v>-127</v>
      </c>
      <c r="K8" s="93">
        <f t="shared" si="3"/>
        <v>-74</v>
      </c>
      <c r="L8" s="93">
        <f t="shared" si="4"/>
        <v>102.35242141981996</v>
      </c>
    </row>
    <row r="9" spans="1:12">
      <c r="A9" s="42" t="s">
        <v>181</v>
      </c>
      <c r="B9" s="84">
        <v>14494</v>
      </c>
      <c r="C9" s="93" vm="7">
        <v>13515</v>
      </c>
      <c r="D9" s="23">
        <v>9148</v>
      </c>
      <c r="E9" s="23">
        <v>14541.7501333114</v>
      </c>
      <c r="F9" s="23">
        <v>9661.7842279947308</v>
      </c>
      <c r="G9" s="23">
        <v>9254.7885161446593</v>
      </c>
      <c r="H9" s="97">
        <f t="shared" si="2"/>
        <v>7.7208737044664258E-2</v>
      </c>
      <c r="I9" s="97">
        <f t="shared" si="0"/>
        <v>-0.36884227956395749</v>
      </c>
      <c r="J9" s="93">
        <f t="shared" si="1"/>
        <v>-5346</v>
      </c>
      <c r="K9" s="93">
        <f t="shared" si="3"/>
        <v>-4367</v>
      </c>
      <c r="L9" s="93">
        <f t="shared" si="4"/>
        <v>-406.99571185007153</v>
      </c>
    </row>
    <row r="10" spans="1:12">
      <c r="A10" s="42" t="s">
        <v>182</v>
      </c>
      <c r="B10" s="84">
        <v>5570</v>
      </c>
      <c r="C10" s="93" vm="8">
        <v>7407</v>
      </c>
      <c r="D10" s="23">
        <v>4365</v>
      </c>
      <c r="E10" s="23">
        <v>7644.5905118942001</v>
      </c>
      <c r="F10" s="23">
        <v>6341.0928660961999</v>
      </c>
      <c r="G10" s="23">
        <v>6182.0422777005897</v>
      </c>
      <c r="H10" s="97">
        <f t="shared" si="2"/>
        <v>3.6840417271530333E-2</v>
      </c>
      <c r="I10" s="97">
        <f t="shared" si="0"/>
        <v>-0.21633752244165169</v>
      </c>
      <c r="J10" s="93">
        <f t="shared" si="1"/>
        <v>-1205</v>
      </c>
      <c r="K10" s="93">
        <f t="shared" si="3"/>
        <v>-3042</v>
      </c>
      <c r="L10" s="93">
        <f t="shared" si="4"/>
        <v>-159.05058839561025</v>
      </c>
    </row>
    <row r="11" spans="1:12">
      <c r="A11" s="42" t="s">
        <v>183</v>
      </c>
      <c r="B11" s="84">
        <v>263</v>
      </c>
      <c r="C11" s="93" vm="9">
        <v>178</v>
      </c>
      <c r="D11" s="23">
        <v>102</v>
      </c>
      <c r="E11" s="23">
        <v>303.93827286031501</v>
      </c>
      <c r="F11" s="23">
        <v>135.10611285850399</v>
      </c>
      <c r="G11" s="23">
        <v>137.65178931923401</v>
      </c>
      <c r="H11" s="97">
        <f t="shared" si="2"/>
        <v>8.6087573005637894E-4</v>
      </c>
      <c r="I11" s="97">
        <f t="shared" si="0"/>
        <v>-0.61216730038022815</v>
      </c>
      <c r="J11" s="93">
        <f t="shared" si="1"/>
        <v>-161</v>
      </c>
      <c r="K11" s="93">
        <f t="shared" si="3"/>
        <v>-76</v>
      </c>
      <c r="L11" s="93">
        <f t="shared" si="4"/>
        <v>2.5456764607300215</v>
      </c>
    </row>
    <row r="12" spans="1:12">
      <c r="A12" s="42" t="s">
        <v>184</v>
      </c>
      <c r="B12" s="84">
        <v>289</v>
      </c>
      <c r="C12" s="93" vm="10">
        <v>415</v>
      </c>
      <c r="D12" s="23">
        <v>244</v>
      </c>
      <c r="E12" s="23">
        <v>297.37768549716901</v>
      </c>
      <c r="F12" s="23">
        <v>286.99694940736202</v>
      </c>
      <c r="G12" s="23">
        <v>252.17625196722801</v>
      </c>
      <c r="H12" s="97">
        <f t="shared" si="2"/>
        <v>2.0593497856250631E-3</v>
      </c>
      <c r="I12" s="97">
        <f t="shared" si="0"/>
        <v>-0.15570934256055363</v>
      </c>
      <c r="J12" s="93">
        <f t="shared" si="1"/>
        <v>-45</v>
      </c>
      <c r="K12" s="93">
        <f t="shared" si="3"/>
        <v>-171</v>
      </c>
      <c r="L12" s="93">
        <f t="shared" si="4"/>
        <v>-34.820697440134012</v>
      </c>
    </row>
    <row r="13" spans="1:12">
      <c r="A13" s="42" t="s">
        <v>185</v>
      </c>
      <c r="B13" s="84">
        <v>2048</v>
      </c>
      <c r="C13" s="93" vm="11">
        <v>1976</v>
      </c>
      <c r="D13" s="23">
        <v>1276</v>
      </c>
      <c r="E13" s="23">
        <v>2310.6827652152801</v>
      </c>
      <c r="F13" s="23">
        <v>1472.10154991542</v>
      </c>
      <c r="G13" s="23">
        <v>1445.22472327317</v>
      </c>
      <c r="H13" s="97">
        <f t="shared" si="2"/>
        <v>1.0769386583842544E-2</v>
      </c>
      <c r="I13" s="97">
        <f t="shared" si="0"/>
        <v>-0.376953125</v>
      </c>
      <c r="J13" s="93">
        <f t="shared" si="1"/>
        <v>-772</v>
      </c>
      <c r="K13" s="93">
        <f t="shared" si="3"/>
        <v>-700</v>
      </c>
      <c r="L13" s="93">
        <f t="shared" si="4"/>
        <v>-26.87682664225008</v>
      </c>
    </row>
    <row r="14" spans="1:12">
      <c r="A14" s="42" t="s">
        <v>186</v>
      </c>
      <c r="B14" s="84">
        <v>1970</v>
      </c>
      <c r="C14" s="93" vm="12">
        <v>1881</v>
      </c>
      <c r="D14" s="23">
        <v>1196</v>
      </c>
      <c r="E14" s="23">
        <v>1992.3377274606501</v>
      </c>
      <c r="F14" s="23">
        <v>1289.84524290984</v>
      </c>
      <c r="G14" s="23">
        <v>1318.4315294058399</v>
      </c>
      <c r="H14" s="97">
        <f t="shared" si="2"/>
        <v>1.0094189932817934E-2</v>
      </c>
      <c r="I14" s="97">
        <f t="shared" si="0"/>
        <v>-0.39289340101522841</v>
      </c>
      <c r="J14" s="93">
        <f t="shared" si="1"/>
        <v>-774</v>
      </c>
      <c r="K14" s="93">
        <f t="shared" si="3"/>
        <v>-685</v>
      </c>
      <c r="L14" s="93">
        <f t="shared" si="4"/>
        <v>28.586286495999957</v>
      </c>
    </row>
    <row r="15" spans="1:12">
      <c r="A15" s="42" t="s">
        <v>187</v>
      </c>
      <c r="B15" s="84">
        <v>395</v>
      </c>
      <c r="C15" s="93" vm="13">
        <v>425</v>
      </c>
      <c r="D15" s="23">
        <v>264</v>
      </c>
      <c r="E15" s="23">
        <v>414.37321365556102</v>
      </c>
      <c r="F15" s="23">
        <v>282.72119317903599</v>
      </c>
      <c r="G15" s="23">
        <v>279.18099883751</v>
      </c>
      <c r="H15" s="97">
        <f t="shared" si="2"/>
        <v>2.2281489483812161E-3</v>
      </c>
      <c r="I15" s="97">
        <f t="shared" si="0"/>
        <v>-0.33164556962025316</v>
      </c>
      <c r="J15" s="93">
        <f t="shared" si="1"/>
        <v>-131</v>
      </c>
      <c r="K15" s="93">
        <f t="shared" si="3"/>
        <v>-161</v>
      </c>
      <c r="L15" s="93">
        <f t="shared" si="4"/>
        <v>-3.5401943415259893</v>
      </c>
    </row>
    <row r="16" spans="1:12">
      <c r="A16" s="42" t="s">
        <v>188</v>
      </c>
      <c r="B16" s="84">
        <v>642</v>
      </c>
      <c r="C16" s="93" vm="14">
        <v>887</v>
      </c>
      <c r="D16" s="23">
        <v>497</v>
      </c>
      <c r="E16" s="23">
        <v>686.30570722695302</v>
      </c>
      <c r="F16" s="23">
        <v>537.81577905076301</v>
      </c>
      <c r="G16" s="23">
        <v>516.15811951283604</v>
      </c>
      <c r="H16" s="97">
        <f t="shared" si="2"/>
        <v>4.194659194490395E-3</v>
      </c>
      <c r="I16" s="97">
        <f t="shared" si="0"/>
        <v>-0.22585669781931464</v>
      </c>
      <c r="J16" s="93">
        <f t="shared" si="1"/>
        <v>-145</v>
      </c>
      <c r="K16" s="93">
        <f t="shared" si="3"/>
        <v>-390</v>
      </c>
      <c r="L16" s="93">
        <f t="shared" si="4"/>
        <v>-21.657659537926975</v>
      </c>
    </row>
    <row r="17" spans="1:12">
      <c r="A17" s="42" t="s">
        <v>189</v>
      </c>
      <c r="B17" s="84">
        <v>68</v>
      </c>
      <c r="C17" s="93" vm="15">
        <v>119</v>
      </c>
      <c r="D17" s="23">
        <v>34</v>
      </c>
      <c r="E17" s="23">
        <v>110.77698021536401</v>
      </c>
      <c r="F17" s="23">
        <v>73.607980751437097</v>
      </c>
      <c r="G17" s="23">
        <v>55.388500028187401</v>
      </c>
      <c r="H17" s="97">
        <f t="shared" si="2"/>
        <v>2.8695857668545967E-4</v>
      </c>
      <c r="I17" s="97">
        <f t="shared" si="0"/>
        <v>-0.5</v>
      </c>
      <c r="J17" s="93">
        <f t="shared" si="1"/>
        <v>-34</v>
      </c>
      <c r="K17" s="93">
        <f t="shared" si="3"/>
        <v>-85</v>
      </c>
      <c r="L17" s="93">
        <f t="shared" si="4"/>
        <v>-18.219480723249696</v>
      </c>
    </row>
    <row r="18" spans="1:12">
      <c r="A18" s="42" t="s">
        <v>190</v>
      </c>
      <c r="B18" s="84">
        <v>568</v>
      </c>
      <c r="C18" s="93" vm="16">
        <v>644</v>
      </c>
      <c r="D18" s="23">
        <v>710</v>
      </c>
      <c r="E18" s="23">
        <v>554.623146092242</v>
      </c>
      <c r="F18" s="23">
        <v>476.334187104259</v>
      </c>
      <c r="G18" s="23">
        <v>671.20019542520504</v>
      </c>
      <c r="H18" s="97">
        <f t="shared" si="2"/>
        <v>5.9923702778434222E-3</v>
      </c>
      <c r="I18" s="97">
        <f t="shared" si="0"/>
        <v>0.25</v>
      </c>
      <c r="J18" s="93">
        <f t="shared" si="1"/>
        <v>142</v>
      </c>
      <c r="K18" s="93">
        <f t="shared" si="3"/>
        <v>66</v>
      </c>
      <c r="L18" s="93">
        <f t="shared" si="4"/>
        <v>194.86600832094604</v>
      </c>
    </row>
    <row r="19" spans="1:12">
      <c r="A19" s="42" t="s">
        <v>191</v>
      </c>
      <c r="B19" s="84">
        <v>227</v>
      </c>
      <c r="C19" s="93" vm="17">
        <v>538</v>
      </c>
      <c r="D19" s="23">
        <v>265</v>
      </c>
      <c r="E19" s="23">
        <v>323.34464869023202</v>
      </c>
      <c r="F19" s="23">
        <v>326.23685882730098</v>
      </c>
      <c r="G19" s="23">
        <v>384.02430718497499</v>
      </c>
      <c r="H19" s="97">
        <f t="shared" si="2"/>
        <v>2.2365889065190238E-3</v>
      </c>
      <c r="I19" s="97">
        <f t="shared" si="0"/>
        <v>0.16740088105726872</v>
      </c>
      <c r="J19" s="93">
        <f t="shared" si="1"/>
        <v>38</v>
      </c>
      <c r="K19" s="93">
        <f t="shared" si="3"/>
        <v>-273</v>
      </c>
      <c r="L19" s="93">
        <f t="shared" si="4"/>
        <v>57.787448357674009</v>
      </c>
    </row>
    <row r="20" spans="1:12">
      <c r="A20" s="42" t="s">
        <v>192</v>
      </c>
      <c r="B20" s="84">
        <v>150</v>
      </c>
      <c r="C20" s="93" vm="18">
        <v>274</v>
      </c>
      <c r="D20" s="23">
        <v>134</v>
      </c>
      <c r="E20" s="23">
        <v>215.94822942270901</v>
      </c>
      <c r="F20" s="23">
        <v>180.26406194645801</v>
      </c>
      <c r="G20" s="23">
        <v>199.81004788735601</v>
      </c>
      <c r="H20" s="97">
        <f t="shared" si="2"/>
        <v>1.1309543904662234E-3</v>
      </c>
      <c r="I20" s="97">
        <f t="shared" si="0"/>
        <v>-0.10666666666666667</v>
      </c>
      <c r="J20" s="93">
        <f t="shared" si="1"/>
        <v>-16</v>
      </c>
      <c r="K20" s="93">
        <f t="shared" si="3"/>
        <v>-140</v>
      </c>
      <c r="L20" s="93">
        <f t="shared" si="4"/>
        <v>19.545985940897992</v>
      </c>
    </row>
    <row r="21" spans="1:12">
      <c r="A21" s="42" t="s">
        <v>193</v>
      </c>
      <c r="B21" s="84">
        <v>655</v>
      </c>
      <c r="C21" s="93" vm="19">
        <v>606</v>
      </c>
      <c r="D21" s="23">
        <v>394</v>
      </c>
      <c r="E21" s="23">
        <v>692.02974193863997</v>
      </c>
      <c r="F21" s="23">
        <v>431.765335297467</v>
      </c>
      <c r="G21" s="23">
        <v>426.31739757183601</v>
      </c>
      <c r="H21" s="97">
        <f t="shared" si="2"/>
        <v>3.3253435062962087E-3</v>
      </c>
      <c r="I21" s="97">
        <f t="shared" si="0"/>
        <v>-0.3984732824427481</v>
      </c>
      <c r="J21" s="93">
        <f t="shared" si="1"/>
        <v>-261</v>
      </c>
      <c r="K21" s="93">
        <f t="shared" si="3"/>
        <v>-212</v>
      </c>
      <c r="L21" s="93">
        <f t="shared" si="4"/>
        <v>-5.4479377256309931</v>
      </c>
    </row>
    <row r="22" spans="1:12">
      <c r="A22" s="42" t="s">
        <v>194</v>
      </c>
      <c r="B22" s="84">
        <v>435</v>
      </c>
      <c r="C22" s="93" vm="20">
        <v>577</v>
      </c>
      <c r="D22" s="23">
        <v>417</v>
      </c>
      <c r="E22" s="23">
        <v>440.840288579716</v>
      </c>
      <c r="F22" s="23">
        <v>310.18325024960001</v>
      </c>
      <c r="G22" s="23">
        <v>421.63574737802298</v>
      </c>
      <c r="H22" s="97">
        <f t="shared" si="2"/>
        <v>3.5194625434657842E-3</v>
      </c>
      <c r="I22" s="97">
        <f t="shared" si="0"/>
        <v>-4.1379310344827586E-2</v>
      </c>
      <c r="J22" s="93">
        <f t="shared" si="1"/>
        <v>-18</v>
      </c>
      <c r="K22" s="93">
        <f t="shared" si="3"/>
        <v>-160</v>
      </c>
      <c r="L22" s="93">
        <f t="shared" si="4"/>
        <v>111.45249712842298</v>
      </c>
    </row>
    <row r="23" spans="1:12">
      <c r="A23" s="42" t="s">
        <v>195</v>
      </c>
      <c r="B23" s="84">
        <v>8622</v>
      </c>
      <c r="C23" s="93" vm="21">
        <v>6984</v>
      </c>
      <c r="D23" s="23">
        <v>5976</v>
      </c>
      <c r="E23" s="23">
        <v>8634.4666791466007</v>
      </c>
      <c r="F23" s="23">
        <v>5608.7659571186796</v>
      </c>
      <c r="G23" s="23">
        <v>6009.0251097926603</v>
      </c>
      <c r="H23" s="97">
        <f t="shared" si="2"/>
        <v>5.0437189831538436E-2</v>
      </c>
      <c r="I23" s="97">
        <f t="shared" si="0"/>
        <v>-0.3068893528183716</v>
      </c>
      <c r="J23" s="93">
        <f t="shared" si="1"/>
        <v>-2646</v>
      </c>
      <c r="K23" s="93">
        <f t="shared" si="3"/>
        <v>-1008</v>
      </c>
      <c r="L23" s="93">
        <f t="shared" si="4"/>
        <v>400.25915267398068</v>
      </c>
    </row>
    <row r="24" spans="1:12">
      <c r="A24" s="42" t="s">
        <v>196</v>
      </c>
      <c r="B24" s="84">
        <v>937</v>
      </c>
      <c r="C24" s="93" vm="22">
        <v>1126</v>
      </c>
      <c r="D24" s="23">
        <v>652</v>
      </c>
      <c r="E24" s="23">
        <v>1029.0039555757</v>
      </c>
      <c r="F24" s="23">
        <v>804.27785815576397</v>
      </c>
      <c r="G24" s="23">
        <v>726.16169788442096</v>
      </c>
      <c r="H24" s="97">
        <f t="shared" si="2"/>
        <v>5.5028527058505793E-3</v>
      </c>
      <c r="I24" s="97">
        <f t="shared" si="0"/>
        <v>-0.304162219850587</v>
      </c>
      <c r="J24" s="93">
        <f t="shared" si="1"/>
        <v>-285</v>
      </c>
      <c r="K24" s="93">
        <f t="shared" si="3"/>
        <v>-474</v>
      </c>
      <c r="L24" s="93">
        <f t="shared" si="4"/>
        <v>-78.116160271343006</v>
      </c>
    </row>
    <row r="25" spans="1:12">
      <c r="A25" s="42" t="s">
        <v>197</v>
      </c>
      <c r="B25" s="84">
        <v>290</v>
      </c>
      <c r="C25" s="93" vm="23">
        <v>354</v>
      </c>
      <c r="D25" s="23">
        <v>174</v>
      </c>
      <c r="E25" s="23">
        <v>346.49649239745798</v>
      </c>
      <c r="F25" s="23">
        <v>189.918624315427</v>
      </c>
      <c r="G25" s="23">
        <v>208.273654700571</v>
      </c>
      <c r="H25" s="97">
        <f t="shared" si="2"/>
        <v>1.4685527159785288E-3</v>
      </c>
      <c r="I25" s="97">
        <f t="shared" si="0"/>
        <v>-0.4</v>
      </c>
      <c r="J25" s="93">
        <f t="shared" si="1"/>
        <v>-116</v>
      </c>
      <c r="K25" s="93">
        <f t="shared" si="3"/>
        <v>-180</v>
      </c>
      <c r="L25" s="93">
        <f t="shared" si="4"/>
        <v>18.355030385144005</v>
      </c>
    </row>
    <row r="26" spans="1:12">
      <c r="A26" s="42" t="s">
        <v>198</v>
      </c>
      <c r="B26" s="84">
        <v>948</v>
      </c>
      <c r="C26" s="93" vm="24">
        <v>820</v>
      </c>
      <c r="D26" s="23">
        <v>504</v>
      </c>
      <c r="E26" s="23">
        <v>1042.5509437084099</v>
      </c>
      <c r="F26" s="23">
        <v>537.33371865051697</v>
      </c>
      <c r="G26" s="23">
        <v>558.92821204695599</v>
      </c>
      <c r="H26" s="97">
        <f t="shared" si="2"/>
        <v>4.2537389014550486E-3</v>
      </c>
      <c r="I26" s="97">
        <f t="shared" si="0"/>
        <v>-0.46835443037974683</v>
      </c>
      <c r="J26" s="93">
        <f t="shared" si="1"/>
        <v>-444</v>
      </c>
      <c r="K26" s="93">
        <f t="shared" si="3"/>
        <v>-316</v>
      </c>
      <c r="L26" s="93">
        <f t="shared" si="4"/>
        <v>21.59449339643902</v>
      </c>
    </row>
    <row r="27" spans="1:12">
      <c r="A27" s="42" t="s">
        <v>199</v>
      </c>
      <c r="B27" s="84">
        <v>2451</v>
      </c>
      <c r="C27" s="93" vm="25">
        <v>2035</v>
      </c>
      <c r="D27" s="23">
        <v>1571</v>
      </c>
      <c r="E27" s="23">
        <v>2437.9259165389299</v>
      </c>
      <c r="F27" s="23">
        <v>1490.8474330172601</v>
      </c>
      <c r="G27" s="23">
        <v>1574.5219069858099</v>
      </c>
      <c r="H27" s="97">
        <f t="shared" si="2"/>
        <v>1.3259174234495796E-2</v>
      </c>
      <c r="I27" s="97">
        <f t="shared" si="0"/>
        <v>-0.35903712770297835</v>
      </c>
      <c r="J27" s="93">
        <f t="shared" si="1"/>
        <v>-880</v>
      </c>
      <c r="K27" s="93">
        <f t="shared" si="3"/>
        <v>-464</v>
      </c>
      <c r="L27" s="93">
        <f t="shared" si="4"/>
        <v>83.674473968549819</v>
      </c>
    </row>
    <row r="28" spans="1:12">
      <c r="A28" s="42" t="s">
        <v>112</v>
      </c>
      <c r="B28" s="84">
        <v>1517</v>
      </c>
      <c r="C28" s="93" vm="26">
        <v>1774</v>
      </c>
      <c r="D28" s="23">
        <v>1197</v>
      </c>
      <c r="E28" s="23">
        <v>1634.02830875874</v>
      </c>
      <c r="F28" s="23">
        <v>1024.7606505322401</v>
      </c>
      <c r="G28" s="23">
        <v>1291.8321962838399</v>
      </c>
      <c r="H28" s="97">
        <f t="shared" si="2"/>
        <v>1.0102629890955742E-2</v>
      </c>
      <c r="I28" s="97">
        <f t="shared" si="0"/>
        <v>-0.21094264996704021</v>
      </c>
      <c r="J28" s="93">
        <f t="shared" si="1"/>
        <v>-320</v>
      </c>
      <c r="K28" s="93">
        <f t="shared" si="3"/>
        <v>-577</v>
      </c>
      <c r="L28" s="93">
        <f t="shared" si="4"/>
        <v>267.07154575159984</v>
      </c>
    </row>
    <row r="29" spans="1:12">
      <c r="A29" s="42" t="s">
        <v>200</v>
      </c>
      <c r="B29" s="84">
        <v>966</v>
      </c>
      <c r="C29" s="93" vm="27">
        <v>960</v>
      </c>
      <c r="D29" s="23">
        <v>811</v>
      </c>
      <c r="E29" s="23">
        <v>902.56289834839095</v>
      </c>
      <c r="F29" s="23">
        <v>717.21585844068102</v>
      </c>
      <c r="G29" s="23">
        <v>757.823288003627</v>
      </c>
      <c r="H29" s="97">
        <f t="shared" si="2"/>
        <v>6.8448060497619933E-3</v>
      </c>
      <c r="I29" s="97">
        <f t="shared" si="0"/>
        <v>-0.16045548654244307</v>
      </c>
      <c r="J29" s="93">
        <f t="shared" si="1"/>
        <v>-155</v>
      </c>
      <c r="K29" s="93">
        <f t="shared" si="3"/>
        <v>-149</v>
      </c>
      <c r="L29" s="93">
        <f t="shared" si="4"/>
        <v>40.607429562945981</v>
      </c>
    </row>
    <row r="30" spans="1:12">
      <c r="A30" s="42" t="s">
        <v>201</v>
      </c>
      <c r="B30" s="84">
        <v>603</v>
      </c>
      <c r="C30" s="93" vm="28">
        <v>555</v>
      </c>
      <c r="D30" s="23">
        <v>419</v>
      </c>
      <c r="E30" s="23">
        <v>663.52191142498305</v>
      </c>
      <c r="F30" s="23">
        <v>410.82788730044803</v>
      </c>
      <c r="G30" s="23">
        <v>491.34352157594401</v>
      </c>
      <c r="H30" s="97">
        <f t="shared" si="2"/>
        <v>3.5363424597413995E-3</v>
      </c>
      <c r="I30" s="97">
        <f t="shared" si="0"/>
        <v>-0.30514096185737977</v>
      </c>
      <c r="J30" s="93">
        <f t="shared" si="1"/>
        <v>-184</v>
      </c>
      <c r="K30" s="93">
        <f t="shared" si="3"/>
        <v>-136</v>
      </c>
      <c r="L30" s="93">
        <f t="shared" si="4"/>
        <v>80.515634275495984</v>
      </c>
    </row>
    <row r="31" spans="1:12">
      <c r="A31" s="42" t="s">
        <v>202</v>
      </c>
      <c r="B31" s="84">
        <v>670</v>
      </c>
      <c r="C31" s="93" vm="29">
        <v>1101</v>
      </c>
      <c r="D31" s="23">
        <v>514</v>
      </c>
      <c r="E31" s="23">
        <v>825.91520577169194</v>
      </c>
      <c r="F31" s="23">
        <v>600.51836669208603</v>
      </c>
      <c r="G31" s="23">
        <v>641.21829853166901</v>
      </c>
      <c r="H31" s="97">
        <f t="shared" si="2"/>
        <v>4.3381384828331251E-3</v>
      </c>
      <c r="I31" s="97">
        <f t="shared" si="0"/>
        <v>-0.23283582089552238</v>
      </c>
      <c r="J31" s="93">
        <f t="shared" si="1"/>
        <v>-156</v>
      </c>
      <c r="K31" s="93">
        <f t="shared" si="3"/>
        <v>-587</v>
      </c>
      <c r="L31" s="93">
        <f t="shared" si="4"/>
        <v>40.699931839582973</v>
      </c>
    </row>
    <row r="32" spans="1:12">
      <c r="A32" s="42" t="s">
        <v>203</v>
      </c>
      <c r="B32" s="84">
        <v>380</v>
      </c>
      <c r="C32" s="93" vm="30">
        <v>455</v>
      </c>
      <c r="D32" s="23">
        <v>250</v>
      </c>
      <c r="E32" s="23">
        <v>496.04748936414597</v>
      </c>
      <c r="F32" s="23">
        <v>284.00405581714199</v>
      </c>
      <c r="G32" s="23">
        <v>374.45779562810202</v>
      </c>
      <c r="H32" s="97">
        <f t="shared" si="2"/>
        <v>2.109989534451909E-3</v>
      </c>
      <c r="I32" s="97">
        <f t="shared" si="0"/>
        <v>-0.34210526315789475</v>
      </c>
      <c r="J32" s="93">
        <f t="shared" si="1"/>
        <v>-130</v>
      </c>
      <c r="K32" s="93">
        <f t="shared" si="3"/>
        <v>-205</v>
      </c>
      <c r="L32" s="93">
        <f t="shared" si="4"/>
        <v>90.45373981096003</v>
      </c>
    </row>
    <row r="33" spans="1:12">
      <c r="A33" s="42" t="s">
        <v>204</v>
      </c>
      <c r="B33" s="84">
        <v>864</v>
      </c>
      <c r="C33" s="93" vm="31">
        <v>925</v>
      </c>
      <c r="D33" s="23">
        <v>682</v>
      </c>
      <c r="E33" s="23">
        <v>1070.6820142163899</v>
      </c>
      <c r="F33" s="23">
        <v>689.53751876712897</v>
      </c>
      <c r="G33" s="23">
        <v>852.13319003766799</v>
      </c>
      <c r="H33" s="97">
        <f t="shared" si="2"/>
        <v>5.756051449984808E-3</v>
      </c>
      <c r="I33" s="97">
        <f t="shared" si="0"/>
        <v>-0.21064814814814814</v>
      </c>
      <c r="J33" s="93">
        <f t="shared" si="1"/>
        <v>-182</v>
      </c>
      <c r="K33" s="93">
        <f t="shared" si="3"/>
        <v>-243</v>
      </c>
      <c r="L33" s="93">
        <f t="shared" si="4"/>
        <v>162.59567127053901</v>
      </c>
    </row>
    <row r="34" spans="1:12">
      <c r="A34" s="42" t="s">
        <v>205</v>
      </c>
      <c r="B34" s="84">
        <v>1897</v>
      </c>
      <c r="C34" s="93" vm="32">
        <v>1618</v>
      </c>
      <c r="D34" s="23">
        <v>1135</v>
      </c>
      <c r="E34" s="23">
        <v>1999.9159873715</v>
      </c>
      <c r="F34" s="23">
        <v>1083.28023807253</v>
      </c>
      <c r="G34" s="23">
        <v>1200.12397494888</v>
      </c>
      <c r="H34" s="97">
        <f t="shared" si="2"/>
        <v>9.5793524864116672E-3</v>
      </c>
      <c r="I34" s="97">
        <f t="shared" si="0"/>
        <v>-0.40168687401159725</v>
      </c>
      <c r="J34" s="93">
        <f t="shared" si="1"/>
        <v>-762</v>
      </c>
      <c r="K34" s="93">
        <f t="shared" si="3"/>
        <v>-483</v>
      </c>
      <c r="L34" s="93">
        <f t="shared" si="4"/>
        <v>116.84373687635002</v>
      </c>
    </row>
    <row r="35" spans="1:12">
      <c r="A35" s="42" t="s">
        <v>206</v>
      </c>
      <c r="B35" s="84">
        <v>3499</v>
      </c>
      <c r="C35" s="93" vm="33">
        <v>3662</v>
      </c>
      <c r="D35" s="23">
        <v>2785</v>
      </c>
      <c r="E35" s="23">
        <v>3570.5675909448601</v>
      </c>
      <c r="F35" s="23">
        <v>2952.8744560817599</v>
      </c>
      <c r="G35" s="23">
        <v>2936.76020122096</v>
      </c>
      <c r="H35" s="97">
        <f t="shared" si="2"/>
        <v>2.3505283413794268E-2</v>
      </c>
      <c r="I35" s="97">
        <f t="shared" si="0"/>
        <v>-0.20405830237210631</v>
      </c>
      <c r="J35" s="93">
        <f t="shared" si="1"/>
        <v>-714</v>
      </c>
      <c r="K35" s="93">
        <f t="shared" si="3"/>
        <v>-877</v>
      </c>
      <c r="L35" s="93">
        <f t="shared" si="4"/>
        <v>-16.114254860799974</v>
      </c>
    </row>
    <row r="36" spans="1:12">
      <c r="A36" s="42" t="s">
        <v>207</v>
      </c>
      <c r="B36" s="84">
        <v>602</v>
      </c>
      <c r="C36" s="93" vm="34">
        <v>567</v>
      </c>
      <c r="D36" s="23">
        <v>374</v>
      </c>
      <c r="E36" s="23">
        <v>680.70239952183204</v>
      </c>
      <c r="F36" s="23">
        <v>456.22956240043902</v>
      </c>
      <c r="G36" s="23">
        <v>432.41960650854799</v>
      </c>
      <c r="H36" s="97">
        <f t="shared" si="2"/>
        <v>3.1565443435400561E-3</v>
      </c>
      <c r="I36" s="97">
        <f t="shared" si="0"/>
        <v>-0.37873754152823919</v>
      </c>
      <c r="J36" s="93">
        <f t="shared" si="1"/>
        <v>-228</v>
      </c>
      <c r="K36" s="93">
        <f t="shared" si="3"/>
        <v>-193</v>
      </c>
      <c r="L36" s="93">
        <f t="shared" si="4"/>
        <v>-23.809955891891036</v>
      </c>
    </row>
    <row r="37" spans="1:12">
      <c r="A37" s="42" t="s">
        <v>208</v>
      </c>
      <c r="B37" s="84">
        <v>175</v>
      </c>
      <c r="C37" s="93" vm="35">
        <v>201</v>
      </c>
      <c r="D37" s="23">
        <v>89</v>
      </c>
      <c r="E37" s="23">
        <v>251.58519872914201</v>
      </c>
      <c r="F37" s="23">
        <v>105.35720136921999</v>
      </c>
      <c r="G37" s="23">
        <v>129.03672322580601</v>
      </c>
      <c r="H37" s="97">
        <f t="shared" si="2"/>
        <v>7.5115627426487969E-4</v>
      </c>
      <c r="I37" s="97">
        <f t="shared" si="0"/>
        <v>-0.49142857142857144</v>
      </c>
      <c r="J37" s="93">
        <f t="shared" si="1"/>
        <v>-86</v>
      </c>
      <c r="K37" s="93">
        <f t="shared" si="3"/>
        <v>-112</v>
      </c>
      <c r="L37" s="93">
        <f t="shared" si="4"/>
        <v>23.679521856586021</v>
      </c>
    </row>
    <row r="38" spans="1:12">
      <c r="A38" s="42" t="s">
        <v>209</v>
      </c>
      <c r="B38" s="84">
        <v>188</v>
      </c>
      <c r="C38" s="93" vm="36">
        <v>269</v>
      </c>
      <c r="D38" s="23">
        <v>126</v>
      </c>
      <c r="E38" s="23">
        <v>260.36074615685999</v>
      </c>
      <c r="F38" s="23">
        <v>180.48984291361401</v>
      </c>
      <c r="G38" s="23">
        <v>180.52655765910799</v>
      </c>
      <c r="H38" s="97">
        <f t="shared" si="2"/>
        <v>1.0634347253637621E-3</v>
      </c>
      <c r="I38" s="97">
        <f t="shared" si="0"/>
        <v>-0.32978723404255317</v>
      </c>
      <c r="J38" s="93">
        <f t="shared" si="1"/>
        <v>-62</v>
      </c>
      <c r="K38" s="93">
        <f t="shared" si="3"/>
        <v>-143</v>
      </c>
      <c r="L38" s="93">
        <f t="shared" si="4"/>
        <v>3.6714745493981127E-2</v>
      </c>
    </row>
    <row r="39" spans="1:12">
      <c r="A39" s="42" t="s">
        <v>210</v>
      </c>
      <c r="B39" s="84">
        <v>1914</v>
      </c>
      <c r="C39" s="93" vm="37">
        <v>1776</v>
      </c>
      <c r="D39" s="23">
        <v>1274</v>
      </c>
      <c r="E39" s="23">
        <v>1947.80803209903</v>
      </c>
      <c r="F39" s="23">
        <v>1191.6213983923301</v>
      </c>
      <c r="G39" s="23">
        <v>1300.48819711331</v>
      </c>
      <c r="H39" s="97">
        <f t="shared" si="2"/>
        <v>1.0752506667566929E-2</v>
      </c>
      <c r="I39" s="97">
        <f t="shared" si="0"/>
        <v>-0.33437826541274818</v>
      </c>
      <c r="J39" s="93">
        <f t="shared" si="1"/>
        <v>-640</v>
      </c>
      <c r="K39" s="93">
        <f t="shared" si="3"/>
        <v>-502</v>
      </c>
      <c r="L39" s="93">
        <f t="shared" si="4"/>
        <v>108.86679872097989</v>
      </c>
    </row>
    <row r="40" spans="1:12">
      <c r="A40" s="42" t="s">
        <v>211</v>
      </c>
      <c r="B40" s="84">
        <v>150</v>
      </c>
      <c r="C40" s="93" vm="38">
        <v>311</v>
      </c>
      <c r="D40" s="23">
        <v>106</v>
      </c>
      <c r="E40" s="23">
        <v>172.26151304257701</v>
      </c>
      <c r="F40" s="23">
        <v>204.29233429654599</v>
      </c>
      <c r="G40" s="23">
        <v>136.18578527710099</v>
      </c>
      <c r="H40" s="97">
        <f t="shared" si="2"/>
        <v>8.9463556260760944E-4</v>
      </c>
      <c r="I40" s="97">
        <f t="shared" si="0"/>
        <v>-0.29333333333333333</v>
      </c>
      <c r="J40" s="93">
        <f t="shared" si="1"/>
        <v>-44</v>
      </c>
      <c r="K40" s="93">
        <f t="shared" si="3"/>
        <v>-205</v>
      </c>
      <c r="L40" s="93">
        <f t="shared" si="4"/>
        <v>-68.106549019444998</v>
      </c>
    </row>
    <row r="41" spans="1:12">
      <c r="A41" s="42" t="s">
        <v>212</v>
      </c>
      <c r="B41" s="84">
        <v>657</v>
      </c>
      <c r="C41" s="93" vm="39">
        <v>746</v>
      </c>
      <c r="D41" s="23">
        <v>468</v>
      </c>
      <c r="E41" s="23">
        <v>713.92609018906296</v>
      </c>
      <c r="F41" s="23">
        <v>496.96973536463702</v>
      </c>
      <c r="G41" s="23">
        <v>515.98021274110295</v>
      </c>
      <c r="H41" s="97">
        <f t="shared" si="2"/>
        <v>3.949900408493974E-3</v>
      </c>
      <c r="I41" s="97">
        <f t="shared" si="0"/>
        <v>-0.28767123287671231</v>
      </c>
      <c r="J41" s="93">
        <f t="shared" si="1"/>
        <v>-189</v>
      </c>
      <c r="K41" s="93">
        <f t="shared" si="3"/>
        <v>-278</v>
      </c>
      <c r="L41" s="93">
        <f t="shared" si="4"/>
        <v>19.010477376465929</v>
      </c>
    </row>
    <row r="42" spans="1:12">
      <c r="A42" s="42" t="s">
        <v>213</v>
      </c>
      <c r="B42" s="84">
        <v>47824</v>
      </c>
      <c r="C42" s="93" vm="40">
        <v>41299</v>
      </c>
      <c r="D42" s="23">
        <v>33789</v>
      </c>
      <c r="E42" s="23">
        <v>47288.318101436598</v>
      </c>
      <c r="F42" s="23">
        <v>34228.565326402102</v>
      </c>
      <c r="G42" s="23">
        <v>34429.857060990696</v>
      </c>
      <c r="H42" s="97">
        <f t="shared" si="2"/>
        <v>0.28517774551838221</v>
      </c>
      <c r="I42" s="97">
        <f t="shared" si="0"/>
        <v>-0.29347189695550352</v>
      </c>
      <c r="J42" s="93">
        <f t="shared" si="1"/>
        <v>-14035</v>
      </c>
      <c r="K42" s="93">
        <f t="shared" si="3"/>
        <v>-7510</v>
      </c>
      <c r="L42" s="93">
        <f t="shared" si="4"/>
        <v>201.29173458859441</v>
      </c>
    </row>
    <row r="43" spans="1:12">
      <c r="A43" s="42" t="s">
        <v>214</v>
      </c>
      <c r="B43" s="84">
        <v>12396</v>
      </c>
      <c r="C43" s="93" vm="41">
        <v>9686</v>
      </c>
      <c r="D43" s="23">
        <v>7944</v>
      </c>
      <c r="E43" s="23">
        <v>12229.2036077104</v>
      </c>
      <c r="F43" s="23">
        <v>7876.9437826488802</v>
      </c>
      <c r="G43" s="23">
        <v>7850.3923214450297</v>
      </c>
      <c r="H43" s="97">
        <f t="shared" si="2"/>
        <v>6.7047027446743859E-2</v>
      </c>
      <c r="I43" s="97">
        <f t="shared" si="0"/>
        <v>-0.3591481122942885</v>
      </c>
      <c r="J43" s="93">
        <f t="shared" si="1"/>
        <v>-4452</v>
      </c>
      <c r="K43" s="93">
        <f t="shared" si="3"/>
        <v>-1742</v>
      </c>
      <c r="L43" s="93">
        <f t="shared" si="4"/>
        <v>-26.551461203850522</v>
      </c>
    </row>
    <row r="44" spans="1:12">
      <c r="A44" s="42" t="s">
        <v>215</v>
      </c>
      <c r="B44" s="84">
        <v>1821</v>
      </c>
      <c r="C44" s="93" vm="42">
        <v>1787</v>
      </c>
      <c r="D44" s="23">
        <v>1027</v>
      </c>
      <c r="E44" s="23">
        <v>1701.45657621129</v>
      </c>
      <c r="F44" s="23">
        <v>1110.2688664930799</v>
      </c>
      <c r="G44" s="23">
        <v>1398.3136354021999</v>
      </c>
      <c r="H44" s="97">
        <f t="shared" si="2"/>
        <v>8.6678370075284426E-3</v>
      </c>
      <c r="I44" s="97">
        <f t="shared" si="0"/>
        <v>-0.43602416254805054</v>
      </c>
      <c r="J44" s="93">
        <f t="shared" si="1"/>
        <v>-794</v>
      </c>
      <c r="K44" s="93">
        <f t="shared" si="3"/>
        <v>-760</v>
      </c>
      <c r="L44" s="93">
        <f t="shared" si="4"/>
        <v>288.04476890911997</v>
      </c>
    </row>
    <row r="45" spans="1:12">
      <c r="A45" s="42" t="s">
        <v>216</v>
      </c>
      <c r="B45" s="84">
        <v>345</v>
      </c>
      <c r="C45" s="93" vm="43">
        <v>375</v>
      </c>
      <c r="D45" s="23">
        <v>282</v>
      </c>
      <c r="E45" s="23">
        <v>376.863073704974</v>
      </c>
      <c r="F45" s="23">
        <v>268.98880100348401</v>
      </c>
      <c r="G45" s="23">
        <v>310.77095558747902</v>
      </c>
      <c r="H45" s="97">
        <f t="shared" si="2"/>
        <v>2.3800681948617534E-3</v>
      </c>
      <c r="I45" s="97">
        <f t="shared" si="0"/>
        <v>-0.18260869565217391</v>
      </c>
      <c r="J45" s="93">
        <f t="shared" si="1"/>
        <v>-63</v>
      </c>
      <c r="K45" s="93">
        <f t="shared" si="3"/>
        <v>-93</v>
      </c>
      <c r="L45" s="93">
        <f t="shared" si="4"/>
        <v>41.782154583995009</v>
      </c>
    </row>
    <row r="46" spans="1:12">
      <c r="A46" s="42" t="s">
        <v>217</v>
      </c>
      <c r="B46" s="84">
        <v>510</v>
      </c>
      <c r="C46" s="93" vm="44">
        <v>568</v>
      </c>
      <c r="D46" s="23">
        <v>361</v>
      </c>
      <c r="E46" s="23">
        <v>572.37043187800896</v>
      </c>
      <c r="F46" s="23">
        <v>366.44698330881698</v>
      </c>
      <c r="G46" s="23">
        <v>380.90454264516302</v>
      </c>
      <c r="H46" s="97">
        <f t="shared" si="2"/>
        <v>3.0468248877485566E-3</v>
      </c>
      <c r="I46" s="97">
        <f t="shared" si="0"/>
        <v>-0.29215686274509806</v>
      </c>
      <c r="J46" s="93">
        <f t="shared" si="1"/>
        <v>-149</v>
      </c>
      <c r="K46" s="93">
        <f t="shared" si="3"/>
        <v>-207</v>
      </c>
      <c r="L46" s="93">
        <f t="shared" si="4"/>
        <v>14.457559336346037</v>
      </c>
    </row>
    <row r="47" spans="1:12">
      <c r="A47" s="42" t="s">
        <v>218</v>
      </c>
      <c r="B47" s="84">
        <v>231</v>
      </c>
      <c r="C47" s="93" vm="45">
        <v>433</v>
      </c>
      <c r="D47" s="23">
        <v>181</v>
      </c>
      <c r="E47" s="23">
        <v>262.36039730170398</v>
      </c>
      <c r="F47" s="23">
        <v>238.247020008112</v>
      </c>
      <c r="G47" s="23">
        <v>211.15373358307201</v>
      </c>
      <c r="H47" s="97">
        <f t="shared" si="2"/>
        <v>1.5276324229431821E-3</v>
      </c>
      <c r="I47" s="97">
        <f t="shared" si="0"/>
        <v>-0.21645021645021645</v>
      </c>
      <c r="J47" s="93">
        <f t="shared" si="1"/>
        <v>-50</v>
      </c>
      <c r="K47" s="93">
        <f t="shared" si="3"/>
        <v>-252</v>
      </c>
      <c r="L47" s="93">
        <f t="shared" si="4"/>
        <v>-27.093286425039992</v>
      </c>
    </row>
    <row r="48" spans="1:12">
      <c r="A48" s="42" t="s">
        <v>219</v>
      </c>
      <c r="B48" s="84">
        <v>526</v>
      </c>
      <c r="C48" s="93" vm="46">
        <v>640</v>
      </c>
      <c r="D48" s="23">
        <v>352</v>
      </c>
      <c r="E48" s="23">
        <v>676.60925476325804</v>
      </c>
      <c r="F48" s="23">
        <v>365.53461417409898</v>
      </c>
      <c r="G48" s="23">
        <v>455.78047348907103</v>
      </c>
      <c r="H48" s="97">
        <f t="shared" si="2"/>
        <v>2.9708652645082882E-3</v>
      </c>
      <c r="I48" s="97">
        <f t="shared" si="0"/>
        <v>-0.33079847908745247</v>
      </c>
      <c r="J48" s="93">
        <f t="shared" si="1"/>
        <v>-174</v>
      </c>
      <c r="K48" s="93">
        <f t="shared" si="3"/>
        <v>-288</v>
      </c>
      <c r="L48" s="93">
        <f t="shared" si="4"/>
        <v>90.245859314972051</v>
      </c>
    </row>
    <row r="49" spans="1:12">
      <c r="A49" s="42" t="s">
        <v>220</v>
      </c>
      <c r="B49" s="84">
        <v>2564</v>
      </c>
      <c r="C49" s="93" vm="47">
        <v>2861</v>
      </c>
      <c r="D49" s="23">
        <v>1755</v>
      </c>
      <c r="E49" s="23">
        <v>2840.8423064938302</v>
      </c>
      <c r="F49" s="23">
        <v>1851.9362785958299</v>
      </c>
      <c r="G49" s="23">
        <v>1961.7014185411399</v>
      </c>
      <c r="H49" s="97">
        <f t="shared" si="2"/>
        <v>1.4812126531852403E-2</v>
      </c>
      <c r="I49" s="97">
        <f t="shared" si="0"/>
        <v>-0.31552262090483618</v>
      </c>
      <c r="J49" s="93">
        <f t="shared" si="1"/>
        <v>-809</v>
      </c>
      <c r="K49" s="93">
        <f t="shared" si="3"/>
        <v>-1106</v>
      </c>
      <c r="L49" s="93">
        <f t="shared" si="4"/>
        <v>109.76513994531001</v>
      </c>
    </row>
    <row r="50" spans="1:12">
      <c r="A50" s="42" t="s">
        <v>222</v>
      </c>
      <c r="B50" s="84">
        <v>429</v>
      </c>
      <c r="C50" s="93" vm="48">
        <v>454</v>
      </c>
      <c r="D50" s="23">
        <v>250</v>
      </c>
      <c r="E50" s="23">
        <v>441.287674812082</v>
      </c>
      <c r="F50" s="23">
        <v>303.06410651090698</v>
      </c>
      <c r="G50" s="23">
        <v>254.12720189827701</v>
      </c>
      <c r="H50" s="97">
        <f t="shared" si="2"/>
        <v>2.109989534451909E-3</v>
      </c>
      <c r="I50" s="97">
        <f t="shared" si="0"/>
        <v>-0.41724941724941728</v>
      </c>
      <c r="J50" s="93">
        <f t="shared" si="1"/>
        <v>-179</v>
      </c>
      <c r="K50" s="93">
        <f t="shared" si="3"/>
        <v>-204</v>
      </c>
      <c r="L50" s="93">
        <f t="shared" si="4"/>
        <v>-48.936904612629974</v>
      </c>
    </row>
    <row r="51" spans="1:12">
      <c r="A51" s="42" t="s">
        <v>130</v>
      </c>
      <c r="B51" s="84">
        <v>727</v>
      </c>
      <c r="C51" s="93" vm="49">
        <v>816</v>
      </c>
      <c r="D51" s="23">
        <v>511</v>
      </c>
      <c r="E51" s="23">
        <v>815.28833837463901</v>
      </c>
      <c r="F51" s="23">
        <v>611.94116069709401</v>
      </c>
      <c r="G51" s="23">
        <v>600.15314191168898</v>
      </c>
      <c r="H51" s="97">
        <f t="shared" si="2"/>
        <v>4.3128186084197022E-3</v>
      </c>
      <c r="I51" s="97">
        <f t="shared" si="0"/>
        <v>-0.29711141678129299</v>
      </c>
      <c r="J51" s="93">
        <f t="shared" si="1"/>
        <v>-216</v>
      </c>
      <c r="K51" s="93">
        <f t="shared" si="3"/>
        <v>-305</v>
      </c>
      <c r="L51" s="93">
        <f t="shared" si="4"/>
        <v>-11.788018785405029</v>
      </c>
    </row>
    <row r="52" spans="1:12">
      <c r="A52" s="42" t="s">
        <v>223</v>
      </c>
      <c r="B52" s="84">
        <v>226</v>
      </c>
      <c r="C52" s="93" vm="50">
        <v>346</v>
      </c>
      <c r="D52" s="23">
        <v>165</v>
      </c>
      <c r="E52" s="23">
        <v>284.973771451978</v>
      </c>
      <c r="F52" s="23">
        <v>204.349608319514</v>
      </c>
      <c r="G52" s="23">
        <v>227.95762674574601</v>
      </c>
      <c r="H52" s="97">
        <f t="shared" si="2"/>
        <v>1.3925930927382601E-3</v>
      </c>
      <c r="I52" s="97">
        <f t="shared" si="0"/>
        <v>-0.26991150442477874</v>
      </c>
      <c r="J52" s="93">
        <f t="shared" si="1"/>
        <v>-61</v>
      </c>
      <c r="K52" s="93">
        <f t="shared" si="3"/>
        <v>-181</v>
      </c>
      <c r="L52" s="93">
        <f t="shared" si="4"/>
        <v>23.608018426232007</v>
      </c>
    </row>
    <row r="53" spans="1:12">
      <c r="A53" s="42" t="s">
        <v>221</v>
      </c>
      <c r="B53" s="84">
        <v>117</v>
      </c>
      <c r="C53" s="93" vm="51">
        <v>174</v>
      </c>
      <c r="D53" s="23">
        <v>122</v>
      </c>
      <c r="E53" s="23">
        <v>116.383212000762</v>
      </c>
      <c r="F53" s="23">
        <v>118.024126077215</v>
      </c>
      <c r="G53" s="23">
        <v>123.91342693713899</v>
      </c>
      <c r="H53" s="97">
        <f t="shared" si="2"/>
        <v>1.0296748928125315E-3</v>
      </c>
      <c r="I53" s="97">
        <f t="shared" si="0"/>
        <v>4.2735042735042736E-2</v>
      </c>
      <c r="J53" s="93">
        <f t="shared" si="1"/>
        <v>5</v>
      </c>
      <c r="K53" s="93">
        <f t="shared" si="3"/>
        <v>-52</v>
      </c>
      <c r="L53" s="93">
        <f t="shared" si="4"/>
        <v>5.889300859923992</v>
      </c>
    </row>
    <row r="54" spans="1:12">
      <c r="A54" s="42" t="s">
        <v>224</v>
      </c>
      <c r="B54" s="84">
        <v>6039</v>
      </c>
      <c r="C54" s="93" vm="52">
        <v>5141</v>
      </c>
      <c r="D54" s="23">
        <v>3989</v>
      </c>
      <c r="E54" s="23">
        <v>6037.4460703469304</v>
      </c>
      <c r="F54" s="23">
        <v>4237.3490805164402</v>
      </c>
      <c r="G54" s="23">
        <v>4124.3959015845003</v>
      </c>
      <c r="H54" s="97">
        <f t="shared" si="2"/>
        <v>3.3666993011714663E-2</v>
      </c>
      <c r="I54" s="97">
        <f t="shared" si="0"/>
        <v>-0.33946017552574931</v>
      </c>
      <c r="J54" s="93">
        <f t="shared" si="1"/>
        <v>-2050</v>
      </c>
      <c r="K54" s="93">
        <f t="shared" si="3"/>
        <v>-1152</v>
      </c>
      <c r="L54" s="93">
        <f t="shared" si="4"/>
        <v>-112.95317893193987</v>
      </c>
    </row>
    <row r="55" spans="1:12">
      <c r="A55" s="42" t="s">
        <v>225</v>
      </c>
      <c r="B55" s="84">
        <v>3869</v>
      </c>
      <c r="C55" s="93" vm="53">
        <v>3643</v>
      </c>
      <c r="D55" s="23">
        <v>2735</v>
      </c>
      <c r="E55" s="23">
        <v>3933.0328173225598</v>
      </c>
      <c r="F55" s="23">
        <v>2491.1651437551</v>
      </c>
      <c r="G55" s="23">
        <v>2783.5115639169298</v>
      </c>
      <c r="H55" s="97">
        <f t="shared" si="2"/>
        <v>2.3083285506903885E-2</v>
      </c>
      <c r="I55" s="97">
        <f t="shared" si="0"/>
        <v>-0.2930989919875937</v>
      </c>
      <c r="J55" s="93">
        <f t="shared" si="1"/>
        <v>-1134</v>
      </c>
      <c r="K55" s="93">
        <f t="shared" si="3"/>
        <v>-908</v>
      </c>
      <c r="L55" s="93">
        <f t="shared" si="4"/>
        <v>292.34642016182988</v>
      </c>
    </row>
    <row r="56" spans="1:12">
      <c r="A56" s="42" t="s">
        <v>226</v>
      </c>
      <c r="B56" s="84">
        <v>964</v>
      </c>
      <c r="C56" s="93" vm="54">
        <v>1017</v>
      </c>
      <c r="D56" s="23">
        <v>613</v>
      </c>
      <c r="E56" s="23">
        <v>1020.5513135999601</v>
      </c>
      <c r="F56" s="23">
        <v>553.79049008653806</v>
      </c>
      <c r="G56" s="23">
        <v>653.84768431142095</v>
      </c>
      <c r="H56" s="97">
        <f t="shared" si="2"/>
        <v>5.1736943384760809E-3</v>
      </c>
      <c r="I56" s="97">
        <f t="shared" si="0"/>
        <v>-0.36410788381742737</v>
      </c>
      <c r="J56" s="93">
        <f t="shared" si="1"/>
        <v>-351</v>
      </c>
      <c r="K56" s="93">
        <f t="shared" si="3"/>
        <v>-404</v>
      </c>
      <c r="L56" s="93">
        <f t="shared" si="4"/>
        <v>100.05719422488289</v>
      </c>
    </row>
    <row r="57" spans="1:12">
      <c r="A57" s="42" t="s">
        <v>227</v>
      </c>
      <c r="B57" s="84">
        <v>1029</v>
      </c>
      <c r="C57" s="93" vm="55">
        <v>1169</v>
      </c>
      <c r="D57" s="23">
        <v>806</v>
      </c>
      <c r="E57" s="23">
        <v>1138.452566679</v>
      </c>
      <c r="F57" s="23">
        <v>792.65019496541595</v>
      </c>
      <c r="G57" s="23">
        <v>896.59982309930399</v>
      </c>
      <c r="H57" s="97">
        <f t="shared" si="2"/>
        <v>6.802606259072955E-3</v>
      </c>
      <c r="I57" s="97">
        <f t="shared" si="0"/>
        <v>-0.21671525753158405</v>
      </c>
      <c r="J57" s="93">
        <f t="shared" si="1"/>
        <v>-223</v>
      </c>
      <c r="K57" s="93">
        <f t="shared" si="3"/>
        <v>-363</v>
      </c>
      <c r="L57" s="93">
        <f t="shared" si="4"/>
        <v>103.94962813388804</v>
      </c>
    </row>
    <row r="58" spans="1:12">
      <c r="A58" s="42" t="s">
        <v>228</v>
      </c>
      <c r="B58" s="84">
        <v>2734</v>
      </c>
      <c r="C58" s="93" vm="56">
        <v>2680</v>
      </c>
      <c r="D58" s="23">
        <v>1809</v>
      </c>
      <c r="E58" s="23">
        <v>2945.2483727716999</v>
      </c>
      <c r="F58" s="23">
        <v>2211.6674027854901</v>
      </c>
      <c r="G58" s="23">
        <v>1963.1129134007299</v>
      </c>
      <c r="H58" s="97">
        <f t="shared" si="2"/>
        <v>1.5267884271294014E-2</v>
      </c>
      <c r="I58" s="97">
        <f t="shared" si="0"/>
        <v>-0.33833211411850767</v>
      </c>
      <c r="J58" s="93">
        <f t="shared" si="1"/>
        <v>-925</v>
      </c>
      <c r="K58" s="93">
        <f t="shared" si="3"/>
        <v>-871</v>
      </c>
      <c r="L58" s="93">
        <f t="shared" si="4"/>
        <v>-248.55448938476025</v>
      </c>
    </row>
    <row r="59" spans="1:12">
      <c r="A59" s="42" t="s">
        <v>229</v>
      </c>
      <c r="B59" s="84">
        <v>849</v>
      </c>
      <c r="C59" s="93" vm="57">
        <v>748</v>
      </c>
      <c r="D59" s="23">
        <v>515</v>
      </c>
      <c r="E59" s="23">
        <v>853.09368303393001</v>
      </c>
      <c r="F59" s="23">
        <v>458.68821435921899</v>
      </c>
      <c r="G59" s="23">
        <v>517.759505742898</v>
      </c>
      <c r="H59" s="97">
        <f t="shared" si="2"/>
        <v>4.3465784409709328E-3</v>
      </c>
      <c r="I59" s="97">
        <f t="shared" si="0"/>
        <v>-0.39340400471142523</v>
      </c>
      <c r="J59" s="93">
        <f t="shared" si="1"/>
        <v>-334</v>
      </c>
      <c r="K59" s="93">
        <f t="shared" si="3"/>
        <v>-233</v>
      </c>
      <c r="L59" s="93">
        <f t="shared" si="4"/>
        <v>59.071291383679011</v>
      </c>
    </row>
    <row r="60" spans="1:12">
      <c r="A60" s="42" t="s">
        <v>230</v>
      </c>
      <c r="B60" s="84">
        <v>3289</v>
      </c>
      <c r="C60" s="93" vm="58">
        <v>2939</v>
      </c>
      <c r="D60" s="23">
        <v>2470</v>
      </c>
      <c r="E60" s="23">
        <v>3192.11429702842</v>
      </c>
      <c r="F60" s="23">
        <v>2241.9882512777999</v>
      </c>
      <c r="G60" s="23">
        <v>2403.8205122818999</v>
      </c>
      <c r="H60" s="97">
        <f t="shared" si="2"/>
        <v>2.0846696600384861E-2</v>
      </c>
      <c r="I60" s="97">
        <f t="shared" si="0"/>
        <v>-0.24901185770750989</v>
      </c>
      <c r="J60" s="93">
        <f t="shared" si="1"/>
        <v>-819</v>
      </c>
      <c r="K60" s="93">
        <f t="shared" si="3"/>
        <v>-469</v>
      </c>
      <c r="L60" s="93">
        <f t="shared" si="4"/>
        <v>161.83226100410002</v>
      </c>
    </row>
    <row r="61" spans="1:12">
      <c r="A61" s="42" t="s">
        <v>231</v>
      </c>
      <c r="B61" s="84">
        <v>1896</v>
      </c>
      <c r="C61" s="93" vm="59">
        <v>2304</v>
      </c>
      <c r="D61" s="23">
        <v>1493</v>
      </c>
      <c r="E61" s="23">
        <v>2776.88771863902</v>
      </c>
      <c r="F61" s="23">
        <v>2128.15411388758</v>
      </c>
      <c r="G61" s="23">
        <v>2227.6253399351899</v>
      </c>
      <c r="H61" s="97">
        <f t="shared" si="2"/>
        <v>1.2600857499746801E-2</v>
      </c>
      <c r="I61" s="97">
        <f t="shared" si="0"/>
        <v>-0.21255274261603377</v>
      </c>
      <c r="J61" s="93">
        <f t="shared" si="1"/>
        <v>-403</v>
      </c>
      <c r="K61" s="93">
        <f t="shared" si="3"/>
        <v>-811</v>
      </c>
      <c r="L61" s="93">
        <f t="shared" si="4"/>
        <v>99.471226047609889</v>
      </c>
    </row>
    <row r="62" spans="1:12">
      <c r="A62" s="42" t="s">
        <v>232</v>
      </c>
      <c r="B62" s="84">
        <v>206</v>
      </c>
      <c r="C62" s="93" vm="60">
        <v>288</v>
      </c>
      <c r="D62" s="23">
        <v>160</v>
      </c>
      <c r="E62" s="23">
        <v>263.144726752005</v>
      </c>
      <c r="F62" s="23">
        <v>192.28369703101501</v>
      </c>
      <c r="G62" s="23">
        <v>205.93498096500801</v>
      </c>
      <c r="H62" s="97">
        <f t="shared" si="2"/>
        <v>1.3503933020492219E-3</v>
      </c>
      <c r="I62" s="97">
        <f t="shared" si="0"/>
        <v>-0.22330097087378642</v>
      </c>
      <c r="J62" s="93">
        <f t="shared" si="1"/>
        <v>-46</v>
      </c>
      <c r="K62" s="93">
        <f t="shared" si="3"/>
        <v>-128</v>
      </c>
      <c r="L62" s="93">
        <f t="shared" si="4"/>
        <v>13.651283933993</v>
      </c>
    </row>
    <row r="63" spans="1:12">
      <c r="A63" s="42" t="s">
        <v>233</v>
      </c>
      <c r="B63" s="84">
        <v>428</v>
      </c>
      <c r="C63" s="93" vm="61">
        <v>395</v>
      </c>
      <c r="D63" s="23">
        <v>320</v>
      </c>
      <c r="E63" s="23">
        <v>500.05258878320598</v>
      </c>
      <c r="F63" s="23">
        <v>223.445225918011</v>
      </c>
      <c r="G63" s="23">
        <v>373.48571079885102</v>
      </c>
      <c r="H63" s="97">
        <f t="shared" si="2"/>
        <v>2.7007866040984437E-3</v>
      </c>
      <c r="I63" s="97">
        <f t="shared" si="0"/>
        <v>-0.25233644859813081</v>
      </c>
      <c r="J63" s="93">
        <f t="shared" si="1"/>
        <v>-108</v>
      </c>
      <c r="K63" s="93">
        <f t="shared" si="3"/>
        <v>-75</v>
      </c>
      <c r="L63" s="93">
        <f t="shared" si="4"/>
        <v>150.04048488084001</v>
      </c>
    </row>
    <row r="64" spans="1:12">
      <c r="A64" s="42" t="s">
        <v>234</v>
      </c>
      <c r="B64" s="84">
        <v>519</v>
      </c>
      <c r="C64" s="93" vm="62">
        <v>491</v>
      </c>
      <c r="D64" s="23">
        <v>300</v>
      </c>
      <c r="E64" s="23">
        <v>534.91495439931703</v>
      </c>
      <c r="F64" s="23">
        <v>290.22890618964402</v>
      </c>
      <c r="G64" s="23">
        <v>309.20451422100001</v>
      </c>
      <c r="H64" s="97">
        <f t="shared" si="2"/>
        <v>2.5319874413422911E-3</v>
      </c>
      <c r="I64" s="97">
        <f t="shared" si="0"/>
        <v>-0.42196531791907516</v>
      </c>
      <c r="J64" s="93">
        <f t="shared" si="1"/>
        <v>-219</v>
      </c>
      <c r="K64" s="93">
        <f t="shared" si="3"/>
        <v>-191</v>
      </c>
      <c r="L64" s="93">
        <f t="shared" si="4"/>
        <v>18.975608031355989</v>
      </c>
    </row>
    <row r="65" spans="1:12">
      <c r="A65" s="42" t="s">
        <v>235</v>
      </c>
      <c r="B65" s="84">
        <v>1176</v>
      </c>
      <c r="C65" s="93" vm="63">
        <v>995</v>
      </c>
      <c r="D65" s="23">
        <v>697</v>
      </c>
      <c r="E65" s="23">
        <v>1281.88844791876</v>
      </c>
      <c r="F65" s="23">
        <v>780.27333132046601</v>
      </c>
      <c r="G65" s="23">
        <v>762.51796099835099</v>
      </c>
      <c r="H65" s="97">
        <f t="shared" si="2"/>
        <v>5.8826508220519227E-3</v>
      </c>
      <c r="I65" s="97">
        <f t="shared" si="0"/>
        <v>-0.40731292517006801</v>
      </c>
      <c r="J65" s="93">
        <f t="shared" si="1"/>
        <v>-479</v>
      </c>
      <c r="K65" s="93">
        <f t="shared" si="3"/>
        <v>-298</v>
      </c>
      <c r="L65" s="93">
        <f t="shared" si="4"/>
        <v>-17.755370322115027</v>
      </c>
    </row>
    <row r="66" spans="1:12">
      <c r="A66" s="42" t="s">
        <v>236</v>
      </c>
      <c r="B66" s="84">
        <v>757</v>
      </c>
      <c r="C66" s="93" vm="64">
        <v>589</v>
      </c>
      <c r="D66" s="23">
        <v>404</v>
      </c>
      <c r="E66" s="23">
        <v>766.35242148283305</v>
      </c>
      <c r="F66" s="23">
        <v>445.14696372458002</v>
      </c>
      <c r="G66" s="23">
        <v>410.01248420896599</v>
      </c>
      <c r="H66" s="97">
        <f t="shared" si="2"/>
        <v>3.4097430876742852E-3</v>
      </c>
      <c r="I66" s="97">
        <f t="shared" si="0"/>
        <v>-0.46631439894319682</v>
      </c>
      <c r="J66" s="93">
        <f t="shared" si="1"/>
        <v>-353</v>
      </c>
      <c r="K66" s="93">
        <f t="shared" si="3"/>
        <v>-185</v>
      </c>
      <c r="L66" s="93">
        <f t="shared" si="4"/>
        <v>-35.134479515614032</v>
      </c>
    </row>
    <row r="67" spans="1:12">
      <c r="A67" s="42" t="s">
        <v>237</v>
      </c>
      <c r="B67" s="84">
        <v>649</v>
      </c>
      <c r="C67" s="93" vm="65">
        <v>543</v>
      </c>
      <c r="D67" s="23">
        <v>388</v>
      </c>
      <c r="E67" s="23">
        <v>650.87402018407101</v>
      </c>
      <c r="F67" s="23">
        <v>356.79337453723002</v>
      </c>
      <c r="G67" s="23">
        <v>427.65731606184198</v>
      </c>
      <c r="H67" s="97">
        <f t="shared" si="2"/>
        <v>3.2747037574693627E-3</v>
      </c>
      <c r="I67" s="97">
        <f t="shared" ref="I67:I84" si="5">(D67-B67)/B67</f>
        <v>-0.40215716486902925</v>
      </c>
      <c r="J67" s="93">
        <f t="shared" ref="J67:J84" si="6">D67-B67</f>
        <v>-261</v>
      </c>
      <c r="K67" s="93">
        <f t="shared" si="3"/>
        <v>-155</v>
      </c>
      <c r="L67" s="93">
        <f t="shared" si="4"/>
        <v>70.86394152461196</v>
      </c>
    </row>
    <row r="68" spans="1:12">
      <c r="A68" s="42" t="s">
        <v>238</v>
      </c>
      <c r="B68" s="84">
        <v>2324</v>
      </c>
      <c r="C68" s="93" vm="66">
        <v>1833</v>
      </c>
      <c r="D68" s="23">
        <v>1441</v>
      </c>
      <c r="E68" s="23">
        <v>2361.7772001641201</v>
      </c>
      <c r="F68" s="23">
        <v>1540.16912815975</v>
      </c>
      <c r="G68" s="23">
        <v>1498.77796827207</v>
      </c>
      <c r="H68" s="97">
        <f t="shared" ref="H68:H84" si="7">D68/$D$84</f>
        <v>1.2161979676580803E-2</v>
      </c>
      <c r="I68" s="97">
        <f t="shared" si="5"/>
        <v>-0.37994836488812395</v>
      </c>
      <c r="J68" s="93">
        <f t="shared" si="6"/>
        <v>-883</v>
      </c>
      <c r="K68" s="93">
        <f t="shared" ref="K68:K84" si="8">D68-C68</f>
        <v>-392</v>
      </c>
      <c r="L68" s="93">
        <f t="shared" ref="L68:L84" si="9">G68-F68</f>
        <v>-41.391159887680033</v>
      </c>
    </row>
    <row r="69" spans="1:12">
      <c r="A69" s="42" t="s">
        <v>239</v>
      </c>
      <c r="B69" s="84">
        <v>2344</v>
      </c>
      <c r="C69" s="93" vm="67">
        <v>1823</v>
      </c>
      <c r="D69" s="23">
        <v>1339</v>
      </c>
      <c r="E69" s="23">
        <v>2519.0798781574399</v>
      </c>
      <c r="F69" s="23">
        <v>1290.6468564168399</v>
      </c>
      <c r="G69" s="23">
        <v>1257.23383131787</v>
      </c>
      <c r="H69" s="97">
        <f t="shared" si="7"/>
        <v>1.1301103946524425E-2</v>
      </c>
      <c r="I69" s="97">
        <f t="shared" si="5"/>
        <v>-0.42875426621160412</v>
      </c>
      <c r="J69" s="93">
        <f t="shared" si="6"/>
        <v>-1005</v>
      </c>
      <c r="K69" s="93">
        <f t="shared" si="8"/>
        <v>-484</v>
      </c>
      <c r="L69" s="93">
        <f t="shared" si="9"/>
        <v>-33.413025098969911</v>
      </c>
    </row>
    <row r="70" spans="1:12">
      <c r="A70" s="42" t="s">
        <v>240</v>
      </c>
      <c r="B70" s="84">
        <v>265</v>
      </c>
      <c r="C70" s="93" vm="68">
        <v>500</v>
      </c>
      <c r="D70" s="23">
        <v>254</v>
      </c>
      <c r="E70" s="23">
        <v>258.96135730782203</v>
      </c>
      <c r="F70" s="23">
        <v>241.720677925665</v>
      </c>
      <c r="G70" s="23">
        <v>248.213187634522</v>
      </c>
      <c r="H70" s="97">
        <f t="shared" si="7"/>
        <v>2.1437493670031396E-3</v>
      </c>
      <c r="I70" s="97">
        <f t="shared" si="5"/>
        <v>-4.1509433962264149E-2</v>
      </c>
      <c r="J70" s="93">
        <f t="shared" si="6"/>
        <v>-11</v>
      </c>
      <c r="K70" s="93">
        <f t="shared" si="8"/>
        <v>-246</v>
      </c>
      <c r="L70" s="93">
        <f t="shared" si="9"/>
        <v>6.4925097088569999</v>
      </c>
    </row>
    <row r="71" spans="1:12">
      <c r="A71" s="42" t="s">
        <v>241</v>
      </c>
      <c r="B71" s="84">
        <v>288</v>
      </c>
      <c r="C71" s="93" vm="69">
        <v>516</v>
      </c>
      <c r="D71" s="23">
        <v>197</v>
      </c>
      <c r="E71" s="23">
        <v>325.95308333443398</v>
      </c>
      <c r="F71" s="23">
        <v>294.31702780378799</v>
      </c>
      <c r="G71" s="23">
        <v>226.53161564781001</v>
      </c>
      <c r="H71" s="97">
        <f t="shared" si="7"/>
        <v>1.6626717531481043E-3</v>
      </c>
      <c r="I71" s="97">
        <f t="shared" si="5"/>
        <v>-0.31597222222222221</v>
      </c>
      <c r="J71" s="93">
        <f t="shared" si="6"/>
        <v>-91</v>
      </c>
      <c r="K71" s="93">
        <f t="shared" si="8"/>
        <v>-319</v>
      </c>
      <c r="L71" s="93">
        <f t="shared" si="9"/>
        <v>-67.78541215597798</v>
      </c>
    </row>
    <row r="72" spans="1:12">
      <c r="A72" s="42" t="s">
        <v>242</v>
      </c>
      <c r="B72" s="84">
        <v>1036</v>
      </c>
      <c r="C72" s="93" vm="70">
        <v>1273</v>
      </c>
      <c r="D72" s="23">
        <v>846</v>
      </c>
      <c r="E72" s="23">
        <v>1199.7477502587999</v>
      </c>
      <c r="F72" s="23">
        <v>784.51859070893795</v>
      </c>
      <c r="G72" s="23">
        <v>719.06570916403405</v>
      </c>
      <c r="H72" s="97">
        <f t="shared" si="7"/>
        <v>7.1402045845852602E-3</v>
      </c>
      <c r="I72" s="97">
        <f t="shared" si="5"/>
        <v>-0.18339768339768339</v>
      </c>
      <c r="J72" s="93">
        <f t="shared" si="6"/>
        <v>-190</v>
      </c>
      <c r="K72" s="93">
        <f t="shared" si="8"/>
        <v>-427</v>
      </c>
      <c r="L72" s="93">
        <f t="shared" si="9"/>
        <v>-65.452881544903903</v>
      </c>
    </row>
    <row r="73" spans="1:12">
      <c r="A73" s="42" t="s">
        <v>243</v>
      </c>
      <c r="B73" s="84">
        <v>1294</v>
      </c>
      <c r="C73" s="93" vm="71">
        <v>1525</v>
      </c>
      <c r="D73" s="23">
        <v>1012</v>
      </c>
      <c r="E73" s="23">
        <v>1208.2563425626699</v>
      </c>
      <c r="F73" s="23">
        <v>894.80946561228404</v>
      </c>
      <c r="G73" s="23">
        <v>946.91969491995803</v>
      </c>
      <c r="H73" s="97">
        <f t="shared" si="7"/>
        <v>8.5412376354613278E-3</v>
      </c>
      <c r="I73" s="97">
        <f t="shared" si="5"/>
        <v>-0.21792890262751158</v>
      </c>
      <c r="J73" s="93">
        <f t="shared" si="6"/>
        <v>-282</v>
      </c>
      <c r="K73" s="93">
        <f t="shared" si="8"/>
        <v>-513</v>
      </c>
      <c r="L73" s="93">
        <f t="shared" si="9"/>
        <v>52.11022930767399</v>
      </c>
    </row>
    <row r="74" spans="1:12">
      <c r="A74" s="42" t="s">
        <v>244</v>
      </c>
      <c r="B74" s="84">
        <v>380</v>
      </c>
      <c r="C74" s="93" vm="72">
        <v>617</v>
      </c>
      <c r="D74" s="23">
        <v>378</v>
      </c>
      <c r="E74" s="23">
        <v>316.32479132785897</v>
      </c>
      <c r="F74" s="23">
        <v>404.47028096251</v>
      </c>
      <c r="G74" s="23">
        <v>316.510545190485</v>
      </c>
      <c r="H74" s="97">
        <f t="shared" si="7"/>
        <v>3.1903041760912867E-3</v>
      </c>
      <c r="I74" s="97">
        <f t="shared" si="5"/>
        <v>-5.263157894736842E-3</v>
      </c>
      <c r="J74" s="93">
        <f t="shared" si="6"/>
        <v>-2</v>
      </c>
      <c r="K74" s="93">
        <f t="shared" si="8"/>
        <v>-239</v>
      </c>
      <c r="L74" s="93">
        <f t="shared" si="9"/>
        <v>-87.959735772024999</v>
      </c>
    </row>
    <row r="75" spans="1:12">
      <c r="A75" s="42" t="s">
        <v>245</v>
      </c>
      <c r="B75" s="84">
        <v>3732</v>
      </c>
      <c r="C75" s="93" vm="73">
        <v>2881</v>
      </c>
      <c r="D75" s="23">
        <v>2510</v>
      </c>
      <c r="E75" s="23">
        <v>3575.4911089110101</v>
      </c>
      <c r="F75" s="23">
        <v>2307.4877935161098</v>
      </c>
      <c r="G75" s="23">
        <v>2420.24700136704</v>
      </c>
      <c r="H75" s="97">
        <f t="shared" si="7"/>
        <v>2.1184294925897167E-2</v>
      </c>
      <c r="I75" s="97">
        <f t="shared" si="5"/>
        <v>-0.327438370846731</v>
      </c>
      <c r="J75" s="93">
        <f t="shared" si="6"/>
        <v>-1222</v>
      </c>
      <c r="K75" s="93">
        <f t="shared" si="8"/>
        <v>-371</v>
      </c>
      <c r="L75" s="93">
        <f t="shared" si="9"/>
        <v>112.75920785093012</v>
      </c>
    </row>
    <row r="76" spans="1:12">
      <c r="A76" s="42" t="s">
        <v>246</v>
      </c>
      <c r="B76" s="84">
        <v>772</v>
      </c>
      <c r="C76" s="93" vm="74">
        <v>909</v>
      </c>
      <c r="D76" s="23">
        <v>468</v>
      </c>
      <c r="E76" s="23">
        <v>826.88583247615099</v>
      </c>
      <c r="F76" s="23">
        <v>555.72929703085504</v>
      </c>
      <c r="G76" s="23">
        <v>501.29340660497297</v>
      </c>
      <c r="H76" s="97">
        <f t="shared" si="7"/>
        <v>3.949900408493974E-3</v>
      </c>
      <c r="I76" s="97">
        <f t="shared" si="5"/>
        <v>-0.39378238341968913</v>
      </c>
      <c r="J76" s="93">
        <f t="shared" si="6"/>
        <v>-304</v>
      </c>
      <c r="K76" s="93">
        <f t="shared" si="8"/>
        <v>-441</v>
      </c>
      <c r="L76" s="93">
        <f t="shared" si="9"/>
        <v>-54.435890425882064</v>
      </c>
    </row>
    <row r="77" spans="1:12">
      <c r="A77" s="42" t="s">
        <v>247</v>
      </c>
      <c r="B77" s="84">
        <v>1423</v>
      </c>
      <c r="C77" s="93" vm="75">
        <v>1362</v>
      </c>
      <c r="D77" s="23">
        <v>950</v>
      </c>
      <c r="E77" s="23">
        <v>1584.1645152639301</v>
      </c>
      <c r="F77" s="23">
        <v>1054.7694832992499</v>
      </c>
      <c r="G77" s="23">
        <v>1074.24621777926</v>
      </c>
      <c r="H77" s="97">
        <f t="shared" si="7"/>
        <v>8.0179602309172551E-3</v>
      </c>
      <c r="I77" s="97">
        <f t="shared" si="5"/>
        <v>-0.33239634574841881</v>
      </c>
      <c r="J77" s="93">
        <f t="shared" si="6"/>
        <v>-473</v>
      </c>
      <c r="K77" s="93">
        <f t="shared" si="8"/>
        <v>-412</v>
      </c>
      <c r="L77" s="93">
        <f t="shared" si="9"/>
        <v>19.476734480010009</v>
      </c>
    </row>
    <row r="78" spans="1:12">
      <c r="A78" s="42" t="s">
        <v>248</v>
      </c>
      <c r="B78" s="84">
        <v>53</v>
      </c>
      <c r="C78" s="93" vm="76">
        <v>152</v>
      </c>
      <c r="D78" s="23">
        <v>49</v>
      </c>
      <c r="E78" s="23">
        <v>86.045500753627195</v>
      </c>
      <c r="F78" s="23">
        <v>110.390474060247</v>
      </c>
      <c r="G78" s="23">
        <v>85.4257704967184</v>
      </c>
      <c r="H78" s="97">
        <f t="shared" si="7"/>
        <v>4.1355794875257417E-4</v>
      </c>
      <c r="I78" s="97">
        <f t="shared" si="5"/>
        <v>-7.5471698113207544E-2</v>
      </c>
      <c r="J78" s="93">
        <f t="shared" si="6"/>
        <v>-4</v>
      </c>
      <c r="K78" s="93">
        <f t="shared" si="8"/>
        <v>-103</v>
      </c>
      <c r="L78" s="93">
        <f t="shared" si="9"/>
        <v>-24.964703563528602</v>
      </c>
    </row>
    <row r="79" spans="1:12">
      <c r="A79" s="42" t="s">
        <v>249</v>
      </c>
      <c r="B79" s="84">
        <v>933</v>
      </c>
      <c r="C79" s="93" vm="77">
        <v>872</v>
      </c>
      <c r="D79" s="23">
        <v>673</v>
      </c>
      <c r="E79" s="23">
        <v>899.54891013452095</v>
      </c>
      <c r="F79" s="23">
        <v>583.246692937484</v>
      </c>
      <c r="G79" s="23">
        <v>648.87922041682998</v>
      </c>
      <c r="H79" s="97">
        <f t="shared" si="7"/>
        <v>5.6800918267445391E-3</v>
      </c>
      <c r="I79" s="97">
        <f t="shared" si="5"/>
        <v>-0.27867095391211144</v>
      </c>
      <c r="J79" s="93">
        <f t="shared" si="6"/>
        <v>-260</v>
      </c>
      <c r="K79" s="93">
        <f t="shared" si="8"/>
        <v>-199</v>
      </c>
      <c r="L79" s="93">
        <f t="shared" si="9"/>
        <v>65.632527479345981</v>
      </c>
    </row>
    <row r="80" spans="1:12">
      <c r="A80" s="42" t="s">
        <v>250</v>
      </c>
      <c r="B80" s="84">
        <v>794</v>
      </c>
      <c r="C80" s="93" vm="78">
        <v>1252</v>
      </c>
      <c r="D80" s="23">
        <v>600</v>
      </c>
      <c r="E80" s="23">
        <v>968.64398299596996</v>
      </c>
      <c r="F80" s="23">
        <v>679.97401321269103</v>
      </c>
      <c r="G80" s="23">
        <v>736.26339404701002</v>
      </c>
      <c r="H80" s="97">
        <f t="shared" si="7"/>
        <v>5.0639748826845823E-3</v>
      </c>
      <c r="I80" s="97">
        <f t="shared" si="5"/>
        <v>-0.24433249370277077</v>
      </c>
      <c r="J80" s="93">
        <f t="shared" si="6"/>
        <v>-194</v>
      </c>
      <c r="K80" s="93">
        <f t="shared" si="8"/>
        <v>-652</v>
      </c>
      <c r="L80" s="93">
        <f t="shared" si="9"/>
        <v>56.28938083431899</v>
      </c>
    </row>
    <row r="81" spans="1:12">
      <c r="A81" s="42" t="s">
        <v>251</v>
      </c>
      <c r="B81" s="84">
        <v>729</v>
      </c>
      <c r="C81" s="93" vm="79">
        <v>666</v>
      </c>
      <c r="D81" s="23">
        <v>438</v>
      </c>
      <c r="E81" s="23">
        <v>729</v>
      </c>
      <c r="F81" s="23">
        <v>666</v>
      </c>
      <c r="G81" s="23">
        <v>438</v>
      </c>
      <c r="H81" s="97">
        <f t="shared" si="7"/>
        <v>3.6967016643597449E-3</v>
      </c>
      <c r="I81" s="97">
        <f t="shared" si="5"/>
        <v>-0.3991769547325103</v>
      </c>
      <c r="J81" s="93">
        <f t="shared" si="6"/>
        <v>-291</v>
      </c>
      <c r="K81" s="93">
        <f t="shared" si="8"/>
        <v>-228</v>
      </c>
      <c r="L81" s="93">
        <f t="shared" si="9"/>
        <v>-228</v>
      </c>
    </row>
    <row r="82" spans="1:12">
      <c r="A82" s="42" t="s">
        <v>252</v>
      </c>
      <c r="B82" s="84">
        <v>449</v>
      </c>
      <c r="C82" s="93" vm="80">
        <v>727</v>
      </c>
      <c r="D82" s="23">
        <v>252</v>
      </c>
      <c r="E82" s="23">
        <v>525.09547091746799</v>
      </c>
      <c r="F82" s="23">
        <v>325.34795495389801</v>
      </c>
      <c r="G82" s="23">
        <v>310.78803934839402</v>
      </c>
      <c r="H82" s="97">
        <f t="shared" si="7"/>
        <v>2.1268694507275243E-3</v>
      </c>
      <c r="I82" s="97">
        <f t="shared" si="5"/>
        <v>-0.43875278396436523</v>
      </c>
      <c r="J82" s="93">
        <f t="shared" si="6"/>
        <v>-197</v>
      </c>
      <c r="K82" s="93">
        <f t="shared" si="8"/>
        <v>-475</v>
      </c>
      <c r="L82" s="93">
        <f t="shared" si="9"/>
        <v>-14.559915605503988</v>
      </c>
    </row>
    <row r="83" spans="1:12">
      <c r="A83" s="42" t="s">
        <v>253</v>
      </c>
      <c r="B83" s="84">
        <v>1055</v>
      </c>
      <c r="C83" s="93" vm="81">
        <v>838</v>
      </c>
      <c r="D83" s="23">
        <v>569</v>
      </c>
      <c r="E83" s="23">
        <v>1063.2455460537899</v>
      </c>
      <c r="F83" s="23">
        <v>577.71723066265804</v>
      </c>
      <c r="G83" s="23">
        <v>575.55490846518796</v>
      </c>
      <c r="H83" s="97">
        <f t="shared" si="7"/>
        <v>4.8023361804125451E-3</v>
      </c>
      <c r="I83" s="97">
        <f t="shared" si="5"/>
        <v>-0.46066350710900472</v>
      </c>
      <c r="J83" s="93">
        <f t="shared" si="6"/>
        <v>-486</v>
      </c>
      <c r="K83" s="93">
        <f t="shared" si="8"/>
        <v>-269</v>
      </c>
      <c r="L83" s="93">
        <f t="shared" si="9"/>
        <v>-2.1623221974700755</v>
      </c>
    </row>
    <row r="84" spans="1:12" s="7" customFormat="1">
      <c r="A84" s="43" t="s">
        <v>173</v>
      </c>
      <c r="B84" s="83">
        <v>172124</v>
      </c>
      <c r="C84" s="60" vm="82">
        <v>163056</v>
      </c>
      <c r="D84" s="63">
        <v>118484</v>
      </c>
      <c r="E84" s="63">
        <v>178876.629190498</v>
      </c>
      <c r="F84" s="63">
        <v>124849.514842937</v>
      </c>
      <c r="G84" s="63">
        <v>127958.016222758</v>
      </c>
      <c r="H84" s="97">
        <f t="shared" si="7"/>
        <v>1</v>
      </c>
      <c r="I84" s="97">
        <f t="shared" si="5"/>
        <v>-0.31163579744835118</v>
      </c>
      <c r="J84" s="93">
        <f t="shared" si="6"/>
        <v>-53640</v>
      </c>
      <c r="K84" s="93">
        <f t="shared" si="8"/>
        <v>-44572</v>
      </c>
      <c r="L84" s="93">
        <f t="shared" si="9"/>
        <v>3108.5013798209984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3" activePane="bottomLeft" state="frozen"/>
      <selection pane="bottomLeft" activeCell="M4" sqref="M4"/>
    </sheetView>
  </sheetViews>
  <sheetFormatPr defaultColWidth="8.85546875" defaultRowHeight="16.5" customHeight="1"/>
  <cols>
    <col min="1" max="1" width="18.28515625" style="3" bestFit="1" customWidth="1"/>
    <col min="2" max="2" width="12" style="3" customWidth="1"/>
    <col min="3" max="3" width="12" style="3" bestFit="1" customWidth="1"/>
    <col min="4" max="7" width="12" style="3" customWidth="1"/>
    <col min="8" max="8" width="21.42578125" style="3" customWidth="1"/>
    <col min="9" max="9" width="31.140625" style="3" customWidth="1"/>
    <col min="10" max="10" width="36.7109375" style="3" customWidth="1"/>
    <col min="11" max="11" width="8.85546875" style="3"/>
    <col min="12" max="12" width="11.140625" style="3" customWidth="1"/>
    <col min="13" max="16384" width="8.85546875" style="3"/>
  </cols>
  <sheetData>
    <row r="1" spans="1:12" ht="16.5" customHeight="1" thickBot="1">
      <c r="B1" s="181" t="s">
        <v>281</v>
      </c>
      <c r="C1" s="181"/>
      <c r="D1" s="182"/>
      <c r="E1" s="183" t="s">
        <v>280</v>
      </c>
      <c r="F1" s="181"/>
      <c r="G1" s="182"/>
    </row>
    <row r="2" spans="1:12" ht="55.5" customHeight="1">
      <c r="A2" s="15" t="s">
        <v>174</v>
      </c>
      <c r="B2" s="89">
        <v>43497</v>
      </c>
      <c r="C2" s="89">
        <v>43831</v>
      </c>
      <c r="D2" s="89">
        <v>43862</v>
      </c>
      <c r="E2" s="89">
        <v>43497</v>
      </c>
      <c r="F2" s="89">
        <v>43831</v>
      </c>
      <c r="G2" s="89">
        <v>43862</v>
      </c>
      <c r="H2" s="88" t="s">
        <v>304</v>
      </c>
      <c r="I2" s="1" t="s">
        <v>341</v>
      </c>
      <c r="J2" s="1" t="s">
        <v>342</v>
      </c>
      <c r="K2" s="1" t="s">
        <v>262</v>
      </c>
      <c r="L2" s="88" t="s">
        <v>283</v>
      </c>
    </row>
    <row r="3" spans="1:12" ht="16.5" customHeight="1">
      <c r="A3" s="42" t="s">
        <v>175</v>
      </c>
      <c r="B3" s="94">
        <v>2395</v>
      </c>
      <c r="C3" s="93" vm="83">
        <v>2019</v>
      </c>
      <c r="D3" s="23">
        <v>1651</v>
      </c>
      <c r="E3" s="23">
        <v>2304.9637465221799</v>
      </c>
      <c r="F3" s="23">
        <v>1521.9044411612599</v>
      </c>
      <c r="G3" s="23">
        <v>1597.3768248979</v>
      </c>
      <c r="H3" s="97">
        <f>D3/$D$84</f>
        <v>2.5797278082470038E-2</v>
      </c>
      <c r="I3" s="97">
        <f t="shared" ref="I3:I66" si="0">(D3-B3)/B3</f>
        <v>-0.3106471816283925</v>
      </c>
      <c r="J3" s="93">
        <f t="shared" ref="J3:J66" si="1">D3-B3</f>
        <v>-744</v>
      </c>
      <c r="K3" s="93">
        <f>D3-C3</f>
        <v>-368</v>
      </c>
      <c r="L3" s="93">
        <f>G3-F3</f>
        <v>75.47238373664004</v>
      </c>
    </row>
    <row r="4" spans="1:12" ht="16.5" customHeight="1">
      <c r="A4" s="42" t="s">
        <v>176</v>
      </c>
      <c r="B4" s="94">
        <v>315</v>
      </c>
      <c r="C4" s="93" vm="84">
        <v>353</v>
      </c>
      <c r="D4" s="23">
        <v>204</v>
      </c>
      <c r="E4" s="23">
        <v>349.46135607733402</v>
      </c>
      <c r="F4" s="23">
        <v>221.07880841685801</v>
      </c>
      <c r="G4" s="23">
        <v>234.40894702759499</v>
      </c>
      <c r="H4" s="97">
        <f t="shared" ref="H4:H67" si="2">D4/$D$84</f>
        <v>3.1875498054657102E-3</v>
      </c>
      <c r="I4" s="97">
        <f t="shared" si="0"/>
        <v>-0.35238095238095241</v>
      </c>
      <c r="J4" s="93">
        <f t="shared" si="1"/>
        <v>-111</v>
      </c>
      <c r="K4" s="93">
        <f t="shared" ref="K4:K67" si="3">D4-C4</f>
        <v>-149</v>
      </c>
      <c r="L4" s="93">
        <f t="shared" ref="L4:L67" si="4">G4-F4</f>
        <v>13.330138610736981</v>
      </c>
    </row>
    <row r="5" spans="1:12" ht="16.5" customHeight="1">
      <c r="A5" s="42" t="s">
        <v>177</v>
      </c>
      <c r="B5" s="94">
        <v>558</v>
      </c>
      <c r="C5" s="93" vm="85">
        <v>762</v>
      </c>
      <c r="D5" s="23">
        <v>373</v>
      </c>
      <c r="E5" s="23">
        <v>569.94273680426897</v>
      </c>
      <c r="F5" s="23">
        <v>397.98954757517498</v>
      </c>
      <c r="G5" s="23">
        <v>381.022288087547</v>
      </c>
      <c r="H5" s="97">
        <f t="shared" si="2"/>
        <v>5.8282160658760292E-3</v>
      </c>
      <c r="I5" s="97">
        <f t="shared" si="0"/>
        <v>-0.33154121863799285</v>
      </c>
      <c r="J5" s="93">
        <f t="shared" si="1"/>
        <v>-185</v>
      </c>
      <c r="K5" s="93">
        <f t="shared" si="3"/>
        <v>-389</v>
      </c>
      <c r="L5" s="93">
        <f t="shared" si="4"/>
        <v>-16.967259487627985</v>
      </c>
    </row>
    <row r="6" spans="1:12" ht="16.5" customHeight="1">
      <c r="A6" s="42" t="s">
        <v>178</v>
      </c>
      <c r="B6" s="94">
        <v>85</v>
      </c>
      <c r="C6" s="93" vm="86">
        <v>132</v>
      </c>
      <c r="D6" s="23">
        <v>72</v>
      </c>
      <c r="E6" s="23">
        <v>101.08439670266699</v>
      </c>
      <c r="F6" s="23">
        <v>86.131540865693495</v>
      </c>
      <c r="G6" s="23">
        <v>85.506600031499104</v>
      </c>
      <c r="H6" s="97">
        <f t="shared" si="2"/>
        <v>1.1250175783996624E-3</v>
      </c>
      <c r="I6" s="97">
        <f t="shared" si="0"/>
        <v>-0.15294117647058825</v>
      </c>
      <c r="J6" s="93">
        <f t="shared" si="1"/>
        <v>-13</v>
      </c>
      <c r="K6" s="93">
        <f t="shared" si="3"/>
        <v>-60</v>
      </c>
      <c r="L6" s="93">
        <f t="shared" si="4"/>
        <v>-0.6249408341943905</v>
      </c>
    </row>
    <row r="7" spans="1:12" ht="16.5" customHeight="1">
      <c r="A7" s="42" t="s">
        <v>179</v>
      </c>
      <c r="B7" s="94">
        <v>254</v>
      </c>
      <c r="C7" s="93" vm="87">
        <v>291</v>
      </c>
      <c r="D7" s="23">
        <v>185</v>
      </c>
      <c r="E7" s="23">
        <v>267.70673272682501</v>
      </c>
      <c r="F7" s="23">
        <v>183.84257106784401</v>
      </c>
      <c r="G7" s="23">
        <v>194.99289027617499</v>
      </c>
      <c r="H7" s="97">
        <f t="shared" si="2"/>
        <v>2.8906701667213552E-3</v>
      </c>
      <c r="I7" s="97">
        <f t="shared" si="0"/>
        <v>-0.27165354330708663</v>
      </c>
      <c r="J7" s="93">
        <f t="shared" si="1"/>
        <v>-69</v>
      </c>
      <c r="K7" s="93">
        <f t="shared" si="3"/>
        <v>-106</v>
      </c>
      <c r="L7" s="93">
        <f t="shared" si="4"/>
        <v>11.150319208330984</v>
      </c>
    </row>
    <row r="8" spans="1:12" ht="16.5" customHeight="1">
      <c r="A8" s="42" t="s">
        <v>180</v>
      </c>
      <c r="B8" s="94">
        <v>191</v>
      </c>
      <c r="C8" s="93" vm="88">
        <v>170</v>
      </c>
      <c r="D8" s="23">
        <v>152</v>
      </c>
      <c r="E8" s="23">
        <v>203.071599319792</v>
      </c>
      <c r="F8" s="23">
        <v>108.50617160608699</v>
      </c>
      <c r="G8" s="23">
        <v>161.69981902551999</v>
      </c>
      <c r="H8" s="97">
        <f t="shared" si="2"/>
        <v>2.375037109954843E-3</v>
      </c>
      <c r="I8" s="97">
        <f t="shared" si="0"/>
        <v>-0.20418848167539266</v>
      </c>
      <c r="J8" s="93">
        <f t="shared" si="1"/>
        <v>-39</v>
      </c>
      <c r="K8" s="93">
        <f t="shared" si="3"/>
        <v>-18</v>
      </c>
      <c r="L8" s="93">
        <f t="shared" si="4"/>
        <v>53.193647419432992</v>
      </c>
    </row>
    <row r="9" spans="1:12" ht="16.5" customHeight="1">
      <c r="A9" s="42" t="s">
        <v>181</v>
      </c>
      <c r="B9" s="94">
        <v>7178</v>
      </c>
      <c r="C9" s="93" vm="89">
        <v>7120</v>
      </c>
      <c r="D9" s="23">
        <v>4681</v>
      </c>
      <c r="E9" s="23">
        <v>7178.80410860138</v>
      </c>
      <c r="F9" s="23">
        <v>5075.1225661956196</v>
      </c>
      <c r="G9" s="23">
        <v>4736.8568894858099</v>
      </c>
      <c r="H9" s="97">
        <f t="shared" si="2"/>
        <v>7.3141767840122496E-2</v>
      </c>
      <c r="I9" s="97">
        <f t="shared" si="0"/>
        <v>-0.34786848704374479</v>
      </c>
      <c r="J9" s="93">
        <f t="shared" si="1"/>
        <v>-2497</v>
      </c>
      <c r="K9" s="93">
        <f t="shared" si="3"/>
        <v>-2439</v>
      </c>
      <c r="L9" s="93">
        <f t="shared" si="4"/>
        <v>-338.26567670980967</v>
      </c>
    </row>
    <row r="10" spans="1:12" ht="16.5" customHeight="1">
      <c r="A10" s="42" t="s">
        <v>182</v>
      </c>
      <c r="B10" s="94">
        <v>2542</v>
      </c>
      <c r="C10" s="93" vm="90">
        <v>3842</v>
      </c>
      <c r="D10" s="23">
        <v>1992</v>
      </c>
      <c r="E10" s="23">
        <v>3700.6594095621499</v>
      </c>
      <c r="F10" s="23">
        <v>3252.8509042217702</v>
      </c>
      <c r="G10" s="23">
        <v>3005.1594173431399</v>
      </c>
      <c r="H10" s="97">
        <f t="shared" si="2"/>
        <v>3.1125486335723995E-2</v>
      </c>
      <c r="I10" s="97">
        <f t="shared" si="0"/>
        <v>-0.21636506687647522</v>
      </c>
      <c r="J10" s="93">
        <f t="shared" si="1"/>
        <v>-550</v>
      </c>
      <c r="K10" s="93">
        <f t="shared" si="3"/>
        <v>-1850</v>
      </c>
      <c r="L10" s="93">
        <f t="shared" si="4"/>
        <v>-247.69148687863026</v>
      </c>
    </row>
    <row r="11" spans="1:12" ht="16.5" customHeight="1">
      <c r="A11" s="42" t="s">
        <v>183</v>
      </c>
      <c r="B11" s="94">
        <v>127</v>
      </c>
      <c r="C11" s="93" vm="91">
        <v>115</v>
      </c>
      <c r="D11" s="23">
        <v>66</v>
      </c>
      <c r="E11" s="23">
        <v>160.04411210348999</v>
      </c>
      <c r="F11" s="23">
        <v>47.814171590472398</v>
      </c>
      <c r="G11" s="23">
        <v>96.156048892471006</v>
      </c>
      <c r="H11" s="97">
        <f t="shared" si="2"/>
        <v>1.031266113533024E-3</v>
      </c>
      <c r="I11" s="97">
        <f t="shared" si="0"/>
        <v>-0.48031496062992124</v>
      </c>
      <c r="J11" s="93">
        <f t="shared" si="1"/>
        <v>-61</v>
      </c>
      <c r="K11" s="93">
        <f t="shared" si="3"/>
        <v>-49</v>
      </c>
      <c r="L11" s="93">
        <f t="shared" si="4"/>
        <v>48.341877301998608</v>
      </c>
    </row>
    <row r="12" spans="1:12" ht="16.5" customHeight="1">
      <c r="A12" s="42" t="s">
        <v>184</v>
      </c>
      <c r="B12" s="94">
        <v>132</v>
      </c>
      <c r="C12" s="93" vm="92">
        <v>217</v>
      </c>
      <c r="D12" s="23">
        <v>117</v>
      </c>
      <c r="E12" s="23">
        <v>149.10656386389201</v>
      </c>
      <c r="F12" s="23">
        <v>147.994347929197</v>
      </c>
      <c r="G12" s="23">
        <v>132.94569538315099</v>
      </c>
      <c r="H12" s="97">
        <f t="shared" si="2"/>
        <v>1.8281535648994515E-3</v>
      </c>
      <c r="I12" s="97">
        <f t="shared" si="0"/>
        <v>-0.11363636363636363</v>
      </c>
      <c r="J12" s="93">
        <f t="shared" si="1"/>
        <v>-15</v>
      </c>
      <c r="K12" s="93">
        <f t="shared" si="3"/>
        <v>-100</v>
      </c>
      <c r="L12" s="93">
        <f t="shared" si="4"/>
        <v>-15.048652546046014</v>
      </c>
    </row>
    <row r="13" spans="1:12" ht="16.5" customHeight="1">
      <c r="A13" s="42" t="s">
        <v>185</v>
      </c>
      <c r="B13" s="94">
        <v>964</v>
      </c>
      <c r="C13" s="93" vm="93">
        <v>1133</v>
      </c>
      <c r="D13" s="23">
        <v>678</v>
      </c>
      <c r="E13" s="23">
        <v>1153.7418495919501</v>
      </c>
      <c r="F13" s="23">
        <v>867.66883949726503</v>
      </c>
      <c r="G13" s="23">
        <v>820.07735868759403</v>
      </c>
      <c r="H13" s="97">
        <f t="shared" si="2"/>
        <v>1.0593915529930156E-2</v>
      </c>
      <c r="I13" s="97">
        <f t="shared" si="0"/>
        <v>-0.2966804979253112</v>
      </c>
      <c r="J13" s="93">
        <f t="shared" si="1"/>
        <v>-286</v>
      </c>
      <c r="K13" s="93">
        <f t="shared" si="3"/>
        <v>-455</v>
      </c>
      <c r="L13" s="93">
        <f t="shared" si="4"/>
        <v>-47.591480809670998</v>
      </c>
    </row>
    <row r="14" spans="1:12" ht="16.5" customHeight="1">
      <c r="A14" s="42" t="s">
        <v>186</v>
      </c>
      <c r="B14" s="94">
        <v>1077</v>
      </c>
      <c r="C14" s="93" vm="94">
        <v>1096</v>
      </c>
      <c r="D14" s="23">
        <v>618</v>
      </c>
      <c r="E14" s="23">
        <v>1093.6884848761099</v>
      </c>
      <c r="F14" s="23">
        <v>750.82869294648901</v>
      </c>
      <c r="G14" s="23">
        <v>672.61508488328604</v>
      </c>
      <c r="H14" s="97">
        <f t="shared" si="2"/>
        <v>9.6564008812637693E-3</v>
      </c>
      <c r="I14" s="97">
        <f t="shared" si="0"/>
        <v>-0.42618384401114207</v>
      </c>
      <c r="J14" s="93">
        <f t="shared" si="1"/>
        <v>-459</v>
      </c>
      <c r="K14" s="93">
        <f t="shared" si="3"/>
        <v>-478</v>
      </c>
      <c r="L14" s="93">
        <f t="shared" si="4"/>
        <v>-78.213608063202969</v>
      </c>
    </row>
    <row r="15" spans="1:12" ht="16.5" customHeight="1">
      <c r="A15" s="42" t="s">
        <v>187</v>
      </c>
      <c r="B15" s="94">
        <v>181</v>
      </c>
      <c r="C15" s="93" vm="95">
        <v>204</v>
      </c>
      <c r="D15" s="23">
        <v>126</v>
      </c>
      <c r="E15" s="23">
        <v>193.063671543498</v>
      </c>
      <c r="F15" s="23">
        <v>144.41894305735201</v>
      </c>
      <c r="G15" s="23">
        <v>134.85896122374299</v>
      </c>
      <c r="H15" s="97">
        <f t="shared" si="2"/>
        <v>1.9687807621994093E-3</v>
      </c>
      <c r="I15" s="97">
        <f t="shared" si="0"/>
        <v>-0.30386740331491713</v>
      </c>
      <c r="J15" s="93">
        <f t="shared" si="1"/>
        <v>-55</v>
      </c>
      <c r="K15" s="93">
        <f t="shared" si="3"/>
        <v>-78</v>
      </c>
      <c r="L15" s="93">
        <f t="shared" si="4"/>
        <v>-9.5599818336090152</v>
      </c>
    </row>
    <row r="16" spans="1:12" ht="16.5" customHeight="1">
      <c r="A16" s="42" t="s">
        <v>188</v>
      </c>
      <c r="B16" s="94">
        <v>380</v>
      </c>
      <c r="C16" s="93" vm="96">
        <v>582</v>
      </c>
      <c r="D16" s="23">
        <v>330</v>
      </c>
      <c r="E16" s="23">
        <v>397.13948957802103</v>
      </c>
      <c r="F16" s="23">
        <v>344.79374210668999</v>
      </c>
      <c r="G16" s="23">
        <v>349.59358047722998</v>
      </c>
      <c r="H16" s="97">
        <f t="shared" si="2"/>
        <v>5.1563305676651195E-3</v>
      </c>
      <c r="I16" s="97">
        <f t="shared" si="0"/>
        <v>-0.13157894736842105</v>
      </c>
      <c r="J16" s="93">
        <f t="shared" si="1"/>
        <v>-50</v>
      </c>
      <c r="K16" s="93">
        <f t="shared" si="3"/>
        <v>-252</v>
      </c>
      <c r="L16" s="93">
        <f t="shared" si="4"/>
        <v>4.7998383705399874</v>
      </c>
    </row>
    <row r="17" spans="1:12" ht="16.5" customHeight="1">
      <c r="A17" s="42" t="s">
        <v>189</v>
      </c>
      <c r="B17" s="94">
        <v>17</v>
      </c>
      <c r="C17" s="93" vm="97">
        <v>39</v>
      </c>
      <c r="D17" s="23">
        <v>11</v>
      </c>
      <c r="E17" s="23">
        <v>27.171273667899602</v>
      </c>
      <c r="F17" s="23">
        <v>25.705759151625699</v>
      </c>
      <c r="G17" s="23">
        <v>21.855803119040399</v>
      </c>
      <c r="H17" s="97">
        <f t="shared" si="2"/>
        <v>1.7187768558883732E-4</v>
      </c>
      <c r="I17" s="97">
        <f t="shared" si="0"/>
        <v>-0.35294117647058826</v>
      </c>
      <c r="J17" s="93">
        <f t="shared" si="1"/>
        <v>-6</v>
      </c>
      <c r="K17" s="93">
        <f t="shared" si="3"/>
        <v>-28</v>
      </c>
      <c r="L17" s="93">
        <f t="shared" si="4"/>
        <v>-3.8499560325853004</v>
      </c>
    </row>
    <row r="18" spans="1:12" ht="16.5" customHeight="1">
      <c r="A18" s="42" t="s">
        <v>190</v>
      </c>
      <c r="B18" s="94">
        <v>307</v>
      </c>
      <c r="C18" s="93" vm="98">
        <v>378</v>
      </c>
      <c r="D18" s="23">
        <v>478</v>
      </c>
      <c r="E18" s="23">
        <v>264.74062980383297</v>
      </c>
      <c r="F18" s="23">
        <v>263.58620751959103</v>
      </c>
      <c r="G18" s="23">
        <v>392.46266334740301</v>
      </c>
      <c r="H18" s="97">
        <f t="shared" si="2"/>
        <v>7.4688667010422037E-3</v>
      </c>
      <c r="I18" s="97">
        <f t="shared" si="0"/>
        <v>0.55700325732899025</v>
      </c>
      <c r="J18" s="93">
        <f t="shared" si="1"/>
        <v>171</v>
      </c>
      <c r="K18" s="93">
        <f t="shared" si="3"/>
        <v>100</v>
      </c>
      <c r="L18" s="93">
        <f t="shared" si="4"/>
        <v>128.87645582781198</v>
      </c>
    </row>
    <row r="19" spans="1:12" ht="16.5" customHeight="1">
      <c r="A19" s="42" t="s">
        <v>191</v>
      </c>
      <c r="B19" s="94">
        <v>131</v>
      </c>
      <c r="C19" s="93" vm="99">
        <v>359</v>
      </c>
      <c r="D19" s="23">
        <v>160</v>
      </c>
      <c r="E19" s="23">
        <v>191.6596702871</v>
      </c>
      <c r="F19" s="23">
        <v>253.60279339649099</v>
      </c>
      <c r="G19" s="23">
        <v>236.56863674899299</v>
      </c>
      <c r="H19" s="97">
        <f t="shared" si="2"/>
        <v>2.500039063110361E-3</v>
      </c>
      <c r="I19" s="97">
        <f t="shared" si="0"/>
        <v>0.22137404580152673</v>
      </c>
      <c r="J19" s="93">
        <f t="shared" si="1"/>
        <v>29</v>
      </c>
      <c r="K19" s="93">
        <f t="shared" si="3"/>
        <v>-199</v>
      </c>
      <c r="L19" s="93">
        <f t="shared" si="4"/>
        <v>-17.034156647498008</v>
      </c>
    </row>
    <row r="20" spans="1:12" ht="16.5" customHeight="1">
      <c r="A20" s="42" t="s">
        <v>192</v>
      </c>
      <c r="B20" s="94">
        <v>63</v>
      </c>
      <c r="C20" s="93" vm="100">
        <v>127</v>
      </c>
      <c r="D20" s="23">
        <v>61</v>
      </c>
      <c r="E20" s="23">
        <v>78.607625874675506</v>
      </c>
      <c r="F20" s="23">
        <v>81.711372478075205</v>
      </c>
      <c r="G20" s="23">
        <v>79.513528161669498</v>
      </c>
      <c r="H20" s="97">
        <f t="shared" si="2"/>
        <v>9.5313989281082514E-4</v>
      </c>
      <c r="I20" s="97">
        <f t="shared" si="0"/>
        <v>-3.1746031746031744E-2</v>
      </c>
      <c r="J20" s="93">
        <f t="shared" si="1"/>
        <v>-2</v>
      </c>
      <c r="K20" s="93">
        <f t="shared" si="3"/>
        <v>-66</v>
      </c>
      <c r="L20" s="93">
        <f t="shared" si="4"/>
        <v>-2.1978443164057069</v>
      </c>
    </row>
    <row r="21" spans="1:12" ht="16.5" customHeight="1">
      <c r="A21" s="42" t="s">
        <v>193</v>
      </c>
      <c r="B21" s="94">
        <v>322</v>
      </c>
      <c r="C21" s="93" vm="101">
        <v>310</v>
      </c>
      <c r="D21" s="23">
        <v>210</v>
      </c>
      <c r="E21" s="23">
        <v>323.563143496262</v>
      </c>
      <c r="F21" s="23">
        <v>208.93200353808101</v>
      </c>
      <c r="G21" s="23">
        <v>212.77059283797001</v>
      </c>
      <c r="H21" s="97">
        <f t="shared" si="2"/>
        <v>3.2813012703323489E-3</v>
      </c>
      <c r="I21" s="97">
        <f t="shared" si="0"/>
        <v>-0.34782608695652173</v>
      </c>
      <c r="J21" s="93">
        <f t="shared" si="1"/>
        <v>-112</v>
      </c>
      <c r="K21" s="93">
        <f t="shared" si="3"/>
        <v>-100</v>
      </c>
      <c r="L21" s="93">
        <f t="shared" si="4"/>
        <v>3.8385892998890085</v>
      </c>
    </row>
    <row r="22" spans="1:12" ht="16.5" customHeight="1">
      <c r="A22" s="42" t="s">
        <v>194</v>
      </c>
      <c r="B22" s="94">
        <v>214</v>
      </c>
      <c r="C22" s="93" vm="102">
        <v>273</v>
      </c>
      <c r="D22" s="23">
        <v>180</v>
      </c>
      <c r="E22" s="23">
        <v>208.84490499947901</v>
      </c>
      <c r="F22" s="23">
        <v>137.786064717079</v>
      </c>
      <c r="G22" s="23">
        <v>175.969421689108</v>
      </c>
      <c r="H22" s="97">
        <f t="shared" si="2"/>
        <v>2.8125439459991564E-3</v>
      </c>
      <c r="I22" s="97">
        <f t="shared" si="0"/>
        <v>-0.15887850467289719</v>
      </c>
      <c r="J22" s="93">
        <f t="shared" si="1"/>
        <v>-34</v>
      </c>
      <c r="K22" s="93">
        <f t="shared" si="3"/>
        <v>-93</v>
      </c>
      <c r="L22" s="93">
        <f t="shared" si="4"/>
        <v>38.183356972029003</v>
      </c>
    </row>
    <row r="23" spans="1:12" ht="16.5" customHeight="1">
      <c r="A23" s="42" t="s">
        <v>195</v>
      </c>
      <c r="B23" s="94">
        <v>4898</v>
      </c>
      <c r="C23" s="93" vm="103">
        <v>4130</v>
      </c>
      <c r="D23" s="23">
        <v>3589</v>
      </c>
      <c r="E23" s="23">
        <v>4876.8559322869496</v>
      </c>
      <c r="F23" s="23">
        <v>3374.42780723436</v>
      </c>
      <c r="G23" s="23">
        <v>3591.5941762861398</v>
      </c>
      <c r="H23" s="97">
        <f t="shared" si="2"/>
        <v>5.6079001234394285E-2</v>
      </c>
      <c r="I23" s="97">
        <f t="shared" si="0"/>
        <v>-0.26725193956717025</v>
      </c>
      <c r="J23" s="93">
        <f t="shared" si="1"/>
        <v>-1309</v>
      </c>
      <c r="K23" s="93">
        <f t="shared" si="3"/>
        <v>-541</v>
      </c>
      <c r="L23" s="93">
        <f t="shared" si="4"/>
        <v>217.16636905177984</v>
      </c>
    </row>
    <row r="24" spans="1:12" ht="16.5" customHeight="1">
      <c r="A24" s="42" t="s">
        <v>196</v>
      </c>
      <c r="B24" s="94">
        <v>428</v>
      </c>
      <c r="C24" s="93" vm="104">
        <v>528</v>
      </c>
      <c r="D24" s="23">
        <v>317</v>
      </c>
      <c r="E24" s="23">
        <v>462.62651655084397</v>
      </c>
      <c r="F24" s="23">
        <v>354.25214830777401</v>
      </c>
      <c r="G24" s="23">
        <v>342.651597519559</v>
      </c>
      <c r="H24" s="97">
        <f t="shared" si="2"/>
        <v>4.9532023937874032E-3</v>
      </c>
      <c r="I24" s="97">
        <f t="shared" si="0"/>
        <v>-0.25934579439252337</v>
      </c>
      <c r="J24" s="93">
        <f t="shared" si="1"/>
        <v>-111</v>
      </c>
      <c r="K24" s="93">
        <f t="shared" si="3"/>
        <v>-211</v>
      </c>
      <c r="L24" s="93">
        <f t="shared" si="4"/>
        <v>-11.600550788215003</v>
      </c>
    </row>
    <row r="25" spans="1:12" ht="16.5" customHeight="1">
      <c r="A25" s="42" t="s">
        <v>197</v>
      </c>
      <c r="B25" s="94">
        <v>122</v>
      </c>
      <c r="C25" s="93" vm="105">
        <v>165</v>
      </c>
      <c r="D25" s="23">
        <v>91</v>
      </c>
      <c r="E25" s="23">
        <v>139.727749074315</v>
      </c>
      <c r="F25" s="23">
        <v>94.788092465900107</v>
      </c>
      <c r="G25" s="23">
        <v>96.529504691135401</v>
      </c>
      <c r="H25" s="97">
        <f t="shared" si="2"/>
        <v>1.4218972171440179E-3</v>
      </c>
      <c r="I25" s="97">
        <f t="shared" si="0"/>
        <v>-0.25409836065573771</v>
      </c>
      <c r="J25" s="93">
        <f t="shared" si="1"/>
        <v>-31</v>
      </c>
      <c r="K25" s="93">
        <f t="shared" si="3"/>
        <v>-74</v>
      </c>
      <c r="L25" s="93">
        <f t="shared" si="4"/>
        <v>1.7414122252352939</v>
      </c>
    </row>
    <row r="26" spans="1:12" ht="16.5" customHeight="1">
      <c r="A26" s="42" t="s">
        <v>198</v>
      </c>
      <c r="B26" s="94">
        <v>466</v>
      </c>
      <c r="C26" s="93" vm="106">
        <v>409</v>
      </c>
      <c r="D26" s="23">
        <v>232</v>
      </c>
      <c r="E26" s="23">
        <v>514.15399589502397</v>
      </c>
      <c r="F26" s="23">
        <v>272.77391568204501</v>
      </c>
      <c r="G26" s="23">
        <v>260.219647645821</v>
      </c>
      <c r="H26" s="97">
        <f t="shared" si="2"/>
        <v>3.6250566415100237E-3</v>
      </c>
      <c r="I26" s="97">
        <f t="shared" si="0"/>
        <v>-0.50214592274678116</v>
      </c>
      <c r="J26" s="93">
        <f t="shared" si="1"/>
        <v>-234</v>
      </c>
      <c r="K26" s="93">
        <f t="shared" si="3"/>
        <v>-177</v>
      </c>
      <c r="L26" s="93">
        <f t="shared" si="4"/>
        <v>-12.554268036224016</v>
      </c>
    </row>
    <row r="27" spans="1:12" ht="16.5" customHeight="1">
      <c r="A27" s="42" t="s">
        <v>199</v>
      </c>
      <c r="B27" s="94">
        <v>1304</v>
      </c>
      <c r="C27" s="93" vm="107">
        <v>1222</v>
      </c>
      <c r="D27" s="23">
        <v>883</v>
      </c>
      <c r="E27" s="23">
        <v>1346.56075747362</v>
      </c>
      <c r="F27" s="23">
        <v>922.60459519511096</v>
      </c>
      <c r="G27" s="23">
        <v>875.875281195208</v>
      </c>
      <c r="H27" s="97">
        <f t="shared" si="2"/>
        <v>1.3797090579540306E-2</v>
      </c>
      <c r="I27" s="97">
        <f t="shared" si="0"/>
        <v>-0.32285276073619634</v>
      </c>
      <c r="J27" s="93">
        <f t="shared" si="1"/>
        <v>-421</v>
      </c>
      <c r="K27" s="93">
        <f t="shared" si="3"/>
        <v>-339</v>
      </c>
      <c r="L27" s="93">
        <f t="shared" si="4"/>
        <v>-46.729313999902956</v>
      </c>
    </row>
    <row r="28" spans="1:12" ht="16.5" customHeight="1">
      <c r="A28" s="42" t="s">
        <v>112</v>
      </c>
      <c r="B28" s="94">
        <v>907</v>
      </c>
      <c r="C28" s="93" vm="108">
        <v>1075</v>
      </c>
      <c r="D28" s="23">
        <v>737</v>
      </c>
      <c r="E28" s="23">
        <v>943.35465645069701</v>
      </c>
      <c r="F28" s="23">
        <v>601.88296039755198</v>
      </c>
      <c r="G28" s="23">
        <v>767.88254263712497</v>
      </c>
      <c r="H28" s="97">
        <f t="shared" si="2"/>
        <v>1.15158049344521E-2</v>
      </c>
      <c r="I28" s="97">
        <f t="shared" si="0"/>
        <v>-0.1874310915104741</v>
      </c>
      <c r="J28" s="93">
        <f t="shared" si="1"/>
        <v>-170</v>
      </c>
      <c r="K28" s="93">
        <f t="shared" si="3"/>
        <v>-338</v>
      </c>
      <c r="L28" s="93">
        <f t="shared" si="4"/>
        <v>165.99958223957299</v>
      </c>
    </row>
    <row r="29" spans="1:12" ht="16.5" customHeight="1">
      <c r="A29" s="42" t="s">
        <v>200</v>
      </c>
      <c r="B29" s="94">
        <v>509</v>
      </c>
      <c r="C29" s="93" vm="109">
        <v>540</v>
      </c>
      <c r="D29" s="23">
        <v>482</v>
      </c>
      <c r="E29" s="23">
        <v>477.79895507437698</v>
      </c>
      <c r="F29" s="23">
        <v>407.22323945426399</v>
      </c>
      <c r="G29" s="23">
        <v>452.45404740219601</v>
      </c>
      <c r="H29" s="97">
        <f t="shared" si="2"/>
        <v>7.5313676776199625E-3</v>
      </c>
      <c r="I29" s="97">
        <f t="shared" si="0"/>
        <v>-5.304518664047151E-2</v>
      </c>
      <c r="J29" s="93">
        <f t="shared" si="1"/>
        <v>-27</v>
      </c>
      <c r="K29" s="93">
        <f t="shared" si="3"/>
        <v>-58</v>
      </c>
      <c r="L29" s="93">
        <f t="shared" si="4"/>
        <v>45.230807947932021</v>
      </c>
    </row>
    <row r="30" spans="1:12" ht="16.5" customHeight="1">
      <c r="A30" s="42" t="s">
        <v>201</v>
      </c>
      <c r="B30" s="94">
        <v>327</v>
      </c>
      <c r="C30" s="93" vm="110">
        <v>312</v>
      </c>
      <c r="D30" s="23">
        <v>220</v>
      </c>
      <c r="E30" s="23">
        <v>351.19685122869998</v>
      </c>
      <c r="F30" s="23">
        <v>223.09462164521</v>
      </c>
      <c r="G30" s="23">
        <v>240.496005774271</v>
      </c>
      <c r="H30" s="97">
        <f t="shared" si="2"/>
        <v>3.4375537117767464E-3</v>
      </c>
      <c r="I30" s="97">
        <f t="shared" si="0"/>
        <v>-0.327217125382263</v>
      </c>
      <c r="J30" s="93">
        <f t="shared" si="1"/>
        <v>-107</v>
      </c>
      <c r="K30" s="93">
        <f t="shared" si="3"/>
        <v>-92</v>
      </c>
      <c r="L30" s="93">
        <f t="shared" si="4"/>
        <v>17.401384129061</v>
      </c>
    </row>
    <row r="31" spans="1:12" ht="16.5" customHeight="1">
      <c r="A31" s="42" t="s">
        <v>202</v>
      </c>
      <c r="B31" s="94">
        <v>328</v>
      </c>
      <c r="C31" s="93" vm="111">
        <v>567</v>
      </c>
      <c r="D31" s="23">
        <v>253</v>
      </c>
      <c r="E31" s="23">
        <v>389.89387439588501</v>
      </c>
      <c r="F31" s="23">
        <v>296.99257415640102</v>
      </c>
      <c r="G31" s="23">
        <v>304.93861382405299</v>
      </c>
      <c r="H31" s="97">
        <f t="shared" si="2"/>
        <v>3.9531867685432586E-3</v>
      </c>
      <c r="I31" s="97">
        <f t="shared" si="0"/>
        <v>-0.22865853658536586</v>
      </c>
      <c r="J31" s="93">
        <f t="shared" si="1"/>
        <v>-75</v>
      </c>
      <c r="K31" s="93">
        <f t="shared" si="3"/>
        <v>-314</v>
      </c>
      <c r="L31" s="93">
        <f t="shared" si="4"/>
        <v>7.9460396676519736</v>
      </c>
    </row>
    <row r="32" spans="1:12" ht="16.5" customHeight="1">
      <c r="A32" s="42" t="s">
        <v>203</v>
      </c>
      <c r="B32" s="94">
        <v>124</v>
      </c>
      <c r="C32" s="93" vm="112">
        <v>191</v>
      </c>
      <c r="D32" s="23">
        <v>99</v>
      </c>
      <c r="E32" s="23">
        <v>158.533681031116</v>
      </c>
      <c r="F32" s="23">
        <v>109.20464696278501</v>
      </c>
      <c r="G32" s="23">
        <v>128.89495280670801</v>
      </c>
      <c r="H32" s="97">
        <f t="shared" si="2"/>
        <v>1.546899170299536E-3</v>
      </c>
      <c r="I32" s="97">
        <f t="shared" si="0"/>
        <v>-0.20161290322580644</v>
      </c>
      <c r="J32" s="93">
        <f t="shared" si="1"/>
        <v>-25</v>
      </c>
      <c r="K32" s="93">
        <f t="shared" si="3"/>
        <v>-92</v>
      </c>
      <c r="L32" s="93">
        <f t="shared" si="4"/>
        <v>19.690305843922999</v>
      </c>
    </row>
    <row r="33" spans="1:12" ht="16.5" customHeight="1">
      <c r="A33" s="42" t="s">
        <v>204</v>
      </c>
      <c r="B33" s="94">
        <v>287</v>
      </c>
      <c r="C33" s="93" vm="113">
        <v>340</v>
      </c>
      <c r="D33" s="23">
        <v>296</v>
      </c>
      <c r="E33" s="23">
        <v>337.63381224041399</v>
      </c>
      <c r="F33" s="23">
        <v>225.03600498170499</v>
      </c>
      <c r="G33" s="23">
        <v>347.21725445292799</v>
      </c>
      <c r="H33" s="97">
        <f t="shared" si="2"/>
        <v>4.6250722667541683E-3</v>
      </c>
      <c r="I33" s="97">
        <f t="shared" si="0"/>
        <v>3.1358885017421602E-2</v>
      </c>
      <c r="J33" s="93">
        <f t="shared" si="1"/>
        <v>9</v>
      </c>
      <c r="K33" s="93">
        <f t="shared" si="3"/>
        <v>-44</v>
      </c>
      <c r="L33" s="93">
        <f t="shared" si="4"/>
        <v>122.181249471223</v>
      </c>
    </row>
    <row r="34" spans="1:12" ht="16.5" customHeight="1">
      <c r="A34" s="42" t="s">
        <v>205</v>
      </c>
      <c r="B34" s="94">
        <v>997</v>
      </c>
      <c r="C34" s="93" vm="114">
        <v>829</v>
      </c>
      <c r="D34" s="23">
        <v>574</v>
      </c>
      <c r="E34" s="23">
        <v>1071.51068306868</v>
      </c>
      <c r="F34" s="23">
        <v>677.51161078037603</v>
      </c>
      <c r="G34" s="23">
        <v>665.25965794572403</v>
      </c>
      <c r="H34" s="97">
        <f t="shared" si="2"/>
        <v>8.9688901389084197E-3</v>
      </c>
      <c r="I34" s="97">
        <f t="shared" si="0"/>
        <v>-0.42427281845536607</v>
      </c>
      <c r="J34" s="93">
        <f t="shared" si="1"/>
        <v>-423</v>
      </c>
      <c r="K34" s="93">
        <f t="shared" si="3"/>
        <v>-255</v>
      </c>
      <c r="L34" s="93">
        <f t="shared" si="4"/>
        <v>-12.251952834652002</v>
      </c>
    </row>
    <row r="35" spans="1:12" ht="16.5" customHeight="1">
      <c r="A35" s="42" t="s">
        <v>206</v>
      </c>
      <c r="B35" s="94">
        <v>1888</v>
      </c>
      <c r="C35" s="93" vm="115">
        <v>2202</v>
      </c>
      <c r="D35" s="23">
        <v>1513</v>
      </c>
      <c r="E35" s="23">
        <v>1924.51168582223</v>
      </c>
      <c r="F35" s="23">
        <v>1716.3548856129901</v>
      </c>
      <c r="G35" s="23">
        <v>1553.4103906837499</v>
      </c>
      <c r="H35" s="97">
        <f t="shared" si="2"/>
        <v>2.3640994390537351E-2</v>
      </c>
      <c r="I35" s="97">
        <f t="shared" si="0"/>
        <v>-0.1986228813559322</v>
      </c>
      <c r="J35" s="93">
        <f t="shared" si="1"/>
        <v>-375</v>
      </c>
      <c r="K35" s="93">
        <f t="shared" si="3"/>
        <v>-689</v>
      </c>
      <c r="L35" s="93">
        <f t="shared" si="4"/>
        <v>-162.94449492924014</v>
      </c>
    </row>
    <row r="36" spans="1:12" ht="16.5" customHeight="1">
      <c r="A36" s="42" t="s">
        <v>207</v>
      </c>
      <c r="B36" s="94">
        <v>307</v>
      </c>
      <c r="C36" s="93" vm="116">
        <v>316</v>
      </c>
      <c r="D36" s="23">
        <v>198</v>
      </c>
      <c r="E36" s="23">
        <v>325.275204085327</v>
      </c>
      <c r="F36" s="23">
        <v>233.21510771369401</v>
      </c>
      <c r="G36" s="23">
        <v>211.84491981530201</v>
      </c>
      <c r="H36" s="97">
        <f t="shared" si="2"/>
        <v>3.093798340599072E-3</v>
      </c>
      <c r="I36" s="97">
        <f t="shared" si="0"/>
        <v>-0.35504885993485341</v>
      </c>
      <c r="J36" s="93">
        <f t="shared" si="1"/>
        <v>-109</v>
      </c>
      <c r="K36" s="93">
        <f t="shared" si="3"/>
        <v>-118</v>
      </c>
      <c r="L36" s="93">
        <f t="shared" si="4"/>
        <v>-21.370187898392004</v>
      </c>
    </row>
    <row r="37" spans="1:12" ht="16.5" customHeight="1">
      <c r="A37" s="42" t="s">
        <v>208</v>
      </c>
      <c r="B37" s="94">
        <v>78</v>
      </c>
      <c r="C37" s="93" vm="117">
        <v>113</v>
      </c>
      <c r="D37" s="23">
        <v>45</v>
      </c>
      <c r="E37" s="23">
        <v>111.306271768768</v>
      </c>
      <c r="F37" s="23">
        <v>56.322143457447801</v>
      </c>
      <c r="G37" s="23">
        <v>64.425437101049596</v>
      </c>
      <c r="H37" s="97">
        <f t="shared" si="2"/>
        <v>7.0313598649978911E-4</v>
      </c>
      <c r="I37" s="97">
        <f t="shared" si="0"/>
        <v>-0.42307692307692307</v>
      </c>
      <c r="J37" s="93">
        <f t="shared" si="1"/>
        <v>-33</v>
      </c>
      <c r="K37" s="93">
        <f t="shared" si="3"/>
        <v>-68</v>
      </c>
      <c r="L37" s="93">
        <f t="shared" si="4"/>
        <v>8.1032936436017948</v>
      </c>
    </row>
    <row r="38" spans="1:12" ht="16.5" customHeight="1">
      <c r="A38" s="42" t="s">
        <v>209</v>
      </c>
      <c r="B38" s="94">
        <v>49</v>
      </c>
      <c r="C38" s="93" vm="118">
        <v>105</v>
      </c>
      <c r="D38" s="23">
        <v>59</v>
      </c>
      <c r="E38" s="23">
        <v>67.959270534155493</v>
      </c>
      <c r="F38" s="23">
        <v>60.984663621618701</v>
      </c>
      <c r="G38" s="23">
        <v>78.582218855416897</v>
      </c>
      <c r="H38" s="97">
        <f t="shared" si="2"/>
        <v>9.2188940452194563E-4</v>
      </c>
      <c r="I38" s="97">
        <f t="shared" si="0"/>
        <v>0.20408163265306123</v>
      </c>
      <c r="J38" s="93">
        <f t="shared" si="1"/>
        <v>10</v>
      </c>
      <c r="K38" s="93">
        <f t="shared" si="3"/>
        <v>-46</v>
      </c>
      <c r="L38" s="93">
        <f t="shared" si="4"/>
        <v>17.597555233798197</v>
      </c>
    </row>
    <row r="39" spans="1:12" ht="16.5" customHeight="1">
      <c r="A39" s="42" t="s">
        <v>210</v>
      </c>
      <c r="B39" s="94">
        <v>938</v>
      </c>
      <c r="C39" s="93" vm="119">
        <v>975</v>
      </c>
      <c r="D39" s="23">
        <v>682</v>
      </c>
      <c r="E39" s="23">
        <v>956.48657086126502</v>
      </c>
      <c r="F39" s="23">
        <v>627.11828558691104</v>
      </c>
      <c r="G39" s="23">
        <v>696.33494844040797</v>
      </c>
      <c r="H39" s="97">
        <f t="shared" si="2"/>
        <v>1.0656416506507914E-2</v>
      </c>
      <c r="I39" s="97">
        <f t="shared" si="0"/>
        <v>-0.27292110874200426</v>
      </c>
      <c r="J39" s="93">
        <f t="shared" si="1"/>
        <v>-256</v>
      </c>
      <c r="K39" s="93">
        <f t="shared" si="3"/>
        <v>-293</v>
      </c>
      <c r="L39" s="93">
        <f t="shared" si="4"/>
        <v>69.216662853496928</v>
      </c>
    </row>
    <row r="40" spans="1:12" ht="16.5" customHeight="1">
      <c r="A40" s="42" t="s">
        <v>211</v>
      </c>
      <c r="B40" s="94">
        <v>63</v>
      </c>
      <c r="C40" s="93" vm="120">
        <v>122</v>
      </c>
      <c r="D40" s="23">
        <v>53</v>
      </c>
      <c r="E40" s="23">
        <v>72.431144920378003</v>
      </c>
      <c r="F40" s="23">
        <v>83.505278601800498</v>
      </c>
      <c r="G40" s="23">
        <v>67.026117211857496</v>
      </c>
      <c r="H40" s="97">
        <f t="shared" si="2"/>
        <v>8.2813793965530707E-4</v>
      </c>
      <c r="I40" s="97">
        <f t="shared" si="0"/>
        <v>-0.15873015873015872</v>
      </c>
      <c r="J40" s="93">
        <f t="shared" si="1"/>
        <v>-10</v>
      </c>
      <c r="K40" s="93">
        <f t="shared" si="3"/>
        <v>-69</v>
      </c>
      <c r="L40" s="93">
        <f t="shared" si="4"/>
        <v>-16.479161389943002</v>
      </c>
    </row>
    <row r="41" spans="1:12" ht="16.5" customHeight="1">
      <c r="A41" s="42" t="s">
        <v>212</v>
      </c>
      <c r="B41" s="94">
        <v>320</v>
      </c>
      <c r="C41" s="93" vm="121">
        <v>364</v>
      </c>
      <c r="D41" s="23">
        <v>236</v>
      </c>
      <c r="E41" s="23">
        <v>334.61902701291098</v>
      </c>
      <c r="F41" s="23">
        <v>250.404897404953</v>
      </c>
      <c r="G41" s="23">
        <v>247.68475402062299</v>
      </c>
      <c r="H41" s="97">
        <f t="shared" si="2"/>
        <v>3.6875576180877825E-3</v>
      </c>
      <c r="I41" s="97">
        <f t="shared" si="0"/>
        <v>-0.26250000000000001</v>
      </c>
      <c r="J41" s="93">
        <f t="shared" si="1"/>
        <v>-84</v>
      </c>
      <c r="K41" s="93">
        <f t="shared" si="3"/>
        <v>-128</v>
      </c>
      <c r="L41" s="93">
        <f t="shared" si="4"/>
        <v>-2.7201433843300151</v>
      </c>
    </row>
    <row r="42" spans="1:12" ht="16.5" customHeight="1">
      <c r="A42" s="42" t="s">
        <v>213</v>
      </c>
      <c r="B42" s="94">
        <v>26890</v>
      </c>
      <c r="C42" s="93" vm="122">
        <v>24753</v>
      </c>
      <c r="D42" s="23">
        <v>19641</v>
      </c>
      <c r="E42" s="23">
        <v>26470.604494495499</v>
      </c>
      <c r="F42" s="23">
        <v>19990.254437551499</v>
      </c>
      <c r="G42" s="23">
        <v>19974.326977600002</v>
      </c>
      <c r="H42" s="97">
        <f t="shared" si="2"/>
        <v>0.30689542024094124</v>
      </c>
      <c r="I42" s="97">
        <f t="shared" si="0"/>
        <v>-0.26957976943101525</v>
      </c>
      <c r="J42" s="93">
        <f t="shared" si="1"/>
        <v>-7249</v>
      </c>
      <c r="K42" s="93">
        <f t="shared" si="3"/>
        <v>-5112</v>
      </c>
      <c r="L42" s="93">
        <f t="shared" si="4"/>
        <v>-15.92745995149744</v>
      </c>
    </row>
    <row r="43" spans="1:12" ht="16.5" customHeight="1">
      <c r="A43" s="42" t="s">
        <v>214</v>
      </c>
      <c r="B43" s="94">
        <v>6687</v>
      </c>
      <c r="C43" s="93" vm="123">
        <v>5515</v>
      </c>
      <c r="D43" s="23">
        <v>4311</v>
      </c>
      <c r="E43" s="23">
        <v>6593.5224914792097</v>
      </c>
      <c r="F43" s="23">
        <v>4301.8274486042801</v>
      </c>
      <c r="G43" s="23">
        <v>4250.7832415985904</v>
      </c>
      <c r="H43" s="97">
        <f t="shared" si="2"/>
        <v>6.7360427506679796E-2</v>
      </c>
      <c r="I43" s="97">
        <f t="shared" si="0"/>
        <v>-0.3553162853297443</v>
      </c>
      <c r="J43" s="93">
        <f t="shared" si="1"/>
        <v>-2376</v>
      </c>
      <c r="K43" s="93">
        <f t="shared" si="3"/>
        <v>-1204</v>
      </c>
      <c r="L43" s="93">
        <f t="shared" si="4"/>
        <v>-51.044207005689714</v>
      </c>
    </row>
    <row r="44" spans="1:12" ht="16.5" customHeight="1">
      <c r="A44" s="42" t="s">
        <v>215</v>
      </c>
      <c r="B44" s="94">
        <v>828</v>
      </c>
      <c r="C44" s="93" vm="124">
        <v>863</v>
      </c>
      <c r="D44" s="23">
        <v>462</v>
      </c>
      <c r="E44" s="23">
        <v>801.77203752215803</v>
      </c>
      <c r="F44" s="23">
        <v>522.21653855166505</v>
      </c>
      <c r="G44" s="23">
        <v>486.72816241883697</v>
      </c>
      <c r="H44" s="97">
        <f t="shared" si="2"/>
        <v>7.2188627947311675E-3</v>
      </c>
      <c r="I44" s="97">
        <f t="shared" si="0"/>
        <v>-0.4420289855072464</v>
      </c>
      <c r="J44" s="93">
        <f t="shared" si="1"/>
        <v>-366</v>
      </c>
      <c r="K44" s="93">
        <f t="shared" si="3"/>
        <v>-401</v>
      </c>
      <c r="L44" s="93">
        <f t="shared" si="4"/>
        <v>-35.48837613282808</v>
      </c>
    </row>
    <row r="45" spans="1:12" ht="16.5" customHeight="1">
      <c r="A45" s="42" t="s">
        <v>216</v>
      </c>
      <c r="B45" s="94">
        <v>132</v>
      </c>
      <c r="C45" s="93" vm="125">
        <v>205</v>
      </c>
      <c r="D45" s="23">
        <v>135</v>
      </c>
      <c r="E45" s="23">
        <v>150.99417585731001</v>
      </c>
      <c r="F45" s="23">
        <v>145.75166753808301</v>
      </c>
      <c r="G45" s="23">
        <v>155.29576496865701</v>
      </c>
      <c r="H45" s="97">
        <f t="shared" si="2"/>
        <v>2.1094079594993673E-3</v>
      </c>
      <c r="I45" s="97">
        <f t="shared" si="0"/>
        <v>2.2727272727272728E-2</v>
      </c>
      <c r="J45" s="93">
        <f t="shared" si="1"/>
        <v>3</v>
      </c>
      <c r="K45" s="93">
        <f t="shared" si="3"/>
        <v>-70</v>
      </c>
      <c r="L45" s="93">
        <f t="shared" si="4"/>
        <v>9.5440974305739985</v>
      </c>
    </row>
    <row r="46" spans="1:12" ht="16.5" customHeight="1">
      <c r="A46" s="42" t="s">
        <v>217</v>
      </c>
      <c r="B46" s="94">
        <v>197</v>
      </c>
      <c r="C46" s="93" vm="126">
        <v>246</v>
      </c>
      <c r="D46" s="23">
        <v>157</v>
      </c>
      <c r="E46" s="23">
        <v>210.50218557753601</v>
      </c>
      <c r="F46" s="23">
        <v>138.51537902959299</v>
      </c>
      <c r="G46" s="23">
        <v>167.76365060646501</v>
      </c>
      <c r="H46" s="97">
        <f t="shared" si="2"/>
        <v>2.4531633306770417E-3</v>
      </c>
      <c r="I46" s="97">
        <f t="shared" si="0"/>
        <v>-0.20304568527918782</v>
      </c>
      <c r="J46" s="93">
        <f t="shared" si="1"/>
        <v>-40</v>
      </c>
      <c r="K46" s="93">
        <f t="shared" si="3"/>
        <v>-89</v>
      </c>
      <c r="L46" s="93">
        <f t="shared" si="4"/>
        <v>29.248271576872014</v>
      </c>
    </row>
    <row r="47" spans="1:12" ht="16.5" customHeight="1">
      <c r="A47" s="42" t="s">
        <v>218</v>
      </c>
      <c r="B47" s="94">
        <v>65</v>
      </c>
      <c r="C47" s="93" vm="127">
        <v>238</v>
      </c>
      <c r="D47" s="23">
        <v>90</v>
      </c>
      <c r="E47" s="23">
        <v>70.670907325775502</v>
      </c>
      <c r="F47" s="23">
        <v>120.24610600089299</v>
      </c>
      <c r="G47" s="23">
        <v>98.817855625339206</v>
      </c>
      <c r="H47" s="97">
        <f t="shared" si="2"/>
        <v>1.4062719729995782E-3</v>
      </c>
      <c r="I47" s="97">
        <f t="shared" si="0"/>
        <v>0.38461538461538464</v>
      </c>
      <c r="J47" s="93">
        <f t="shared" si="1"/>
        <v>25</v>
      </c>
      <c r="K47" s="93">
        <f t="shared" si="3"/>
        <v>-148</v>
      </c>
      <c r="L47" s="93">
        <f t="shared" si="4"/>
        <v>-21.428250375553787</v>
      </c>
    </row>
    <row r="48" spans="1:12" ht="16.5" customHeight="1">
      <c r="A48" s="42" t="s">
        <v>219</v>
      </c>
      <c r="B48" s="94">
        <v>207</v>
      </c>
      <c r="C48" s="93" vm="128">
        <v>264</v>
      </c>
      <c r="D48" s="23">
        <v>171</v>
      </c>
      <c r="E48" s="23">
        <v>264.28828113970798</v>
      </c>
      <c r="F48" s="23">
        <v>153.639835306924</v>
      </c>
      <c r="G48" s="23">
        <v>218.54937431386</v>
      </c>
      <c r="H48" s="97">
        <f t="shared" si="2"/>
        <v>2.6719167486991984E-3</v>
      </c>
      <c r="I48" s="97">
        <f t="shared" si="0"/>
        <v>-0.17391304347826086</v>
      </c>
      <c r="J48" s="93">
        <f t="shared" si="1"/>
        <v>-36</v>
      </c>
      <c r="K48" s="93">
        <f t="shared" si="3"/>
        <v>-93</v>
      </c>
      <c r="L48" s="93">
        <f t="shared" si="4"/>
        <v>64.909539006936001</v>
      </c>
    </row>
    <row r="49" spans="1:12" ht="16.5" customHeight="1">
      <c r="A49" s="42" t="s">
        <v>220</v>
      </c>
      <c r="B49" s="94">
        <v>1370</v>
      </c>
      <c r="C49" s="93" vm="129">
        <v>1402</v>
      </c>
      <c r="D49" s="23">
        <v>897</v>
      </c>
      <c r="E49" s="23">
        <v>1499.1708617030299</v>
      </c>
      <c r="F49" s="23">
        <v>978.12900755877899</v>
      </c>
      <c r="G49" s="23">
        <v>969.47990685927505</v>
      </c>
      <c r="H49" s="97">
        <f t="shared" si="2"/>
        <v>1.4015843997562462E-2</v>
      </c>
      <c r="I49" s="97">
        <f t="shared" si="0"/>
        <v>-0.34525547445255472</v>
      </c>
      <c r="J49" s="93">
        <f t="shared" si="1"/>
        <v>-473</v>
      </c>
      <c r="K49" s="93">
        <f t="shared" si="3"/>
        <v>-505</v>
      </c>
      <c r="L49" s="93">
        <f t="shared" si="4"/>
        <v>-8.649100699503947</v>
      </c>
    </row>
    <row r="50" spans="1:12" ht="16.5" customHeight="1">
      <c r="A50" s="42" t="s">
        <v>222</v>
      </c>
      <c r="B50" s="94">
        <v>184</v>
      </c>
      <c r="C50" s="93" vm="130">
        <v>224</v>
      </c>
      <c r="D50" s="23">
        <v>119</v>
      </c>
      <c r="E50" s="23">
        <v>218.30271543398001</v>
      </c>
      <c r="F50" s="23">
        <v>139.22671360586199</v>
      </c>
      <c r="G50" s="23">
        <v>142.21951478859799</v>
      </c>
      <c r="H50" s="97">
        <f t="shared" si="2"/>
        <v>1.8594040531883312E-3</v>
      </c>
      <c r="I50" s="97">
        <f t="shared" si="0"/>
        <v>-0.35326086956521741</v>
      </c>
      <c r="J50" s="93">
        <f t="shared" si="1"/>
        <v>-65</v>
      </c>
      <c r="K50" s="93">
        <f t="shared" si="3"/>
        <v>-105</v>
      </c>
      <c r="L50" s="93">
        <f t="shared" si="4"/>
        <v>2.9928011827360024</v>
      </c>
    </row>
    <row r="51" spans="1:12" ht="16.5" customHeight="1">
      <c r="A51" s="42" t="s">
        <v>130</v>
      </c>
      <c r="B51" s="94">
        <v>397</v>
      </c>
      <c r="C51" s="93" vm="131">
        <v>436</v>
      </c>
      <c r="D51" s="23">
        <v>288</v>
      </c>
      <c r="E51" s="23">
        <v>420.00258478830102</v>
      </c>
      <c r="F51" s="23">
        <v>260.53547421376499</v>
      </c>
      <c r="G51" s="23">
        <v>304.69757202009902</v>
      </c>
      <c r="H51" s="97">
        <f t="shared" si="2"/>
        <v>4.5000703135986498E-3</v>
      </c>
      <c r="I51" s="97">
        <f t="shared" si="0"/>
        <v>-0.27455919395465994</v>
      </c>
      <c r="J51" s="93">
        <f t="shared" si="1"/>
        <v>-109</v>
      </c>
      <c r="K51" s="93">
        <f t="shared" si="3"/>
        <v>-148</v>
      </c>
      <c r="L51" s="93">
        <f t="shared" si="4"/>
        <v>44.162097806334032</v>
      </c>
    </row>
    <row r="52" spans="1:12" ht="16.5" customHeight="1">
      <c r="A52" s="42" t="s">
        <v>223</v>
      </c>
      <c r="B52" s="94">
        <v>139</v>
      </c>
      <c r="C52" s="93" vm="132">
        <v>183</v>
      </c>
      <c r="D52" s="23">
        <v>75</v>
      </c>
      <c r="E52" s="23">
        <v>170.703894149864</v>
      </c>
      <c r="F52" s="23">
        <v>101.192715326574</v>
      </c>
      <c r="G52" s="23">
        <v>110.049419144994</v>
      </c>
      <c r="H52" s="97">
        <f t="shared" si="2"/>
        <v>1.1718933108329818E-3</v>
      </c>
      <c r="I52" s="97">
        <f t="shared" si="0"/>
        <v>-0.46043165467625902</v>
      </c>
      <c r="J52" s="93">
        <f t="shared" si="1"/>
        <v>-64</v>
      </c>
      <c r="K52" s="93">
        <f t="shared" si="3"/>
        <v>-108</v>
      </c>
      <c r="L52" s="93">
        <f t="shared" si="4"/>
        <v>8.8567038184200015</v>
      </c>
    </row>
    <row r="53" spans="1:12" ht="16.5" customHeight="1">
      <c r="A53" s="42" t="s">
        <v>221</v>
      </c>
      <c r="B53" s="94">
        <v>56</v>
      </c>
      <c r="C53" s="93" vm="133">
        <v>99</v>
      </c>
      <c r="D53" s="23">
        <v>63</v>
      </c>
      <c r="E53" s="23">
        <v>52.940292096659697</v>
      </c>
      <c r="F53" s="23">
        <v>69.720877134691506</v>
      </c>
      <c r="G53" s="23">
        <v>64.806392518539397</v>
      </c>
      <c r="H53" s="97">
        <f t="shared" si="2"/>
        <v>9.8439038109970466E-4</v>
      </c>
      <c r="I53" s="97">
        <f t="shared" si="0"/>
        <v>0.125</v>
      </c>
      <c r="J53" s="93">
        <f t="shared" si="1"/>
        <v>7</v>
      </c>
      <c r="K53" s="93">
        <f t="shared" si="3"/>
        <v>-36</v>
      </c>
      <c r="L53" s="93">
        <f t="shared" si="4"/>
        <v>-4.9144846161521087</v>
      </c>
    </row>
    <row r="54" spans="1:12" ht="16.5" customHeight="1">
      <c r="A54" s="42" t="s">
        <v>224</v>
      </c>
      <c r="B54" s="94">
        <v>2893</v>
      </c>
      <c r="C54" s="93" vm="134">
        <v>2681</v>
      </c>
      <c r="D54" s="23">
        <v>1986</v>
      </c>
      <c r="E54" s="23">
        <v>3038.3725139047601</v>
      </c>
      <c r="F54" s="23">
        <v>2286.8101176851101</v>
      </c>
      <c r="G54" s="23">
        <v>2194.1052884600799</v>
      </c>
      <c r="H54" s="97">
        <f t="shared" si="2"/>
        <v>3.1031734870857357E-2</v>
      </c>
      <c r="I54" s="97">
        <f t="shared" si="0"/>
        <v>-0.31351538195644657</v>
      </c>
      <c r="J54" s="93">
        <f t="shared" si="1"/>
        <v>-907</v>
      </c>
      <c r="K54" s="93">
        <f t="shared" si="3"/>
        <v>-695</v>
      </c>
      <c r="L54" s="93">
        <f t="shared" si="4"/>
        <v>-92.704829225030153</v>
      </c>
    </row>
    <row r="55" spans="1:12" ht="16.5" customHeight="1">
      <c r="A55" s="42" t="s">
        <v>225</v>
      </c>
      <c r="B55" s="94">
        <v>1658</v>
      </c>
      <c r="C55" s="93" vm="135">
        <v>1622</v>
      </c>
      <c r="D55" s="23">
        <v>1190</v>
      </c>
      <c r="E55" s="23">
        <v>1753.32393304076</v>
      </c>
      <c r="F55" s="23">
        <v>1118.58476742122</v>
      </c>
      <c r="G55" s="23">
        <v>1259.1072082831099</v>
      </c>
      <c r="H55" s="97">
        <f t="shared" si="2"/>
        <v>1.8594040531883311E-2</v>
      </c>
      <c r="I55" s="97">
        <f t="shared" si="0"/>
        <v>-0.28226779252110978</v>
      </c>
      <c r="J55" s="93">
        <f t="shared" si="1"/>
        <v>-468</v>
      </c>
      <c r="K55" s="93">
        <f t="shared" si="3"/>
        <v>-432</v>
      </c>
      <c r="L55" s="93">
        <f t="shared" si="4"/>
        <v>140.52244086188989</v>
      </c>
    </row>
    <row r="56" spans="1:12" ht="16.5" customHeight="1">
      <c r="A56" s="42" t="s">
        <v>226</v>
      </c>
      <c r="B56" s="94">
        <v>451</v>
      </c>
      <c r="C56" s="93" vm="136">
        <v>483</v>
      </c>
      <c r="D56" s="23">
        <v>264</v>
      </c>
      <c r="E56" s="23">
        <v>528.33385320510104</v>
      </c>
      <c r="F56" s="23">
        <v>302.894287813201</v>
      </c>
      <c r="G56" s="23">
        <v>324.80932358940498</v>
      </c>
      <c r="H56" s="97">
        <f t="shared" si="2"/>
        <v>4.125064454132096E-3</v>
      </c>
      <c r="I56" s="97">
        <f t="shared" si="0"/>
        <v>-0.41463414634146339</v>
      </c>
      <c r="J56" s="93">
        <f t="shared" si="1"/>
        <v>-187</v>
      </c>
      <c r="K56" s="93">
        <f t="shared" si="3"/>
        <v>-219</v>
      </c>
      <c r="L56" s="93">
        <f t="shared" si="4"/>
        <v>21.915035776203979</v>
      </c>
    </row>
    <row r="57" spans="1:12" ht="16.5" customHeight="1">
      <c r="A57" s="42" t="s">
        <v>227</v>
      </c>
      <c r="B57" s="94">
        <v>462</v>
      </c>
      <c r="C57" s="93" vm="137">
        <v>550</v>
      </c>
      <c r="D57" s="23">
        <v>360</v>
      </c>
      <c r="E57" s="23">
        <v>526.99506326119001</v>
      </c>
      <c r="F57" s="23">
        <v>403.89574748561103</v>
      </c>
      <c r="G57" s="23">
        <v>405.68960081653597</v>
      </c>
      <c r="H57" s="97">
        <f t="shared" si="2"/>
        <v>5.6250878919983129E-3</v>
      </c>
      <c r="I57" s="97">
        <f t="shared" si="0"/>
        <v>-0.22077922077922077</v>
      </c>
      <c r="J57" s="93">
        <f t="shared" si="1"/>
        <v>-102</v>
      </c>
      <c r="K57" s="93">
        <f t="shared" si="3"/>
        <v>-190</v>
      </c>
      <c r="L57" s="93">
        <f t="shared" si="4"/>
        <v>1.7938533309249465</v>
      </c>
    </row>
    <row r="58" spans="1:12" ht="16.5" customHeight="1">
      <c r="A58" s="42" t="s">
        <v>228</v>
      </c>
      <c r="B58" s="94">
        <v>1448</v>
      </c>
      <c r="C58" s="93" vm="138">
        <v>1597</v>
      </c>
      <c r="D58" s="23">
        <v>980</v>
      </c>
      <c r="E58" s="23">
        <v>1470.25011963365</v>
      </c>
      <c r="F58" s="23">
        <v>1232.1625189286301</v>
      </c>
      <c r="G58" s="23">
        <v>1000.91141098506</v>
      </c>
      <c r="H58" s="97">
        <f t="shared" si="2"/>
        <v>1.5312739261550962E-2</v>
      </c>
      <c r="I58" s="97">
        <f t="shared" si="0"/>
        <v>-0.32320441988950277</v>
      </c>
      <c r="J58" s="93">
        <f t="shared" si="1"/>
        <v>-468</v>
      </c>
      <c r="K58" s="93">
        <f t="shared" si="3"/>
        <v>-617</v>
      </c>
      <c r="L58" s="93">
        <f t="shared" si="4"/>
        <v>-231.2511079435701</v>
      </c>
    </row>
    <row r="59" spans="1:12" ht="16.5" customHeight="1">
      <c r="A59" s="42" t="s">
        <v>229</v>
      </c>
      <c r="B59" s="94">
        <v>472</v>
      </c>
      <c r="C59" s="93" vm="139">
        <v>437</v>
      </c>
      <c r="D59" s="23">
        <v>306</v>
      </c>
      <c r="E59" s="23">
        <v>443.00799547690298</v>
      </c>
      <c r="F59" s="23">
        <v>270.93518149796802</v>
      </c>
      <c r="G59" s="23">
        <v>287.73338967445397</v>
      </c>
      <c r="H59" s="97">
        <f t="shared" si="2"/>
        <v>4.7813247081985658E-3</v>
      </c>
      <c r="I59" s="97">
        <f t="shared" si="0"/>
        <v>-0.35169491525423729</v>
      </c>
      <c r="J59" s="93">
        <f t="shared" si="1"/>
        <v>-166</v>
      </c>
      <c r="K59" s="93">
        <f t="shared" si="3"/>
        <v>-131</v>
      </c>
      <c r="L59" s="93">
        <f t="shared" si="4"/>
        <v>16.798208176485957</v>
      </c>
    </row>
    <row r="60" spans="1:12" ht="16.5" customHeight="1">
      <c r="A60" s="42" t="s">
        <v>230</v>
      </c>
      <c r="B60" s="94">
        <v>1664</v>
      </c>
      <c r="C60" s="93" vm="140">
        <v>1620</v>
      </c>
      <c r="D60" s="23">
        <v>1340</v>
      </c>
      <c r="E60" s="23">
        <v>1729.7619157527099</v>
      </c>
      <c r="F60" s="23">
        <v>1193.33615868165</v>
      </c>
      <c r="G60" s="23">
        <v>1392.86786063264</v>
      </c>
      <c r="H60" s="97">
        <f t="shared" si="2"/>
        <v>2.0937827153549273E-2</v>
      </c>
      <c r="I60" s="97">
        <f t="shared" si="0"/>
        <v>-0.19471153846153846</v>
      </c>
      <c r="J60" s="93">
        <f t="shared" si="1"/>
        <v>-324</v>
      </c>
      <c r="K60" s="93">
        <f t="shared" si="3"/>
        <v>-280</v>
      </c>
      <c r="L60" s="93">
        <f t="shared" si="4"/>
        <v>199.53170195099005</v>
      </c>
    </row>
    <row r="61" spans="1:12" ht="16.5" customHeight="1">
      <c r="A61" s="42" t="s">
        <v>231</v>
      </c>
      <c r="B61" s="94">
        <v>808</v>
      </c>
      <c r="C61" s="93" vm="141">
        <v>1212</v>
      </c>
      <c r="D61" s="23">
        <v>715</v>
      </c>
      <c r="E61" s="23">
        <v>1171.7775360251601</v>
      </c>
      <c r="F61" s="23">
        <v>1043.45050586156</v>
      </c>
      <c r="G61" s="23">
        <v>1137.2435294460599</v>
      </c>
      <c r="H61" s="97">
        <f t="shared" si="2"/>
        <v>1.1172049563274427E-2</v>
      </c>
      <c r="I61" s="97">
        <f t="shared" si="0"/>
        <v>-0.1150990099009901</v>
      </c>
      <c r="J61" s="93">
        <f t="shared" si="1"/>
        <v>-93</v>
      </c>
      <c r="K61" s="93">
        <f t="shared" si="3"/>
        <v>-497</v>
      </c>
      <c r="L61" s="93">
        <f t="shared" si="4"/>
        <v>93.793023584499906</v>
      </c>
    </row>
    <row r="62" spans="1:12" ht="16.5" customHeight="1">
      <c r="A62" s="42" t="s">
        <v>232</v>
      </c>
      <c r="B62" s="94">
        <v>72</v>
      </c>
      <c r="C62" s="93" vm="142">
        <v>157</v>
      </c>
      <c r="D62" s="23">
        <v>79</v>
      </c>
      <c r="E62" s="23">
        <v>100.99030076188301</v>
      </c>
      <c r="F62" s="23">
        <v>110.871554122373</v>
      </c>
      <c r="G62" s="23">
        <v>111.2587581666</v>
      </c>
      <c r="H62" s="97">
        <f t="shared" si="2"/>
        <v>1.2343942874107408E-3</v>
      </c>
      <c r="I62" s="97">
        <f t="shared" si="0"/>
        <v>9.7222222222222224E-2</v>
      </c>
      <c r="J62" s="93">
        <f t="shared" si="1"/>
        <v>7</v>
      </c>
      <c r="K62" s="93">
        <f t="shared" si="3"/>
        <v>-78</v>
      </c>
      <c r="L62" s="93">
        <f t="shared" si="4"/>
        <v>0.38720404422700483</v>
      </c>
    </row>
    <row r="63" spans="1:12" ht="16.5" customHeight="1">
      <c r="A63" s="42" t="s">
        <v>233</v>
      </c>
      <c r="B63" s="94">
        <v>187</v>
      </c>
      <c r="C63" s="93" vm="143">
        <v>196</v>
      </c>
      <c r="D63" s="23">
        <v>148</v>
      </c>
      <c r="E63" s="23">
        <v>233.385515073161</v>
      </c>
      <c r="F63" s="23">
        <v>103.900630379194</v>
      </c>
      <c r="G63" s="23">
        <v>184.711206996172</v>
      </c>
      <c r="H63" s="97">
        <f t="shared" si="2"/>
        <v>2.3125361333770841E-3</v>
      </c>
      <c r="I63" s="97">
        <f t="shared" si="0"/>
        <v>-0.20855614973262032</v>
      </c>
      <c r="J63" s="93">
        <f t="shared" si="1"/>
        <v>-39</v>
      </c>
      <c r="K63" s="93">
        <f t="shared" si="3"/>
        <v>-48</v>
      </c>
      <c r="L63" s="93">
        <f t="shared" si="4"/>
        <v>80.810576616977997</v>
      </c>
    </row>
    <row r="64" spans="1:12" ht="16.5" customHeight="1">
      <c r="A64" s="42" t="s">
        <v>234</v>
      </c>
      <c r="B64" s="94">
        <v>219</v>
      </c>
      <c r="C64" s="93" vm="144">
        <v>217</v>
      </c>
      <c r="D64" s="23">
        <v>139</v>
      </c>
      <c r="E64" s="23">
        <v>222.18853446964701</v>
      </c>
      <c r="F64" s="23">
        <v>120.45168638430501</v>
      </c>
      <c r="G64" s="23">
        <v>141.03025222062101</v>
      </c>
      <c r="H64" s="97">
        <f t="shared" si="2"/>
        <v>2.1719089360771261E-3</v>
      </c>
      <c r="I64" s="97">
        <f t="shared" si="0"/>
        <v>-0.36529680365296802</v>
      </c>
      <c r="J64" s="93">
        <f t="shared" si="1"/>
        <v>-80</v>
      </c>
      <c r="K64" s="93">
        <f t="shared" si="3"/>
        <v>-78</v>
      </c>
      <c r="L64" s="93">
        <f t="shared" si="4"/>
        <v>20.578565836316002</v>
      </c>
    </row>
    <row r="65" spans="1:12" ht="16.5" customHeight="1">
      <c r="A65" s="42" t="s">
        <v>235</v>
      </c>
      <c r="B65" s="94">
        <v>654</v>
      </c>
      <c r="C65" s="93" vm="145">
        <v>575</v>
      </c>
      <c r="D65" s="23">
        <v>371</v>
      </c>
      <c r="E65" s="23">
        <v>707.14847969013397</v>
      </c>
      <c r="F65" s="23">
        <v>430.40009654124901</v>
      </c>
      <c r="G65" s="23">
        <v>402.95183296152601</v>
      </c>
      <c r="H65" s="97">
        <f t="shared" si="2"/>
        <v>5.7969655775871494E-3</v>
      </c>
      <c r="I65" s="97">
        <f t="shared" si="0"/>
        <v>-0.43272171253822628</v>
      </c>
      <c r="J65" s="93">
        <f t="shared" si="1"/>
        <v>-283</v>
      </c>
      <c r="K65" s="93">
        <f t="shared" si="3"/>
        <v>-204</v>
      </c>
      <c r="L65" s="93">
        <f t="shared" si="4"/>
        <v>-27.448263579723005</v>
      </c>
    </row>
    <row r="66" spans="1:12" ht="16.5" customHeight="1">
      <c r="A66" s="42" t="s">
        <v>236</v>
      </c>
      <c r="B66" s="94">
        <v>360</v>
      </c>
      <c r="C66" s="93" vm="146">
        <v>298</v>
      </c>
      <c r="D66" s="23">
        <v>207</v>
      </c>
      <c r="E66" s="23">
        <v>365.73754833069398</v>
      </c>
      <c r="F66" s="23">
        <v>217.69340969311099</v>
      </c>
      <c r="G66" s="23">
        <v>210.968230933087</v>
      </c>
      <c r="H66" s="97">
        <f t="shared" si="2"/>
        <v>3.2344255378990295E-3</v>
      </c>
      <c r="I66" s="97">
        <f t="shared" si="0"/>
        <v>-0.42499999999999999</v>
      </c>
      <c r="J66" s="93">
        <f t="shared" si="1"/>
        <v>-153</v>
      </c>
      <c r="K66" s="93">
        <f t="shared" si="3"/>
        <v>-91</v>
      </c>
      <c r="L66" s="93">
        <f t="shared" si="4"/>
        <v>-6.7251787600239936</v>
      </c>
    </row>
    <row r="67" spans="1:12" ht="16.5" customHeight="1">
      <c r="A67" s="42" t="s">
        <v>237</v>
      </c>
      <c r="B67" s="94">
        <v>335</v>
      </c>
      <c r="C67" s="93" vm="147">
        <v>336</v>
      </c>
      <c r="D67" s="23">
        <v>207</v>
      </c>
      <c r="E67" s="23">
        <v>346.775724337886</v>
      </c>
      <c r="F67" s="23">
        <v>209.21162269850899</v>
      </c>
      <c r="G67" s="23">
        <v>213.917303131702</v>
      </c>
      <c r="H67" s="97">
        <f t="shared" si="2"/>
        <v>3.2344255378990295E-3</v>
      </c>
      <c r="I67" s="97">
        <f t="shared" ref="I67:I84" si="5">(D67-B67)/B67</f>
        <v>-0.38208955223880597</v>
      </c>
      <c r="J67" s="93">
        <f t="shared" ref="J67:J84" si="6">D67-B67</f>
        <v>-128</v>
      </c>
      <c r="K67" s="93">
        <f t="shared" si="3"/>
        <v>-129</v>
      </c>
      <c r="L67" s="93">
        <f t="shared" si="4"/>
        <v>4.7056804331930095</v>
      </c>
    </row>
    <row r="68" spans="1:12" ht="16.5" customHeight="1">
      <c r="A68" s="42" t="s">
        <v>238</v>
      </c>
      <c r="B68" s="94">
        <v>1290</v>
      </c>
      <c r="C68" s="93" vm="148">
        <v>1042</v>
      </c>
      <c r="D68" s="23">
        <v>791</v>
      </c>
      <c r="E68" s="23">
        <v>1248.9184665998901</v>
      </c>
      <c r="F68" s="23">
        <v>831.29324243307303</v>
      </c>
      <c r="G68" s="23">
        <v>789.22814683565196</v>
      </c>
      <c r="H68" s="97">
        <f t="shared" ref="H68:H84" si="7">D68/$D$84</f>
        <v>1.2359568118251847E-2</v>
      </c>
      <c r="I68" s="97">
        <f t="shared" si="5"/>
        <v>-0.38682170542635658</v>
      </c>
      <c r="J68" s="93">
        <f t="shared" si="6"/>
        <v>-499</v>
      </c>
      <c r="K68" s="93">
        <f t="shared" ref="K68:K84" si="8">D68-C68</f>
        <v>-251</v>
      </c>
      <c r="L68" s="93">
        <f t="shared" ref="L68:L84" si="9">G68-F68</f>
        <v>-42.065095597421077</v>
      </c>
    </row>
    <row r="69" spans="1:12" ht="16.5" customHeight="1">
      <c r="A69" s="42" t="s">
        <v>239</v>
      </c>
      <c r="B69" s="94">
        <v>1331</v>
      </c>
      <c r="C69" s="93" vm="149">
        <v>1080</v>
      </c>
      <c r="D69" s="23">
        <v>791</v>
      </c>
      <c r="E69" s="23">
        <v>1360.8067777992201</v>
      </c>
      <c r="F69" s="23">
        <v>760.08881556760696</v>
      </c>
      <c r="G69" s="23">
        <v>813.789992983807</v>
      </c>
      <c r="H69" s="97">
        <f t="shared" si="7"/>
        <v>1.2359568118251847E-2</v>
      </c>
      <c r="I69" s="97">
        <f t="shared" si="5"/>
        <v>-0.40570999248685197</v>
      </c>
      <c r="J69" s="93">
        <f t="shared" si="6"/>
        <v>-540</v>
      </c>
      <c r="K69" s="93">
        <f t="shared" si="8"/>
        <v>-289</v>
      </c>
      <c r="L69" s="93">
        <f t="shared" si="9"/>
        <v>53.701177416200039</v>
      </c>
    </row>
    <row r="70" spans="1:12" ht="16.5" customHeight="1">
      <c r="A70" s="42" t="s">
        <v>240</v>
      </c>
      <c r="B70" s="94">
        <v>126</v>
      </c>
      <c r="C70" s="93" vm="150">
        <v>306</v>
      </c>
      <c r="D70" s="23">
        <v>141</v>
      </c>
      <c r="E70" s="23">
        <v>126.977542205871</v>
      </c>
      <c r="F70" s="23">
        <v>178.77369741755399</v>
      </c>
      <c r="G70" s="23">
        <v>142.096537047125</v>
      </c>
      <c r="H70" s="97">
        <f t="shared" si="7"/>
        <v>2.2031594243660056E-3</v>
      </c>
      <c r="I70" s="97">
        <f t="shared" si="5"/>
        <v>0.11904761904761904</v>
      </c>
      <c r="J70" s="93">
        <f t="shared" si="6"/>
        <v>15</v>
      </c>
      <c r="K70" s="93">
        <f t="shared" si="8"/>
        <v>-165</v>
      </c>
      <c r="L70" s="93">
        <f t="shared" si="9"/>
        <v>-36.677160370428993</v>
      </c>
    </row>
    <row r="71" spans="1:12" ht="16.5" customHeight="1">
      <c r="A71" s="42" t="s">
        <v>241</v>
      </c>
      <c r="B71" s="94">
        <v>139</v>
      </c>
      <c r="C71" s="93" vm="151">
        <v>238</v>
      </c>
      <c r="D71" s="23">
        <v>98</v>
      </c>
      <c r="E71" s="23">
        <v>150.99556605481601</v>
      </c>
      <c r="F71" s="23">
        <v>136.353719455359</v>
      </c>
      <c r="G71" s="23">
        <v>107.61407338490601</v>
      </c>
      <c r="H71" s="97">
        <f t="shared" si="7"/>
        <v>1.5312739261550961E-3</v>
      </c>
      <c r="I71" s="97">
        <f t="shared" si="5"/>
        <v>-0.29496402877697842</v>
      </c>
      <c r="J71" s="93">
        <f t="shared" si="6"/>
        <v>-41</v>
      </c>
      <c r="K71" s="93">
        <f t="shared" si="8"/>
        <v>-140</v>
      </c>
      <c r="L71" s="93">
        <f t="shared" si="9"/>
        <v>-28.739646070452991</v>
      </c>
    </row>
    <row r="72" spans="1:12" ht="16.5" customHeight="1">
      <c r="A72" s="42" t="s">
        <v>242</v>
      </c>
      <c r="B72" s="94">
        <v>461</v>
      </c>
      <c r="C72" s="93" vm="152">
        <v>591</v>
      </c>
      <c r="D72" s="23">
        <v>481</v>
      </c>
      <c r="E72" s="23">
        <v>502.81607042986099</v>
      </c>
      <c r="F72" s="23">
        <v>325.32452629324899</v>
      </c>
      <c r="G72" s="23">
        <v>524.58097068352504</v>
      </c>
      <c r="H72" s="97">
        <f t="shared" si="7"/>
        <v>7.5157424334755234E-3</v>
      </c>
      <c r="I72" s="97">
        <f t="shared" si="5"/>
        <v>4.3383947939262472E-2</v>
      </c>
      <c r="J72" s="93">
        <f t="shared" si="6"/>
        <v>20</v>
      </c>
      <c r="K72" s="93">
        <f t="shared" si="8"/>
        <v>-110</v>
      </c>
      <c r="L72" s="93">
        <f t="shared" si="9"/>
        <v>199.25644439027604</v>
      </c>
    </row>
    <row r="73" spans="1:12" ht="16.5" customHeight="1">
      <c r="A73" s="42" t="s">
        <v>243</v>
      </c>
      <c r="B73" s="94">
        <v>611</v>
      </c>
      <c r="C73" s="93" vm="153">
        <v>747</v>
      </c>
      <c r="D73" s="23">
        <v>505</v>
      </c>
      <c r="E73" s="23">
        <v>556.53095302264205</v>
      </c>
      <c r="F73" s="23">
        <v>481.435520647771</v>
      </c>
      <c r="G73" s="23">
        <v>483.339643405468</v>
      </c>
      <c r="H73" s="97">
        <f t="shared" si="7"/>
        <v>7.8907482929420764E-3</v>
      </c>
      <c r="I73" s="97">
        <f t="shared" si="5"/>
        <v>-0.17348608837970539</v>
      </c>
      <c r="J73" s="93">
        <f t="shared" si="6"/>
        <v>-106</v>
      </c>
      <c r="K73" s="93">
        <f t="shared" si="8"/>
        <v>-242</v>
      </c>
      <c r="L73" s="93">
        <f t="shared" si="9"/>
        <v>1.9041227576969959</v>
      </c>
    </row>
    <row r="74" spans="1:12" ht="16.5" customHeight="1">
      <c r="A74" s="42" t="s">
        <v>244</v>
      </c>
      <c r="B74" s="94">
        <v>228</v>
      </c>
      <c r="C74" s="93" vm="154">
        <v>374</v>
      </c>
      <c r="D74" s="23">
        <v>219</v>
      </c>
      <c r="E74" s="23">
        <v>228</v>
      </c>
      <c r="F74" s="23">
        <v>374</v>
      </c>
      <c r="G74" s="23">
        <v>219</v>
      </c>
      <c r="H74" s="97">
        <f t="shared" si="7"/>
        <v>3.4219284676323069E-3</v>
      </c>
      <c r="I74" s="97">
        <f t="shared" si="5"/>
        <v>-3.9473684210526314E-2</v>
      </c>
      <c r="J74" s="93">
        <f t="shared" si="6"/>
        <v>-9</v>
      </c>
      <c r="K74" s="93">
        <f t="shared" si="8"/>
        <v>-155</v>
      </c>
      <c r="L74" s="93">
        <f t="shared" si="9"/>
        <v>-155</v>
      </c>
    </row>
    <row r="75" spans="1:12" ht="16.5" customHeight="1">
      <c r="A75" s="42" t="s">
        <v>245</v>
      </c>
      <c r="B75" s="94">
        <v>2098</v>
      </c>
      <c r="C75" s="93" vm="155">
        <v>1604</v>
      </c>
      <c r="D75" s="23">
        <v>1337</v>
      </c>
      <c r="E75" s="23">
        <v>1919.96718887572</v>
      </c>
      <c r="F75" s="23">
        <v>1193.7293811751099</v>
      </c>
      <c r="G75" s="23">
        <v>1226.8301351216701</v>
      </c>
      <c r="H75" s="97">
        <f t="shared" si="7"/>
        <v>2.0890951421115956E-2</v>
      </c>
      <c r="I75" s="97">
        <f t="shared" si="5"/>
        <v>-0.36272640610104862</v>
      </c>
      <c r="J75" s="93">
        <f t="shared" si="6"/>
        <v>-761</v>
      </c>
      <c r="K75" s="93">
        <f t="shared" si="8"/>
        <v>-267</v>
      </c>
      <c r="L75" s="93">
        <f t="shared" si="9"/>
        <v>33.100753946560189</v>
      </c>
    </row>
    <row r="76" spans="1:12" ht="16.5" customHeight="1">
      <c r="A76" s="42" t="s">
        <v>246</v>
      </c>
      <c r="B76" s="94">
        <v>341</v>
      </c>
      <c r="C76" s="93" vm="156">
        <v>391</v>
      </c>
      <c r="D76" s="23">
        <v>228</v>
      </c>
      <c r="E76" s="23">
        <v>389.97178988977203</v>
      </c>
      <c r="F76" s="23">
        <v>267.87066021930201</v>
      </c>
      <c r="G76" s="23">
        <v>262.02380385182403</v>
      </c>
      <c r="H76" s="97">
        <f t="shared" si="7"/>
        <v>3.5625556649322644E-3</v>
      </c>
      <c r="I76" s="97">
        <f t="shared" si="5"/>
        <v>-0.33137829912023459</v>
      </c>
      <c r="J76" s="93">
        <f t="shared" si="6"/>
        <v>-113</v>
      </c>
      <c r="K76" s="93">
        <f t="shared" si="8"/>
        <v>-163</v>
      </c>
      <c r="L76" s="93">
        <f t="shared" si="9"/>
        <v>-5.846856367477983</v>
      </c>
    </row>
    <row r="77" spans="1:12" ht="16.5" customHeight="1">
      <c r="A77" s="42" t="s">
        <v>247</v>
      </c>
      <c r="B77" s="94">
        <v>771</v>
      </c>
      <c r="C77" s="93" vm="157">
        <v>782</v>
      </c>
      <c r="D77" s="23">
        <v>498</v>
      </c>
      <c r="E77" s="23">
        <v>860.37237450628004</v>
      </c>
      <c r="F77" s="23">
        <v>590.84348744417298</v>
      </c>
      <c r="G77" s="23">
        <v>573.82815739291198</v>
      </c>
      <c r="H77" s="97">
        <f t="shared" si="7"/>
        <v>7.7813715839309986E-3</v>
      </c>
      <c r="I77" s="97">
        <f t="shared" si="5"/>
        <v>-0.35408560311284049</v>
      </c>
      <c r="J77" s="93">
        <f t="shared" si="6"/>
        <v>-273</v>
      </c>
      <c r="K77" s="93">
        <f t="shared" si="8"/>
        <v>-284</v>
      </c>
      <c r="L77" s="93">
        <f t="shared" si="9"/>
        <v>-17.015330051261003</v>
      </c>
    </row>
    <row r="78" spans="1:12" ht="16.5" customHeight="1">
      <c r="A78" s="42" t="s">
        <v>248</v>
      </c>
      <c r="B78" s="94">
        <v>25</v>
      </c>
      <c r="C78" s="93" vm="158">
        <v>83</v>
      </c>
      <c r="D78" s="23">
        <v>21</v>
      </c>
      <c r="E78" s="23">
        <v>42.793250798707099</v>
      </c>
      <c r="F78" s="23">
        <v>48.213325298369703</v>
      </c>
      <c r="G78" s="23">
        <v>42.895204316446502</v>
      </c>
      <c r="H78" s="97">
        <f t="shared" si="7"/>
        <v>3.2813012703323489E-4</v>
      </c>
      <c r="I78" s="97">
        <f t="shared" si="5"/>
        <v>-0.16</v>
      </c>
      <c r="J78" s="93">
        <f t="shared" si="6"/>
        <v>-4</v>
      </c>
      <c r="K78" s="93">
        <f t="shared" si="8"/>
        <v>-62</v>
      </c>
      <c r="L78" s="93">
        <f t="shared" si="9"/>
        <v>-5.3181209819232009</v>
      </c>
    </row>
    <row r="79" spans="1:12" ht="16.5" customHeight="1">
      <c r="A79" s="42" t="s">
        <v>249</v>
      </c>
      <c r="B79" s="94">
        <v>528</v>
      </c>
      <c r="C79" s="93" vm="159">
        <v>443</v>
      </c>
      <c r="D79" s="23">
        <v>400</v>
      </c>
      <c r="E79" s="23">
        <v>515.38291786153604</v>
      </c>
      <c r="F79" s="23">
        <v>317.05775224204399</v>
      </c>
      <c r="G79" s="23">
        <v>390.761109905296</v>
      </c>
      <c r="H79" s="97">
        <f t="shared" si="7"/>
        <v>6.2500976577759028E-3</v>
      </c>
      <c r="I79" s="97">
        <f t="shared" si="5"/>
        <v>-0.24242424242424243</v>
      </c>
      <c r="J79" s="93">
        <f t="shared" si="6"/>
        <v>-128</v>
      </c>
      <c r="K79" s="93">
        <f t="shared" si="8"/>
        <v>-43</v>
      </c>
      <c r="L79" s="93">
        <f t="shared" si="9"/>
        <v>73.703357663252007</v>
      </c>
    </row>
    <row r="80" spans="1:12" ht="16.5" customHeight="1">
      <c r="A80" s="42" t="s">
        <v>250</v>
      </c>
      <c r="B80" s="94">
        <v>370</v>
      </c>
      <c r="C80" s="93" vm="160">
        <v>549</v>
      </c>
      <c r="D80" s="23">
        <v>297</v>
      </c>
      <c r="E80" s="23">
        <v>430.99305880957002</v>
      </c>
      <c r="F80" s="23">
        <v>340.270733923362</v>
      </c>
      <c r="G80" s="23">
        <v>352.63237663170003</v>
      </c>
      <c r="H80" s="97">
        <f t="shared" si="7"/>
        <v>4.6406975108986082E-3</v>
      </c>
      <c r="I80" s="97">
        <f t="shared" si="5"/>
        <v>-0.19729729729729731</v>
      </c>
      <c r="J80" s="93">
        <f t="shared" si="6"/>
        <v>-73</v>
      </c>
      <c r="K80" s="93">
        <f t="shared" si="8"/>
        <v>-252</v>
      </c>
      <c r="L80" s="93">
        <f t="shared" si="9"/>
        <v>12.361642708338024</v>
      </c>
    </row>
    <row r="81" spans="1:12" ht="16.5" customHeight="1">
      <c r="A81" s="42" t="s">
        <v>251</v>
      </c>
      <c r="B81" s="94">
        <v>406</v>
      </c>
      <c r="C81" s="93" vm="161">
        <v>365</v>
      </c>
      <c r="D81" s="23">
        <v>180</v>
      </c>
      <c r="E81" s="23">
        <v>392.47392385382602</v>
      </c>
      <c r="F81" s="23">
        <v>249.87745277464401</v>
      </c>
      <c r="G81" s="23">
        <v>174.011845625045</v>
      </c>
      <c r="H81" s="97">
        <f t="shared" si="7"/>
        <v>2.8125439459991564E-3</v>
      </c>
      <c r="I81" s="97">
        <f t="shared" si="5"/>
        <v>-0.55665024630541871</v>
      </c>
      <c r="J81" s="93">
        <f t="shared" si="6"/>
        <v>-226</v>
      </c>
      <c r="K81" s="93">
        <f t="shared" si="8"/>
        <v>-185</v>
      </c>
      <c r="L81" s="93">
        <f t="shared" si="9"/>
        <v>-75.865607149599015</v>
      </c>
    </row>
    <row r="82" spans="1:12" ht="16.5" customHeight="1">
      <c r="A82" s="42" t="s">
        <v>252</v>
      </c>
      <c r="B82" s="94">
        <v>193</v>
      </c>
      <c r="C82" s="93" vm="162">
        <v>357</v>
      </c>
      <c r="D82" s="23">
        <v>101</v>
      </c>
      <c r="E82" s="23">
        <v>233.71545618167099</v>
      </c>
      <c r="F82" s="23">
        <v>158.52108037588101</v>
      </c>
      <c r="G82" s="23">
        <v>126.30397619916999</v>
      </c>
      <c r="H82" s="97">
        <f t="shared" si="7"/>
        <v>1.5781496585884154E-3</v>
      </c>
      <c r="I82" s="97">
        <f t="shared" si="5"/>
        <v>-0.47668393782383417</v>
      </c>
      <c r="J82" s="93">
        <f t="shared" si="6"/>
        <v>-92</v>
      </c>
      <c r="K82" s="93">
        <f t="shared" si="8"/>
        <v>-256</v>
      </c>
      <c r="L82" s="93">
        <f t="shared" si="9"/>
        <v>-32.217104176711018</v>
      </c>
    </row>
    <row r="83" spans="1:12" ht="16.5" customHeight="1">
      <c r="A83" s="42" t="s">
        <v>253</v>
      </c>
      <c r="B83" s="94">
        <v>488</v>
      </c>
      <c r="C83" s="93" vm="163">
        <v>434</v>
      </c>
      <c r="D83" s="23">
        <v>306</v>
      </c>
      <c r="E83" s="23">
        <v>507.22738489161799</v>
      </c>
      <c r="F83" s="23">
        <v>290.46318236819297</v>
      </c>
      <c r="G83" s="23">
        <v>318.05956091872201</v>
      </c>
      <c r="H83" s="97">
        <f t="shared" si="7"/>
        <v>4.7813247081985658E-3</v>
      </c>
      <c r="I83" s="97">
        <f t="shared" si="5"/>
        <v>-0.37295081967213117</v>
      </c>
      <c r="J83" s="93">
        <f t="shared" si="6"/>
        <v>-182</v>
      </c>
      <c r="K83" s="93">
        <f t="shared" si="8"/>
        <v>-128</v>
      </c>
      <c r="L83" s="93">
        <f t="shared" si="9"/>
        <v>27.596378550529039</v>
      </c>
    </row>
    <row r="84" spans="1:12" s="7" customFormat="1" ht="16.5" customHeight="1">
      <c r="A84" s="42" t="s">
        <v>173</v>
      </c>
      <c r="B84" s="59">
        <v>90014</v>
      </c>
      <c r="C84" s="60" vm="164">
        <v>89822</v>
      </c>
      <c r="D84" s="63">
        <v>63999</v>
      </c>
      <c r="E84" s="63">
        <v>88926.898798566501</v>
      </c>
      <c r="F84" s="63">
        <v>68800.973857426696</v>
      </c>
      <c r="G84" s="63">
        <v>67322.506550329301</v>
      </c>
      <c r="H84" s="97">
        <f t="shared" si="7"/>
        <v>1</v>
      </c>
      <c r="I84" s="97">
        <f t="shared" si="5"/>
        <v>-0.28901059835136755</v>
      </c>
      <c r="J84" s="93">
        <f t="shared" si="6"/>
        <v>-26015</v>
      </c>
      <c r="K84" s="93">
        <f t="shared" si="8"/>
        <v>-25823</v>
      </c>
      <c r="L84" s="93">
        <f t="shared" si="9"/>
        <v>-1478.467307097395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95"/>
  <sheetViews>
    <sheetView topLeftCell="A71" zoomScale="88" zoomScaleNormal="88" workbookViewId="0">
      <selection activeCell="O3" sqref="O3"/>
    </sheetView>
  </sheetViews>
  <sheetFormatPr defaultRowHeight="15"/>
  <cols>
    <col min="1" max="1" width="38.42578125" customWidth="1"/>
    <col min="2" max="2" width="11.140625" style="141" customWidth="1"/>
    <col min="3" max="3" width="12" style="137" customWidth="1"/>
    <col min="4" max="4" width="14.140625" style="139" customWidth="1"/>
    <col min="5" max="6" width="8.7109375" style="152"/>
    <col min="7" max="7" width="13.5703125" style="152" customWidth="1"/>
    <col min="8" max="8" width="24.42578125" customWidth="1"/>
    <col min="9" max="9" width="27" customWidth="1"/>
    <col min="10" max="10" width="29.5703125" customWidth="1"/>
  </cols>
  <sheetData>
    <row r="1" spans="1:10" s="152" customFormat="1" ht="15.75" thickBot="1">
      <c r="B1" s="181" t="s">
        <v>281</v>
      </c>
      <c r="C1" s="181"/>
      <c r="D1" s="182"/>
      <c r="E1" s="183" t="s">
        <v>280</v>
      </c>
      <c r="F1" s="181"/>
      <c r="G1" s="182"/>
    </row>
    <row r="2" spans="1:10" ht="48.6" customHeight="1">
      <c r="A2" s="90" t="s">
        <v>90</v>
      </c>
      <c r="B2" s="89">
        <v>43466</v>
      </c>
      <c r="C2" s="89">
        <v>43800</v>
      </c>
      <c r="D2" s="89">
        <v>43831</v>
      </c>
      <c r="E2" s="89">
        <v>43466</v>
      </c>
      <c r="F2" s="89">
        <v>43800</v>
      </c>
      <c r="G2" s="89">
        <v>43831</v>
      </c>
      <c r="H2" s="11" t="s">
        <v>326</v>
      </c>
      <c r="I2" s="88" t="s">
        <v>327</v>
      </c>
      <c r="J2" s="1" t="s">
        <v>328</v>
      </c>
    </row>
    <row r="3" spans="1:10">
      <c r="A3" s="74" t="s">
        <v>2</v>
      </c>
      <c r="B3" s="103">
        <v>114.05975455762967</v>
      </c>
      <c r="C3" s="103">
        <v>119.02816983991988</v>
      </c>
      <c r="D3" s="103">
        <v>131.77524208396596</v>
      </c>
      <c r="E3" s="103"/>
      <c r="F3" s="103"/>
      <c r="G3" s="103"/>
      <c r="H3" s="86">
        <f>(D3-B3)/B3</f>
        <v>0.15531760168206732</v>
      </c>
      <c r="I3" s="75">
        <f>D3-B3</f>
        <v>17.71548752633629</v>
      </c>
      <c r="J3" s="75">
        <f>D3-C3</f>
        <v>12.74707224404608</v>
      </c>
    </row>
    <row r="4" spans="1:10">
      <c r="A4" s="74" t="s">
        <v>3</v>
      </c>
      <c r="B4" s="103">
        <v>174.3673596824957</v>
      </c>
      <c r="C4" s="103">
        <v>165.83558544483961</v>
      </c>
      <c r="D4" s="103">
        <v>215.94758261617901</v>
      </c>
      <c r="E4" s="103"/>
      <c r="F4" s="103"/>
      <c r="G4" s="103"/>
      <c r="H4" s="86">
        <f t="shared" ref="H4:H67" si="0">(D4-B4)/B4</f>
        <v>0.23846333975232772</v>
      </c>
      <c r="I4" s="75">
        <f t="shared" ref="I4:I67" si="1">D4-B4</f>
        <v>41.580222933683302</v>
      </c>
      <c r="J4" s="75">
        <f t="shared" ref="J4:J67" si="2">D4-C4</f>
        <v>50.111997171339397</v>
      </c>
    </row>
    <row r="5" spans="1:10">
      <c r="A5" s="74" t="s">
        <v>4</v>
      </c>
      <c r="B5" s="103">
        <v>118.22083839566262</v>
      </c>
      <c r="C5" s="103">
        <v>125.06834014918347</v>
      </c>
      <c r="D5" s="103">
        <v>137.14647246954772</v>
      </c>
      <c r="E5" s="103"/>
      <c r="F5" s="103"/>
      <c r="G5" s="103"/>
      <c r="H5" s="86">
        <f t="shared" si="0"/>
        <v>0.16008712449276161</v>
      </c>
      <c r="I5" s="75">
        <f t="shared" si="1"/>
        <v>18.925634073885092</v>
      </c>
      <c r="J5" s="75">
        <f t="shared" si="2"/>
        <v>12.078132320364247</v>
      </c>
    </row>
    <row r="6" spans="1:10">
      <c r="A6" s="74" t="s">
        <v>5</v>
      </c>
      <c r="B6" s="103">
        <v>225.25898404415929</v>
      </c>
      <c r="C6" s="103">
        <v>240.24956774712507</v>
      </c>
      <c r="D6" s="103">
        <v>264.94204849703829</v>
      </c>
      <c r="E6" s="103"/>
      <c r="F6" s="103"/>
      <c r="G6" s="103"/>
      <c r="H6" s="86">
        <f t="shared" si="0"/>
        <v>0.17616640073764878</v>
      </c>
      <c r="I6" s="75">
        <f t="shared" si="1"/>
        <v>39.683064452878995</v>
      </c>
      <c r="J6" s="75">
        <f t="shared" si="2"/>
        <v>24.692480749913216</v>
      </c>
    </row>
    <row r="7" spans="1:10">
      <c r="A7" s="74" t="s">
        <v>6</v>
      </c>
      <c r="B7" s="103">
        <v>311.09233785377359</v>
      </c>
      <c r="C7" s="103">
        <v>302.10848176653838</v>
      </c>
      <c r="D7" s="103">
        <v>343.74633318954892</v>
      </c>
      <c r="E7" s="103"/>
      <c r="F7" s="103"/>
      <c r="G7" s="103"/>
      <c r="H7" s="86">
        <f t="shared" si="0"/>
        <v>0.10496560462097938</v>
      </c>
      <c r="I7" s="75">
        <f t="shared" si="1"/>
        <v>32.653995335775335</v>
      </c>
      <c r="J7" s="75">
        <f t="shared" si="2"/>
        <v>41.637851423010545</v>
      </c>
    </row>
    <row r="8" spans="1:10">
      <c r="A8" s="74" t="s">
        <v>7</v>
      </c>
      <c r="B8" s="103">
        <v>168.81746571404437</v>
      </c>
      <c r="C8" s="103">
        <v>196.45334970679136</v>
      </c>
      <c r="D8" s="103">
        <v>190.61903111711965</v>
      </c>
      <c r="E8" s="103"/>
      <c r="F8" s="103"/>
      <c r="G8" s="103"/>
      <c r="H8" s="86">
        <f t="shared" si="0"/>
        <v>0.12914283075427985</v>
      </c>
      <c r="I8" s="75">
        <f t="shared" si="1"/>
        <v>21.801565403075273</v>
      </c>
      <c r="J8" s="75">
        <f t="shared" si="2"/>
        <v>-5.8343185896717102</v>
      </c>
    </row>
    <row r="9" spans="1:10">
      <c r="A9" s="74" t="s">
        <v>302</v>
      </c>
      <c r="B9" s="103">
        <v>126.63593068299041</v>
      </c>
      <c r="C9" s="103">
        <v>140.21920125805806</v>
      </c>
      <c r="D9" s="103">
        <v>148.15196549997273</v>
      </c>
      <c r="E9" s="103"/>
      <c r="F9" s="103"/>
      <c r="G9" s="103"/>
      <c r="H9" s="86">
        <f t="shared" si="0"/>
        <v>0.16990466055675568</v>
      </c>
      <c r="I9" s="75">
        <f t="shared" si="1"/>
        <v>21.516034816982327</v>
      </c>
      <c r="J9" s="75">
        <f t="shared" si="2"/>
        <v>7.9327642419146684</v>
      </c>
    </row>
    <row r="10" spans="1:10">
      <c r="A10" s="74" t="s">
        <v>8</v>
      </c>
      <c r="B10" s="103">
        <v>213.99237813692221</v>
      </c>
      <c r="C10" s="103">
        <v>229.93207582153462</v>
      </c>
      <c r="D10" s="103">
        <v>244.30513975057312</v>
      </c>
      <c r="E10" s="103"/>
      <c r="F10" s="103"/>
      <c r="G10" s="103"/>
      <c r="H10" s="86">
        <f t="shared" si="0"/>
        <v>0.14165346391101555</v>
      </c>
      <c r="I10" s="75">
        <f t="shared" si="1"/>
        <v>30.312761613650906</v>
      </c>
      <c r="J10" s="75">
        <f t="shared" si="2"/>
        <v>14.373063929038494</v>
      </c>
    </row>
    <row r="11" spans="1:10">
      <c r="A11" s="74" t="s">
        <v>9</v>
      </c>
      <c r="B11" s="103">
        <v>112.97587045077987</v>
      </c>
      <c r="C11" s="103">
        <v>125.19567748091829</v>
      </c>
      <c r="D11" s="103">
        <v>130.5274730903424</v>
      </c>
      <c r="E11" s="103"/>
      <c r="F11" s="103"/>
      <c r="G11" s="103"/>
      <c r="H11" s="86">
        <f t="shared" si="0"/>
        <v>0.15535709147033505</v>
      </c>
      <c r="I11" s="75">
        <f t="shared" si="1"/>
        <v>17.551602639562532</v>
      </c>
      <c r="J11" s="75">
        <f t="shared" si="2"/>
        <v>5.3317956094241055</v>
      </c>
    </row>
    <row r="12" spans="1:10">
      <c r="A12" s="74" t="s">
        <v>10</v>
      </c>
      <c r="B12" s="103">
        <v>150.92532420452676</v>
      </c>
      <c r="C12" s="103">
        <v>180.3682432653757</v>
      </c>
      <c r="D12" s="103">
        <v>172.87061574978111</v>
      </c>
      <c r="E12" s="103"/>
      <c r="F12" s="103"/>
      <c r="G12" s="103"/>
      <c r="H12" s="86">
        <f t="shared" si="0"/>
        <v>0.14540496540868875</v>
      </c>
      <c r="I12" s="75">
        <f t="shared" si="1"/>
        <v>21.945291545254349</v>
      </c>
      <c r="J12" s="75">
        <f t="shared" si="2"/>
        <v>-7.4976275155945871</v>
      </c>
    </row>
    <row r="13" spans="1:10">
      <c r="A13" s="74" t="s">
        <v>11</v>
      </c>
      <c r="B13" s="103">
        <v>245.51966600842752</v>
      </c>
      <c r="C13" s="103">
        <v>277.5345465816124</v>
      </c>
      <c r="D13" s="103">
        <v>275.83783637577915</v>
      </c>
      <c r="E13" s="103"/>
      <c r="F13" s="103"/>
      <c r="G13" s="103"/>
      <c r="H13" s="86">
        <f t="shared" si="0"/>
        <v>0.12348571037201944</v>
      </c>
      <c r="I13" s="75">
        <f t="shared" si="1"/>
        <v>30.318170367351627</v>
      </c>
      <c r="J13" s="75">
        <f t="shared" si="2"/>
        <v>-1.6967102058332557</v>
      </c>
    </row>
    <row r="14" spans="1:10">
      <c r="A14" s="74" t="s">
        <v>12</v>
      </c>
      <c r="B14" s="103">
        <v>113.75512058031102</v>
      </c>
      <c r="C14" s="103">
        <v>126.5285326006689</v>
      </c>
      <c r="D14" s="103">
        <v>133.69354793795003</v>
      </c>
      <c r="E14" s="103"/>
      <c r="F14" s="103"/>
      <c r="G14" s="103"/>
      <c r="H14" s="86">
        <f t="shared" si="0"/>
        <v>0.1752749876746208</v>
      </c>
      <c r="I14" s="75">
        <f t="shared" si="1"/>
        <v>19.938427357639014</v>
      </c>
      <c r="J14" s="75">
        <f t="shared" si="2"/>
        <v>7.1650153372811332</v>
      </c>
    </row>
    <row r="15" spans="1:10">
      <c r="A15" s="74" t="s">
        <v>13</v>
      </c>
      <c r="B15" s="103">
        <v>98.8551360933631</v>
      </c>
      <c r="C15" s="103">
        <v>102.96016267247796</v>
      </c>
      <c r="D15" s="103">
        <v>114.72509805660795</v>
      </c>
      <c r="E15" s="103"/>
      <c r="F15" s="103"/>
      <c r="G15" s="103"/>
      <c r="H15" s="86">
        <f t="shared" si="0"/>
        <v>0.16053755616963153</v>
      </c>
      <c r="I15" s="75">
        <f t="shared" si="1"/>
        <v>15.869961963244847</v>
      </c>
      <c r="J15" s="75">
        <f t="shared" si="2"/>
        <v>11.764935384129984</v>
      </c>
    </row>
    <row r="16" spans="1:10">
      <c r="A16" s="74" t="s">
        <v>14</v>
      </c>
      <c r="B16" s="103">
        <v>96.832008057314965</v>
      </c>
      <c r="C16" s="103">
        <v>101.89003763426838</v>
      </c>
      <c r="D16" s="103">
        <v>112.47837729141121</v>
      </c>
      <c r="E16" s="103"/>
      <c r="F16" s="103"/>
      <c r="G16" s="103"/>
      <c r="H16" s="86">
        <f t="shared" si="0"/>
        <v>0.16158261661614143</v>
      </c>
      <c r="I16" s="75">
        <f t="shared" si="1"/>
        <v>15.646369234096241</v>
      </c>
      <c r="J16" s="75">
        <f t="shared" si="2"/>
        <v>10.588339657142825</v>
      </c>
    </row>
    <row r="17" spans="1:10">
      <c r="A17" s="74" t="s">
        <v>263</v>
      </c>
      <c r="B17" s="103">
        <v>104.88208507014532</v>
      </c>
      <c r="C17" s="103">
        <v>119.0513082131996</v>
      </c>
      <c r="D17" s="103">
        <v>126.05870834046925</v>
      </c>
      <c r="E17" s="103"/>
      <c r="F17" s="103"/>
      <c r="G17" s="103"/>
      <c r="H17" s="86">
        <f t="shared" si="0"/>
        <v>0.20190886991006107</v>
      </c>
      <c r="I17" s="75">
        <f t="shared" si="1"/>
        <v>21.17662327032393</v>
      </c>
      <c r="J17" s="75">
        <f t="shared" si="2"/>
        <v>7.0074001272696478</v>
      </c>
    </row>
    <row r="18" spans="1:10">
      <c r="A18" s="74" t="s">
        <v>16</v>
      </c>
      <c r="B18" s="103">
        <v>133.73561588516387</v>
      </c>
      <c r="C18" s="103">
        <v>153.55111158450308</v>
      </c>
      <c r="D18" s="103">
        <v>155.50662446183782</v>
      </c>
      <c r="E18" s="103"/>
      <c r="F18" s="103"/>
      <c r="G18" s="103"/>
      <c r="H18" s="86">
        <f t="shared" si="0"/>
        <v>0.1627914032666383</v>
      </c>
      <c r="I18" s="75">
        <f t="shared" si="1"/>
        <v>21.77100857667395</v>
      </c>
      <c r="J18" s="75">
        <f t="shared" si="2"/>
        <v>1.9555128773347406</v>
      </c>
    </row>
    <row r="19" spans="1:10">
      <c r="A19" s="74" t="s">
        <v>17</v>
      </c>
      <c r="B19" s="103">
        <v>116.99023437931605</v>
      </c>
      <c r="C19" s="103">
        <v>126.60894906358372</v>
      </c>
      <c r="D19" s="103">
        <v>135.60917309141237</v>
      </c>
      <c r="E19" s="103"/>
      <c r="F19" s="103"/>
      <c r="G19" s="103"/>
      <c r="H19" s="86">
        <f t="shared" si="0"/>
        <v>0.15914951201592056</v>
      </c>
      <c r="I19" s="75">
        <f t="shared" si="1"/>
        <v>18.618938712096323</v>
      </c>
      <c r="J19" s="75">
        <f t="shared" si="2"/>
        <v>9.0002240278286507</v>
      </c>
    </row>
    <row r="20" spans="1:10">
      <c r="A20" s="74" t="s">
        <v>264</v>
      </c>
      <c r="B20" s="103">
        <v>321.66325719705509</v>
      </c>
      <c r="C20" s="103">
        <v>428.06281407400883</v>
      </c>
      <c r="D20" s="103">
        <v>362.63185481613289</v>
      </c>
      <c r="E20" s="103"/>
      <c r="F20" s="103"/>
      <c r="G20" s="103"/>
      <c r="H20" s="86">
        <f t="shared" si="0"/>
        <v>0.12736486590378554</v>
      </c>
      <c r="I20" s="75">
        <f t="shared" si="1"/>
        <v>40.968597619077798</v>
      </c>
      <c r="J20" s="75">
        <f t="shared" si="2"/>
        <v>-65.430959257875941</v>
      </c>
    </row>
    <row r="21" spans="1:10">
      <c r="A21" s="74" t="s">
        <v>19</v>
      </c>
      <c r="B21" s="103">
        <v>165.98594517908285</v>
      </c>
      <c r="C21" s="103">
        <v>185.44127281828423</v>
      </c>
      <c r="D21" s="103">
        <v>188.6598157268333</v>
      </c>
      <c r="E21" s="103"/>
      <c r="F21" s="103"/>
      <c r="G21" s="103"/>
      <c r="H21" s="86">
        <f t="shared" si="0"/>
        <v>0.13660114730369208</v>
      </c>
      <c r="I21" s="75">
        <f t="shared" si="1"/>
        <v>22.673870547750454</v>
      </c>
      <c r="J21" s="75">
        <f t="shared" si="2"/>
        <v>3.2185429085490682</v>
      </c>
    </row>
    <row r="22" spans="1:10">
      <c r="A22" s="74" t="s">
        <v>265</v>
      </c>
      <c r="B22" s="103">
        <v>176.32026348434476</v>
      </c>
      <c r="C22" s="103">
        <v>215.86595441201294</v>
      </c>
      <c r="D22" s="103">
        <v>208.3623136609778</v>
      </c>
      <c r="E22" s="103"/>
      <c r="F22" s="103"/>
      <c r="G22" s="103"/>
      <c r="H22" s="86">
        <f t="shared" si="0"/>
        <v>0.18172641954722357</v>
      </c>
      <c r="I22" s="75">
        <f t="shared" si="1"/>
        <v>32.04205017663304</v>
      </c>
      <c r="J22" s="75">
        <f t="shared" si="2"/>
        <v>-7.5036407510351353</v>
      </c>
    </row>
    <row r="23" spans="1:10">
      <c r="A23" s="74" t="s">
        <v>266</v>
      </c>
      <c r="B23" s="103">
        <v>127.63256770508728</v>
      </c>
      <c r="C23" s="103">
        <v>150.69028072340589</v>
      </c>
      <c r="D23" s="103">
        <v>148.74625054110922</v>
      </c>
      <c r="E23" s="103"/>
      <c r="F23" s="103"/>
      <c r="G23" s="103"/>
      <c r="H23" s="86">
        <f t="shared" si="0"/>
        <v>0.16542551180830292</v>
      </c>
      <c r="I23" s="75">
        <f t="shared" si="1"/>
        <v>21.113682836021937</v>
      </c>
      <c r="J23" s="75">
        <f t="shared" si="2"/>
        <v>-1.9440301822966717</v>
      </c>
    </row>
    <row r="24" spans="1:10">
      <c r="A24" s="74" t="s">
        <v>267</v>
      </c>
      <c r="B24" s="103">
        <v>123.52954189138291</v>
      </c>
      <c r="C24" s="103">
        <v>142.23177384681742</v>
      </c>
      <c r="D24" s="103">
        <v>146.1283835826159</v>
      </c>
      <c r="E24" s="103"/>
      <c r="F24" s="103"/>
      <c r="G24" s="103"/>
      <c r="H24" s="86">
        <f t="shared" si="0"/>
        <v>0.18294281145398975</v>
      </c>
      <c r="I24" s="75">
        <f t="shared" si="1"/>
        <v>22.598841691232991</v>
      </c>
      <c r="J24" s="75">
        <f t="shared" si="2"/>
        <v>3.8966097357984779</v>
      </c>
    </row>
    <row r="25" spans="1:10">
      <c r="A25" s="74" t="s">
        <v>23</v>
      </c>
      <c r="B25" s="103">
        <v>164.37440636010948</v>
      </c>
      <c r="C25" s="103">
        <v>185.44285083117134</v>
      </c>
      <c r="D25" s="103">
        <v>192.99584133948542</v>
      </c>
      <c r="E25" s="103"/>
      <c r="F25" s="103"/>
      <c r="G25" s="103"/>
      <c r="H25" s="86">
        <f t="shared" si="0"/>
        <v>0.17412342719992827</v>
      </c>
      <c r="I25" s="75">
        <f t="shared" si="1"/>
        <v>28.621434979375948</v>
      </c>
      <c r="J25" s="75">
        <f t="shared" si="2"/>
        <v>7.5529905083140818</v>
      </c>
    </row>
    <row r="26" spans="1:10">
      <c r="A26" s="74" t="s">
        <v>268</v>
      </c>
      <c r="B26" s="103">
        <v>128.97774622100195</v>
      </c>
      <c r="C26" s="103">
        <v>144.70608865783706</v>
      </c>
      <c r="D26" s="103">
        <v>151.72680134231877</v>
      </c>
      <c r="E26" s="103"/>
      <c r="F26" s="103"/>
      <c r="G26" s="103"/>
      <c r="H26" s="86">
        <f t="shared" si="0"/>
        <v>0.17637969175191323</v>
      </c>
      <c r="I26" s="75">
        <f t="shared" si="1"/>
        <v>22.749055121316815</v>
      </c>
      <c r="J26" s="75">
        <f t="shared" si="2"/>
        <v>7.0207126844817083</v>
      </c>
    </row>
    <row r="27" spans="1:10">
      <c r="A27" s="74" t="s">
        <v>25</v>
      </c>
      <c r="B27" s="103">
        <v>180.01281540688515</v>
      </c>
      <c r="C27" s="103">
        <v>194.09509126765269</v>
      </c>
      <c r="D27" s="103">
        <v>211.39598027098529</v>
      </c>
      <c r="E27" s="103"/>
      <c r="F27" s="103"/>
      <c r="G27" s="103"/>
      <c r="H27" s="86">
        <f t="shared" si="0"/>
        <v>0.17433850358467196</v>
      </c>
      <c r="I27" s="75">
        <f t="shared" si="1"/>
        <v>31.383164864100138</v>
      </c>
      <c r="J27" s="75">
        <f t="shared" si="2"/>
        <v>17.3008890033326</v>
      </c>
    </row>
    <row r="28" spans="1:10">
      <c r="A28" s="74" t="s">
        <v>26</v>
      </c>
      <c r="B28" s="103">
        <v>146.16146354054678</v>
      </c>
      <c r="C28" s="103">
        <v>165.30790362158166</v>
      </c>
      <c r="D28" s="103">
        <v>170.8953350671926</v>
      </c>
      <c r="E28" s="103"/>
      <c r="F28" s="103"/>
      <c r="G28" s="103"/>
      <c r="H28" s="86">
        <f t="shared" si="0"/>
        <v>0.1692229328271907</v>
      </c>
      <c r="I28" s="75">
        <f t="shared" si="1"/>
        <v>24.733871526645828</v>
      </c>
      <c r="J28" s="75">
        <f t="shared" si="2"/>
        <v>5.587431445610946</v>
      </c>
    </row>
    <row r="29" spans="1:10">
      <c r="A29" s="74" t="s">
        <v>27</v>
      </c>
      <c r="B29" s="103">
        <v>139.00226679363877</v>
      </c>
      <c r="C29" s="103">
        <v>154.58826496108892</v>
      </c>
      <c r="D29" s="103">
        <v>163.52792336132924</v>
      </c>
      <c r="E29" s="103"/>
      <c r="F29" s="103"/>
      <c r="G29" s="103"/>
      <c r="H29" s="86">
        <f t="shared" si="0"/>
        <v>0.17644069505787985</v>
      </c>
      <c r="I29" s="75">
        <f t="shared" si="1"/>
        <v>24.525656567690476</v>
      </c>
      <c r="J29" s="75">
        <f t="shared" si="2"/>
        <v>8.9396584002403188</v>
      </c>
    </row>
    <row r="30" spans="1:10">
      <c r="A30" s="74" t="s">
        <v>28</v>
      </c>
      <c r="B30" s="103">
        <v>169.10623260170487</v>
      </c>
      <c r="C30" s="103">
        <v>201.07262605381754</v>
      </c>
      <c r="D30" s="103">
        <v>206.07930551308837</v>
      </c>
      <c r="E30" s="103"/>
      <c r="F30" s="103"/>
      <c r="G30" s="103"/>
      <c r="H30" s="86">
        <f t="shared" si="0"/>
        <v>0.21863814445246382</v>
      </c>
      <c r="I30" s="75">
        <f t="shared" si="1"/>
        <v>36.973072911383497</v>
      </c>
      <c r="J30" s="75">
        <f t="shared" si="2"/>
        <v>5.0066794592708277</v>
      </c>
    </row>
    <row r="31" spans="1:10">
      <c r="A31" s="74" t="s">
        <v>29</v>
      </c>
      <c r="B31" s="103">
        <v>222.44518612166314</v>
      </c>
      <c r="C31" s="103">
        <v>254.72049161297485</v>
      </c>
      <c r="D31" s="103">
        <v>238.57372129607901</v>
      </c>
      <c r="E31" s="103"/>
      <c r="F31" s="103"/>
      <c r="G31" s="103"/>
      <c r="H31" s="86">
        <f t="shared" si="0"/>
        <v>7.2505660633153043E-2</v>
      </c>
      <c r="I31" s="75">
        <f t="shared" si="1"/>
        <v>16.128535174415873</v>
      </c>
      <c r="J31" s="75">
        <f t="shared" si="2"/>
        <v>-16.146770316895839</v>
      </c>
    </row>
    <row r="32" spans="1:10">
      <c r="A32" s="74" t="s">
        <v>30</v>
      </c>
      <c r="B32" s="103">
        <v>102.53054399715622</v>
      </c>
      <c r="C32" s="103">
        <v>107.41382671298075</v>
      </c>
      <c r="D32" s="103">
        <v>119.81788792925666</v>
      </c>
      <c r="E32" s="103"/>
      <c r="F32" s="103"/>
      <c r="G32" s="103"/>
      <c r="H32" s="86">
        <f t="shared" si="0"/>
        <v>0.16860677080363412</v>
      </c>
      <c r="I32" s="75">
        <f t="shared" si="1"/>
        <v>17.287343932100441</v>
      </c>
      <c r="J32" s="75">
        <f t="shared" si="2"/>
        <v>12.404061216275906</v>
      </c>
    </row>
    <row r="33" spans="1:10">
      <c r="A33" s="74" t="s">
        <v>31</v>
      </c>
      <c r="B33" s="103">
        <v>107.84543155401043</v>
      </c>
      <c r="C33" s="103">
        <v>120.97032058723431</v>
      </c>
      <c r="D33" s="103">
        <v>125.19224448822294</v>
      </c>
      <c r="E33" s="103"/>
      <c r="F33" s="103"/>
      <c r="G33" s="103"/>
      <c r="H33" s="86">
        <f t="shared" si="0"/>
        <v>0.16084884342574116</v>
      </c>
      <c r="I33" s="75">
        <f t="shared" si="1"/>
        <v>17.346812934212508</v>
      </c>
      <c r="J33" s="75">
        <f t="shared" si="2"/>
        <v>4.221923900988628</v>
      </c>
    </row>
    <row r="34" spans="1:10">
      <c r="A34" s="74" t="s">
        <v>269</v>
      </c>
      <c r="B34" s="103">
        <v>178.99514429943184</v>
      </c>
      <c r="C34" s="103">
        <v>189.72677318184986</v>
      </c>
      <c r="D34" s="103">
        <v>201.63547196805561</v>
      </c>
      <c r="E34" s="103"/>
      <c r="F34" s="103"/>
      <c r="G34" s="103"/>
      <c r="H34" s="86">
        <f t="shared" si="0"/>
        <v>0.12648570863324604</v>
      </c>
      <c r="I34" s="75">
        <f t="shared" si="1"/>
        <v>22.640327668623769</v>
      </c>
      <c r="J34" s="75">
        <f t="shared" si="2"/>
        <v>11.908698786205747</v>
      </c>
    </row>
    <row r="35" spans="1:10">
      <c r="A35" s="74" t="s">
        <v>270</v>
      </c>
      <c r="B35" s="103">
        <v>160.34967014007239</v>
      </c>
      <c r="C35" s="103">
        <v>186.76734980113181</v>
      </c>
      <c r="D35" s="103">
        <v>184.8977945061869</v>
      </c>
      <c r="E35" s="103"/>
      <c r="F35" s="103"/>
      <c r="G35" s="103"/>
      <c r="H35" s="86">
        <f t="shared" si="0"/>
        <v>0.15309120589191519</v>
      </c>
      <c r="I35" s="75">
        <f t="shared" si="1"/>
        <v>24.548124366114507</v>
      </c>
      <c r="J35" s="75">
        <f t="shared" si="2"/>
        <v>-1.8695552949449166</v>
      </c>
    </row>
    <row r="36" spans="1:10">
      <c r="A36" s="74" t="s">
        <v>34</v>
      </c>
      <c r="B36" s="103">
        <v>198.28558513973377</v>
      </c>
      <c r="C36" s="103">
        <v>213.50690902190553</v>
      </c>
      <c r="D36" s="103">
        <v>231.88972001971425</v>
      </c>
      <c r="E36" s="103"/>
      <c r="F36" s="103"/>
      <c r="G36" s="103"/>
      <c r="H36" s="86">
        <f t="shared" si="0"/>
        <v>0.16947341308900149</v>
      </c>
      <c r="I36" s="75">
        <f t="shared" si="1"/>
        <v>33.604134879980478</v>
      </c>
      <c r="J36" s="75">
        <f t="shared" si="2"/>
        <v>18.382810997808718</v>
      </c>
    </row>
    <row r="37" spans="1:10">
      <c r="A37" s="74" t="s">
        <v>35</v>
      </c>
      <c r="B37" s="103">
        <v>157.72630904719753</v>
      </c>
      <c r="C37" s="103">
        <v>169.87613345153261</v>
      </c>
      <c r="D37" s="103">
        <v>176.26997812821645</v>
      </c>
      <c r="E37" s="103"/>
      <c r="F37" s="103"/>
      <c r="G37" s="103"/>
      <c r="H37" s="86">
        <f t="shared" si="0"/>
        <v>0.11756864909246034</v>
      </c>
      <c r="I37" s="75">
        <f t="shared" si="1"/>
        <v>18.543669081018919</v>
      </c>
      <c r="J37" s="75">
        <f t="shared" si="2"/>
        <v>6.393844676683841</v>
      </c>
    </row>
    <row r="38" spans="1:10">
      <c r="A38" s="74" t="s">
        <v>36</v>
      </c>
      <c r="B38" s="103">
        <v>136.78596732222536</v>
      </c>
      <c r="C38" s="103">
        <v>146.72024651096757</v>
      </c>
      <c r="D38" s="103">
        <v>157.58209205664306</v>
      </c>
      <c r="E38" s="103"/>
      <c r="F38" s="103"/>
      <c r="G38" s="103"/>
      <c r="H38" s="86">
        <f t="shared" si="0"/>
        <v>0.15203405101802933</v>
      </c>
      <c r="I38" s="75">
        <f t="shared" si="1"/>
        <v>20.796124734417702</v>
      </c>
      <c r="J38" s="75">
        <f t="shared" si="2"/>
        <v>10.861845545675493</v>
      </c>
    </row>
    <row r="39" spans="1:10">
      <c r="A39" s="74" t="s">
        <v>37</v>
      </c>
      <c r="B39" s="103">
        <v>138.90977272727272</v>
      </c>
      <c r="C39" s="103">
        <v>146.05916407475002</v>
      </c>
      <c r="D39" s="103">
        <v>158.33468113799631</v>
      </c>
      <c r="E39" s="103"/>
      <c r="F39" s="103"/>
      <c r="G39" s="103"/>
      <c r="H39" s="86">
        <f t="shared" si="0"/>
        <v>0.13983831395981988</v>
      </c>
      <c r="I39" s="75">
        <f t="shared" si="1"/>
        <v>19.424908410723589</v>
      </c>
      <c r="J39" s="75">
        <f t="shared" si="2"/>
        <v>12.275517063246298</v>
      </c>
    </row>
    <row r="40" spans="1:10">
      <c r="A40" s="74" t="s">
        <v>38</v>
      </c>
      <c r="B40" s="103">
        <v>99.679675538732113</v>
      </c>
      <c r="C40" s="103">
        <v>103.65627597663767</v>
      </c>
      <c r="D40" s="103">
        <v>115.49356217673609</v>
      </c>
      <c r="E40" s="103"/>
      <c r="F40" s="103"/>
      <c r="G40" s="103"/>
      <c r="H40" s="86">
        <f t="shared" si="0"/>
        <v>0.158647051693695</v>
      </c>
      <c r="I40" s="75">
        <f t="shared" si="1"/>
        <v>15.813886638003979</v>
      </c>
      <c r="J40" s="75">
        <f t="shared" si="2"/>
        <v>11.837286200098418</v>
      </c>
    </row>
    <row r="41" spans="1:10">
      <c r="A41" s="74" t="s">
        <v>39</v>
      </c>
      <c r="B41" s="103">
        <v>157.83398131574057</v>
      </c>
      <c r="C41" s="103">
        <v>166.61498269000219</v>
      </c>
      <c r="D41" s="103">
        <v>181.95701724558219</v>
      </c>
      <c r="E41" s="103"/>
      <c r="F41" s="103"/>
      <c r="G41" s="103"/>
      <c r="H41" s="86">
        <f t="shared" si="0"/>
        <v>0.15283803733990878</v>
      </c>
      <c r="I41" s="75">
        <f t="shared" si="1"/>
        <v>24.12303592984162</v>
      </c>
      <c r="J41" s="75">
        <f t="shared" si="2"/>
        <v>15.34203455558</v>
      </c>
    </row>
    <row r="42" spans="1:10">
      <c r="A42" s="74" t="s">
        <v>40</v>
      </c>
      <c r="B42" s="103">
        <v>108.27537688851639</v>
      </c>
      <c r="C42" s="103">
        <v>113.07285735058484</v>
      </c>
      <c r="D42" s="103">
        <v>124.98100413209474</v>
      </c>
      <c r="E42" s="103"/>
      <c r="F42" s="103"/>
      <c r="G42" s="103"/>
      <c r="H42" s="86">
        <f t="shared" si="0"/>
        <v>0.15428833150845522</v>
      </c>
      <c r="I42" s="75">
        <f t="shared" si="1"/>
        <v>16.705627243578348</v>
      </c>
      <c r="J42" s="75">
        <f t="shared" si="2"/>
        <v>11.908146781509899</v>
      </c>
    </row>
    <row r="43" spans="1:10">
      <c r="A43" s="74" t="s">
        <v>271</v>
      </c>
      <c r="B43" s="103">
        <v>117.30302704130987</v>
      </c>
      <c r="C43" s="103">
        <v>127.31741608579871</v>
      </c>
      <c r="D43" s="103">
        <v>135.39295877653919</v>
      </c>
      <c r="E43" s="103"/>
      <c r="F43" s="103"/>
      <c r="G43" s="103"/>
      <c r="H43" s="86">
        <f t="shared" si="0"/>
        <v>0.15421538720274197</v>
      </c>
      <c r="I43" s="75">
        <f t="shared" si="1"/>
        <v>18.089931735229314</v>
      </c>
      <c r="J43" s="75">
        <f t="shared" si="2"/>
        <v>8.0755426907404768</v>
      </c>
    </row>
    <row r="44" spans="1:10">
      <c r="A44" s="74" t="s">
        <v>42</v>
      </c>
      <c r="B44" s="103">
        <v>127.71309699623544</v>
      </c>
      <c r="C44" s="103">
        <v>136.34340073879235</v>
      </c>
      <c r="D44" s="103">
        <v>148.11041637170644</v>
      </c>
      <c r="E44" s="103"/>
      <c r="F44" s="103"/>
      <c r="G44" s="103"/>
      <c r="H44" s="86">
        <f t="shared" si="0"/>
        <v>0.15971204093556862</v>
      </c>
      <c r="I44" s="75">
        <f t="shared" si="1"/>
        <v>20.397319375471</v>
      </c>
      <c r="J44" s="75">
        <f t="shared" si="2"/>
        <v>11.767015632914081</v>
      </c>
    </row>
    <row r="45" spans="1:10">
      <c r="A45" s="74" t="s">
        <v>272</v>
      </c>
      <c r="B45" s="103">
        <v>105.57870591657621</v>
      </c>
      <c r="C45" s="103">
        <v>110.56131992204043</v>
      </c>
      <c r="D45" s="103">
        <v>122.5759513044714</v>
      </c>
      <c r="E45" s="103"/>
      <c r="F45" s="103"/>
      <c r="G45" s="103"/>
      <c r="H45" s="86">
        <f t="shared" si="0"/>
        <v>0.1609912267851217</v>
      </c>
      <c r="I45" s="75">
        <f t="shared" si="1"/>
        <v>16.997245387895191</v>
      </c>
      <c r="J45" s="75">
        <f t="shared" si="2"/>
        <v>12.014631382430977</v>
      </c>
    </row>
    <row r="46" spans="1:10">
      <c r="A46" s="74" t="s">
        <v>273</v>
      </c>
      <c r="B46" s="103">
        <v>106.8101799492359</v>
      </c>
      <c r="C46" s="103">
        <v>112.72355443535045</v>
      </c>
      <c r="D46" s="103">
        <v>123.04595790412172</v>
      </c>
      <c r="E46" s="103"/>
      <c r="F46" s="103"/>
      <c r="G46" s="103"/>
      <c r="H46" s="86">
        <f t="shared" si="0"/>
        <v>0.15200590395599242</v>
      </c>
      <c r="I46" s="75">
        <f t="shared" si="1"/>
        <v>16.235777954885819</v>
      </c>
      <c r="J46" s="75">
        <f t="shared" si="2"/>
        <v>10.32240346877127</v>
      </c>
    </row>
    <row r="47" spans="1:10">
      <c r="A47" s="74" t="s">
        <v>45</v>
      </c>
      <c r="B47" s="103">
        <v>223.28084642593581</v>
      </c>
      <c r="C47" s="103">
        <v>239.09070625789391</v>
      </c>
      <c r="D47" s="103">
        <v>250.53720988018119</v>
      </c>
      <c r="E47" s="103"/>
      <c r="F47" s="103"/>
      <c r="G47" s="103"/>
      <c r="H47" s="86">
        <f t="shared" si="0"/>
        <v>0.12207210735062562</v>
      </c>
      <c r="I47" s="75">
        <f t="shared" si="1"/>
        <v>27.256363454245388</v>
      </c>
      <c r="J47" s="75">
        <f t="shared" si="2"/>
        <v>11.446503622287281</v>
      </c>
    </row>
    <row r="48" spans="1:10">
      <c r="A48" s="74" t="s">
        <v>46</v>
      </c>
      <c r="B48" s="103">
        <v>416.63156573184261</v>
      </c>
      <c r="C48" s="103">
        <v>459.88598107018487</v>
      </c>
      <c r="D48" s="103">
        <v>429.95581505247674</v>
      </c>
      <c r="E48" s="103"/>
      <c r="F48" s="103"/>
      <c r="G48" s="103"/>
      <c r="H48" s="86">
        <f t="shared" si="0"/>
        <v>3.1980892511658698E-2</v>
      </c>
      <c r="I48" s="75">
        <f t="shared" si="1"/>
        <v>13.324249320634124</v>
      </c>
      <c r="J48" s="75">
        <f t="shared" si="2"/>
        <v>-29.930166017708132</v>
      </c>
    </row>
    <row r="49" spans="1:10">
      <c r="A49" s="74" t="s">
        <v>47</v>
      </c>
      <c r="B49" s="103">
        <v>143.55094617051017</v>
      </c>
      <c r="C49" s="103">
        <v>165.81332878417425</v>
      </c>
      <c r="D49" s="103">
        <v>166.10216229166392</v>
      </c>
      <c r="E49" s="103"/>
      <c r="F49" s="103"/>
      <c r="G49" s="103"/>
      <c r="H49" s="86">
        <f t="shared" si="0"/>
        <v>0.15709555891305205</v>
      </c>
      <c r="I49" s="75">
        <f t="shared" si="1"/>
        <v>22.551216121153743</v>
      </c>
      <c r="J49" s="75">
        <f t="shared" si="2"/>
        <v>0.28883350748967018</v>
      </c>
    </row>
    <row r="50" spans="1:10">
      <c r="A50" s="74" t="s">
        <v>48</v>
      </c>
      <c r="B50" s="103">
        <v>128.99567791438886</v>
      </c>
      <c r="C50" s="103">
        <v>149.18840867674288</v>
      </c>
      <c r="D50" s="103">
        <v>152.29825769438162</v>
      </c>
      <c r="E50" s="103"/>
      <c r="F50" s="103"/>
      <c r="G50" s="103"/>
      <c r="H50" s="86">
        <f t="shared" si="0"/>
        <v>0.18064620580123686</v>
      </c>
      <c r="I50" s="75">
        <f t="shared" si="1"/>
        <v>23.302579779992755</v>
      </c>
      <c r="J50" s="75">
        <f t="shared" si="2"/>
        <v>3.1098490176387372</v>
      </c>
    </row>
    <row r="51" spans="1:10">
      <c r="A51" s="74" t="s">
        <v>49</v>
      </c>
      <c r="B51" s="103">
        <v>115.84191566337945</v>
      </c>
      <c r="C51" s="103">
        <v>130.34643616133857</v>
      </c>
      <c r="D51" s="103">
        <v>135.56927286056825</v>
      </c>
      <c r="E51" s="103"/>
      <c r="F51" s="103"/>
      <c r="G51" s="103"/>
      <c r="H51" s="86">
        <f t="shared" si="0"/>
        <v>0.170295502143747</v>
      </c>
      <c r="I51" s="75">
        <f t="shared" si="1"/>
        <v>19.727357197188795</v>
      </c>
      <c r="J51" s="75">
        <f t="shared" si="2"/>
        <v>5.2228366992296742</v>
      </c>
    </row>
    <row r="52" spans="1:10">
      <c r="A52" s="74" t="s">
        <v>50</v>
      </c>
      <c r="B52" s="103">
        <v>96.233570347343743</v>
      </c>
      <c r="C52" s="103">
        <v>98.937621166770711</v>
      </c>
      <c r="D52" s="103">
        <v>111.15376603504684</v>
      </c>
      <c r="E52" s="103"/>
      <c r="F52" s="103"/>
      <c r="G52" s="103"/>
      <c r="H52" s="86">
        <f t="shared" si="0"/>
        <v>0.15504148535537454</v>
      </c>
      <c r="I52" s="75">
        <f t="shared" si="1"/>
        <v>14.920195687703099</v>
      </c>
      <c r="J52" s="75">
        <f t="shared" si="2"/>
        <v>12.216144868276132</v>
      </c>
    </row>
    <row r="53" spans="1:10">
      <c r="A53" s="74" t="s">
        <v>51</v>
      </c>
      <c r="B53" s="103">
        <v>150.05375565626753</v>
      </c>
      <c r="C53" s="103">
        <v>163.42704123028665</v>
      </c>
      <c r="D53" s="103">
        <v>169.62159096803134</v>
      </c>
      <c r="E53" s="103"/>
      <c r="F53" s="103"/>
      <c r="G53" s="103"/>
      <c r="H53" s="86">
        <f t="shared" si="0"/>
        <v>0.13040550185620425</v>
      </c>
      <c r="I53" s="75">
        <f t="shared" si="1"/>
        <v>19.567835311763815</v>
      </c>
      <c r="J53" s="75">
        <f t="shared" si="2"/>
        <v>6.1945497377446941</v>
      </c>
    </row>
    <row r="54" spans="1:10">
      <c r="A54" s="74" t="s">
        <v>52</v>
      </c>
      <c r="B54" s="103">
        <v>134.87847072848788</v>
      </c>
      <c r="C54" s="103">
        <v>146.60384771288076</v>
      </c>
      <c r="D54" s="103">
        <v>151.74536056332971</v>
      </c>
      <c r="E54" s="103"/>
      <c r="F54" s="103"/>
      <c r="G54" s="103"/>
      <c r="H54" s="86">
        <f t="shared" si="0"/>
        <v>0.12505249906632687</v>
      </c>
      <c r="I54" s="75">
        <f t="shared" si="1"/>
        <v>16.866889834841828</v>
      </c>
      <c r="J54" s="75">
        <f t="shared" si="2"/>
        <v>5.1415128504489473</v>
      </c>
    </row>
    <row r="55" spans="1:10">
      <c r="A55" s="74" t="s">
        <v>53</v>
      </c>
      <c r="B55" s="103">
        <v>182.7321444076083</v>
      </c>
      <c r="C55" s="103">
        <v>215.46119318275021</v>
      </c>
      <c r="D55" s="103">
        <v>212.4681837614946</v>
      </c>
      <c r="E55" s="103"/>
      <c r="F55" s="103"/>
      <c r="G55" s="103"/>
      <c r="H55" s="86">
        <f t="shared" si="0"/>
        <v>0.16273020518796144</v>
      </c>
      <c r="I55" s="75">
        <f t="shared" si="1"/>
        <v>29.736039353886298</v>
      </c>
      <c r="J55" s="75">
        <f t="shared" si="2"/>
        <v>-2.9930094212556071</v>
      </c>
    </row>
    <row r="56" spans="1:10">
      <c r="A56" s="74" t="s">
        <v>54</v>
      </c>
      <c r="B56" s="103">
        <v>209.75844246830991</v>
      </c>
      <c r="C56" s="103">
        <v>223.15900680744443</v>
      </c>
      <c r="D56" s="103">
        <v>228.67340429045771</v>
      </c>
      <c r="E56" s="103"/>
      <c r="F56" s="103"/>
      <c r="G56" s="103"/>
      <c r="H56" s="86">
        <f t="shared" si="0"/>
        <v>9.0174972695105965E-2</v>
      </c>
      <c r="I56" s="75">
        <f t="shared" si="1"/>
        <v>18.914961822147802</v>
      </c>
      <c r="J56" s="75">
        <f t="shared" si="2"/>
        <v>5.5143974830132834</v>
      </c>
    </row>
    <row r="57" spans="1:10">
      <c r="A57" s="74" t="s">
        <v>55</v>
      </c>
      <c r="B57" s="103">
        <v>241.38163263885335</v>
      </c>
      <c r="C57" s="103">
        <v>268.82458839923493</v>
      </c>
      <c r="D57" s="103">
        <v>279.95724230823362</v>
      </c>
      <c r="E57" s="103"/>
      <c r="F57" s="103"/>
      <c r="G57" s="103"/>
      <c r="H57" s="86">
        <f t="shared" si="0"/>
        <v>0.15981170252127563</v>
      </c>
      <c r="I57" s="75">
        <f t="shared" si="1"/>
        <v>38.57560966938027</v>
      </c>
      <c r="J57" s="75">
        <f t="shared" si="2"/>
        <v>11.132653908998691</v>
      </c>
    </row>
    <row r="58" spans="1:10">
      <c r="A58" s="74" t="s">
        <v>56</v>
      </c>
      <c r="B58" s="103">
        <v>177.65878405228935</v>
      </c>
      <c r="C58" s="103">
        <v>172.01905954031892</v>
      </c>
      <c r="D58" s="103">
        <v>197.96234742876007</v>
      </c>
      <c r="E58" s="103"/>
      <c r="F58" s="103"/>
      <c r="G58" s="103"/>
      <c r="H58" s="86">
        <f t="shared" si="0"/>
        <v>0.11428403883758927</v>
      </c>
      <c r="I58" s="75">
        <f t="shared" si="1"/>
        <v>20.30356337647072</v>
      </c>
      <c r="J58" s="75">
        <f t="shared" si="2"/>
        <v>25.943287888441148</v>
      </c>
    </row>
    <row r="59" spans="1:10">
      <c r="A59" s="74" t="s">
        <v>57</v>
      </c>
      <c r="B59" s="103">
        <v>288.03993310185018</v>
      </c>
      <c r="C59" s="103">
        <v>305.31966773915684</v>
      </c>
      <c r="D59" s="103">
        <v>343.58977681125702</v>
      </c>
      <c r="E59" s="103"/>
      <c r="F59" s="103"/>
      <c r="G59" s="103"/>
      <c r="H59" s="86">
        <f t="shared" si="0"/>
        <v>0.19285466119645486</v>
      </c>
      <c r="I59" s="75">
        <f t="shared" si="1"/>
        <v>55.549843709406844</v>
      </c>
      <c r="J59" s="75">
        <f t="shared" si="2"/>
        <v>38.270109072100183</v>
      </c>
    </row>
    <row r="60" spans="1:10">
      <c r="A60" s="74" t="s">
        <v>274</v>
      </c>
      <c r="B60" s="103">
        <v>202.60891466158648</v>
      </c>
      <c r="C60" s="103">
        <v>232.37455149962221</v>
      </c>
      <c r="D60" s="103">
        <v>253.44058001445575</v>
      </c>
      <c r="E60" s="103"/>
      <c r="F60" s="103"/>
      <c r="G60" s="103"/>
      <c r="H60" s="86">
        <f t="shared" si="0"/>
        <v>0.25088563076196502</v>
      </c>
      <c r="I60" s="75">
        <f t="shared" si="1"/>
        <v>50.831665352869265</v>
      </c>
      <c r="J60" s="75">
        <f t="shared" si="2"/>
        <v>21.066028514833533</v>
      </c>
    </row>
    <row r="61" spans="1:10">
      <c r="A61" s="74" t="s">
        <v>59</v>
      </c>
      <c r="B61" s="103">
        <v>164.15890642634923</v>
      </c>
      <c r="C61" s="103">
        <v>179.8643402191048</v>
      </c>
      <c r="D61" s="103">
        <v>193.60494267277804</v>
      </c>
      <c r="E61" s="103"/>
      <c r="F61" s="103"/>
      <c r="G61" s="103"/>
      <c r="H61" s="86">
        <f t="shared" si="0"/>
        <v>0.17937519740751881</v>
      </c>
      <c r="I61" s="75">
        <f t="shared" si="1"/>
        <v>29.446036246428804</v>
      </c>
      <c r="J61" s="75">
        <f t="shared" si="2"/>
        <v>13.740602453673233</v>
      </c>
    </row>
    <row r="62" spans="1:10">
      <c r="A62" s="74" t="s">
        <v>60</v>
      </c>
      <c r="B62" s="103">
        <v>106.66073718734152</v>
      </c>
      <c r="C62" s="103">
        <v>114.0760608298375</v>
      </c>
      <c r="D62" s="103">
        <v>125.73129837809417</v>
      </c>
      <c r="E62" s="103"/>
      <c r="F62" s="103"/>
      <c r="G62" s="103"/>
      <c r="H62" s="86">
        <f t="shared" si="0"/>
        <v>0.17879645025569851</v>
      </c>
      <c r="I62" s="75">
        <f t="shared" si="1"/>
        <v>19.070561190752642</v>
      </c>
      <c r="J62" s="75">
        <f t="shared" si="2"/>
        <v>11.655237548256665</v>
      </c>
    </row>
    <row r="63" spans="1:10">
      <c r="A63" s="74" t="s">
        <v>61</v>
      </c>
      <c r="B63" s="103">
        <v>107.88526287223667</v>
      </c>
      <c r="C63" s="103">
        <v>117.9764116611632</v>
      </c>
      <c r="D63" s="103">
        <v>124.923429988957</v>
      </c>
      <c r="E63" s="103"/>
      <c r="F63" s="103"/>
      <c r="G63" s="103"/>
      <c r="H63" s="86">
        <f t="shared" si="0"/>
        <v>0.15792858693682577</v>
      </c>
      <c r="I63" s="75">
        <f t="shared" si="1"/>
        <v>17.038167116720331</v>
      </c>
      <c r="J63" s="75">
        <f t="shared" si="2"/>
        <v>6.9470183277937991</v>
      </c>
    </row>
    <row r="64" spans="1:10">
      <c r="A64" s="74" t="s">
        <v>62</v>
      </c>
      <c r="B64" s="103">
        <v>214.02554585135752</v>
      </c>
      <c r="C64" s="103">
        <v>234.54536044851559</v>
      </c>
      <c r="D64" s="103">
        <v>247.06325021102214</v>
      </c>
      <c r="E64" s="103"/>
      <c r="F64" s="103"/>
      <c r="G64" s="103"/>
      <c r="H64" s="86">
        <f t="shared" si="0"/>
        <v>0.15436336923354735</v>
      </c>
      <c r="I64" s="75">
        <f t="shared" si="1"/>
        <v>33.037704359664616</v>
      </c>
      <c r="J64" s="75">
        <f t="shared" si="2"/>
        <v>12.517889762506542</v>
      </c>
    </row>
    <row r="65" spans="1:10">
      <c r="A65" s="74" t="s">
        <v>63</v>
      </c>
      <c r="B65" s="103">
        <v>163.37843010303058</v>
      </c>
      <c r="C65" s="103">
        <v>177.10398622363203</v>
      </c>
      <c r="D65" s="103">
        <v>189.85724562165478</v>
      </c>
      <c r="E65" s="103"/>
      <c r="F65" s="103"/>
      <c r="G65" s="103"/>
      <c r="H65" s="86">
        <f t="shared" si="0"/>
        <v>0.16207044896885098</v>
      </c>
      <c r="I65" s="75">
        <f t="shared" si="1"/>
        <v>26.478815518624202</v>
      </c>
      <c r="J65" s="75">
        <f t="shared" si="2"/>
        <v>12.753259398022749</v>
      </c>
    </row>
    <row r="66" spans="1:10">
      <c r="A66" s="74" t="s">
        <v>64</v>
      </c>
      <c r="B66" s="103">
        <v>304.84959976266981</v>
      </c>
      <c r="C66" s="103">
        <v>311.49192629448123</v>
      </c>
      <c r="D66" s="103">
        <v>360.13482620565577</v>
      </c>
      <c r="E66" s="103"/>
      <c r="F66" s="103"/>
      <c r="G66" s="103"/>
      <c r="H66" s="86">
        <f t="shared" si="0"/>
        <v>0.18135246523540255</v>
      </c>
      <c r="I66" s="75">
        <f t="shared" si="1"/>
        <v>55.285226442985959</v>
      </c>
      <c r="J66" s="75">
        <f t="shared" si="2"/>
        <v>48.642899911174538</v>
      </c>
    </row>
    <row r="67" spans="1:10">
      <c r="A67" s="74" t="s">
        <v>65</v>
      </c>
      <c r="B67" s="103">
        <v>132.75357870551105</v>
      </c>
      <c r="C67" s="103">
        <v>146.66625768260408</v>
      </c>
      <c r="D67" s="103">
        <v>154.46721901855977</v>
      </c>
      <c r="E67" s="103"/>
      <c r="F67" s="103"/>
      <c r="G67" s="103"/>
      <c r="H67" s="86">
        <f t="shared" si="0"/>
        <v>0.16356350257959051</v>
      </c>
      <c r="I67" s="75">
        <f t="shared" si="1"/>
        <v>21.713640313048728</v>
      </c>
      <c r="J67" s="75">
        <f t="shared" si="2"/>
        <v>7.8009613359556909</v>
      </c>
    </row>
    <row r="68" spans="1:10">
      <c r="A68" s="74" t="s">
        <v>66</v>
      </c>
      <c r="B68" s="103">
        <v>122.23999061874153</v>
      </c>
      <c r="C68" s="103">
        <v>134.20539527188032</v>
      </c>
      <c r="D68" s="103">
        <v>146.49562279243213</v>
      </c>
      <c r="E68" s="103"/>
      <c r="F68" s="103"/>
      <c r="G68" s="103"/>
      <c r="H68" s="86">
        <f t="shared" ref="H68:H92" si="3">(D68-B68)/B68</f>
        <v>0.19842632554956846</v>
      </c>
      <c r="I68" s="75">
        <f t="shared" ref="I68:I92" si="4">D68-B68</f>
        <v>24.2556321736906</v>
      </c>
      <c r="J68" s="75">
        <f t="shared" ref="J68:J92" si="5">D68-C68</f>
        <v>12.290227520551809</v>
      </c>
    </row>
    <row r="69" spans="1:10">
      <c r="A69" s="74" t="s">
        <v>67</v>
      </c>
      <c r="B69" s="103">
        <v>120.88069024333799</v>
      </c>
      <c r="C69" s="103">
        <v>122.43542658802293</v>
      </c>
      <c r="D69" s="103">
        <v>136.42238980530306</v>
      </c>
      <c r="E69" s="103"/>
      <c r="F69" s="103"/>
      <c r="G69" s="103"/>
      <c r="H69" s="86">
        <f t="shared" si="3"/>
        <v>0.12857057260906565</v>
      </c>
      <c r="I69" s="75">
        <f t="shared" si="4"/>
        <v>15.541699561965061</v>
      </c>
      <c r="J69" s="75">
        <f t="shared" si="5"/>
        <v>13.98696321728012</v>
      </c>
    </row>
    <row r="70" spans="1:10">
      <c r="A70" s="74" t="s">
        <v>68</v>
      </c>
      <c r="B70" s="103">
        <v>138.27129032794889</v>
      </c>
      <c r="C70" s="103">
        <v>166.66595923607861</v>
      </c>
      <c r="D70" s="103">
        <v>164.68139767153576</v>
      </c>
      <c r="E70" s="103"/>
      <c r="F70" s="103"/>
      <c r="G70" s="103"/>
      <c r="H70" s="86">
        <f t="shared" si="3"/>
        <v>0.1910021037696831</v>
      </c>
      <c r="I70" s="75">
        <f t="shared" si="4"/>
        <v>26.410107343586873</v>
      </c>
      <c r="J70" s="75">
        <f t="shared" si="5"/>
        <v>-1.9845615645428438</v>
      </c>
    </row>
    <row r="71" spans="1:10">
      <c r="A71" s="74" t="s">
        <v>69</v>
      </c>
      <c r="B71" s="103">
        <v>123.43819382624417</v>
      </c>
      <c r="C71" s="103">
        <v>127.7137315203307</v>
      </c>
      <c r="D71" s="103">
        <v>137.75196087945412</v>
      </c>
      <c r="E71" s="103"/>
      <c r="F71" s="103"/>
      <c r="G71" s="103"/>
      <c r="H71" s="86">
        <f t="shared" si="3"/>
        <v>0.11595898003302359</v>
      </c>
      <c r="I71" s="75">
        <f t="shared" si="4"/>
        <v>14.313767053209943</v>
      </c>
      <c r="J71" s="75">
        <f t="shared" si="5"/>
        <v>10.03822935912342</v>
      </c>
    </row>
    <row r="72" spans="1:10">
      <c r="A72" s="74" t="s">
        <v>70</v>
      </c>
      <c r="B72" s="103">
        <v>129.14158851325644</v>
      </c>
      <c r="C72" s="103">
        <v>142.58505453363415</v>
      </c>
      <c r="D72" s="103">
        <v>145.96390740932773</v>
      </c>
      <c r="E72" s="103"/>
      <c r="F72" s="103"/>
      <c r="G72" s="103"/>
      <c r="H72" s="86">
        <f t="shared" si="3"/>
        <v>0.13026259851484231</v>
      </c>
      <c r="I72" s="75">
        <f t="shared" si="4"/>
        <v>16.822318896071295</v>
      </c>
      <c r="J72" s="75">
        <f t="shared" si="5"/>
        <v>3.3788528756935818</v>
      </c>
    </row>
    <row r="73" spans="1:10">
      <c r="A73" s="74" t="s">
        <v>275</v>
      </c>
      <c r="B73" s="103">
        <v>125.47348370461117</v>
      </c>
      <c r="C73" s="103">
        <v>122.75704546563969</v>
      </c>
      <c r="D73" s="103">
        <v>142.52026231140206</v>
      </c>
      <c r="E73" s="103"/>
      <c r="F73" s="103"/>
      <c r="G73" s="103"/>
      <c r="H73" s="86">
        <f t="shared" si="3"/>
        <v>0.13585961036135974</v>
      </c>
      <c r="I73" s="75">
        <f t="shared" si="4"/>
        <v>17.046778606790895</v>
      </c>
      <c r="J73" s="75">
        <f t="shared" si="5"/>
        <v>19.763216845762372</v>
      </c>
    </row>
    <row r="74" spans="1:10">
      <c r="A74" s="74" t="s">
        <v>276</v>
      </c>
      <c r="B74" s="103">
        <v>120.16878568605701</v>
      </c>
      <c r="C74" s="103">
        <v>119.00320977430954</v>
      </c>
      <c r="D74" s="103">
        <v>139.93442958011079</v>
      </c>
      <c r="E74" s="103"/>
      <c r="F74" s="103"/>
      <c r="G74" s="103"/>
      <c r="H74" s="86">
        <f t="shared" si="3"/>
        <v>0.1644823469023966</v>
      </c>
      <c r="I74" s="75">
        <f t="shared" si="4"/>
        <v>19.765643894053781</v>
      </c>
      <c r="J74" s="75">
        <f t="shared" si="5"/>
        <v>20.931219805801248</v>
      </c>
    </row>
    <row r="75" spans="1:10">
      <c r="A75" s="74" t="s">
        <v>73</v>
      </c>
      <c r="B75" s="103">
        <v>158.71535517392516</v>
      </c>
      <c r="C75" s="103">
        <v>170.74713769072773</v>
      </c>
      <c r="D75" s="103">
        <v>182.40089069009173</v>
      </c>
      <c r="E75" s="103"/>
      <c r="F75" s="103"/>
      <c r="G75" s="103"/>
      <c r="H75" s="86">
        <f t="shared" si="3"/>
        <v>0.14923279156078648</v>
      </c>
      <c r="I75" s="75">
        <f t="shared" si="4"/>
        <v>23.685535516166567</v>
      </c>
      <c r="J75" s="75">
        <f t="shared" si="5"/>
        <v>11.653752999364002</v>
      </c>
    </row>
    <row r="76" spans="1:10">
      <c r="A76" s="74" t="s">
        <v>74</v>
      </c>
      <c r="B76" s="103">
        <v>128.07886997080189</v>
      </c>
      <c r="C76" s="103">
        <v>134.58270736623544</v>
      </c>
      <c r="D76" s="103">
        <v>147.25313859167574</v>
      </c>
      <c r="E76" s="103"/>
      <c r="F76" s="103"/>
      <c r="G76" s="103"/>
      <c r="H76" s="86">
        <f t="shared" si="3"/>
        <v>0.1497067285590902</v>
      </c>
      <c r="I76" s="75">
        <f t="shared" si="4"/>
        <v>19.174268620873846</v>
      </c>
      <c r="J76" s="75">
        <f t="shared" si="5"/>
        <v>12.670431225440296</v>
      </c>
    </row>
    <row r="77" spans="1:10">
      <c r="A77" s="74" t="s">
        <v>75</v>
      </c>
      <c r="B77" s="103">
        <v>130.32347524157672</v>
      </c>
      <c r="C77" s="103">
        <v>147.02317397818268</v>
      </c>
      <c r="D77" s="103">
        <v>149.59234118948939</v>
      </c>
      <c r="E77" s="103"/>
      <c r="F77" s="103"/>
      <c r="G77" s="103"/>
      <c r="H77" s="86">
        <f t="shared" si="3"/>
        <v>0.14785414455986962</v>
      </c>
      <c r="I77" s="75">
        <f t="shared" si="4"/>
        <v>19.268865947912673</v>
      </c>
      <c r="J77" s="75">
        <f t="shared" si="5"/>
        <v>2.5691672113067057</v>
      </c>
    </row>
    <row r="78" spans="1:10">
      <c r="A78" s="74" t="s">
        <v>76</v>
      </c>
      <c r="B78" s="103">
        <v>131.3977050077155</v>
      </c>
      <c r="C78" s="103">
        <v>135.89371783750988</v>
      </c>
      <c r="D78" s="103">
        <v>148.66010044703836</v>
      </c>
      <c r="E78" s="103"/>
      <c r="F78" s="103"/>
      <c r="G78" s="103"/>
      <c r="H78" s="86">
        <f t="shared" si="3"/>
        <v>0.13137516700393842</v>
      </c>
      <c r="I78" s="75">
        <f t="shared" si="4"/>
        <v>17.262395439322859</v>
      </c>
      <c r="J78" s="75">
        <f t="shared" si="5"/>
        <v>12.766382609528478</v>
      </c>
    </row>
    <row r="79" spans="1:10">
      <c r="A79" s="74" t="s">
        <v>77</v>
      </c>
      <c r="B79" s="103">
        <v>146.57618184719971</v>
      </c>
      <c r="C79" s="103">
        <v>133.30347034247751</v>
      </c>
      <c r="D79" s="103">
        <v>161.59265495369704</v>
      </c>
      <c r="E79" s="103"/>
      <c r="F79" s="103"/>
      <c r="G79" s="103"/>
      <c r="H79" s="86">
        <f t="shared" si="3"/>
        <v>0.10244824853025201</v>
      </c>
      <c r="I79" s="75">
        <f t="shared" si="4"/>
        <v>15.01647310649733</v>
      </c>
      <c r="J79" s="75">
        <f t="shared" si="5"/>
        <v>28.289184611219525</v>
      </c>
    </row>
    <row r="80" spans="1:10">
      <c r="A80" s="74" t="s">
        <v>78</v>
      </c>
      <c r="B80" s="103">
        <v>132.72783399013431</v>
      </c>
      <c r="C80" s="103">
        <v>119.68221128008899</v>
      </c>
      <c r="D80" s="103">
        <v>153.80101152845614</v>
      </c>
      <c r="E80" s="103"/>
      <c r="F80" s="103"/>
      <c r="G80" s="103"/>
      <c r="H80" s="86">
        <f t="shared" si="3"/>
        <v>0.15876984431078867</v>
      </c>
      <c r="I80" s="75">
        <f t="shared" si="4"/>
        <v>21.073177538321829</v>
      </c>
      <c r="J80" s="75">
        <f t="shared" si="5"/>
        <v>34.118800248367151</v>
      </c>
    </row>
    <row r="81" spans="1:10">
      <c r="A81" s="74" t="s">
        <v>79</v>
      </c>
      <c r="B81" s="103">
        <v>136.13512659608068</v>
      </c>
      <c r="C81" s="103">
        <v>171.68680961732878</v>
      </c>
      <c r="D81" s="103">
        <v>192.19907697388012</v>
      </c>
      <c r="E81" s="103"/>
      <c r="F81" s="103"/>
      <c r="G81" s="103"/>
      <c r="H81" s="86">
        <f t="shared" si="3"/>
        <v>0.41182574828129276</v>
      </c>
      <c r="I81" s="75">
        <f t="shared" si="4"/>
        <v>56.063950377799443</v>
      </c>
      <c r="J81" s="75">
        <f t="shared" si="5"/>
        <v>20.512267356551348</v>
      </c>
    </row>
    <row r="82" spans="1:10">
      <c r="A82" s="74" t="s">
        <v>80</v>
      </c>
      <c r="B82" s="103">
        <v>150.55328334677716</v>
      </c>
      <c r="C82" s="103">
        <v>164.50508536965791</v>
      </c>
      <c r="D82" s="103">
        <v>193.45240126363754</v>
      </c>
      <c r="E82" s="103"/>
      <c r="F82" s="103"/>
      <c r="G82" s="103"/>
      <c r="H82" s="86">
        <f t="shared" si="3"/>
        <v>0.2849430909988766</v>
      </c>
      <c r="I82" s="75">
        <f t="shared" si="4"/>
        <v>42.899117916860376</v>
      </c>
      <c r="J82" s="75">
        <f t="shared" si="5"/>
        <v>28.947315893979635</v>
      </c>
    </row>
    <row r="83" spans="1:10">
      <c r="A83" s="74" t="s">
        <v>81</v>
      </c>
      <c r="B83" s="103">
        <v>100.75945723398411</v>
      </c>
      <c r="C83" s="103">
        <v>100.32814044518518</v>
      </c>
      <c r="D83" s="103">
        <v>114.71317641607645</v>
      </c>
      <c r="E83" s="103"/>
      <c r="F83" s="103"/>
      <c r="G83" s="103"/>
      <c r="H83" s="86">
        <f t="shared" si="3"/>
        <v>0.13848545402233506</v>
      </c>
      <c r="I83" s="75">
        <f t="shared" si="4"/>
        <v>13.953719182092343</v>
      </c>
      <c r="J83" s="75">
        <f t="shared" si="5"/>
        <v>14.385035970891266</v>
      </c>
    </row>
    <row r="84" spans="1:10">
      <c r="A84" s="74" t="s">
        <v>82</v>
      </c>
      <c r="B84" s="103">
        <v>131.193204870399</v>
      </c>
      <c r="C84" s="103">
        <v>139.2531125587924</v>
      </c>
      <c r="D84" s="103">
        <v>148.67934979572999</v>
      </c>
      <c r="E84" s="103"/>
      <c r="F84" s="103"/>
      <c r="G84" s="103"/>
      <c r="H84" s="86">
        <f t="shared" si="3"/>
        <v>0.13328544677755921</v>
      </c>
      <c r="I84" s="75">
        <f t="shared" si="4"/>
        <v>17.48614492533099</v>
      </c>
      <c r="J84" s="75">
        <f t="shared" si="5"/>
        <v>9.4262372369375953</v>
      </c>
    </row>
    <row r="85" spans="1:10">
      <c r="A85" s="74" t="s">
        <v>83</v>
      </c>
      <c r="B85" s="103">
        <v>154.88368620532543</v>
      </c>
      <c r="C85" s="103">
        <v>171.91492150177012</v>
      </c>
      <c r="D85" s="103">
        <v>175.05299643157448</v>
      </c>
      <c r="E85" s="103"/>
      <c r="F85" s="103"/>
      <c r="G85" s="103"/>
      <c r="H85" s="86">
        <f t="shared" si="3"/>
        <v>0.13022230242835969</v>
      </c>
      <c r="I85" s="75">
        <f t="shared" si="4"/>
        <v>20.169310226249053</v>
      </c>
      <c r="J85" s="75">
        <f t="shared" si="5"/>
        <v>3.1380749298043611</v>
      </c>
    </row>
    <row r="86" spans="1:10">
      <c r="A86" s="74" t="s">
        <v>277</v>
      </c>
      <c r="B86" s="103">
        <v>115.74779426796457</v>
      </c>
      <c r="C86" s="103">
        <v>121.81080472244618</v>
      </c>
      <c r="D86" s="103">
        <v>132.77368915971556</v>
      </c>
      <c r="E86" s="103"/>
      <c r="F86" s="103"/>
      <c r="G86" s="103"/>
      <c r="H86" s="86">
        <f t="shared" si="3"/>
        <v>0.14709476754550335</v>
      </c>
      <c r="I86" s="75">
        <f t="shared" si="4"/>
        <v>17.025894891750994</v>
      </c>
      <c r="J86" s="75">
        <f t="shared" si="5"/>
        <v>10.962884437269381</v>
      </c>
    </row>
    <row r="87" spans="1:10">
      <c r="A87" s="74" t="s">
        <v>85</v>
      </c>
      <c r="B87" s="103">
        <v>94.791913811443933</v>
      </c>
      <c r="C87" s="103">
        <v>97.127704002535282</v>
      </c>
      <c r="D87" s="103">
        <v>109.97072529647903</v>
      </c>
      <c r="E87" s="103"/>
      <c r="F87" s="103"/>
      <c r="G87" s="103"/>
      <c r="H87" s="86">
        <f t="shared" si="3"/>
        <v>0.16012770366919848</v>
      </c>
      <c r="I87" s="75">
        <f t="shared" si="4"/>
        <v>15.178811485035098</v>
      </c>
      <c r="J87" s="75">
        <f t="shared" si="5"/>
        <v>12.84302129394375</v>
      </c>
    </row>
    <row r="88" spans="1:10">
      <c r="A88" s="74" t="s">
        <v>86</v>
      </c>
      <c r="B88" s="103">
        <v>89.658284261026836</v>
      </c>
      <c r="C88" s="103">
        <v>91.673255676026869</v>
      </c>
      <c r="D88" s="103">
        <v>104.8434397580594</v>
      </c>
      <c r="E88" s="103"/>
      <c r="F88" s="103"/>
      <c r="G88" s="103"/>
      <c r="H88" s="86">
        <f t="shared" si="3"/>
        <v>0.16936700966553445</v>
      </c>
      <c r="I88" s="75">
        <f t="shared" si="4"/>
        <v>15.185155497032568</v>
      </c>
      <c r="J88" s="75">
        <f t="shared" si="5"/>
        <v>13.170184082032534</v>
      </c>
    </row>
    <row r="89" spans="1:10">
      <c r="A89" s="74" t="s">
        <v>87</v>
      </c>
      <c r="B89" s="103">
        <v>92.590037269306578</v>
      </c>
      <c r="C89" s="103">
        <v>95.764686672550752</v>
      </c>
      <c r="D89" s="103">
        <v>108.08779300010703</v>
      </c>
      <c r="E89" s="103"/>
      <c r="F89" s="103"/>
      <c r="G89" s="103"/>
      <c r="H89" s="86">
        <f t="shared" si="3"/>
        <v>0.16738038117128964</v>
      </c>
      <c r="I89" s="75">
        <f t="shared" si="4"/>
        <v>15.497755730800449</v>
      </c>
      <c r="J89" s="75">
        <f t="shared" si="5"/>
        <v>12.323106327556275</v>
      </c>
    </row>
    <row r="90" spans="1:10">
      <c r="A90" s="166" t="s">
        <v>278</v>
      </c>
      <c r="B90" s="103">
        <v>253.56771847488605</v>
      </c>
      <c r="C90" s="103">
        <v>286.09114368920643</v>
      </c>
      <c r="D90" s="103">
        <v>290.13344430529219</v>
      </c>
      <c r="E90" s="103"/>
      <c r="F90" s="103"/>
      <c r="G90" s="103"/>
      <c r="H90" s="86">
        <f t="shared" si="3"/>
        <v>0.14420497234559332</v>
      </c>
      <c r="I90" s="75">
        <f t="shared" si="4"/>
        <v>36.565725830406137</v>
      </c>
      <c r="J90" s="75">
        <f t="shared" si="5"/>
        <v>4.042300616085754</v>
      </c>
    </row>
    <row r="91" spans="1:10" s="152" customFormat="1">
      <c r="A91" s="95" t="s">
        <v>285</v>
      </c>
      <c r="B91" s="103">
        <v>86.02703074032766</v>
      </c>
      <c r="C91" s="103">
        <v>86.563295124378115</v>
      </c>
      <c r="D91" s="103">
        <v>99.150996742547619</v>
      </c>
      <c r="E91" s="103"/>
      <c r="F91" s="103"/>
      <c r="G91" s="103"/>
      <c r="H91" s="86">
        <f t="shared" si="3"/>
        <v>0.15255630572482051</v>
      </c>
      <c r="I91" s="75">
        <f t="shared" si="4"/>
        <v>13.123966002219959</v>
      </c>
      <c r="J91" s="75">
        <f t="shared" si="5"/>
        <v>12.587701618169504</v>
      </c>
    </row>
    <row r="92" spans="1:10" s="111" customFormat="1">
      <c r="A92" s="74" t="s">
        <v>173</v>
      </c>
      <c r="B92" s="112">
        <v>128.71143432863343</v>
      </c>
      <c r="C92" s="156">
        <v>138.87603691131898</v>
      </c>
      <c r="D92" s="156">
        <v>149.26304067613887</v>
      </c>
      <c r="E92" s="156"/>
      <c r="F92" s="156"/>
      <c r="G92" s="156"/>
      <c r="H92" s="109">
        <f t="shared" si="3"/>
        <v>0.15967195497978756</v>
      </c>
      <c r="I92" s="75">
        <f t="shared" si="4"/>
        <v>20.551606347505441</v>
      </c>
      <c r="J92" s="110">
        <f t="shared" si="5"/>
        <v>10.387003764819895</v>
      </c>
    </row>
    <row r="93" spans="1:10">
      <c r="D93" s="139" t="s">
        <v>284</v>
      </c>
    </row>
    <row r="94" spans="1:10">
      <c r="F94" s="160"/>
      <c r="G94" s="160"/>
    </row>
    <row r="95" spans="1:10">
      <c r="B95" s="142"/>
      <c r="C95" s="138"/>
      <c r="D95" s="140"/>
      <c r="E95" s="142"/>
      <c r="F95" s="142"/>
      <c r="G95" s="142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87"/>
  <sheetViews>
    <sheetView topLeftCell="A62" zoomScale="80" zoomScaleNormal="80" workbookViewId="0">
      <selection activeCell="L72" sqref="L72"/>
    </sheetView>
  </sheetViews>
  <sheetFormatPr defaultRowHeight="15"/>
  <cols>
    <col min="1" max="1" width="16.140625" customWidth="1"/>
    <col min="2" max="2" width="9.140625" style="144"/>
    <col min="3" max="3" width="9.140625" style="143"/>
    <col min="4" max="4" width="15.140625" style="144" customWidth="1"/>
    <col min="5" max="6" width="8.7109375" style="152"/>
    <col min="7" max="7" width="13.42578125" style="152" customWidth="1"/>
    <col min="8" max="8" width="30.5703125" customWidth="1"/>
    <col min="9" max="9" width="30" customWidth="1"/>
    <col min="10" max="10" width="33.42578125" customWidth="1"/>
  </cols>
  <sheetData>
    <row r="1" spans="1:10" s="152" customFormat="1" ht="15.75" thickBot="1">
      <c r="B1" s="181" t="s">
        <v>281</v>
      </c>
      <c r="C1" s="181"/>
      <c r="D1" s="182"/>
      <c r="E1" s="183" t="s">
        <v>280</v>
      </c>
      <c r="F1" s="181"/>
      <c r="G1" s="182"/>
    </row>
    <row r="2" spans="1:10" ht="49.5" customHeight="1">
      <c r="A2" s="89" t="s">
        <v>174</v>
      </c>
      <c r="B2" s="89">
        <v>43466</v>
      </c>
      <c r="C2" s="89">
        <v>43800</v>
      </c>
      <c r="D2" s="89">
        <v>43831</v>
      </c>
      <c r="E2" s="89">
        <v>43466</v>
      </c>
      <c r="F2" s="89">
        <v>43800</v>
      </c>
      <c r="G2" s="89">
        <v>43831</v>
      </c>
      <c r="H2" s="88" t="s">
        <v>326</v>
      </c>
      <c r="I2" s="88" t="s">
        <v>327</v>
      </c>
      <c r="J2" s="88" t="s">
        <v>328</v>
      </c>
    </row>
    <row r="3" spans="1:10">
      <c r="A3" s="76" t="s">
        <v>175</v>
      </c>
      <c r="B3" s="100">
        <v>116.65426631876987</v>
      </c>
      <c r="C3" s="100">
        <v>125.4076338299141</v>
      </c>
      <c r="D3" s="100">
        <v>135.37596954415798</v>
      </c>
      <c r="E3" s="100"/>
      <c r="F3" s="100"/>
      <c r="G3" s="100"/>
      <c r="H3" s="86">
        <f>(D3-B3)/B3</f>
        <v>0.16048880007722235</v>
      </c>
      <c r="I3" s="77">
        <f>(D3-B3)</f>
        <v>18.721703225388111</v>
      </c>
      <c r="J3" s="77">
        <f>(D3-C3)</f>
        <v>9.968335714243878</v>
      </c>
    </row>
    <row r="4" spans="1:10">
      <c r="A4" s="67" t="s">
        <v>176</v>
      </c>
      <c r="B4" s="101">
        <v>111.27767048774903</v>
      </c>
      <c r="C4" s="101">
        <v>113.41025679648965</v>
      </c>
      <c r="D4" s="101">
        <v>127.50429487237943</v>
      </c>
      <c r="E4" s="101"/>
      <c r="F4" s="101"/>
      <c r="G4" s="101"/>
      <c r="H4" s="86">
        <f t="shared" ref="H4:H67" si="0">(D4-B4)/B4</f>
        <v>0.14582102872486755</v>
      </c>
      <c r="I4" s="77">
        <f t="shared" ref="I4:I67" si="1">(D4-B4)</f>
        <v>16.226624384630398</v>
      </c>
      <c r="J4" s="77">
        <f t="shared" ref="J4:J67" si="2">(D4-C4)</f>
        <v>14.094038075889785</v>
      </c>
    </row>
    <row r="5" spans="1:10">
      <c r="A5" s="67" t="s">
        <v>177</v>
      </c>
      <c r="B5" s="101">
        <v>108.42773310556859</v>
      </c>
      <c r="C5" s="101">
        <v>111.94295760728328</v>
      </c>
      <c r="D5" s="101">
        <v>125.14831995062964</v>
      </c>
      <c r="E5" s="101"/>
      <c r="F5" s="101"/>
      <c r="G5" s="101"/>
      <c r="H5" s="86">
        <f t="shared" si="0"/>
        <v>0.15420950310545892</v>
      </c>
      <c r="I5" s="77">
        <f t="shared" si="1"/>
        <v>16.72058684506105</v>
      </c>
      <c r="J5" s="77">
        <f t="shared" si="2"/>
        <v>13.205362343346366</v>
      </c>
    </row>
    <row r="6" spans="1:10">
      <c r="A6" s="67" t="s">
        <v>178</v>
      </c>
      <c r="B6" s="101">
        <v>121.71806725159894</v>
      </c>
      <c r="C6" s="101">
        <v>130.32544374882278</v>
      </c>
      <c r="D6" s="101">
        <v>138.45520508982614</v>
      </c>
      <c r="E6" s="101"/>
      <c r="F6" s="101"/>
      <c r="G6" s="101"/>
      <c r="H6" s="86">
        <f t="shared" si="0"/>
        <v>0.1375074236401608</v>
      </c>
      <c r="I6" s="77">
        <f t="shared" si="1"/>
        <v>16.737137838227198</v>
      </c>
      <c r="J6" s="77">
        <f t="shared" si="2"/>
        <v>8.1297613410033591</v>
      </c>
    </row>
    <row r="7" spans="1:10">
      <c r="A7" s="67" t="s">
        <v>180</v>
      </c>
      <c r="B7" s="101">
        <v>111.25175525437433</v>
      </c>
      <c r="C7" s="101">
        <v>115.33435757813098</v>
      </c>
      <c r="D7" s="101">
        <v>128.89925716133547</v>
      </c>
      <c r="E7" s="101"/>
      <c r="F7" s="101"/>
      <c r="G7" s="101"/>
      <c r="H7" s="86">
        <f t="shared" si="0"/>
        <v>0.15862672788047769</v>
      </c>
      <c r="I7" s="77">
        <f t="shared" si="1"/>
        <v>17.647501906961139</v>
      </c>
      <c r="J7" s="77">
        <f t="shared" si="2"/>
        <v>13.564899583204493</v>
      </c>
    </row>
    <row r="8" spans="1:10">
      <c r="A8" s="67" t="s">
        <v>181</v>
      </c>
      <c r="B8" s="101">
        <v>143.30868591027439</v>
      </c>
      <c r="C8" s="101">
        <v>156.42417364189089</v>
      </c>
      <c r="D8" s="101">
        <v>167.06452653873052</v>
      </c>
      <c r="E8" s="101"/>
      <c r="F8" s="101"/>
      <c r="G8" s="101"/>
      <c r="H8" s="86">
        <f t="shared" si="0"/>
        <v>0.16576692806554424</v>
      </c>
      <c r="I8" s="77">
        <f t="shared" si="1"/>
        <v>23.755840628456127</v>
      </c>
      <c r="J8" s="77">
        <f t="shared" si="2"/>
        <v>10.64035289683963</v>
      </c>
    </row>
    <row r="9" spans="1:10">
      <c r="A9" s="67" t="s">
        <v>182</v>
      </c>
      <c r="B9" s="101">
        <v>113.59643458522416</v>
      </c>
      <c r="C9" s="101">
        <v>124.67445722027897</v>
      </c>
      <c r="D9" s="101">
        <v>132.42197038896342</v>
      </c>
      <c r="E9" s="101"/>
      <c r="F9" s="101"/>
      <c r="G9" s="101"/>
      <c r="H9" s="86">
        <f t="shared" si="0"/>
        <v>0.16572294608080906</v>
      </c>
      <c r="I9" s="77">
        <f t="shared" si="1"/>
        <v>18.825535803739257</v>
      </c>
      <c r="J9" s="77">
        <f t="shared" si="2"/>
        <v>7.7475131686844492</v>
      </c>
    </row>
    <row r="10" spans="1:10">
      <c r="A10" s="67" t="s">
        <v>184</v>
      </c>
      <c r="B10" s="101">
        <v>120.82193490593308</v>
      </c>
      <c r="C10" s="101">
        <v>131.0248291739849</v>
      </c>
      <c r="D10" s="101">
        <v>144.30651861444028</v>
      </c>
      <c r="E10" s="101"/>
      <c r="F10" s="101"/>
      <c r="G10" s="101"/>
      <c r="H10" s="86">
        <f t="shared" si="0"/>
        <v>0.19437351112437753</v>
      </c>
      <c r="I10" s="77">
        <f t="shared" si="1"/>
        <v>23.484583708507202</v>
      </c>
      <c r="J10" s="77">
        <f t="shared" si="2"/>
        <v>13.281689440455381</v>
      </c>
    </row>
    <row r="11" spans="1:10">
      <c r="A11" s="67" t="s">
        <v>185</v>
      </c>
      <c r="B11" s="101">
        <v>110.33912408063037</v>
      </c>
      <c r="C11" s="101">
        <v>115.07281303140753</v>
      </c>
      <c r="D11" s="101">
        <v>127.11761836495151</v>
      </c>
      <c r="E11" s="101"/>
      <c r="F11" s="101"/>
      <c r="G11" s="101"/>
      <c r="H11" s="86">
        <f t="shared" si="0"/>
        <v>0.1520629642850912</v>
      </c>
      <c r="I11" s="77">
        <f t="shared" si="1"/>
        <v>16.778494284321141</v>
      </c>
      <c r="J11" s="77">
        <f t="shared" si="2"/>
        <v>12.044805333543977</v>
      </c>
    </row>
    <row r="12" spans="1:10">
      <c r="A12" s="67" t="s">
        <v>186</v>
      </c>
      <c r="B12" s="101">
        <v>114.10822171906121</v>
      </c>
      <c r="C12" s="101">
        <v>120.35460102937749</v>
      </c>
      <c r="D12" s="101">
        <v>132.98604787014847</v>
      </c>
      <c r="E12" s="101"/>
      <c r="F12" s="101"/>
      <c r="G12" s="101"/>
      <c r="H12" s="86">
        <f>(D12-B12)/B12</f>
        <v>0.16543791382154033</v>
      </c>
      <c r="I12" s="77">
        <f t="shared" si="1"/>
        <v>18.877826151087262</v>
      </c>
      <c r="J12" s="77">
        <f t="shared" si="2"/>
        <v>12.631446840770977</v>
      </c>
    </row>
    <row r="13" spans="1:10">
      <c r="A13" s="67" t="s">
        <v>190</v>
      </c>
      <c r="B13" s="101">
        <v>123.43866126112594</v>
      </c>
      <c r="C13" s="101">
        <v>140.94525988004159</v>
      </c>
      <c r="D13" s="101">
        <v>145.67799599125837</v>
      </c>
      <c r="E13" s="101"/>
      <c r="F13" s="101"/>
      <c r="G13" s="101"/>
      <c r="H13" s="86">
        <f t="shared" si="0"/>
        <v>0.18016506743447788</v>
      </c>
      <c r="I13" s="77">
        <f t="shared" si="1"/>
        <v>22.239334730132427</v>
      </c>
      <c r="J13" s="77">
        <f t="shared" si="2"/>
        <v>4.7327361112167807</v>
      </c>
    </row>
    <row r="14" spans="1:10">
      <c r="A14" s="67" t="s">
        <v>191</v>
      </c>
      <c r="B14" s="101">
        <v>115.47022224227726</v>
      </c>
      <c r="C14" s="101">
        <v>117.8951620991907</v>
      </c>
      <c r="D14" s="101">
        <v>130.4338072922707</v>
      </c>
      <c r="E14" s="101"/>
      <c r="F14" s="101"/>
      <c r="G14" s="101"/>
      <c r="H14" s="86">
        <f t="shared" si="0"/>
        <v>0.1295882588551458</v>
      </c>
      <c r="I14" s="77">
        <f t="shared" si="1"/>
        <v>14.963585049993441</v>
      </c>
      <c r="J14" s="77">
        <f t="shared" si="2"/>
        <v>12.538645193080001</v>
      </c>
    </row>
    <row r="15" spans="1:10">
      <c r="A15" s="67" t="s">
        <v>192</v>
      </c>
      <c r="B15" s="101">
        <v>119.48847785033681</v>
      </c>
      <c r="C15" s="101">
        <v>124.47692058778793</v>
      </c>
      <c r="D15" s="101">
        <v>136.11699994656797</v>
      </c>
      <c r="E15" s="101"/>
      <c r="F15" s="101"/>
      <c r="G15" s="101"/>
      <c r="H15" s="86">
        <f t="shared" si="0"/>
        <v>0.13916423068891151</v>
      </c>
      <c r="I15" s="77">
        <f t="shared" si="1"/>
        <v>16.628522096231166</v>
      </c>
      <c r="J15" s="77">
        <f t="shared" si="2"/>
        <v>11.640079358780042</v>
      </c>
    </row>
    <row r="16" spans="1:10">
      <c r="A16" s="67" t="s">
        <v>193</v>
      </c>
      <c r="B16" s="101">
        <v>113.91500703397934</v>
      </c>
      <c r="C16" s="101">
        <v>123.88846052023619</v>
      </c>
      <c r="D16" s="101">
        <v>131.94079715896845</v>
      </c>
      <c r="E16" s="101"/>
      <c r="F16" s="101"/>
      <c r="G16" s="101"/>
      <c r="H16" s="86">
        <f t="shared" si="0"/>
        <v>0.15823894142070552</v>
      </c>
      <c r="I16" s="77">
        <f t="shared" si="1"/>
        <v>18.025790124989115</v>
      </c>
      <c r="J16" s="77">
        <f t="shared" si="2"/>
        <v>8.0523366387322568</v>
      </c>
    </row>
    <row r="17" spans="1:10">
      <c r="A17" s="67" t="s">
        <v>194</v>
      </c>
      <c r="B17" s="101">
        <v>110.49865720702631</v>
      </c>
      <c r="C17" s="101">
        <v>115.20485833948663</v>
      </c>
      <c r="D17" s="101">
        <v>128.56255014892733</v>
      </c>
      <c r="E17" s="101"/>
      <c r="F17" s="101"/>
      <c r="G17" s="101"/>
      <c r="H17" s="86">
        <f t="shared" si="0"/>
        <v>0.16347613082806206</v>
      </c>
      <c r="I17" s="77">
        <f t="shared" si="1"/>
        <v>18.063892941901017</v>
      </c>
      <c r="J17" s="77">
        <f t="shared" si="2"/>
        <v>13.357691809440695</v>
      </c>
    </row>
    <row r="18" spans="1:10">
      <c r="A18" s="67" t="s">
        <v>195</v>
      </c>
      <c r="B18" s="101">
        <v>127.7624955600718</v>
      </c>
      <c r="C18" s="101">
        <v>139.12486635135454</v>
      </c>
      <c r="D18" s="101">
        <v>150.0479179038916</v>
      </c>
      <c r="E18" s="101"/>
      <c r="F18" s="101"/>
      <c r="G18" s="101"/>
      <c r="H18" s="86">
        <f t="shared" si="0"/>
        <v>0.17442851476974766</v>
      </c>
      <c r="I18" s="77">
        <f t="shared" si="1"/>
        <v>22.285422343819803</v>
      </c>
      <c r="J18" s="77">
        <f t="shared" si="2"/>
        <v>10.923051552537061</v>
      </c>
    </row>
    <row r="19" spans="1:10">
      <c r="A19" s="67" t="s">
        <v>196</v>
      </c>
      <c r="B19" s="101">
        <v>121.55736445420779</v>
      </c>
      <c r="C19" s="101">
        <v>131.699308656314</v>
      </c>
      <c r="D19" s="101">
        <v>144.46927060705892</v>
      </c>
      <c r="E19" s="101"/>
      <c r="F19" s="101"/>
      <c r="G19" s="101"/>
      <c r="H19" s="86">
        <f t="shared" si="0"/>
        <v>0.18848636819106374</v>
      </c>
      <c r="I19" s="77">
        <f t="shared" si="1"/>
        <v>22.911906152851131</v>
      </c>
      <c r="J19" s="77">
        <f t="shared" si="2"/>
        <v>12.769961950744914</v>
      </c>
    </row>
    <row r="20" spans="1:10">
      <c r="A20" s="67" t="s">
        <v>197</v>
      </c>
      <c r="B20" s="101">
        <v>121.77778707052778</v>
      </c>
      <c r="C20" s="101">
        <v>127.95967612793342</v>
      </c>
      <c r="D20" s="101">
        <v>143.8865876688499</v>
      </c>
      <c r="E20" s="101"/>
      <c r="F20" s="101"/>
      <c r="G20" s="101"/>
      <c r="H20" s="86">
        <f t="shared" si="0"/>
        <v>0.18155035602279238</v>
      </c>
      <c r="I20" s="77">
        <f t="shared" si="1"/>
        <v>22.108800598322119</v>
      </c>
      <c r="J20" s="77">
        <f t="shared" si="2"/>
        <v>15.926911540916478</v>
      </c>
    </row>
    <row r="21" spans="1:10">
      <c r="A21" s="67" t="s">
        <v>198</v>
      </c>
      <c r="B21" s="101">
        <v>108.05500443809088</v>
      </c>
      <c r="C21" s="101">
        <v>114.15532418820975</v>
      </c>
      <c r="D21" s="101">
        <v>127.13806960160944</v>
      </c>
      <c r="E21" s="101"/>
      <c r="F21" s="101"/>
      <c r="G21" s="101"/>
      <c r="H21" s="86">
        <f t="shared" si="0"/>
        <v>0.17660510276922931</v>
      </c>
      <c r="I21" s="77">
        <f t="shared" si="1"/>
        <v>19.083065163518569</v>
      </c>
      <c r="J21" s="77">
        <f t="shared" si="2"/>
        <v>12.982745413399698</v>
      </c>
    </row>
    <row r="22" spans="1:10">
      <c r="A22" s="67" t="s">
        <v>199</v>
      </c>
      <c r="B22" s="101">
        <v>107.11901339615629</v>
      </c>
      <c r="C22" s="101">
        <v>114.56372973141184</v>
      </c>
      <c r="D22" s="101">
        <v>124.31608592521859</v>
      </c>
      <c r="E22" s="101"/>
      <c r="F22" s="101"/>
      <c r="G22" s="101"/>
      <c r="H22" s="86">
        <f t="shared" si="0"/>
        <v>0.16054173749213577</v>
      </c>
      <c r="I22" s="77">
        <f t="shared" si="1"/>
        <v>17.197072529062297</v>
      </c>
      <c r="J22" s="77">
        <f t="shared" si="2"/>
        <v>9.7523561938067473</v>
      </c>
    </row>
    <row r="23" spans="1:10">
      <c r="A23" s="67" t="s">
        <v>112</v>
      </c>
      <c r="B23" s="101">
        <v>113.45506917317003</v>
      </c>
      <c r="C23" s="101">
        <v>116.49089222954157</v>
      </c>
      <c r="D23" s="101">
        <v>129.58320237361661</v>
      </c>
      <c r="E23" s="101"/>
      <c r="F23" s="101"/>
      <c r="G23" s="101"/>
      <c r="H23" s="86">
        <f t="shared" si="0"/>
        <v>0.1421543639961094</v>
      </c>
      <c r="I23" s="77">
        <f t="shared" si="1"/>
        <v>16.128133200446584</v>
      </c>
      <c r="J23" s="77">
        <f t="shared" si="2"/>
        <v>13.092310144075043</v>
      </c>
    </row>
    <row r="24" spans="1:10">
      <c r="A24" s="67" t="s">
        <v>201</v>
      </c>
      <c r="B24" s="101">
        <v>109.33053445684172</v>
      </c>
      <c r="C24" s="101">
        <v>113.86518930427712</v>
      </c>
      <c r="D24" s="101">
        <v>126.27303463402802</v>
      </c>
      <c r="E24" s="101"/>
      <c r="F24" s="101"/>
      <c r="G24" s="101"/>
      <c r="H24" s="86">
        <f t="shared" si="0"/>
        <v>0.1549658589099312</v>
      </c>
      <c r="I24" s="77">
        <f t="shared" si="1"/>
        <v>16.942500177186304</v>
      </c>
      <c r="J24" s="77">
        <f t="shared" si="2"/>
        <v>12.407845329750899</v>
      </c>
    </row>
    <row r="25" spans="1:10">
      <c r="A25" s="67" t="s">
        <v>202</v>
      </c>
      <c r="B25" s="101">
        <v>115.09524842780245</v>
      </c>
      <c r="C25" s="101">
        <v>114.41083833977716</v>
      </c>
      <c r="D25" s="101">
        <v>138.09859193757273</v>
      </c>
      <c r="E25" s="101"/>
      <c r="F25" s="101"/>
      <c r="G25" s="101"/>
      <c r="H25" s="86">
        <f t="shared" si="0"/>
        <v>0.19986353758296066</v>
      </c>
      <c r="I25" s="77">
        <f t="shared" si="1"/>
        <v>23.003343509770289</v>
      </c>
      <c r="J25" s="77">
        <f t="shared" si="2"/>
        <v>23.687753597795577</v>
      </c>
    </row>
    <row r="26" spans="1:10">
      <c r="A26" s="67" t="s">
        <v>203</v>
      </c>
      <c r="B26" s="101">
        <v>133.48829945082096</v>
      </c>
      <c r="C26" s="101">
        <v>131.24777790878525</v>
      </c>
      <c r="D26" s="101">
        <v>151.24517379116153</v>
      </c>
      <c r="E26" s="101"/>
      <c r="F26" s="101"/>
      <c r="G26" s="101"/>
      <c r="H26" s="86">
        <f t="shared" si="0"/>
        <v>0.13302195333518699</v>
      </c>
      <c r="I26" s="77">
        <f t="shared" si="1"/>
        <v>17.756874340340573</v>
      </c>
      <c r="J26" s="77">
        <f t="shared" si="2"/>
        <v>19.997395882376281</v>
      </c>
    </row>
    <row r="27" spans="1:10">
      <c r="A27" s="67" t="s">
        <v>204</v>
      </c>
      <c r="B27" s="101">
        <v>123.18763562512081</v>
      </c>
      <c r="C27" s="101">
        <v>126.20720769360001</v>
      </c>
      <c r="D27" s="101">
        <v>141.47156129875486</v>
      </c>
      <c r="E27" s="101"/>
      <c r="F27" s="101"/>
      <c r="G27" s="101"/>
      <c r="H27" s="86">
        <f t="shared" si="0"/>
        <v>0.14842338340898836</v>
      </c>
      <c r="I27" s="77">
        <f t="shared" si="1"/>
        <v>18.283925673634059</v>
      </c>
      <c r="J27" s="77">
        <f t="shared" si="2"/>
        <v>15.264353605154852</v>
      </c>
    </row>
    <row r="28" spans="1:10">
      <c r="A28" s="67" t="s">
        <v>205</v>
      </c>
      <c r="B28" s="101">
        <v>135.04854449318978</v>
      </c>
      <c r="C28" s="101">
        <v>144.88208017694532</v>
      </c>
      <c r="D28" s="101">
        <v>156.56371029827659</v>
      </c>
      <c r="E28" s="101"/>
      <c r="F28" s="101"/>
      <c r="G28" s="101"/>
      <c r="H28" s="86">
        <f t="shared" si="0"/>
        <v>0.15931431090819179</v>
      </c>
      <c r="I28" s="77">
        <f t="shared" si="1"/>
        <v>21.515165805086809</v>
      </c>
      <c r="J28" s="77">
        <f t="shared" si="2"/>
        <v>11.681630121331267</v>
      </c>
    </row>
    <row r="29" spans="1:10">
      <c r="A29" s="67" t="s">
        <v>206</v>
      </c>
      <c r="B29" s="101">
        <v>111.40244588503882</v>
      </c>
      <c r="C29" s="101">
        <v>119.24628366530855</v>
      </c>
      <c r="D29" s="101">
        <v>129.08245206294458</v>
      </c>
      <c r="E29" s="101"/>
      <c r="F29" s="101"/>
      <c r="G29" s="101"/>
      <c r="H29" s="86">
        <f t="shared" si="0"/>
        <v>0.15870393183423062</v>
      </c>
      <c r="I29" s="77">
        <f t="shared" si="1"/>
        <v>17.680006177905767</v>
      </c>
      <c r="J29" s="77">
        <f t="shared" si="2"/>
        <v>9.8361683976360297</v>
      </c>
    </row>
    <row r="30" spans="1:10">
      <c r="A30" s="67" t="s">
        <v>207</v>
      </c>
      <c r="B30" s="101">
        <v>104.8149456892242</v>
      </c>
      <c r="C30" s="101">
        <v>107.47839739952457</v>
      </c>
      <c r="D30" s="101">
        <v>122.23895392778392</v>
      </c>
      <c r="E30" s="101"/>
      <c r="F30" s="101"/>
      <c r="G30" s="101"/>
      <c r="H30" s="86">
        <f t="shared" si="0"/>
        <v>0.16623591343759142</v>
      </c>
      <c r="I30" s="77">
        <f t="shared" si="1"/>
        <v>17.424008238559722</v>
      </c>
      <c r="J30" s="77">
        <f t="shared" si="2"/>
        <v>14.760556528259357</v>
      </c>
    </row>
    <row r="31" spans="1:10">
      <c r="A31" s="67" t="s">
        <v>208</v>
      </c>
      <c r="B31" s="101">
        <v>123.37328582836457</v>
      </c>
      <c r="C31" s="101">
        <v>127.25220427615302</v>
      </c>
      <c r="D31" s="101">
        <v>137.73018499783205</v>
      </c>
      <c r="E31" s="101"/>
      <c r="F31" s="101"/>
      <c r="G31" s="101"/>
      <c r="H31" s="86">
        <f t="shared" si="0"/>
        <v>0.11636959389604511</v>
      </c>
      <c r="I31" s="77">
        <f t="shared" si="1"/>
        <v>14.356899169467482</v>
      </c>
      <c r="J31" s="77">
        <f t="shared" si="2"/>
        <v>10.477980721679032</v>
      </c>
    </row>
    <row r="32" spans="1:10">
      <c r="A32" s="67" t="s">
        <v>209</v>
      </c>
      <c r="B32" s="101">
        <v>113.94137221585015</v>
      </c>
      <c r="C32" s="101">
        <v>120.65087156251967</v>
      </c>
      <c r="D32" s="101">
        <v>131.11000981341363</v>
      </c>
      <c r="E32" s="101"/>
      <c r="F32" s="101"/>
      <c r="G32" s="101"/>
      <c r="H32" s="86">
        <f t="shared" si="0"/>
        <v>0.15067957550168226</v>
      </c>
      <c r="I32" s="77">
        <f t="shared" si="1"/>
        <v>17.168637597563475</v>
      </c>
      <c r="J32" s="77">
        <f t="shared" si="2"/>
        <v>10.459138250893957</v>
      </c>
    </row>
    <row r="33" spans="1:10">
      <c r="A33" s="67" t="s">
        <v>210</v>
      </c>
      <c r="B33" s="101">
        <v>116.13738069503979</v>
      </c>
      <c r="C33" s="101">
        <v>122.41783947113566</v>
      </c>
      <c r="D33" s="101">
        <v>133.23742024064279</v>
      </c>
      <c r="E33" s="101"/>
      <c r="F33" s="101"/>
      <c r="G33" s="101"/>
      <c r="H33" s="86">
        <f t="shared" si="0"/>
        <v>0.14723975556591259</v>
      </c>
      <c r="I33" s="77">
        <f t="shared" si="1"/>
        <v>17.100039545602996</v>
      </c>
      <c r="J33" s="77">
        <f t="shared" si="2"/>
        <v>10.819580769507127</v>
      </c>
    </row>
    <row r="34" spans="1:10">
      <c r="A34" s="67" t="s">
        <v>212</v>
      </c>
      <c r="B34" s="101">
        <v>113.71886806723623</v>
      </c>
      <c r="C34" s="101">
        <v>116.15917701557795</v>
      </c>
      <c r="D34" s="101">
        <v>131.31241828702207</v>
      </c>
      <c r="E34" s="101"/>
      <c r="F34" s="101"/>
      <c r="G34" s="101"/>
      <c r="H34" s="86">
        <f t="shared" si="0"/>
        <v>0.15471091577682308</v>
      </c>
      <c r="I34" s="77">
        <f t="shared" si="1"/>
        <v>17.59355021978584</v>
      </c>
      <c r="J34" s="77">
        <f t="shared" si="2"/>
        <v>15.153241271444116</v>
      </c>
    </row>
    <row r="35" spans="1:10">
      <c r="A35" s="67" t="s">
        <v>230</v>
      </c>
      <c r="B35" s="101">
        <v>111.93446772851033</v>
      </c>
      <c r="C35" s="101">
        <v>120.27153581074253</v>
      </c>
      <c r="D35" s="101">
        <v>131.46420507219906</v>
      </c>
      <c r="E35" s="101"/>
      <c r="F35" s="101"/>
      <c r="G35" s="101"/>
      <c r="H35" s="86">
        <f t="shared" si="0"/>
        <v>0.17447474169490695</v>
      </c>
      <c r="I35" s="77">
        <f t="shared" si="1"/>
        <v>19.529737343688737</v>
      </c>
      <c r="J35" s="77">
        <f t="shared" si="2"/>
        <v>11.19266926145653</v>
      </c>
    </row>
    <row r="36" spans="1:10">
      <c r="A36" s="67" t="s">
        <v>213</v>
      </c>
      <c r="B36" s="101">
        <v>143.0867043974996</v>
      </c>
      <c r="C36" s="101">
        <v>156.2410807742298</v>
      </c>
      <c r="D36" s="101">
        <v>165.06649213945801</v>
      </c>
      <c r="E36" s="101"/>
      <c r="F36" s="101"/>
      <c r="G36" s="101"/>
      <c r="H36" s="86">
        <f t="shared" si="0"/>
        <v>0.15361167087123501</v>
      </c>
      <c r="I36" s="77">
        <f t="shared" si="1"/>
        <v>21.979787741958404</v>
      </c>
      <c r="J36" s="77">
        <f t="shared" si="2"/>
        <v>8.8254113652282058</v>
      </c>
    </row>
    <row r="37" spans="1:10">
      <c r="A37" s="67" t="s">
        <v>214</v>
      </c>
      <c r="B37" s="101">
        <v>128.7113996890059</v>
      </c>
      <c r="C37" s="101">
        <v>140.55551722704104</v>
      </c>
      <c r="D37" s="101">
        <v>150.07627052541946</v>
      </c>
      <c r="E37" s="101"/>
      <c r="F37" s="101"/>
      <c r="G37" s="101"/>
      <c r="H37" s="86">
        <f t="shared" si="0"/>
        <v>0.1659905096831798</v>
      </c>
      <c r="I37" s="77">
        <f t="shared" si="1"/>
        <v>21.364870836413559</v>
      </c>
      <c r="J37" s="77">
        <f t="shared" si="2"/>
        <v>9.5207532983784233</v>
      </c>
    </row>
    <row r="38" spans="1:10">
      <c r="A38" s="67" t="s">
        <v>218</v>
      </c>
      <c r="B38" s="101">
        <v>123.22555674743559</v>
      </c>
      <c r="C38" s="101">
        <v>129.33674916378334</v>
      </c>
      <c r="D38" s="101">
        <v>142.45695657343674</v>
      </c>
      <c r="E38" s="101"/>
      <c r="F38" s="101"/>
      <c r="G38" s="101"/>
      <c r="H38" s="86">
        <f t="shared" si="0"/>
        <v>0.15606664991920494</v>
      </c>
      <c r="I38" s="77">
        <f t="shared" si="1"/>
        <v>19.231399826001152</v>
      </c>
      <c r="J38" s="77">
        <f t="shared" si="2"/>
        <v>13.120207409653403</v>
      </c>
    </row>
    <row r="39" spans="1:10">
      <c r="A39" s="67" t="s">
        <v>219</v>
      </c>
      <c r="B39" s="101">
        <v>114.93562778384914</v>
      </c>
      <c r="C39" s="101">
        <v>117.07562474275765</v>
      </c>
      <c r="D39" s="101">
        <v>132.62460370553791</v>
      </c>
      <c r="E39" s="101"/>
      <c r="F39" s="101"/>
      <c r="G39" s="101"/>
      <c r="H39" s="86">
        <f t="shared" si="0"/>
        <v>0.15390333061002723</v>
      </c>
      <c r="I39" s="77">
        <f t="shared" si="1"/>
        <v>17.688975921688765</v>
      </c>
      <c r="J39" s="77">
        <f t="shared" si="2"/>
        <v>15.548978962780254</v>
      </c>
    </row>
    <row r="40" spans="1:10">
      <c r="A40" s="67" t="s">
        <v>220</v>
      </c>
      <c r="B40" s="101">
        <v>118.35459713320105</v>
      </c>
      <c r="C40" s="101">
        <v>124.27239824986682</v>
      </c>
      <c r="D40" s="101">
        <v>137.03878977038934</v>
      </c>
      <c r="E40" s="101"/>
      <c r="F40" s="101"/>
      <c r="G40" s="101"/>
      <c r="H40" s="86">
        <f t="shared" si="0"/>
        <v>0.1578662180410309</v>
      </c>
      <c r="I40" s="77">
        <f t="shared" si="1"/>
        <v>18.684192637188289</v>
      </c>
      <c r="J40" s="77">
        <f t="shared" si="2"/>
        <v>12.766391520522518</v>
      </c>
    </row>
    <row r="41" spans="1:10">
      <c r="A41" s="67" t="s">
        <v>130</v>
      </c>
      <c r="B41" s="101">
        <v>127.3046422031851</v>
      </c>
      <c r="C41" s="101">
        <v>133.8775656267249</v>
      </c>
      <c r="D41" s="101">
        <v>147.61974018855452</v>
      </c>
      <c r="E41" s="101"/>
      <c r="F41" s="101"/>
      <c r="G41" s="101"/>
      <c r="H41" s="86">
        <f t="shared" si="0"/>
        <v>0.1595786110686005</v>
      </c>
      <c r="I41" s="77">
        <f t="shared" si="1"/>
        <v>20.31509798536942</v>
      </c>
      <c r="J41" s="77">
        <f t="shared" si="2"/>
        <v>13.742174561829614</v>
      </c>
    </row>
    <row r="42" spans="1:10">
      <c r="A42" s="67" t="s">
        <v>223</v>
      </c>
      <c r="B42" s="101">
        <v>117.53737214476232</v>
      </c>
      <c r="C42" s="101">
        <v>128.12365304734243</v>
      </c>
      <c r="D42" s="101">
        <v>133.5309669204708</v>
      </c>
      <c r="E42" s="101"/>
      <c r="F42" s="101"/>
      <c r="G42" s="101"/>
      <c r="H42" s="86">
        <f t="shared" si="0"/>
        <v>0.13607242091485872</v>
      </c>
      <c r="I42" s="77">
        <f t="shared" si="1"/>
        <v>15.993594775708488</v>
      </c>
      <c r="J42" s="77">
        <f t="shared" si="2"/>
        <v>5.4073138731283734</v>
      </c>
    </row>
    <row r="43" spans="1:10">
      <c r="A43" s="67" t="s">
        <v>224</v>
      </c>
      <c r="B43" s="101">
        <v>149.97783133156744</v>
      </c>
      <c r="C43" s="101">
        <v>171.28498220422418</v>
      </c>
      <c r="D43" s="101">
        <v>175.19344009835157</v>
      </c>
      <c r="E43" s="101"/>
      <c r="F43" s="101"/>
      <c r="G43" s="101"/>
      <c r="H43" s="86">
        <f t="shared" si="0"/>
        <v>0.16812890640509434</v>
      </c>
      <c r="I43" s="77">
        <f t="shared" si="1"/>
        <v>25.215608766784129</v>
      </c>
      <c r="J43" s="77">
        <f t="shared" si="2"/>
        <v>3.9084578941273946</v>
      </c>
    </row>
    <row r="44" spans="1:10">
      <c r="A44" s="67" t="s">
        <v>225</v>
      </c>
      <c r="B44" s="101">
        <v>112.2744877850276</v>
      </c>
      <c r="C44" s="101">
        <v>116.18645066043906</v>
      </c>
      <c r="D44" s="101">
        <v>130.43158572048554</v>
      </c>
      <c r="E44" s="101"/>
      <c r="F44" s="101"/>
      <c r="G44" s="101"/>
      <c r="H44" s="86">
        <f t="shared" si="0"/>
        <v>0.16172060361765717</v>
      </c>
      <c r="I44" s="77">
        <f t="shared" si="1"/>
        <v>18.157097935457941</v>
      </c>
      <c r="J44" s="77">
        <f t="shared" si="2"/>
        <v>14.245135060046479</v>
      </c>
    </row>
    <row r="45" spans="1:10">
      <c r="A45" s="67" t="s">
        <v>226</v>
      </c>
      <c r="B45" s="101">
        <v>117.53799428688905</v>
      </c>
      <c r="C45" s="101">
        <v>127.0826531044586</v>
      </c>
      <c r="D45" s="101">
        <v>136.09835771582468</v>
      </c>
      <c r="E45" s="101"/>
      <c r="F45" s="101"/>
      <c r="G45" s="101"/>
      <c r="H45" s="86">
        <f t="shared" si="0"/>
        <v>0.15790947890120646</v>
      </c>
      <c r="I45" s="77">
        <f t="shared" si="1"/>
        <v>18.560363428935631</v>
      </c>
      <c r="J45" s="77">
        <f t="shared" si="2"/>
        <v>9.0157046113660755</v>
      </c>
    </row>
    <row r="46" spans="1:10">
      <c r="A46" s="67" t="s">
        <v>227</v>
      </c>
      <c r="B46" s="101">
        <v>109.37417008371307</v>
      </c>
      <c r="C46" s="101">
        <v>111.14095447957274</v>
      </c>
      <c r="D46" s="101">
        <v>128.15612644723674</v>
      </c>
      <c r="E46" s="101"/>
      <c r="F46" s="101"/>
      <c r="G46" s="101"/>
      <c r="H46" s="86">
        <f t="shared" si="0"/>
        <v>0.17172204688866025</v>
      </c>
      <c r="I46" s="77">
        <f t="shared" si="1"/>
        <v>18.781956363523676</v>
      </c>
      <c r="J46" s="77">
        <f t="shared" si="2"/>
        <v>17.015171967664003</v>
      </c>
    </row>
    <row r="47" spans="1:10">
      <c r="A47" s="67" t="s">
        <v>228</v>
      </c>
      <c r="B47" s="101">
        <v>124.20025753601902</v>
      </c>
      <c r="C47" s="101">
        <v>136.3508793993565</v>
      </c>
      <c r="D47" s="101">
        <v>143.60951715105526</v>
      </c>
      <c r="E47" s="101"/>
      <c r="F47" s="101"/>
      <c r="G47" s="101"/>
      <c r="H47" s="86">
        <f t="shared" si="0"/>
        <v>0.15627390796196539</v>
      </c>
      <c r="I47" s="77">
        <f t="shared" si="1"/>
        <v>19.409259615036234</v>
      </c>
      <c r="J47" s="77">
        <f t="shared" si="2"/>
        <v>7.2586377516987568</v>
      </c>
    </row>
    <row r="48" spans="1:10">
      <c r="A48" s="67" t="s">
        <v>279</v>
      </c>
      <c r="B48" s="101">
        <v>113.29797457335718</v>
      </c>
      <c r="C48" s="101">
        <v>113.73580750719441</v>
      </c>
      <c r="D48" s="101">
        <v>127.21230074474826</v>
      </c>
      <c r="E48" s="101"/>
      <c r="F48" s="101"/>
      <c r="G48" s="101"/>
      <c r="H48" s="86">
        <f t="shared" si="0"/>
        <v>0.12281178215045632</v>
      </c>
      <c r="I48" s="77">
        <f t="shared" si="1"/>
        <v>13.914326171391082</v>
      </c>
      <c r="J48" s="77">
        <f t="shared" si="2"/>
        <v>13.476493237553854</v>
      </c>
    </row>
    <row r="49" spans="1:10">
      <c r="A49" s="67" t="s">
        <v>229</v>
      </c>
      <c r="B49" s="101">
        <v>105.15614447258866</v>
      </c>
      <c r="C49" s="101">
        <v>107.74658736165215</v>
      </c>
      <c r="D49" s="101">
        <v>119.98591190422179</v>
      </c>
      <c r="E49" s="101"/>
      <c r="F49" s="101"/>
      <c r="G49" s="101"/>
      <c r="H49" s="86">
        <f t="shared" si="0"/>
        <v>0.14102616167616192</v>
      </c>
      <c r="I49" s="77">
        <f t="shared" si="1"/>
        <v>14.82976743163313</v>
      </c>
      <c r="J49" s="77">
        <f t="shared" si="2"/>
        <v>12.239324542569648</v>
      </c>
    </row>
    <row r="50" spans="1:10">
      <c r="A50" s="67" t="s">
        <v>231</v>
      </c>
      <c r="B50" s="101">
        <v>113.33360706696762</v>
      </c>
      <c r="C50" s="101">
        <v>120.61705625809621</v>
      </c>
      <c r="D50" s="101">
        <v>130.66744576131649</v>
      </c>
      <c r="E50" s="101"/>
      <c r="F50" s="101"/>
      <c r="G50" s="101"/>
      <c r="H50" s="86">
        <f t="shared" si="0"/>
        <v>0.15294526613016465</v>
      </c>
      <c r="I50" s="77">
        <f t="shared" si="1"/>
        <v>17.33383869434887</v>
      </c>
      <c r="J50" s="77">
        <f t="shared" si="2"/>
        <v>10.050389503220273</v>
      </c>
    </row>
    <row r="51" spans="1:10">
      <c r="A51" s="67" t="s">
        <v>232</v>
      </c>
      <c r="B51" s="101">
        <v>121.04556376207042</v>
      </c>
      <c r="C51" s="101">
        <v>128.24862338626994</v>
      </c>
      <c r="D51" s="101">
        <v>137.69512717231561</v>
      </c>
      <c r="E51" s="101"/>
      <c r="F51" s="101"/>
      <c r="G51" s="101"/>
      <c r="H51" s="86">
        <f t="shared" si="0"/>
        <v>0.13754790256478883</v>
      </c>
      <c r="I51" s="77">
        <f t="shared" si="1"/>
        <v>16.649563410245193</v>
      </c>
      <c r="J51" s="77">
        <f t="shared" si="2"/>
        <v>9.4465037860456675</v>
      </c>
    </row>
    <row r="52" spans="1:10">
      <c r="A52" s="67" t="s">
        <v>233</v>
      </c>
      <c r="B52" s="101">
        <v>105.66600022654272</v>
      </c>
      <c r="C52" s="101">
        <v>107.26167619248436</v>
      </c>
      <c r="D52" s="101">
        <v>121.68151398621785</v>
      </c>
      <c r="E52" s="101"/>
      <c r="F52" s="101"/>
      <c r="G52" s="101"/>
      <c r="H52" s="86">
        <f t="shared" si="0"/>
        <v>0.15156733221034821</v>
      </c>
      <c r="I52" s="77">
        <f t="shared" si="1"/>
        <v>16.01551375967513</v>
      </c>
      <c r="J52" s="77">
        <f t="shared" si="2"/>
        <v>14.419837793733493</v>
      </c>
    </row>
    <row r="53" spans="1:10">
      <c r="A53" s="67" t="s">
        <v>234</v>
      </c>
      <c r="B53" s="101">
        <v>110.34810732899292</v>
      </c>
      <c r="C53" s="101">
        <v>112.05324560191168</v>
      </c>
      <c r="D53" s="101">
        <v>126.79355590505206</v>
      </c>
      <c r="E53" s="101"/>
      <c r="F53" s="101"/>
      <c r="G53" s="101"/>
      <c r="H53" s="86">
        <f t="shared" si="0"/>
        <v>0.14903244807841165</v>
      </c>
      <c r="I53" s="77">
        <f t="shared" si="1"/>
        <v>16.445448576059135</v>
      </c>
      <c r="J53" s="77">
        <f t="shared" si="2"/>
        <v>14.740310303140376</v>
      </c>
    </row>
    <row r="54" spans="1:10">
      <c r="A54" s="67" t="s">
        <v>235</v>
      </c>
      <c r="B54" s="101">
        <v>104.20492723217387</v>
      </c>
      <c r="C54" s="101">
        <v>108.53367225606046</v>
      </c>
      <c r="D54" s="101">
        <v>120.52471168956312</v>
      </c>
      <c r="E54" s="101"/>
      <c r="F54" s="101"/>
      <c r="G54" s="101"/>
      <c r="H54" s="86">
        <f t="shared" si="0"/>
        <v>0.15661240683012942</v>
      </c>
      <c r="I54" s="77">
        <f t="shared" si="1"/>
        <v>16.319784457389247</v>
      </c>
      <c r="J54" s="77">
        <f t="shared" si="2"/>
        <v>11.991039433502664</v>
      </c>
    </row>
    <row r="55" spans="1:10">
      <c r="A55" s="67" t="s">
        <v>237</v>
      </c>
      <c r="B55" s="101">
        <v>116.60006148494679</v>
      </c>
      <c r="C55" s="101">
        <v>115.65580227692492</v>
      </c>
      <c r="D55" s="101">
        <v>133.65503058616116</v>
      </c>
      <c r="E55" s="101"/>
      <c r="F55" s="101"/>
      <c r="G55" s="101"/>
      <c r="H55" s="86">
        <f t="shared" si="0"/>
        <v>0.14626895461299722</v>
      </c>
      <c r="I55" s="77">
        <f t="shared" si="1"/>
        <v>17.054969101214368</v>
      </c>
      <c r="J55" s="77">
        <f t="shared" si="2"/>
        <v>17.999228309236244</v>
      </c>
    </row>
    <row r="56" spans="1:10">
      <c r="A56" s="67" t="s">
        <v>238</v>
      </c>
      <c r="B56" s="101">
        <v>122.86966556596229</v>
      </c>
      <c r="C56" s="101">
        <v>138.31017854068767</v>
      </c>
      <c r="D56" s="101">
        <v>143.2057621650699</v>
      </c>
      <c r="E56" s="101"/>
      <c r="F56" s="101"/>
      <c r="G56" s="101"/>
      <c r="H56" s="86">
        <f t="shared" si="0"/>
        <v>0.16550949744540666</v>
      </c>
      <c r="I56" s="77">
        <f t="shared" si="1"/>
        <v>20.336096599107606</v>
      </c>
      <c r="J56" s="77">
        <f t="shared" si="2"/>
        <v>4.8955836243822262</v>
      </c>
    </row>
    <row r="57" spans="1:10">
      <c r="A57" s="67" t="s">
        <v>239</v>
      </c>
      <c r="B57" s="101">
        <v>111.51587431949032</v>
      </c>
      <c r="C57" s="101">
        <v>116.5698586600482</v>
      </c>
      <c r="D57" s="101">
        <v>129.21835696421891</v>
      </c>
      <c r="E57" s="101"/>
      <c r="F57" s="101"/>
      <c r="G57" s="101"/>
      <c r="H57" s="86">
        <f t="shared" si="0"/>
        <v>0.1587440600072004</v>
      </c>
      <c r="I57" s="77">
        <f t="shared" si="1"/>
        <v>17.70248264472859</v>
      </c>
      <c r="J57" s="77">
        <f t="shared" si="2"/>
        <v>12.648498304170715</v>
      </c>
    </row>
    <row r="58" spans="1:10">
      <c r="A58" s="67" t="s">
        <v>240</v>
      </c>
      <c r="B58" s="101">
        <v>119.8284343160267</v>
      </c>
      <c r="C58" s="101">
        <v>125.83150730360148</v>
      </c>
      <c r="D58" s="101">
        <v>137.40028993147075</v>
      </c>
      <c r="E58" s="101"/>
      <c r="F58" s="101"/>
      <c r="G58" s="101"/>
      <c r="H58" s="86">
        <f t="shared" si="0"/>
        <v>0.14664178594791058</v>
      </c>
      <c r="I58" s="77">
        <f t="shared" si="1"/>
        <v>17.571855615444051</v>
      </c>
      <c r="J58" s="77">
        <f t="shared" si="2"/>
        <v>11.568782627869268</v>
      </c>
    </row>
    <row r="59" spans="1:10">
      <c r="A59" s="67" t="s">
        <v>241</v>
      </c>
      <c r="B59" s="101">
        <v>109.05068333874634</v>
      </c>
      <c r="C59" s="101">
        <v>108.12312450778893</v>
      </c>
      <c r="D59" s="101">
        <v>126.98957881121284</v>
      </c>
      <c r="E59" s="101"/>
      <c r="F59" s="101"/>
      <c r="G59" s="101"/>
      <c r="H59" s="86">
        <f t="shared" si="0"/>
        <v>0.16450053244272247</v>
      </c>
      <c r="I59" s="77">
        <f t="shared" si="1"/>
        <v>17.938895472466498</v>
      </c>
      <c r="J59" s="77">
        <f t="shared" si="2"/>
        <v>18.866454303423907</v>
      </c>
    </row>
    <row r="60" spans="1:10">
      <c r="A60" s="67" t="s">
        <v>242</v>
      </c>
      <c r="B60" s="101">
        <v>121.62175446306523</v>
      </c>
      <c r="C60" s="101">
        <v>124.26802446689599</v>
      </c>
      <c r="D60" s="101">
        <v>139.42498438926324</v>
      </c>
      <c r="E60" s="101"/>
      <c r="F60" s="101"/>
      <c r="G60" s="101"/>
      <c r="H60" s="86">
        <f t="shared" si="0"/>
        <v>0.14638195284055533</v>
      </c>
      <c r="I60" s="77">
        <f t="shared" si="1"/>
        <v>17.803229926198014</v>
      </c>
      <c r="J60" s="77">
        <f t="shared" si="2"/>
        <v>15.15695992236725</v>
      </c>
    </row>
    <row r="61" spans="1:10">
      <c r="A61" s="67" t="s">
        <v>245</v>
      </c>
      <c r="B61" s="101">
        <v>128.78667534180846</v>
      </c>
      <c r="C61" s="101">
        <v>142.71138681347347</v>
      </c>
      <c r="D61" s="101">
        <v>150.58000031466426</v>
      </c>
      <c r="E61" s="101"/>
      <c r="F61" s="101"/>
      <c r="G61" s="101"/>
      <c r="H61" s="86">
        <f t="shared" si="0"/>
        <v>0.16922033987611573</v>
      </c>
      <c r="I61" s="77">
        <f t="shared" si="1"/>
        <v>21.7933249728558</v>
      </c>
      <c r="J61" s="77">
        <f t="shared" si="2"/>
        <v>7.8686135011907936</v>
      </c>
    </row>
    <row r="62" spans="1:10">
      <c r="A62" s="67" t="s">
        <v>246</v>
      </c>
      <c r="B62" s="101">
        <v>109.41061043396411</v>
      </c>
      <c r="C62" s="101">
        <v>109.91011776540022</v>
      </c>
      <c r="D62" s="101">
        <v>125.31072023145789</v>
      </c>
      <c r="E62" s="101"/>
      <c r="F62" s="101"/>
      <c r="G62" s="101"/>
      <c r="H62" s="86">
        <f t="shared" si="0"/>
        <v>0.1453251173211437</v>
      </c>
      <c r="I62" s="77">
        <f t="shared" si="1"/>
        <v>15.900109797493784</v>
      </c>
      <c r="J62" s="77">
        <f t="shared" si="2"/>
        <v>15.400602466057677</v>
      </c>
    </row>
    <row r="63" spans="1:10">
      <c r="A63" s="67" t="s">
        <v>247</v>
      </c>
      <c r="B63" s="101">
        <v>110.45305937682809</v>
      </c>
      <c r="C63" s="101">
        <v>114.21435875641866</v>
      </c>
      <c r="D63" s="101">
        <v>127.83223337607058</v>
      </c>
      <c r="E63" s="101"/>
      <c r="F63" s="101"/>
      <c r="G63" s="101"/>
      <c r="H63" s="86">
        <f t="shared" si="0"/>
        <v>0.15734443298623971</v>
      </c>
      <c r="I63" s="77">
        <f t="shared" si="1"/>
        <v>17.379173999242482</v>
      </c>
      <c r="J63" s="77">
        <f t="shared" si="2"/>
        <v>13.617874619651914</v>
      </c>
    </row>
    <row r="64" spans="1:10">
      <c r="A64" s="67" t="s">
        <v>248</v>
      </c>
      <c r="B64" s="101">
        <v>119.86168518575653</v>
      </c>
      <c r="C64" s="101">
        <v>116.70948506811715</v>
      </c>
      <c r="D64" s="101">
        <v>137.81835638997072</v>
      </c>
      <c r="E64" s="101"/>
      <c r="F64" s="101"/>
      <c r="G64" s="101"/>
      <c r="H64" s="86">
        <f t="shared" si="0"/>
        <v>0.14981160306886812</v>
      </c>
      <c r="I64" s="77">
        <f t="shared" si="1"/>
        <v>17.956671204214189</v>
      </c>
      <c r="J64" s="77">
        <f t="shared" si="2"/>
        <v>21.10887132185357</v>
      </c>
    </row>
    <row r="65" spans="1:10">
      <c r="A65" s="67" t="s">
        <v>243</v>
      </c>
      <c r="B65" s="101">
        <v>117.82915448801496</v>
      </c>
      <c r="C65" s="101">
        <v>123.70519254450166</v>
      </c>
      <c r="D65" s="101">
        <v>133.13181580391165</v>
      </c>
      <c r="E65" s="101"/>
      <c r="F65" s="101"/>
      <c r="G65" s="101"/>
      <c r="H65" s="86">
        <f t="shared" si="0"/>
        <v>0.12987160420855945</v>
      </c>
      <c r="I65" s="77">
        <f t="shared" si="1"/>
        <v>15.302661315896685</v>
      </c>
      <c r="J65" s="77">
        <f t="shared" si="2"/>
        <v>9.4266232594099932</v>
      </c>
    </row>
    <row r="66" spans="1:10">
      <c r="A66" s="67" t="s">
        <v>249</v>
      </c>
      <c r="B66" s="101">
        <v>107.09443109354174</v>
      </c>
      <c r="C66" s="101">
        <v>113.19136838977479</v>
      </c>
      <c r="D66" s="101">
        <v>122.91086016226393</v>
      </c>
      <c r="E66" s="101"/>
      <c r="F66" s="101"/>
      <c r="G66" s="101"/>
      <c r="H66" s="86">
        <f t="shared" si="0"/>
        <v>0.1476867555784232</v>
      </c>
      <c r="I66" s="77">
        <f t="shared" si="1"/>
        <v>15.816429068722186</v>
      </c>
      <c r="J66" s="77">
        <f t="shared" si="2"/>
        <v>9.7194917724891354</v>
      </c>
    </row>
    <row r="67" spans="1:10">
      <c r="A67" s="67" t="s">
        <v>250</v>
      </c>
      <c r="B67" s="101">
        <v>118.73318356706811</v>
      </c>
      <c r="C67" s="101">
        <v>123.55660718368027</v>
      </c>
      <c r="D67" s="101">
        <v>134.82404397714322</v>
      </c>
      <c r="E67" s="101"/>
      <c r="F67" s="101"/>
      <c r="G67" s="101"/>
      <c r="H67" s="86">
        <f t="shared" si="0"/>
        <v>0.13552117383415363</v>
      </c>
      <c r="I67" s="77">
        <f t="shared" si="1"/>
        <v>16.090860410075109</v>
      </c>
      <c r="J67" s="77">
        <f t="shared" si="2"/>
        <v>11.267436793462949</v>
      </c>
    </row>
    <row r="68" spans="1:10">
      <c r="A68" s="67" t="s">
        <v>252</v>
      </c>
      <c r="B68" s="101">
        <v>117.68481454737807</v>
      </c>
      <c r="C68" s="101">
        <v>122.74501548109106</v>
      </c>
      <c r="D68" s="101">
        <v>135.88466942538912</v>
      </c>
      <c r="E68" s="101"/>
      <c r="F68" s="101"/>
      <c r="G68" s="101"/>
      <c r="H68" s="86">
        <f t="shared" ref="H68:H84" si="3">(D68-B68)/B68</f>
        <v>0.15464913589751272</v>
      </c>
      <c r="I68" s="77">
        <f t="shared" ref="I68:I84" si="4">(D68-B68)</f>
        <v>18.199854878011053</v>
      </c>
      <c r="J68" s="77">
        <f t="shared" ref="J68:J84" si="5">(D68-C68)</f>
        <v>13.139653944298061</v>
      </c>
    </row>
    <row r="69" spans="1:10">
      <c r="A69" s="67" t="s">
        <v>253</v>
      </c>
      <c r="B69" s="101">
        <v>155.93497630844459</v>
      </c>
      <c r="C69" s="101">
        <v>168.06242476328063</v>
      </c>
      <c r="D69" s="101">
        <v>193.78853124850536</v>
      </c>
      <c r="E69" s="101"/>
      <c r="F69" s="101"/>
      <c r="G69" s="101"/>
      <c r="H69" s="86">
        <f t="shared" si="3"/>
        <v>0.24275217681237324</v>
      </c>
      <c r="I69" s="77">
        <f t="shared" si="4"/>
        <v>37.853554940060775</v>
      </c>
      <c r="J69" s="77">
        <f t="shared" si="5"/>
        <v>25.726106485224733</v>
      </c>
    </row>
    <row r="70" spans="1:10">
      <c r="A70" s="67" t="s">
        <v>179</v>
      </c>
      <c r="B70" s="101">
        <v>110.88243746897193</v>
      </c>
      <c r="C70" s="101">
        <v>119.25288037471753</v>
      </c>
      <c r="D70" s="101">
        <v>129.2087282664717</v>
      </c>
      <c r="E70" s="101"/>
      <c r="F70" s="101"/>
      <c r="G70" s="101"/>
      <c r="H70" s="86">
        <f t="shared" si="3"/>
        <v>0.16527676714022441</v>
      </c>
      <c r="I70" s="77">
        <f t="shared" si="4"/>
        <v>18.326290797499766</v>
      </c>
      <c r="J70" s="77">
        <f t="shared" si="5"/>
        <v>9.9558478917541606</v>
      </c>
    </row>
    <row r="71" spans="1:10">
      <c r="A71" s="67" t="s">
        <v>189</v>
      </c>
      <c r="B71" s="101">
        <v>116.87834593123502</v>
      </c>
      <c r="C71" s="101">
        <v>118.13473818963877</v>
      </c>
      <c r="D71" s="101">
        <v>133.9624550526332</v>
      </c>
      <c r="E71" s="101"/>
      <c r="F71" s="101"/>
      <c r="G71" s="101"/>
      <c r="H71" s="86">
        <f t="shared" si="3"/>
        <v>0.14617001109383909</v>
      </c>
      <c r="I71" s="77">
        <f t="shared" si="4"/>
        <v>17.084109121398185</v>
      </c>
      <c r="J71" s="77">
        <f t="shared" si="5"/>
        <v>15.827716862994436</v>
      </c>
    </row>
    <row r="72" spans="1:10">
      <c r="A72" s="67" t="s">
        <v>217</v>
      </c>
      <c r="B72" s="101">
        <v>111.83957549964984</v>
      </c>
      <c r="C72" s="101">
        <v>120.36478644124188</v>
      </c>
      <c r="D72" s="101">
        <v>128.93786461138473</v>
      </c>
      <c r="E72" s="101"/>
      <c r="F72" s="101"/>
      <c r="G72" s="101"/>
      <c r="H72" s="86">
        <f t="shared" si="3"/>
        <v>0.15288227834688464</v>
      </c>
      <c r="I72" s="77">
        <f t="shared" si="4"/>
        <v>17.098289111734886</v>
      </c>
      <c r="J72" s="77">
        <f t="shared" si="5"/>
        <v>8.5730781701428498</v>
      </c>
    </row>
    <row r="73" spans="1:10">
      <c r="A73" s="67" t="s">
        <v>222</v>
      </c>
      <c r="B73" s="101">
        <v>133.04588781442305</v>
      </c>
      <c r="C73" s="101">
        <v>138.92868954150063</v>
      </c>
      <c r="D73" s="101">
        <v>155.90726634112417</v>
      </c>
      <c r="E73" s="101"/>
      <c r="F73" s="101"/>
      <c r="G73" s="101"/>
      <c r="H73" s="86">
        <f t="shared" si="3"/>
        <v>0.17183077885570539</v>
      </c>
      <c r="I73" s="77">
        <f t="shared" si="4"/>
        <v>22.861378526701117</v>
      </c>
      <c r="J73" s="77">
        <f t="shared" si="5"/>
        <v>16.978576799623539</v>
      </c>
    </row>
    <row r="74" spans="1:10">
      <c r="A74" s="67" t="s">
        <v>188</v>
      </c>
      <c r="B74" s="101">
        <v>114.13321806014959</v>
      </c>
      <c r="C74" s="101">
        <v>114.98646367690486</v>
      </c>
      <c r="D74" s="101">
        <v>127.21872014249352</v>
      </c>
      <c r="E74" s="101"/>
      <c r="F74" s="101"/>
      <c r="G74" s="101"/>
      <c r="H74" s="86">
        <f t="shared" si="3"/>
        <v>0.11465112703163875</v>
      </c>
      <c r="I74" s="77">
        <f t="shared" si="4"/>
        <v>13.085502082343936</v>
      </c>
      <c r="J74" s="77">
        <f t="shared" si="5"/>
        <v>12.232256465588662</v>
      </c>
    </row>
    <row r="75" spans="1:10">
      <c r="A75" s="67" t="s">
        <v>244</v>
      </c>
      <c r="B75" s="101">
        <v>111.26359575011539</v>
      </c>
      <c r="C75" s="101">
        <v>117.46175100779983</v>
      </c>
      <c r="D75" s="101">
        <v>124.45607782268516</v>
      </c>
      <c r="E75" s="101"/>
      <c r="F75" s="101"/>
      <c r="G75" s="101"/>
      <c r="H75" s="86">
        <f t="shared" si="3"/>
        <v>0.11856961824421437</v>
      </c>
      <c r="I75" s="77">
        <f t="shared" si="4"/>
        <v>13.192482072569774</v>
      </c>
      <c r="J75" s="77">
        <f t="shared" si="5"/>
        <v>6.9943268148853264</v>
      </c>
    </row>
    <row r="76" spans="1:10">
      <c r="A76" s="67" t="s">
        <v>187</v>
      </c>
      <c r="B76" s="101">
        <v>114.94496319315088</v>
      </c>
      <c r="C76" s="101">
        <v>118.62833719518922</v>
      </c>
      <c r="D76" s="101">
        <v>134.60824799151175</v>
      </c>
      <c r="E76" s="101"/>
      <c r="F76" s="101"/>
      <c r="G76" s="101"/>
      <c r="H76" s="86">
        <f t="shared" si="3"/>
        <v>0.17106695458520552</v>
      </c>
      <c r="I76" s="77">
        <f t="shared" si="4"/>
        <v>19.663284798360863</v>
      </c>
      <c r="J76" s="77">
        <f t="shared" si="5"/>
        <v>15.979910796322528</v>
      </c>
    </row>
    <row r="77" spans="1:10">
      <c r="A77" s="67" t="s">
        <v>183</v>
      </c>
      <c r="B77" s="101">
        <v>142.99528241180934</v>
      </c>
      <c r="C77" s="101">
        <v>142.39852854182004</v>
      </c>
      <c r="D77" s="101">
        <v>153.12226979744207</v>
      </c>
      <c r="E77" s="101"/>
      <c r="F77" s="101"/>
      <c r="G77" s="101"/>
      <c r="H77" s="86">
        <f t="shared" si="3"/>
        <v>7.0820429980817237E-2</v>
      </c>
      <c r="I77" s="77">
        <f t="shared" si="4"/>
        <v>10.126987385632731</v>
      </c>
      <c r="J77" s="77">
        <f t="shared" si="5"/>
        <v>10.723741255622031</v>
      </c>
    </row>
    <row r="78" spans="1:10">
      <c r="A78" s="67" t="s">
        <v>211</v>
      </c>
      <c r="B78" s="101">
        <v>115.27069734942005</v>
      </c>
      <c r="C78" s="101">
        <v>117.34873623858107</v>
      </c>
      <c r="D78" s="101">
        <v>132.31894113662906</v>
      </c>
      <c r="E78" s="101"/>
      <c r="F78" s="101"/>
      <c r="G78" s="101"/>
      <c r="H78" s="86">
        <f t="shared" si="3"/>
        <v>0.14789746378935037</v>
      </c>
      <c r="I78" s="77">
        <f t="shared" si="4"/>
        <v>17.048243787209017</v>
      </c>
      <c r="J78" s="77">
        <f t="shared" si="5"/>
        <v>14.970204898047996</v>
      </c>
    </row>
    <row r="79" spans="1:10">
      <c r="A79" s="67" t="s">
        <v>251</v>
      </c>
      <c r="B79" s="101">
        <v>119.2845818381588</v>
      </c>
      <c r="C79" s="101">
        <v>129.45187990410636</v>
      </c>
      <c r="D79" s="101">
        <v>138.24179007031964</v>
      </c>
      <c r="E79" s="101"/>
      <c r="F79" s="101"/>
      <c r="G79" s="101"/>
      <c r="H79" s="86">
        <f t="shared" si="3"/>
        <v>0.15892421250117073</v>
      </c>
      <c r="I79" s="77">
        <f t="shared" si="4"/>
        <v>18.957208232160838</v>
      </c>
      <c r="J79" s="77">
        <f t="shared" si="5"/>
        <v>8.789910166213275</v>
      </c>
    </row>
    <row r="80" spans="1:10">
      <c r="A80" s="67" t="s">
        <v>216</v>
      </c>
      <c r="B80" s="101">
        <v>125.84196781561084</v>
      </c>
      <c r="C80" s="101">
        <v>137.44374001123316</v>
      </c>
      <c r="D80" s="101">
        <v>150.38165826360603</v>
      </c>
      <c r="E80" s="101"/>
      <c r="F80" s="101"/>
      <c r="G80" s="101"/>
      <c r="H80" s="86">
        <f t="shared" si="3"/>
        <v>0.19500402666900293</v>
      </c>
      <c r="I80" s="77">
        <f t="shared" si="4"/>
        <v>24.539690447995184</v>
      </c>
      <c r="J80" s="77">
        <f t="shared" si="5"/>
        <v>12.937918252372867</v>
      </c>
    </row>
    <row r="81" spans="1:10">
      <c r="A81" s="67" t="s">
        <v>221</v>
      </c>
      <c r="B81" s="101">
        <v>115.03396022907597</v>
      </c>
      <c r="C81" s="101">
        <v>119.18111927966254</v>
      </c>
      <c r="D81" s="101">
        <v>131.1880614303393</v>
      </c>
      <c r="E81" s="101"/>
      <c r="F81" s="101"/>
      <c r="G81" s="101"/>
      <c r="H81" s="86">
        <f t="shared" si="3"/>
        <v>0.14042897566157356</v>
      </c>
      <c r="I81" s="77">
        <f t="shared" si="4"/>
        <v>16.15410120126333</v>
      </c>
      <c r="J81" s="77">
        <f t="shared" si="5"/>
        <v>12.006942150676764</v>
      </c>
    </row>
    <row r="82" spans="1:10">
      <c r="A82" s="67" t="s">
        <v>236</v>
      </c>
      <c r="B82" s="101">
        <v>109.85280138844452</v>
      </c>
      <c r="C82" s="101">
        <v>118.11205009433272</v>
      </c>
      <c r="D82" s="101">
        <v>129.48161141926812</v>
      </c>
      <c r="E82" s="101"/>
      <c r="F82" s="101"/>
      <c r="G82" s="101"/>
      <c r="H82" s="86">
        <f t="shared" si="3"/>
        <v>0.17868283541914634</v>
      </c>
      <c r="I82" s="77">
        <f t="shared" si="4"/>
        <v>19.628810030823601</v>
      </c>
      <c r="J82" s="77">
        <f t="shared" si="5"/>
        <v>11.369561324935404</v>
      </c>
    </row>
    <row r="83" spans="1:10">
      <c r="A83" s="67" t="s">
        <v>200</v>
      </c>
      <c r="B83" s="101">
        <v>111.53443017422147</v>
      </c>
      <c r="C83" s="101">
        <v>118.34415455309296</v>
      </c>
      <c r="D83" s="101">
        <v>129.65984624590291</v>
      </c>
      <c r="E83" s="101"/>
      <c r="F83" s="101"/>
      <c r="G83" s="101"/>
      <c r="H83" s="86">
        <f t="shared" si="3"/>
        <v>0.16250960392561095</v>
      </c>
      <c r="I83" s="77">
        <f t="shared" si="4"/>
        <v>18.125416071681443</v>
      </c>
      <c r="J83" s="77">
        <f t="shared" si="5"/>
        <v>11.315691692809949</v>
      </c>
    </row>
    <row r="84" spans="1:10" s="111" customFormat="1">
      <c r="A84" s="67" t="s">
        <v>173</v>
      </c>
      <c r="B84" s="102">
        <v>128.71143432863343</v>
      </c>
      <c r="C84" s="102">
        <v>138.87603691131898</v>
      </c>
      <c r="D84" s="102">
        <v>149.26304067613887</v>
      </c>
      <c r="E84" s="102"/>
      <c r="F84" s="102"/>
      <c r="G84" s="102"/>
      <c r="H84" s="109">
        <f t="shared" si="3"/>
        <v>0.15967195497978756</v>
      </c>
      <c r="I84" s="112">
        <f t="shared" si="4"/>
        <v>20.551606347505441</v>
      </c>
      <c r="J84" s="112">
        <f t="shared" si="5"/>
        <v>10.387003764819895</v>
      </c>
    </row>
    <row r="85" spans="1:10">
      <c r="B85" s="68"/>
      <c r="C85" s="68"/>
      <c r="D85" s="68"/>
      <c r="E85" s="68"/>
      <c r="F85" s="68"/>
      <c r="G85" s="68"/>
    </row>
    <row r="86" spans="1:10">
      <c r="D86" s="158"/>
      <c r="E86" s="158"/>
    </row>
    <row r="87" spans="1:10">
      <c r="D87" s="158"/>
      <c r="E87" s="158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4"/>
  <sheetViews>
    <sheetView topLeftCell="A56" zoomScale="80" zoomScaleNormal="80" workbookViewId="0">
      <selection activeCell="V2" sqref="V2"/>
    </sheetView>
  </sheetViews>
  <sheetFormatPr defaultRowHeight="15"/>
  <cols>
    <col min="2" max="2" width="19.140625" customWidth="1"/>
    <col min="3" max="3" width="11.140625" style="146" customWidth="1"/>
    <col min="4" max="4" width="11.140625" style="144" customWidth="1"/>
    <col min="5" max="5" width="11.140625" style="145" customWidth="1"/>
    <col min="6" max="8" width="11.140625" style="152" customWidth="1"/>
    <col min="9" max="9" width="31.140625" customWidth="1"/>
    <col min="10" max="10" width="25.140625" customWidth="1"/>
    <col min="11" max="11" width="29" customWidth="1"/>
  </cols>
  <sheetData>
    <row r="1" spans="1:11" s="152" customFormat="1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1" s="70" customFormat="1" ht="66.599999999999994" customHeight="1">
      <c r="A2" s="88" t="s">
        <v>91</v>
      </c>
      <c r="B2" s="88" t="s">
        <v>174</v>
      </c>
      <c r="C2" s="89">
        <v>43466</v>
      </c>
      <c r="D2" s="89">
        <v>43800</v>
      </c>
      <c r="E2" s="89">
        <v>43831</v>
      </c>
      <c r="F2" s="89">
        <v>43466</v>
      </c>
      <c r="G2" s="89">
        <v>43800</v>
      </c>
      <c r="H2" s="89">
        <v>43831</v>
      </c>
      <c r="I2" s="88" t="s">
        <v>329</v>
      </c>
      <c r="J2" s="88" t="s">
        <v>330</v>
      </c>
      <c r="K2" s="1" t="s">
        <v>331</v>
      </c>
    </row>
    <row r="3" spans="1:11">
      <c r="A3" s="71">
        <v>1</v>
      </c>
      <c r="B3" s="85" t="s">
        <v>92</v>
      </c>
      <c r="C3" s="78">
        <v>40738</v>
      </c>
      <c r="D3" s="78">
        <v>41651</v>
      </c>
      <c r="E3" s="78">
        <v>41392</v>
      </c>
      <c r="F3" s="78"/>
      <c r="G3" s="78"/>
      <c r="H3" s="78"/>
      <c r="I3" s="86">
        <f>(E3-C3)/C3</f>
        <v>1.6053807256124503E-2</v>
      </c>
      <c r="J3" s="79">
        <f>E3-C3</f>
        <v>654</v>
      </c>
      <c r="K3" s="79">
        <f>E3-D3</f>
        <v>-259</v>
      </c>
    </row>
    <row r="4" spans="1:11">
      <c r="A4" s="71">
        <v>2</v>
      </c>
      <c r="B4" s="85" t="s">
        <v>93</v>
      </c>
      <c r="C4" s="78">
        <v>7239</v>
      </c>
      <c r="D4" s="78">
        <v>7808</v>
      </c>
      <c r="E4" s="78">
        <v>7716</v>
      </c>
      <c r="F4" s="78"/>
      <c r="G4" s="78"/>
      <c r="H4" s="78"/>
      <c r="I4" s="86">
        <f t="shared" ref="I4:I67" si="0">(E4-C4)/C4</f>
        <v>6.5893079154579356E-2</v>
      </c>
      <c r="J4" s="79">
        <f t="shared" ref="J4:J67" si="1">E4-C4</f>
        <v>477</v>
      </c>
      <c r="K4" s="79">
        <f t="shared" ref="K4:K67" si="2">E4-D4</f>
        <v>-92</v>
      </c>
    </row>
    <row r="5" spans="1:11">
      <c r="A5" s="71">
        <v>3</v>
      </c>
      <c r="B5" s="85" t="s">
        <v>94</v>
      </c>
      <c r="C5" s="78">
        <v>12944</v>
      </c>
      <c r="D5" s="78">
        <v>13268</v>
      </c>
      <c r="E5" s="78">
        <v>12961</v>
      </c>
      <c r="F5" s="78"/>
      <c r="G5" s="78"/>
      <c r="H5" s="78"/>
      <c r="I5" s="86">
        <f t="shared" si="0"/>
        <v>1.3133498145859086E-3</v>
      </c>
      <c r="J5" s="79">
        <f t="shared" si="1"/>
        <v>17</v>
      </c>
      <c r="K5" s="79">
        <f t="shared" si="2"/>
        <v>-307</v>
      </c>
    </row>
    <row r="6" spans="1:11">
      <c r="A6" s="71">
        <v>4</v>
      </c>
      <c r="B6" s="85" t="s">
        <v>95</v>
      </c>
      <c r="C6" s="78">
        <v>2781</v>
      </c>
      <c r="D6" s="78">
        <v>2825</v>
      </c>
      <c r="E6" s="78">
        <v>2749</v>
      </c>
      <c r="F6" s="78"/>
      <c r="G6" s="78"/>
      <c r="H6" s="78"/>
      <c r="I6" s="86">
        <f t="shared" si="0"/>
        <v>-1.1506652283351312E-2</v>
      </c>
      <c r="J6" s="79">
        <f t="shared" si="1"/>
        <v>-32</v>
      </c>
      <c r="K6" s="79">
        <f t="shared" si="2"/>
        <v>-76</v>
      </c>
    </row>
    <row r="7" spans="1:11">
      <c r="A7" s="71">
        <v>5</v>
      </c>
      <c r="B7" s="85" t="s">
        <v>96</v>
      </c>
      <c r="C7" s="78">
        <v>6047</v>
      </c>
      <c r="D7" s="78">
        <v>6292</v>
      </c>
      <c r="E7" s="78">
        <v>6189</v>
      </c>
      <c r="F7" s="78"/>
      <c r="G7" s="78"/>
      <c r="H7" s="78"/>
      <c r="I7" s="86">
        <f t="shared" si="0"/>
        <v>2.3482718703489332E-2</v>
      </c>
      <c r="J7" s="79">
        <f t="shared" si="1"/>
        <v>142</v>
      </c>
      <c r="K7" s="79">
        <f t="shared" si="2"/>
        <v>-103</v>
      </c>
    </row>
    <row r="8" spans="1:11">
      <c r="A8" s="71">
        <v>6</v>
      </c>
      <c r="B8" s="85" t="s">
        <v>97</v>
      </c>
      <c r="C8" s="78">
        <v>142928</v>
      </c>
      <c r="D8" s="78">
        <v>144093</v>
      </c>
      <c r="E8" s="78">
        <v>142684</v>
      </c>
      <c r="F8" s="78"/>
      <c r="G8" s="78"/>
      <c r="H8" s="78"/>
      <c r="I8" s="86">
        <f t="shared" si="0"/>
        <v>-1.7071532519870145E-3</v>
      </c>
      <c r="J8" s="79">
        <f t="shared" si="1"/>
        <v>-244</v>
      </c>
      <c r="K8" s="79">
        <f t="shared" si="2"/>
        <v>-1409</v>
      </c>
    </row>
    <row r="9" spans="1:11">
      <c r="A9" s="71">
        <v>7</v>
      </c>
      <c r="B9" s="85" t="s">
        <v>98</v>
      </c>
      <c r="C9" s="78">
        <v>70971</v>
      </c>
      <c r="D9" s="78">
        <v>74369</v>
      </c>
      <c r="E9" s="78">
        <v>73575</v>
      </c>
      <c r="F9" s="78"/>
      <c r="G9" s="78"/>
      <c r="H9" s="78"/>
      <c r="I9" s="86">
        <f t="shared" si="0"/>
        <v>3.6691042820306885E-2</v>
      </c>
      <c r="J9" s="79">
        <f t="shared" si="1"/>
        <v>2604</v>
      </c>
      <c r="K9" s="79">
        <f t="shared" si="2"/>
        <v>-794</v>
      </c>
    </row>
    <row r="10" spans="1:11">
      <c r="A10" s="71">
        <v>8</v>
      </c>
      <c r="B10" s="85" t="s">
        <v>99</v>
      </c>
      <c r="C10" s="78">
        <v>3883</v>
      </c>
      <c r="D10" s="78">
        <v>3998</v>
      </c>
      <c r="E10" s="78">
        <v>3913</v>
      </c>
      <c r="F10" s="78"/>
      <c r="G10" s="78"/>
      <c r="H10" s="78"/>
      <c r="I10" s="86">
        <f t="shared" si="0"/>
        <v>7.7259850630955447E-3</v>
      </c>
      <c r="J10" s="79">
        <f t="shared" si="1"/>
        <v>30</v>
      </c>
      <c r="K10" s="79">
        <f t="shared" si="2"/>
        <v>-85</v>
      </c>
    </row>
    <row r="11" spans="1:11">
      <c r="A11" s="71">
        <v>9</v>
      </c>
      <c r="B11" s="85" t="s">
        <v>100</v>
      </c>
      <c r="C11" s="78">
        <v>27192</v>
      </c>
      <c r="D11" s="78">
        <v>27347</v>
      </c>
      <c r="E11" s="78">
        <v>27039</v>
      </c>
      <c r="F11" s="78"/>
      <c r="G11" s="78"/>
      <c r="H11" s="78"/>
      <c r="I11" s="86">
        <f t="shared" si="0"/>
        <v>-5.6266548984995586E-3</v>
      </c>
      <c r="J11" s="79">
        <f t="shared" si="1"/>
        <v>-153</v>
      </c>
      <c r="K11" s="79">
        <f t="shared" si="2"/>
        <v>-308</v>
      </c>
    </row>
    <row r="12" spans="1:11">
      <c r="A12" s="71">
        <v>10</v>
      </c>
      <c r="B12" s="85" t="s">
        <v>101</v>
      </c>
      <c r="C12" s="78">
        <v>29357</v>
      </c>
      <c r="D12" s="78">
        <v>29651</v>
      </c>
      <c r="E12" s="78">
        <v>29331</v>
      </c>
      <c r="F12" s="78"/>
      <c r="G12" s="78"/>
      <c r="H12" s="78"/>
      <c r="I12" s="86">
        <f t="shared" si="0"/>
        <v>-8.8564907858432402E-4</v>
      </c>
      <c r="J12" s="79">
        <f t="shared" si="1"/>
        <v>-26</v>
      </c>
      <c r="K12" s="79">
        <f t="shared" si="2"/>
        <v>-320</v>
      </c>
    </row>
    <row r="13" spans="1:11">
      <c r="A13" s="71">
        <v>11</v>
      </c>
      <c r="B13" s="85" t="s">
        <v>102</v>
      </c>
      <c r="C13" s="78">
        <v>4632</v>
      </c>
      <c r="D13" s="78">
        <v>4716</v>
      </c>
      <c r="E13" s="78">
        <v>4611</v>
      </c>
      <c r="F13" s="78"/>
      <c r="G13" s="78"/>
      <c r="H13" s="78"/>
      <c r="I13" s="86">
        <f t="shared" si="0"/>
        <v>-4.5336787564766836E-3</v>
      </c>
      <c r="J13" s="79">
        <f t="shared" si="1"/>
        <v>-21</v>
      </c>
      <c r="K13" s="79">
        <f t="shared" si="2"/>
        <v>-105</v>
      </c>
    </row>
    <row r="14" spans="1:11">
      <c r="A14" s="71">
        <v>12</v>
      </c>
      <c r="B14" s="85" t="s">
        <v>103</v>
      </c>
      <c r="C14" s="78">
        <v>2510</v>
      </c>
      <c r="D14" s="78">
        <v>2624</v>
      </c>
      <c r="E14" s="78">
        <v>2543</v>
      </c>
      <c r="F14" s="78"/>
      <c r="G14" s="78"/>
      <c r="H14" s="78"/>
      <c r="I14" s="86">
        <f t="shared" si="0"/>
        <v>1.3147410358565738E-2</v>
      </c>
      <c r="J14" s="79">
        <f t="shared" si="1"/>
        <v>33</v>
      </c>
      <c r="K14" s="79">
        <f t="shared" si="2"/>
        <v>-81</v>
      </c>
    </row>
    <row r="15" spans="1:11">
      <c r="A15" s="71">
        <v>13</v>
      </c>
      <c r="B15" s="85" t="s">
        <v>104</v>
      </c>
      <c r="C15" s="78">
        <v>2638</v>
      </c>
      <c r="D15" s="78">
        <v>2699</v>
      </c>
      <c r="E15" s="78">
        <v>2592</v>
      </c>
      <c r="F15" s="78"/>
      <c r="G15" s="78"/>
      <c r="H15" s="78"/>
      <c r="I15" s="86">
        <f t="shared" si="0"/>
        <v>-1.7437452615617893E-2</v>
      </c>
      <c r="J15" s="79">
        <f t="shared" si="1"/>
        <v>-46</v>
      </c>
      <c r="K15" s="79">
        <f t="shared" si="2"/>
        <v>-107</v>
      </c>
    </row>
    <row r="16" spans="1:11">
      <c r="A16" s="71">
        <v>14</v>
      </c>
      <c r="B16" s="85" t="s">
        <v>105</v>
      </c>
      <c r="C16" s="78">
        <v>7136</v>
      </c>
      <c r="D16" s="78">
        <v>7173</v>
      </c>
      <c r="E16" s="78">
        <v>6990</v>
      </c>
      <c r="F16" s="78"/>
      <c r="G16" s="78"/>
      <c r="H16" s="78"/>
      <c r="I16" s="86">
        <f t="shared" si="0"/>
        <v>-2.0459641255605381E-2</v>
      </c>
      <c r="J16" s="79">
        <f t="shared" si="1"/>
        <v>-146</v>
      </c>
      <c r="K16" s="79">
        <f t="shared" si="2"/>
        <v>-183</v>
      </c>
    </row>
    <row r="17" spans="1:11">
      <c r="A17" s="71">
        <v>15</v>
      </c>
      <c r="B17" s="85" t="s">
        <v>106</v>
      </c>
      <c r="C17" s="78">
        <v>6033</v>
      </c>
      <c r="D17" s="78">
        <v>5975</v>
      </c>
      <c r="E17" s="78">
        <v>5809</v>
      </c>
      <c r="F17" s="78"/>
      <c r="G17" s="78"/>
      <c r="H17" s="78"/>
      <c r="I17" s="86">
        <f t="shared" si="0"/>
        <v>-3.7129123155975469E-2</v>
      </c>
      <c r="J17" s="79">
        <f t="shared" si="1"/>
        <v>-224</v>
      </c>
      <c r="K17" s="79">
        <f t="shared" si="2"/>
        <v>-166</v>
      </c>
    </row>
    <row r="18" spans="1:11">
      <c r="A18" s="71">
        <v>16</v>
      </c>
      <c r="B18" s="85" t="s">
        <v>107</v>
      </c>
      <c r="C18" s="78">
        <v>76903</v>
      </c>
      <c r="D18" s="78">
        <v>78286</v>
      </c>
      <c r="E18" s="78">
        <v>77379</v>
      </c>
      <c r="F18" s="78"/>
      <c r="G18" s="78"/>
      <c r="H18" s="78"/>
      <c r="I18" s="86">
        <f t="shared" si="0"/>
        <v>6.1896154896427967E-3</v>
      </c>
      <c r="J18" s="79">
        <f t="shared" si="1"/>
        <v>476</v>
      </c>
      <c r="K18" s="79">
        <f t="shared" si="2"/>
        <v>-907</v>
      </c>
    </row>
    <row r="19" spans="1:11">
      <c r="A19" s="71">
        <v>17</v>
      </c>
      <c r="B19" s="85" t="s">
        <v>108</v>
      </c>
      <c r="C19" s="78">
        <v>14122</v>
      </c>
      <c r="D19" s="78">
        <v>14320</v>
      </c>
      <c r="E19" s="78">
        <v>14068</v>
      </c>
      <c r="F19" s="78"/>
      <c r="G19" s="78"/>
      <c r="H19" s="78"/>
      <c r="I19" s="86">
        <f t="shared" si="0"/>
        <v>-3.8238209885285371E-3</v>
      </c>
      <c r="J19" s="79">
        <f t="shared" si="1"/>
        <v>-54</v>
      </c>
      <c r="K19" s="79">
        <f t="shared" si="2"/>
        <v>-252</v>
      </c>
    </row>
    <row r="20" spans="1:11">
      <c r="A20" s="71">
        <v>18</v>
      </c>
      <c r="B20" s="85" t="s">
        <v>109</v>
      </c>
      <c r="C20" s="78">
        <v>2970</v>
      </c>
      <c r="D20" s="78">
        <v>3060</v>
      </c>
      <c r="E20" s="78">
        <v>2950</v>
      </c>
      <c r="F20" s="78"/>
      <c r="G20" s="78"/>
      <c r="H20" s="78"/>
      <c r="I20" s="86">
        <f t="shared" si="0"/>
        <v>-6.7340067340067337E-3</v>
      </c>
      <c r="J20" s="79">
        <f t="shared" si="1"/>
        <v>-20</v>
      </c>
      <c r="K20" s="79">
        <f t="shared" si="2"/>
        <v>-110</v>
      </c>
    </row>
    <row r="21" spans="1:11">
      <c r="A21" s="71">
        <v>19</v>
      </c>
      <c r="B21" s="85" t="s">
        <v>110</v>
      </c>
      <c r="C21" s="78">
        <v>8473</v>
      </c>
      <c r="D21" s="78">
        <v>8724</v>
      </c>
      <c r="E21" s="78">
        <v>8623</v>
      </c>
      <c r="F21" s="78"/>
      <c r="G21" s="78"/>
      <c r="H21" s="78"/>
      <c r="I21" s="86">
        <f t="shared" si="0"/>
        <v>1.7703292812463117E-2</v>
      </c>
      <c r="J21" s="79">
        <f t="shared" si="1"/>
        <v>150</v>
      </c>
      <c r="K21" s="79">
        <f t="shared" si="2"/>
        <v>-101</v>
      </c>
    </row>
    <row r="22" spans="1:11">
      <c r="A22" s="71">
        <v>20</v>
      </c>
      <c r="B22" s="85" t="s">
        <v>111</v>
      </c>
      <c r="C22" s="78">
        <v>25279</v>
      </c>
      <c r="D22" s="78">
        <v>25751</v>
      </c>
      <c r="E22" s="78">
        <v>25455</v>
      </c>
      <c r="F22" s="78"/>
      <c r="G22" s="78"/>
      <c r="H22" s="78"/>
      <c r="I22" s="86">
        <f t="shared" si="0"/>
        <v>6.9623007239210414E-3</v>
      </c>
      <c r="J22" s="79">
        <f t="shared" si="1"/>
        <v>176</v>
      </c>
      <c r="K22" s="79">
        <f t="shared" si="2"/>
        <v>-296</v>
      </c>
    </row>
    <row r="23" spans="1:11">
      <c r="A23" s="71">
        <v>21</v>
      </c>
      <c r="B23" s="85" t="s">
        <v>112</v>
      </c>
      <c r="C23" s="78">
        <v>16202</v>
      </c>
      <c r="D23" s="78">
        <v>16953</v>
      </c>
      <c r="E23" s="78">
        <v>16947</v>
      </c>
      <c r="F23" s="78"/>
      <c r="G23" s="78"/>
      <c r="H23" s="78"/>
      <c r="I23" s="86">
        <f t="shared" si="0"/>
        <v>4.5981977533637822E-2</v>
      </c>
      <c r="J23" s="79">
        <f t="shared" si="1"/>
        <v>745</v>
      </c>
      <c r="K23" s="79">
        <f t="shared" si="2"/>
        <v>-6</v>
      </c>
    </row>
    <row r="24" spans="1:11">
      <c r="A24" s="71">
        <v>22</v>
      </c>
      <c r="B24" s="85" t="s">
        <v>113</v>
      </c>
      <c r="C24" s="78">
        <v>9579</v>
      </c>
      <c r="D24" s="78">
        <v>9760</v>
      </c>
      <c r="E24" s="78">
        <v>9608</v>
      </c>
      <c r="F24" s="78"/>
      <c r="G24" s="78"/>
      <c r="H24" s="78"/>
      <c r="I24" s="86">
        <f t="shared" si="0"/>
        <v>3.0274558930994885E-3</v>
      </c>
      <c r="J24" s="79">
        <f t="shared" si="1"/>
        <v>29</v>
      </c>
      <c r="K24" s="79">
        <f t="shared" si="2"/>
        <v>-152</v>
      </c>
    </row>
    <row r="25" spans="1:11">
      <c r="A25" s="71">
        <v>23</v>
      </c>
      <c r="B25" s="85" t="s">
        <v>114</v>
      </c>
      <c r="C25" s="78">
        <v>7991</v>
      </c>
      <c r="D25" s="78">
        <v>8285</v>
      </c>
      <c r="E25" s="78">
        <v>5262</v>
      </c>
      <c r="F25" s="78"/>
      <c r="G25" s="78"/>
      <c r="H25" s="78"/>
      <c r="I25" s="86">
        <f t="shared" si="0"/>
        <v>-0.34150919784757855</v>
      </c>
      <c r="J25" s="79">
        <f t="shared" si="1"/>
        <v>-2729</v>
      </c>
      <c r="K25" s="79">
        <f t="shared" si="2"/>
        <v>-3023</v>
      </c>
    </row>
    <row r="26" spans="1:11">
      <c r="A26" s="71">
        <v>24</v>
      </c>
      <c r="B26" s="85" t="s">
        <v>115</v>
      </c>
      <c r="C26" s="78">
        <v>3706</v>
      </c>
      <c r="D26" s="78">
        <v>3864</v>
      </c>
      <c r="E26" s="78">
        <v>3756</v>
      </c>
      <c r="F26" s="78"/>
      <c r="G26" s="78"/>
      <c r="H26" s="78"/>
      <c r="I26" s="86">
        <f t="shared" si="0"/>
        <v>1.3491635186184566E-2</v>
      </c>
      <c r="J26" s="79">
        <f t="shared" si="1"/>
        <v>50</v>
      </c>
      <c r="K26" s="79">
        <f t="shared" si="2"/>
        <v>-108</v>
      </c>
    </row>
    <row r="27" spans="1:11">
      <c r="A27" s="71">
        <v>25</v>
      </c>
      <c r="B27" s="85" t="s">
        <v>116</v>
      </c>
      <c r="C27" s="78">
        <v>10116</v>
      </c>
      <c r="D27" s="78">
        <v>10243</v>
      </c>
      <c r="E27" s="78">
        <v>10085</v>
      </c>
      <c r="F27" s="78"/>
      <c r="G27" s="78"/>
      <c r="H27" s="78"/>
      <c r="I27" s="86">
        <f t="shared" si="0"/>
        <v>-3.0644523527085803E-3</v>
      </c>
      <c r="J27" s="79">
        <f t="shared" si="1"/>
        <v>-31</v>
      </c>
      <c r="K27" s="79">
        <f t="shared" si="2"/>
        <v>-158</v>
      </c>
    </row>
    <row r="28" spans="1:11">
      <c r="A28" s="71">
        <v>26</v>
      </c>
      <c r="B28" s="85" t="s">
        <v>117</v>
      </c>
      <c r="C28" s="78">
        <v>20294</v>
      </c>
      <c r="D28" s="78">
        <v>20810</v>
      </c>
      <c r="E28" s="78">
        <v>20427</v>
      </c>
      <c r="F28" s="78"/>
      <c r="G28" s="78"/>
      <c r="H28" s="78"/>
      <c r="I28" s="86">
        <f t="shared" si="0"/>
        <v>6.5536611806445251E-3</v>
      </c>
      <c r="J28" s="79">
        <f t="shared" si="1"/>
        <v>133</v>
      </c>
      <c r="K28" s="79">
        <f t="shared" si="2"/>
        <v>-383</v>
      </c>
    </row>
    <row r="29" spans="1:11">
      <c r="A29" s="71">
        <v>27</v>
      </c>
      <c r="B29" s="85" t="s">
        <v>118</v>
      </c>
      <c r="C29" s="78">
        <v>33269</v>
      </c>
      <c r="D29" s="78">
        <v>33559</v>
      </c>
      <c r="E29" s="78">
        <v>33383</v>
      </c>
      <c r="F29" s="78"/>
      <c r="G29" s="78"/>
      <c r="H29" s="78"/>
      <c r="I29" s="86">
        <f t="shared" si="0"/>
        <v>3.4266133637921186E-3</v>
      </c>
      <c r="J29" s="79">
        <f t="shared" si="1"/>
        <v>114</v>
      </c>
      <c r="K29" s="79">
        <f t="shared" si="2"/>
        <v>-176</v>
      </c>
    </row>
    <row r="30" spans="1:11">
      <c r="A30" s="71">
        <v>28</v>
      </c>
      <c r="B30" s="85" t="s">
        <v>119</v>
      </c>
      <c r="C30" s="78">
        <v>8926</v>
      </c>
      <c r="D30" s="78">
        <v>9273</v>
      </c>
      <c r="E30" s="78">
        <v>9226</v>
      </c>
      <c r="F30" s="78"/>
      <c r="G30" s="78"/>
      <c r="H30" s="78"/>
      <c r="I30" s="86">
        <f t="shared" si="0"/>
        <v>3.3609679587721264E-2</v>
      </c>
      <c r="J30" s="79">
        <f t="shared" si="1"/>
        <v>300</v>
      </c>
      <c r="K30" s="79">
        <f t="shared" si="2"/>
        <v>-47</v>
      </c>
    </row>
    <row r="31" spans="1:11">
      <c r="A31" s="71">
        <v>29</v>
      </c>
      <c r="B31" s="85" t="s">
        <v>120</v>
      </c>
      <c r="C31" s="78">
        <v>2133</v>
      </c>
      <c r="D31" s="78">
        <v>2254</v>
      </c>
      <c r="E31" s="78">
        <v>2115</v>
      </c>
      <c r="F31" s="78"/>
      <c r="G31" s="78"/>
      <c r="H31" s="78"/>
      <c r="I31" s="86">
        <f t="shared" si="0"/>
        <v>-8.4388185654008432E-3</v>
      </c>
      <c r="J31" s="79">
        <f t="shared" si="1"/>
        <v>-18</v>
      </c>
      <c r="K31" s="79">
        <f t="shared" si="2"/>
        <v>-139</v>
      </c>
    </row>
    <row r="32" spans="1:11">
      <c r="A32" s="71">
        <v>30</v>
      </c>
      <c r="B32" s="85" t="s">
        <v>121</v>
      </c>
      <c r="C32" s="78">
        <v>1330</v>
      </c>
      <c r="D32" s="78">
        <v>1387</v>
      </c>
      <c r="E32" s="78">
        <v>1339</v>
      </c>
      <c r="F32" s="78"/>
      <c r="G32" s="78"/>
      <c r="H32" s="78"/>
      <c r="I32" s="86">
        <f t="shared" si="0"/>
        <v>6.7669172932330827E-3</v>
      </c>
      <c r="J32" s="79">
        <f t="shared" si="1"/>
        <v>9</v>
      </c>
      <c r="K32" s="79">
        <f t="shared" si="2"/>
        <v>-48</v>
      </c>
    </row>
    <row r="33" spans="1:11">
      <c r="A33" s="71">
        <v>31</v>
      </c>
      <c r="B33" s="85" t="s">
        <v>122</v>
      </c>
      <c r="C33" s="78">
        <v>23278</v>
      </c>
      <c r="D33" s="78">
        <v>24040</v>
      </c>
      <c r="E33" s="78">
        <v>24026</v>
      </c>
      <c r="F33" s="78"/>
      <c r="G33" s="78"/>
      <c r="H33" s="78"/>
      <c r="I33" s="86">
        <f t="shared" si="0"/>
        <v>3.2133344789071226E-2</v>
      </c>
      <c r="J33" s="79">
        <f t="shared" si="1"/>
        <v>748</v>
      </c>
      <c r="K33" s="79">
        <f t="shared" si="2"/>
        <v>-14</v>
      </c>
    </row>
    <row r="34" spans="1:11">
      <c r="A34" s="71">
        <v>32</v>
      </c>
      <c r="B34" s="85" t="s">
        <v>123</v>
      </c>
      <c r="C34" s="78">
        <v>8990</v>
      </c>
      <c r="D34" s="78">
        <v>9256</v>
      </c>
      <c r="E34" s="78">
        <v>9127</v>
      </c>
      <c r="F34" s="78"/>
      <c r="G34" s="78"/>
      <c r="H34" s="78"/>
      <c r="I34" s="86">
        <f t="shared" si="0"/>
        <v>1.5239154616240267E-2</v>
      </c>
      <c r="J34" s="79">
        <f t="shared" si="1"/>
        <v>137</v>
      </c>
      <c r="K34" s="79">
        <f t="shared" si="2"/>
        <v>-129</v>
      </c>
    </row>
    <row r="35" spans="1:11">
      <c r="A35" s="71">
        <v>33</v>
      </c>
      <c r="B35" s="85" t="s">
        <v>124</v>
      </c>
      <c r="C35" s="78">
        <v>37617</v>
      </c>
      <c r="D35" s="78">
        <v>37723</v>
      </c>
      <c r="E35" s="78">
        <v>37301</v>
      </c>
      <c r="F35" s="78"/>
      <c r="G35" s="78"/>
      <c r="H35" s="78"/>
      <c r="I35" s="86">
        <f t="shared" si="0"/>
        <v>-8.4004572400776245E-3</v>
      </c>
      <c r="J35" s="79">
        <f t="shared" si="1"/>
        <v>-316</v>
      </c>
      <c r="K35" s="79">
        <f t="shared" si="2"/>
        <v>-422</v>
      </c>
    </row>
    <row r="36" spans="1:11">
      <c r="A36" s="71">
        <v>34</v>
      </c>
      <c r="B36" s="85" t="s">
        <v>125</v>
      </c>
      <c r="C36" s="78">
        <v>523757</v>
      </c>
      <c r="D36" s="78">
        <v>536648</v>
      </c>
      <c r="E36" s="78">
        <v>534273</v>
      </c>
      <c r="F36" s="78"/>
      <c r="G36" s="78"/>
      <c r="H36" s="78"/>
      <c r="I36" s="86">
        <f t="shared" si="0"/>
        <v>2.0078013277149517E-2</v>
      </c>
      <c r="J36" s="79">
        <f t="shared" si="1"/>
        <v>10516</v>
      </c>
      <c r="K36" s="79">
        <f t="shared" si="2"/>
        <v>-2375</v>
      </c>
    </row>
    <row r="37" spans="1:11">
      <c r="A37" s="71">
        <v>35</v>
      </c>
      <c r="B37" s="85" t="s">
        <v>126</v>
      </c>
      <c r="C37" s="78">
        <v>129437</v>
      </c>
      <c r="D37" s="78">
        <v>130965</v>
      </c>
      <c r="E37" s="78">
        <v>130334</v>
      </c>
      <c r="F37" s="78"/>
      <c r="G37" s="78"/>
      <c r="H37" s="78"/>
      <c r="I37" s="86">
        <f t="shared" si="0"/>
        <v>6.9300122839682623E-3</v>
      </c>
      <c r="J37" s="79">
        <f t="shared" si="1"/>
        <v>897</v>
      </c>
      <c r="K37" s="79">
        <f t="shared" si="2"/>
        <v>-631</v>
      </c>
    </row>
    <row r="38" spans="1:11">
      <c r="A38" s="71">
        <v>36</v>
      </c>
      <c r="B38" s="85" t="s">
        <v>127</v>
      </c>
      <c r="C38" s="78">
        <v>2912</v>
      </c>
      <c r="D38" s="78">
        <v>2929</v>
      </c>
      <c r="E38" s="78">
        <v>2877</v>
      </c>
      <c r="F38" s="78"/>
      <c r="G38" s="78"/>
      <c r="H38" s="78"/>
      <c r="I38" s="86">
        <f t="shared" si="0"/>
        <v>-1.201923076923077E-2</v>
      </c>
      <c r="J38" s="79">
        <f t="shared" si="1"/>
        <v>-35</v>
      </c>
      <c r="K38" s="79">
        <f t="shared" si="2"/>
        <v>-52</v>
      </c>
    </row>
    <row r="39" spans="1:11">
      <c r="A39" s="71">
        <v>37</v>
      </c>
      <c r="B39" s="85" t="s">
        <v>128</v>
      </c>
      <c r="C39" s="78">
        <v>7502</v>
      </c>
      <c r="D39" s="78">
        <v>7759</v>
      </c>
      <c r="E39" s="78">
        <v>7595</v>
      </c>
      <c r="F39" s="78"/>
      <c r="G39" s="78"/>
      <c r="H39" s="78"/>
      <c r="I39" s="86">
        <f t="shared" si="0"/>
        <v>1.2396694214876033E-2</v>
      </c>
      <c r="J39" s="79">
        <f t="shared" si="1"/>
        <v>93</v>
      </c>
      <c r="K39" s="79">
        <f t="shared" si="2"/>
        <v>-164</v>
      </c>
    </row>
    <row r="40" spans="1:11">
      <c r="A40" s="71">
        <v>38</v>
      </c>
      <c r="B40" s="85" t="s">
        <v>129</v>
      </c>
      <c r="C40" s="78">
        <v>30916</v>
      </c>
      <c r="D40" s="78">
        <v>32350</v>
      </c>
      <c r="E40" s="78">
        <v>31902</v>
      </c>
      <c r="F40" s="78"/>
      <c r="G40" s="78"/>
      <c r="H40" s="78"/>
      <c r="I40" s="86">
        <f t="shared" si="0"/>
        <v>3.1892871005304697E-2</v>
      </c>
      <c r="J40" s="79">
        <f t="shared" si="1"/>
        <v>986</v>
      </c>
      <c r="K40" s="79">
        <f t="shared" si="2"/>
        <v>-448</v>
      </c>
    </row>
    <row r="41" spans="1:11">
      <c r="A41" s="71">
        <v>39</v>
      </c>
      <c r="B41" s="85" t="s">
        <v>130</v>
      </c>
      <c r="C41" s="78">
        <v>8241</v>
      </c>
      <c r="D41" s="78">
        <v>8376</v>
      </c>
      <c r="E41" s="78">
        <v>8280</v>
      </c>
      <c r="F41" s="78"/>
      <c r="G41" s="78"/>
      <c r="H41" s="78"/>
      <c r="I41" s="86">
        <f t="shared" si="0"/>
        <v>4.7324353840553328E-3</v>
      </c>
      <c r="J41" s="79">
        <f t="shared" si="1"/>
        <v>39</v>
      </c>
      <c r="K41" s="79">
        <f t="shared" si="2"/>
        <v>-96</v>
      </c>
    </row>
    <row r="42" spans="1:11">
      <c r="A42" s="71">
        <v>40</v>
      </c>
      <c r="B42" s="85" t="s">
        <v>131</v>
      </c>
      <c r="C42" s="78">
        <v>3777</v>
      </c>
      <c r="D42" s="78">
        <v>3819</v>
      </c>
      <c r="E42" s="78">
        <v>3714</v>
      </c>
      <c r="F42" s="78"/>
      <c r="G42" s="78"/>
      <c r="H42" s="78"/>
      <c r="I42" s="86">
        <f t="shared" si="0"/>
        <v>-1.6679904686258934E-2</v>
      </c>
      <c r="J42" s="79">
        <f t="shared" si="1"/>
        <v>-63</v>
      </c>
      <c r="K42" s="79">
        <f t="shared" si="2"/>
        <v>-105</v>
      </c>
    </row>
    <row r="43" spans="1:11">
      <c r="A43" s="71">
        <v>41</v>
      </c>
      <c r="B43" s="85" t="s">
        <v>132</v>
      </c>
      <c r="C43" s="78">
        <v>45849</v>
      </c>
      <c r="D43" s="78">
        <v>46320</v>
      </c>
      <c r="E43" s="78">
        <v>45799</v>
      </c>
      <c r="F43" s="78"/>
      <c r="G43" s="78"/>
      <c r="H43" s="78"/>
      <c r="I43" s="86">
        <f t="shared" si="0"/>
        <v>-1.0905363257650111E-3</v>
      </c>
      <c r="J43" s="79">
        <f t="shared" si="1"/>
        <v>-50</v>
      </c>
      <c r="K43" s="79">
        <f t="shared" si="2"/>
        <v>-521</v>
      </c>
    </row>
    <row r="44" spans="1:11">
      <c r="A44" s="71">
        <v>42</v>
      </c>
      <c r="B44" s="85" t="s">
        <v>133</v>
      </c>
      <c r="C44" s="78">
        <v>44748</v>
      </c>
      <c r="D44" s="78">
        <v>46338</v>
      </c>
      <c r="E44" s="78">
        <v>45456</v>
      </c>
      <c r="F44" s="78"/>
      <c r="G44" s="78"/>
      <c r="H44" s="78"/>
      <c r="I44" s="86">
        <f t="shared" si="0"/>
        <v>1.5821936175918476E-2</v>
      </c>
      <c r="J44" s="79">
        <f t="shared" si="1"/>
        <v>708</v>
      </c>
      <c r="K44" s="79">
        <f t="shared" si="2"/>
        <v>-882</v>
      </c>
    </row>
    <row r="45" spans="1:11">
      <c r="A45" s="71">
        <v>43</v>
      </c>
      <c r="B45" s="85" t="s">
        <v>134</v>
      </c>
      <c r="C45" s="78">
        <v>10353</v>
      </c>
      <c r="D45" s="78">
        <v>10632</v>
      </c>
      <c r="E45" s="78">
        <v>10441</v>
      </c>
      <c r="F45" s="78"/>
      <c r="G45" s="78"/>
      <c r="H45" s="78"/>
      <c r="I45" s="86">
        <f t="shared" si="0"/>
        <v>8.4999517048198591E-3</v>
      </c>
      <c r="J45" s="79">
        <f t="shared" si="1"/>
        <v>88</v>
      </c>
      <c r="K45" s="79">
        <f t="shared" si="2"/>
        <v>-191</v>
      </c>
    </row>
    <row r="46" spans="1:11">
      <c r="A46" s="71">
        <v>44</v>
      </c>
      <c r="B46" s="85" t="s">
        <v>135</v>
      </c>
      <c r="C46" s="78">
        <v>12307</v>
      </c>
      <c r="D46" s="78">
        <v>12653</v>
      </c>
      <c r="E46" s="78">
        <v>9864</v>
      </c>
      <c r="F46" s="78"/>
      <c r="G46" s="78"/>
      <c r="H46" s="78"/>
      <c r="I46" s="86">
        <f t="shared" si="0"/>
        <v>-0.19850491590151947</v>
      </c>
      <c r="J46" s="79">
        <f t="shared" si="1"/>
        <v>-2443</v>
      </c>
      <c r="K46" s="79">
        <f t="shared" si="2"/>
        <v>-2789</v>
      </c>
    </row>
    <row r="47" spans="1:11">
      <c r="A47" s="71">
        <v>45</v>
      </c>
      <c r="B47" s="85" t="s">
        <v>136</v>
      </c>
      <c r="C47" s="78">
        <v>27627</v>
      </c>
      <c r="D47" s="78">
        <v>27640</v>
      </c>
      <c r="E47" s="78">
        <v>27230</v>
      </c>
      <c r="F47" s="78"/>
      <c r="G47" s="78"/>
      <c r="H47" s="78"/>
      <c r="I47" s="86">
        <f t="shared" si="0"/>
        <v>-1.4370000361964745E-2</v>
      </c>
      <c r="J47" s="79">
        <f t="shared" si="1"/>
        <v>-397</v>
      </c>
      <c r="K47" s="79">
        <f t="shared" si="2"/>
        <v>-410</v>
      </c>
    </row>
    <row r="48" spans="1:11">
      <c r="A48" s="71">
        <v>46</v>
      </c>
      <c r="B48" s="85" t="s">
        <v>137</v>
      </c>
      <c r="C48" s="78">
        <v>15749</v>
      </c>
      <c r="D48" s="78">
        <v>16202</v>
      </c>
      <c r="E48" s="78">
        <v>16138</v>
      </c>
      <c r="F48" s="78"/>
      <c r="G48" s="78"/>
      <c r="H48" s="78"/>
      <c r="I48" s="86">
        <f t="shared" si="0"/>
        <v>2.4699980951171503E-2</v>
      </c>
      <c r="J48" s="79">
        <f t="shared" si="1"/>
        <v>389</v>
      </c>
      <c r="K48" s="79">
        <f t="shared" si="2"/>
        <v>-64</v>
      </c>
    </row>
    <row r="49" spans="1:11">
      <c r="A49" s="71">
        <v>47</v>
      </c>
      <c r="B49" s="85" t="s">
        <v>138</v>
      </c>
      <c r="C49" s="78">
        <v>6133</v>
      </c>
      <c r="D49" s="78">
        <v>6829</v>
      </c>
      <c r="E49" s="78">
        <v>6820</v>
      </c>
      <c r="F49" s="78"/>
      <c r="G49" s="78"/>
      <c r="H49" s="78"/>
      <c r="I49" s="86">
        <f t="shared" si="0"/>
        <v>0.11201695744333931</v>
      </c>
      <c r="J49" s="79">
        <f t="shared" si="1"/>
        <v>687</v>
      </c>
      <c r="K49" s="79">
        <f t="shared" si="2"/>
        <v>-9</v>
      </c>
    </row>
    <row r="50" spans="1:11">
      <c r="A50" s="71">
        <v>48</v>
      </c>
      <c r="B50" s="85" t="s">
        <v>139</v>
      </c>
      <c r="C50" s="78">
        <v>34870</v>
      </c>
      <c r="D50" s="78">
        <v>36268</v>
      </c>
      <c r="E50" s="78">
        <v>35948</v>
      </c>
      <c r="F50" s="78"/>
      <c r="G50" s="78"/>
      <c r="H50" s="78"/>
      <c r="I50" s="86">
        <f t="shared" si="0"/>
        <v>3.0914826498422712E-2</v>
      </c>
      <c r="J50" s="79">
        <f t="shared" si="1"/>
        <v>1078</v>
      </c>
      <c r="K50" s="79">
        <f t="shared" si="2"/>
        <v>-320</v>
      </c>
    </row>
    <row r="51" spans="1:11">
      <c r="A51" s="71">
        <v>49</v>
      </c>
      <c r="B51" s="85" t="s">
        <v>140</v>
      </c>
      <c r="C51" s="78">
        <v>2310</v>
      </c>
      <c r="D51" s="78">
        <v>2351</v>
      </c>
      <c r="E51" s="78">
        <v>2291</v>
      </c>
      <c r="F51" s="78"/>
      <c r="G51" s="78"/>
      <c r="H51" s="78"/>
      <c r="I51" s="86">
        <f t="shared" si="0"/>
        <v>-8.2251082251082255E-3</v>
      </c>
      <c r="J51" s="79">
        <f t="shared" si="1"/>
        <v>-19</v>
      </c>
      <c r="K51" s="79">
        <f t="shared" si="2"/>
        <v>-60</v>
      </c>
    </row>
    <row r="52" spans="1:11">
      <c r="A52" s="71">
        <v>50</v>
      </c>
      <c r="B52" s="85" t="s">
        <v>141</v>
      </c>
      <c r="C52" s="78">
        <v>6387</v>
      </c>
      <c r="D52" s="78">
        <v>6978</v>
      </c>
      <c r="E52" s="78">
        <v>6839</v>
      </c>
      <c r="F52" s="78"/>
      <c r="G52" s="78"/>
      <c r="H52" s="78"/>
      <c r="I52" s="86">
        <f t="shared" si="0"/>
        <v>7.076874902144982E-2</v>
      </c>
      <c r="J52" s="79">
        <f t="shared" si="1"/>
        <v>452</v>
      </c>
      <c r="K52" s="79">
        <f t="shared" si="2"/>
        <v>-139</v>
      </c>
    </row>
    <row r="53" spans="1:11">
      <c r="A53" s="71">
        <v>51</v>
      </c>
      <c r="B53" s="85" t="s">
        <v>142</v>
      </c>
      <c r="C53" s="78">
        <v>5919</v>
      </c>
      <c r="D53" s="78">
        <v>6228</v>
      </c>
      <c r="E53" s="78">
        <v>6046</v>
      </c>
      <c r="F53" s="78"/>
      <c r="G53" s="78"/>
      <c r="H53" s="78"/>
      <c r="I53" s="86">
        <f t="shared" si="0"/>
        <v>2.1456327082277411E-2</v>
      </c>
      <c r="J53" s="79">
        <f t="shared" si="1"/>
        <v>127</v>
      </c>
      <c r="K53" s="79">
        <f t="shared" si="2"/>
        <v>-182</v>
      </c>
    </row>
    <row r="54" spans="1:11">
      <c r="A54" s="71">
        <v>52</v>
      </c>
      <c r="B54" s="85" t="s">
        <v>143</v>
      </c>
      <c r="C54" s="78">
        <v>13196</v>
      </c>
      <c r="D54" s="78">
        <v>13463</v>
      </c>
      <c r="E54" s="78">
        <v>13342</v>
      </c>
      <c r="F54" s="78"/>
      <c r="G54" s="78"/>
      <c r="H54" s="78"/>
      <c r="I54" s="86">
        <f t="shared" si="0"/>
        <v>1.1063958775386481E-2</v>
      </c>
      <c r="J54" s="79">
        <f t="shared" si="1"/>
        <v>146</v>
      </c>
      <c r="K54" s="79">
        <f t="shared" si="2"/>
        <v>-121</v>
      </c>
    </row>
    <row r="55" spans="1:11">
      <c r="A55" s="71">
        <v>53</v>
      </c>
      <c r="B55" s="85" t="s">
        <v>144</v>
      </c>
      <c r="C55" s="78">
        <v>7338</v>
      </c>
      <c r="D55" s="78">
        <v>7668</v>
      </c>
      <c r="E55" s="78">
        <v>7651</v>
      </c>
      <c r="F55" s="78"/>
      <c r="G55" s="78"/>
      <c r="H55" s="78"/>
      <c r="I55" s="86">
        <f t="shared" si="0"/>
        <v>4.2654674298173892E-2</v>
      </c>
      <c r="J55" s="79">
        <f t="shared" si="1"/>
        <v>313</v>
      </c>
      <c r="K55" s="79">
        <f t="shared" si="2"/>
        <v>-17</v>
      </c>
    </row>
    <row r="56" spans="1:11">
      <c r="A56" s="71">
        <v>54</v>
      </c>
      <c r="B56" s="85" t="s">
        <v>145</v>
      </c>
      <c r="C56" s="78">
        <v>22215</v>
      </c>
      <c r="D56" s="78">
        <v>22984</v>
      </c>
      <c r="E56" s="78">
        <v>22613</v>
      </c>
      <c r="F56" s="78"/>
      <c r="G56" s="78"/>
      <c r="H56" s="78"/>
      <c r="I56" s="86">
        <f t="shared" si="0"/>
        <v>1.7915822642358768E-2</v>
      </c>
      <c r="J56" s="79">
        <f t="shared" si="1"/>
        <v>398</v>
      </c>
      <c r="K56" s="79">
        <f t="shared" si="2"/>
        <v>-371</v>
      </c>
    </row>
    <row r="57" spans="1:11">
      <c r="A57" s="71">
        <v>55</v>
      </c>
      <c r="B57" s="85" t="s">
        <v>146</v>
      </c>
      <c r="C57" s="78">
        <v>25711</v>
      </c>
      <c r="D57" s="78">
        <v>26073</v>
      </c>
      <c r="E57" s="78">
        <v>25789</v>
      </c>
      <c r="F57" s="78"/>
      <c r="G57" s="78"/>
      <c r="H57" s="78"/>
      <c r="I57" s="86">
        <f t="shared" si="0"/>
        <v>3.033720975457975E-3</v>
      </c>
      <c r="J57" s="79">
        <f t="shared" si="1"/>
        <v>78</v>
      </c>
      <c r="K57" s="79">
        <f t="shared" si="2"/>
        <v>-284</v>
      </c>
    </row>
    <row r="58" spans="1:11">
      <c r="A58" s="71">
        <v>56</v>
      </c>
      <c r="B58" s="85" t="s">
        <v>147</v>
      </c>
      <c r="C58" s="78">
        <v>2390</v>
      </c>
      <c r="D58" s="78">
        <v>2476</v>
      </c>
      <c r="E58" s="78">
        <v>2393</v>
      </c>
      <c r="F58" s="78"/>
      <c r="G58" s="78"/>
      <c r="H58" s="78"/>
      <c r="I58" s="86">
        <f t="shared" si="0"/>
        <v>1.2552301255230125E-3</v>
      </c>
      <c r="J58" s="79">
        <f t="shared" si="1"/>
        <v>3</v>
      </c>
      <c r="K58" s="79">
        <f t="shared" si="2"/>
        <v>-83</v>
      </c>
    </row>
    <row r="59" spans="1:11">
      <c r="A59" s="71">
        <v>57</v>
      </c>
      <c r="B59" s="85" t="s">
        <v>148</v>
      </c>
      <c r="C59" s="78">
        <v>4140</v>
      </c>
      <c r="D59" s="78">
        <v>4107</v>
      </c>
      <c r="E59" s="78">
        <v>4035</v>
      </c>
      <c r="F59" s="78"/>
      <c r="G59" s="78"/>
      <c r="H59" s="78"/>
      <c r="I59" s="86">
        <f t="shared" si="0"/>
        <v>-2.5362318840579712E-2</v>
      </c>
      <c r="J59" s="79">
        <f t="shared" si="1"/>
        <v>-105</v>
      </c>
      <c r="K59" s="79">
        <f t="shared" si="2"/>
        <v>-72</v>
      </c>
    </row>
    <row r="60" spans="1:11">
      <c r="A60" s="71">
        <v>58</v>
      </c>
      <c r="B60" s="85" t="s">
        <v>149</v>
      </c>
      <c r="C60" s="78">
        <v>9600</v>
      </c>
      <c r="D60" s="78">
        <v>9991</v>
      </c>
      <c r="E60" s="78">
        <v>9724</v>
      </c>
      <c r="F60" s="78"/>
      <c r="G60" s="78"/>
      <c r="H60" s="78"/>
      <c r="I60" s="86">
        <f t="shared" si="0"/>
        <v>1.2916666666666667E-2</v>
      </c>
      <c r="J60" s="79">
        <f t="shared" si="1"/>
        <v>124</v>
      </c>
      <c r="K60" s="79">
        <f t="shared" si="2"/>
        <v>-267</v>
      </c>
    </row>
    <row r="61" spans="1:11">
      <c r="A61" s="71">
        <v>59</v>
      </c>
      <c r="B61" s="85" t="s">
        <v>150</v>
      </c>
      <c r="C61" s="78">
        <v>23830</v>
      </c>
      <c r="D61" s="78">
        <v>23861</v>
      </c>
      <c r="E61" s="78">
        <v>23635</v>
      </c>
      <c r="F61" s="78"/>
      <c r="G61" s="78"/>
      <c r="H61" s="78"/>
      <c r="I61" s="86">
        <f t="shared" si="0"/>
        <v>-8.1829626521191783E-3</v>
      </c>
      <c r="J61" s="79">
        <f t="shared" si="1"/>
        <v>-195</v>
      </c>
      <c r="K61" s="79">
        <f t="shared" si="2"/>
        <v>-226</v>
      </c>
    </row>
    <row r="62" spans="1:11">
      <c r="A62" s="71">
        <v>60</v>
      </c>
      <c r="B62" s="85" t="s">
        <v>151</v>
      </c>
      <c r="C62" s="78">
        <v>8606</v>
      </c>
      <c r="D62" s="78">
        <v>8853</v>
      </c>
      <c r="E62" s="78">
        <v>8741</v>
      </c>
      <c r="F62" s="78"/>
      <c r="G62" s="78"/>
      <c r="H62" s="78"/>
      <c r="I62" s="86">
        <f t="shared" si="0"/>
        <v>1.5686730188240763E-2</v>
      </c>
      <c r="J62" s="79">
        <f t="shared" si="1"/>
        <v>135</v>
      </c>
      <c r="K62" s="79">
        <f t="shared" si="2"/>
        <v>-112</v>
      </c>
    </row>
    <row r="63" spans="1:11">
      <c r="A63" s="71">
        <v>61</v>
      </c>
      <c r="B63" s="85" t="s">
        <v>152</v>
      </c>
      <c r="C63" s="78">
        <v>19230</v>
      </c>
      <c r="D63" s="78">
        <v>19724</v>
      </c>
      <c r="E63" s="78">
        <v>19622</v>
      </c>
      <c r="F63" s="78"/>
      <c r="G63" s="78"/>
      <c r="H63" s="78"/>
      <c r="I63" s="86">
        <f t="shared" si="0"/>
        <v>2.0384815392615704E-2</v>
      </c>
      <c r="J63" s="79">
        <f t="shared" si="1"/>
        <v>392</v>
      </c>
      <c r="K63" s="79">
        <f t="shared" si="2"/>
        <v>-102</v>
      </c>
    </row>
    <row r="64" spans="1:11">
      <c r="A64" s="71">
        <v>62</v>
      </c>
      <c r="B64" s="85" t="s">
        <v>153</v>
      </c>
      <c r="C64" s="78">
        <v>1223</v>
      </c>
      <c r="D64" s="78">
        <v>1346</v>
      </c>
      <c r="E64" s="78">
        <v>1294</v>
      </c>
      <c r="F64" s="78"/>
      <c r="G64" s="78"/>
      <c r="H64" s="78"/>
      <c r="I64" s="86">
        <f t="shared" si="0"/>
        <v>5.80539656582175E-2</v>
      </c>
      <c r="J64" s="79">
        <f t="shared" si="1"/>
        <v>71</v>
      </c>
      <c r="K64" s="79">
        <f t="shared" si="2"/>
        <v>-52</v>
      </c>
    </row>
    <row r="65" spans="1:11">
      <c r="A65" s="71">
        <v>63</v>
      </c>
      <c r="B65" s="85" t="s">
        <v>154</v>
      </c>
      <c r="C65" s="78">
        <v>13467</v>
      </c>
      <c r="D65" s="78">
        <v>13723</v>
      </c>
      <c r="E65" s="78">
        <v>13731</v>
      </c>
      <c r="F65" s="78"/>
      <c r="G65" s="78"/>
      <c r="H65" s="78"/>
      <c r="I65" s="86">
        <f t="shared" si="0"/>
        <v>1.9603475161505905E-2</v>
      </c>
      <c r="J65" s="79">
        <f t="shared" si="1"/>
        <v>264</v>
      </c>
      <c r="K65" s="79">
        <f t="shared" si="2"/>
        <v>8</v>
      </c>
    </row>
    <row r="66" spans="1:11">
      <c r="A66" s="71">
        <v>64</v>
      </c>
      <c r="B66" s="85" t="s">
        <v>155</v>
      </c>
      <c r="C66" s="78">
        <v>8990</v>
      </c>
      <c r="D66" s="78">
        <v>9404</v>
      </c>
      <c r="E66" s="78">
        <v>9275</v>
      </c>
      <c r="F66" s="78"/>
      <c r="G66" s="78"/>
      <c r="H66" s="78"/>
      <c r="I66" s="86">
        <f t="shared" si="0"/>
        <v>3.1701890989988879E-2</v>
      </c>
      <c r="J66" s="79">
        <f t="shared" si="1"/>
        <v>285</v>
      </c>
      <c r="K66" s="79">
        <f t="shared" si="2"/>
        <v>-129</v>
      </c>
    </row>
    <row r="67" spans="1:11">
      <c r="A67" s="71">
        <v>65</v>
      </c>
      <c r="B67" s="85" t="s">
        <v>156</v>
      </c>
      <c r="C67" s="78">
        <v>8987</v>
      </c>
      <c r="D67" s="78">
        <v>9393</v>
      </c>
      <c r="E67" s="78">
        <v>9233</v>
      </c>
      <c r="F67" s="78"/>
      <c r="G67" s="78"/>
      <c r="H67" s="78"/>
      <c r="I67" s="86">
        <f t="shared" si="0"/>
        <v>2.73728719261155E-2</v>
      </c>
      <c r="J67" s="79">
        <f t="shared" si="1"/>
        <v>246</v>
      </c>
      <c r="K67" s="79">
        <f t="shared" si="2"/>
        <v>-160</v>
      </c>
    </row>
    <row r="68" spans="1:11">
      <c r="A68" s="71">
        <v>66</v>
      </c>
      <c r="B68" s="85" t="s">
        <v>157</v>
      </c>
      <c r="C68" s="78">
        <v>5701</v>
      </c>
      <c r="D68" s="78">
        <v>6005</v>
      </c>
      <c r="E68" s="78">
        <v>5890</v>
      </c>
      <c r="F68" s="78"/>
      <c r="G68" s="78"/>
      <c r="H68" s="78"/>
      <c r="I68" s="86">
        <f t="shared" ref="I68:I84" si="3">(E68-C68)/C68</f>
        <v>3.3152078582704789E-2</v>
      </c>
      <c r="J68" s="79">
        <f t="shared" ref="J68:J84" si="4">E68-C68</f>
        <v>189</v>
      </c>
      <c r="K68" s="79">
        <f t="shared" ref="K68:K84" si="5">E68-D68</f>
        <v>-115</v>
      </c>
    </row>
    <row r="69" spans="1:11">
      <c r="A69" s="71">
        <v>67</v>
      </c>
      <c r="B69" s="85" t="s">
        <v>158</v>
      </c>
      <c r="C69" s="78">
        <v>10948</v>
      </c>
      <c r="D69" s="78">
        <v>11242</v>
      </c>
      <c r="E69" s="78">
        <v>11038</v>
      </c>
      <c r="F69" s="78"/>
      <c r="G69" s="78"/>
      <c r="H69" s="78"/>
      <c r="I69" s="86">
        <f t="shared" si="3"/>
        <v>8.2206795761782976E-3</v>
      </c>
      <c r="J69" s="79">
        <f t="shared" si="4"/>
        <v>90</v>
      </c>
      <c r="K69" s="79">
        <f t="shared" si="5"/>
        <v>-204</v>
      </c>
    </row>
    <row r="70" spans="1:11">
      <c r="A70" s="71">
        <v>68</v>
      </c>
      <c r="B70" s="85" t="s">
        <v>159</v>
      </c>
      <c r="C70" s="78">
        <v>7137</v>
      </c>
      <c r="D70" s="78">
        <v>7481</v>
      </c>
      <c r="E70" s="78">
        <v>7345</v>
      </c>
      <c r="F70" s="78"/>
      <c r="G70" s="78"/>
      <c r="H70" s="78"/>
      <c r="I70" s="86">
        <f t="shared" si="3"/>
        <v>2.9143897996357013E-2</v>
      </c>
      <c r="J70" s="79">
        <f t="shared" si="4"/>
        <v>208</v>
      </c>
      <c r="K70" s="79">
        <f t="shared" si="5"/>
        <v>-136</v>
      </c>
    </row>
    <row r="71" spans="1:11">
      <c r="A71" s="71">
        <v>69</v>
      </c>
      <c r="B71" s="85" t="s">
        <v>160</v>
      </c>
      <c r="C71" s="78">
        <v>1193</v>
      </c>
      <c r="D71" s="78">
        <v>1230</v>
      </c>
      <c r="E71" s="78">
        <v>1177</v>
      </c>
      <c r="F71" s="78"/>
      <c r="G71" s="78"/>
      <c r="H71" s="78"/>
      <c r="I71" s="86">
        <f t="shared" si="3"/>
        <v>-1.3411567476948869E-2</v>
      </c>
      <c r="J71" s="79">
        <f t="shared" si="4"/>
        <v>-16</v>
      </c>
      <c r="K71" s="79">
        <f t="shared" si="5"/>
        <v>-53</v>
      </c>
    </row>
    <row r="72" spans="1:11">
      <c r="A72" s="71">
        <v>70</v>
      </c>
      <c r="B72" s="85" t="s">
        <v>161</v>
      </c>
      <c r="C72" s="78">
        <v>4427</v>
      </c>
      <c r="D72" s="78">
        <v>4676</v>
      </c>
      <c r="E72" s="78">
        <v>4549</v>
      </c>
      <c r="F72" s="78"/>
      <c r="G72" s="78"/>
      <c r="H72" s="78"/>
      <c r="I72" s="86">
        <f t="shared" si="3"/>
        <v>2.7558165800768013E-2</v>
      </c>
      <c r="J72" s="79">
        <f t="shared" si="4"/>
        <v>122</v>
      </c>
      <c r="K72" s="79">
        <f t="shared" si="5"/>
        <v>-127</v>
      </c>
    </row>
    <row r="73" spans="1:11">
      <c r="A73" s="71">
        <v>71</v>
      </c>
      <c r="B73" s="85" t="s">
        <v>162</v>
      </c>
      <c r="C73" s="78">
        <v>4631</v>
      </c>
      <c r="D73" s="78">
        <v>4731</v>
      </c>
      <c r="E73" s="78">
        <v>4653</v>
      </c>
      <c r="F73" s="78"/>
      <c r="G73" s="78"/>
      <c r="H73" s="78"/>
      <c r="I73" s="86">
        <f t="shared" si="3"/>
        <v>4.7505938242280287E-3</v>
      </c>
      <c r="J73" s="79">
        <f t="shared" si="4"/>
        <v>22</v>
      </c>
      <c r="K73" s="79">
        <f t="shared" si="5"/>
        <v>-78</v>
      </c>
    </row>
    <row r="74" spans="1:11">
      <c r="A74" s="71">
        <v>72</v>
      </c>
      <c r="B74" s="85" t="s">
        <v>163</v>
      </c>
      <c r="C74" s="78">
        <v>4595</v>
      </c>
      <c r="D74" s="78">
        <v>5144</v>
      </c>
      <c r="E74" s="78">
        <v>5109</v>
      </c>
      <c r="F74" s="78"/>
      <c r="G74" s="78"/>
      <c r="H74" s="78"/>
      <c r="I74" s="86">
        <f t="shared" si="3"/>
        <v>0.11186071817192601</v>
      </c>
      <c r="J74" s="79">
        <f t="shared" si="4"/>
        <v>514</v>
      </c>
      <c r="K74" s="79">
        <f t="shared" si="5"/>
        <v>-35</v>
      </c>
    </row>
    <row r="75" spans="1:11">
      <c r="A75" s="71">
        <v>73</v>
      </c>
      <c r="B75" s="85" t="s">
        <v>164</v>
      </c>
      <c r="C75" s="78">
        <v>2769</v>
      </c>
      <c r="D75" s="78">
        <v>2959</v>
      </c>
      <c r="E75" s="78">
        <v>2950</v>
      </c>
      <c r="F75" s="78"/>
      <c r="G75" s="78"/>
      <c r="H75" s="78"/>
      <c r="I75" s="86">
        <f t="shared" si="3"/>
        <v>6.5366558324304797E-2</v>
      </c>
      <c r="J75" s="79">
        <f t="shared" si="4"/>
        <v>181</v>
      </c>
      <c r="K75" s="79">
        <f t="shared" si="5"/>
        <v>-9</v>
      </c>
    </row>
    <row r="76" spans="1:11">
      <c r="A76" s="71">
        <v>74</v>
      </c>
      <c r="B76" s="85" t="s">
        <v>165</v>
      </c>
      <c r="C76" s="78">
        <v>4040</v>
      </c>
      <c r="D76" s="78">
        <v>4227</v>
      </c>
      <c r="E76" s="78">
        <v>4122</v>
      </c>
      <c r="F76" s="78"/>
      <c r="G76" s="78"/>
      <c r="H76" s="78"/>
      <c r="I76" s="86">
        <f t="shared" si="3"/>
        <v>2.0297029702970298E-2</v>
      </c>
      <c r="J76" s="79">
        <f t="shared" si="4"/>
        <v>82</v>
      </c>
      <c r="K76" s="79">
        <f t="shared" si="5"/>
        <v>-105</v>
      </c>
    </row>
    <row r="77" spans="1:11">
      <c r="A77" s="71">
        <v>75</v>
      </c>
      <c r="B77" s="85" t="s">
        <v>166</v>
      </c>
      <c r="C77" s="78">
        <v>1243</v>
      </c>
      <c r="D77" s="78">
        <v>1258</v>
      </c>
      <c r="E77" s="78">
        <v>1235</v>
      </c>
      <c r="F77" s="78"/>
      <c r="G77" s="78"/>
      <c r="H77" s="78"/>
      <c r="I77" s="86">
        <f t="shared" si="3"/>
        <v>-6.4360418342719224E-3</v>
      </c>
      <c r="J77" s="79">
        <f t="shared" si="4"/>
        <v>-8</v>
      </c>
      <c r="K77" s="79">
        <f t="shared" si="5"/>
        <v>-23</v>
      </c>
    </row>
    <row r="78" spans="1:11">
      <c r="A78" s="71">
        <v>76</v>
      </c>
      <c r="B78" s="85" t="s">
        <v>167</v>
      </c>
      <c r="C78" s="78">
        <v>2016</v>
      </c>
      <c r="D78" s="78">
        <v>2163</v>
      </c>
      <c r="E78" s="78">
        <v>2118</v>
      </c>
      <c r="F78" s="78"/>
      <c r="G78" s="78"/>
      <c r="H78" s="78"/>
      <c r="I78" s="86">
        <f t="shared" si="3"/>
        <v>5.0595238095238096E-2</v>
      </c>
      <c r="J78" s="79">
        <f t="shared" si="4"/>
        <v>102</v>
      </c>
      <c r="K78" s="79">
        <f t="shared" si="5"/>
        <v>-45</v>
      </c>
    </row>
    <row r="79" spans="1:11">
      <c r="A79" s="71">
        <v>77</v>
      </c>
      <c r="B79" s="85" t="s">
        <v>168</v>
      </c>
      <c r="C79" s="78">
        <v>6979</v>
      </c>
      <c r="D79" s="78">
        <v>7070</v>
      </c>
      <c r="E79" s="78">
        <v>6973</v>
      </c>
      <c r="F79" s="78"/>
      <c r="G79" s="78"/>
      <c r="H79" s="78"/>
      <c r="I79" s="86">
        <f t="shared" si="3"/>
        <v>-8.5972202321249458E-4</v>
      </c>
      <c r="J79" s="79">
        <f t="shared" si="4"/>
        <v>-6</v>
      </c>
      <c r="K79" s="79">
        <f t="shared" si="5"/>
        <v>-97</v>
      </c>
    </row>
    <row r="80" spans="1:11">
      <c r="A80" s="71">
        <v>78</v>
      </c>
      <c r="B80" s="85" t="s">
        <v>169</v>
      </c>
      <c r="C80" s="78">
        <v>5002</v>
      </c>
      <c r="D80" s="78">
        <v>5121</v>
      </c>
      <c r="E80" s="78">
        <v>5030</v>
      </c>
      <c r="F80" s="78"/>
      <c r="G80" s="78"/>
      <c r="H80" s="78"/>
      <c r="I80" s="86">
        <f t="shared" si="3"/>
        <v>5.5977608956417433E-3</v>
      </c>
      <c r="J80" s="79">
        <f t="shared" si="4"/>
        <v>28</v>
      </c>
      <c r="K80" s="79">
        <f t="shared" si="5"/>
        <v>-91</v>
      </c>
    </row>
    <row r="81" spans="1:11">
      <c r="A81" s="71">
        <v>79</v>
      </c>
      <c r="B81" s="85" t="s">
        <v>170</v>
      </c>
      <c r="C81" s="78">
        <v>1649</v>
      </c>
      <c r="D81" s="78">
        <v>1698</v>
      </c>
      <c r="E81" s="78">
        <v>1666</v>
      </c>
      <c r="F81" s="78"/>
      <c r="G81" s="78"/>
      <c r="H81" s="78"/>
      <c r="I81" s="86">
        <f t="shared" si="3"/>
        <v>1.0309278350515464E-2</v>
      </c>
      <c r="J81" s="79">
        <f t="shared" si="4"/>
        <v>17</v>
      </c>
      <c r="K81" s="79">
        <f t="shared" si="5"/>
        <v>-32</v>
      </c>
    </row>
    <row r="82" spans="1:11">
      <c r="A82" s="71">
        <v>80</v>
      </c>
      <c r="B82" s="85" t="s">
        <v>171</v>
      </c>
      <c r="C82" s="78">
        <v>6914</v>
      </c>
      <c r="D82" s="78">
        <v>6943</v>
      </c>
      <c r="E82" s="78">
        <v>6968</v>
      </c>
      <c r="F82" s="78"/>
      <c r="G82" s="78"/>
      <c r="H82" s="78"/>
      <c r="I82" s="86">
        <f t="shared" si="3"/>
        <v>7.8102400925658087E-3</v>
      </c>
      <c r="J82" s="79">
        <f t="shared" si="4"/>
        <v>54</v>
      </c>
      <c r="K82" s="79">
        <f t="shared" si="5"/>
        <v>25</v>
      </c>
    </row>
    <row r="83" spans="1:11">
      <c r="A83" s="71">
        <v>81</v>
      </c>
      <c r="B83" s="85" t="s">
        <v>172</v>
      </c>
      <c r="C83" s="78">
        <v>7967</v>
      </c>
      <c r="D83" s="78">
        <v>8096</v>
      </c>
      <c r="E83" s="78">
        <v>8034</v>
      </c>
      <c r="F83" s="78"/>
      <c r="G83" s="78"/>
      <c r="H83" s="78"/>
      <c r="I83" s="86">
        <f t="shared" si="3"/>
        <v>8.409689971130915E-3</v>
      </c>
      <c r="J83" s="79">
        <f t="shared" si="4"/>
        <v>67</v>
      </c>
      <c r="K83" s="79">
        <f t="shared" si="5"/>
        <v>-62</v>
      </c>
    </row>
    <row r="84" spans="1:11" s="111" customFormat="1">
      <c r="A84" s="184" t="s">
        <v>173</v>
      </c>
      <c r="B84" s="184"/>
      <c r="C84" s="113">
        <v>1843135</v>
      </c>
      <c r="D84" s="113">
        <v>1886432</v>
      </c>
      <c r="E84" s="113">
        <v>1862953</v>
      </c>
      <c r="F84" s="113"/>
      <c r="G84" s="113"/>
      <c r="H84" s="113"/>
      <c r="I84" s="108">
        <f t="shared" si="3"/>
        <v>1.0752332303385265E-2</v>
      </c>
      <c r="J84" s="114">
        <f t="shared" si="4"/>
        <v>19818</v>
      </c>
      <c r="K84" s="114">
        <f t="shared" si="5"/>
        <v>-23479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7"/>
  <sheetViews>
    <sheetView topLeftCell="A69" zoomScale="80" zoomScaleNormal="80" workbookViewId="0">
      <selection activeCell="V7" sqref="V7"/>
    </sheetView>
  </sheetViews>
  <sheetFormatPr defaultRowHeight="15"/>
  <cols>
    <col min="2" max="2" width="34.5703125" customWidth="1"/>
    <col min="3" max="3" width="11.42578125" style="147" customWidth="1"/>
    <col min="4" max="4" width="11.42578125" style="146" customWidth="1"/>
    <col min="5" max="5" width="11.42578125" style="148" customWidth="1"/>
    <col min="6" max="8" width="11.42578125" style="152" customWidth="1"/>
    <col min="9" max="9" width="24.42578125" customWidth="1"/>
    <col min="10" max="10" width="23.5703125" customWidth="1"/>
    <col min="11" max="11" width="30.85546875" customWidth="1"/>
  </cols>
  <sheetData>
    <row r="1" spans="1:11" s="152" customFormat="1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1" ht="45">
      <c r="A2" s="91" t="s">
        <v>1</v>
      </c>
      <c r="B2" s="90" t="s">
        <v>90</v>
      </c>
      <c r="C2" s="89">
        <v>43466</v>
      </c>
      <c r="D2" s="89">
        <v>43800</v>
      </c>
      <c r="E2" s="89">
        <v>43831</v>
      </c>
      <c r="F2" s="89">
        <v>43466</v>
      </c>
      <c r="G2" s="89">
        <v>43800</v>
      </c>
      <c r="H2" s="89">
        <v>43831</v>
      </c>
      <c r="I2" s="88" t="s">
        <v>332</v>
      </c>
      <c r="J2" s="88" t="s">
        <v>333</v>
      </c>
      <c r="K2" s="1" t="s">
        <v>334</v>
      </c>
    </row>
    <row r="3" spans="1:11">
      <c r="A3" s="80">
        <v>1</v>
      </c>
      <c r="B3" s="81" t="s">
        <v>2</v>
      </c>
      <c r="C3" s="78">
        <v>16929</v>
      </c>
      <c r="D3" s="78">
        <v>17173</v>
      </c>
      <c r="E3" s="78">
        <v>16785</v>
      </c>
      <c r="F3" s="78"/>
      <c r="G3" s="78"/>
      <c r="H3" s="78"/>
      <c r="I3" s="86">
        <f>(E3-C3)/C3</f>
        <v>-8.5061137692716646E-3</v>
      </c>
      <c r="J3" s="79">
        <f>E3-C3</f>
        <v>-144</v>
      </c>
      <c r="K3" s="79">
        <f>E3-D3</f>
        <v>-388</v>
      </c>
    </row>
    <row r="4" spans="1:11">
      <c r="A4" s="80">
        <v>2</v>
      </c>
      <c r="B4" s="81" t="s">
        <v>3</v>
      </c>
      <c r="C4" s="78">
        <v>2441</v>
      </c>
      <c r="D4" s="78">
        <v>3364</v>
      </c>
      <c r="E4" s="78">
        <v>2512</v>
      </c>
      <c r="F4" s="78"/>
      <c r="G4" s="78"/>
      <c r="H4" s="78"/>
      <c r="I4" s="86">
        <f t="shared" ref="I4:I67" si="0">(E4-C4)/C4</f>
        <v>2.9086439983613273E-2</v>
      </c>
      <c r="J4" s="79">
        <f t="shared" ref="J4:J67" si="1">E4-C4</f>
        <v>71</v>
      </c>
      <c r="K4" s="79">
        <f t="shared" ref="K4:K67" si="2">E4-D4</f>
        <v>-852</v>
      </c>
    </row>
    <row r="5" spans="1:11">
      <c r="A5" s="80">
        <v>3</v>
      </c>
      <c r="B5" s="81" t="s">
        <v>4</v>
      </c>
      <c r="C5" s="78">
        <v>1162</v>
      </c>
      <c r="D5" s="78">
        <v>1200</v>
      </c>
      <c r="E5" s="78">
        <v>1180</v>
      </c>
      <c r="F5" s="78"/>
      <c r="G5" s="78"/>
      <c r="H5" s="78"/>
      <c r="I5" s="86">
        <f t="shared" si="0"/>
        <v>1.549053356282272E-2</v>
      </c>
      <c r="J5" s="79">
        <f t="shared" si="1"/>
        <v>18</v>
      </c>
      <c r="K5" s="79">
        <f t="shared" si="2"/>
        <v>-20</v>
      </c>
    </row>
    <row r="6" spans="1:11">
      <c r="A6" s="80">
        <v>5</v>
      </c>
      <c r="B6" s="81" t="s">
        <v>5</v>
      </c>
      <c r="C6" s="78">
        <v>410</v>
      </c>
      <c r="D6" s="78">
        <v>417</v>
      </c>
      <c r="E6" s="78">
        <v>407</v>
      </c>
      <c r="F6" s="78"/>
      <c r="G6" s="78"/>
      <c r="H6" s="78"/>
      <c r="I6" s="86">
        <f t="shared" si="0"/>
        <v>-7.3170731707317077E-3</v>
      </c>
      <c r="J6" s="79">
        <f t="shared" si="1"/>
        <v>-3</v>
      </c>
      <c r="K6" s="79">
        <f t="shared" si="2"/>
        <v>-10</v>
      </c>
    </row>
    <row r="7" spans="1:11">
      <c r="A7" s="80">
        <v>6</v>
      </c>
      <c r="B7" s="81" t="s">
        <v>6</v>
      </c>
      <c r="C7" s="78">
        <v>29</v>
      </c>
      <c r="D7" s="78">
        <v>36</v>
      </c>
      <c r="E7" s="78">
        <v>35</v>
      </c>
      <c r="F7" s="78"/>
      <c r="G7" s="78"/>
      <c r="H7" s="78"/>
      <c r="I7" s="86">
        <f t="shared" si="0"/>
        <v>0.20689655172413793</v>
      </c>
      <c r="J7" s="79">
        <f t="shared" si="1"/>
        <v>6</v>
      </c>
      <c r="K7" s="79">
        <f t="shared" si="2"/>
        <v>-1</v>
      </c>
    </row>
    <row r="8" spans="1:11">
      <c r="A8" s="80">
        <v>7</v>
      </c>
      <c r="B8" s="81" t="s">
        <v>7</v>
      </c>
      <c r="C8" s="78">
        <v>736</v>
      </c>
      <c r="D8" s="78">
        <v>759</v>
      </c>
      <c r="E8" s="78">
        <v>727</v>
      </c>
      <c r="F8" s="78"/>
      <c r="G8" s="78"/>
      <c r="H8" s="78"/>
      <c r="I8" s="86">
        <f t="shared" si="0"/>
        <v>-1.2228260869565218E-2</v>
      </c>
      <c r="J8" s="79">
        <f t="shared" si="1"/>
        <v>-9</v>
      </c>
      <c r="K8" s="79">
        <f t="shared" si="2"/>
        <v>-32</v>
      </c>
    </row>
    <row r="9" spans="1:11">
      <c r="A9" s="80">
        <v>8</v>
      </c>
      <c r="B9" s="81" t="s">
        <v>300</v>
      </c>
      <c r="C9" s="78">
        <v>4792</v>
      </c>
      <c r="D9" s="78">
        <v>4955</v>
      </c>
      <c r="E9" s="78">
        <v>4746</v>
      </c>
      <c r="F9" s="78"/>
      <c r="G9" s="78"/>
      <c r="H9" s="78"/>
      <c r="I9" s="86">
        <f t="shared" si="0"/>
        <v>-9.5993322203672786E-3</v>
      </c>
      <c r="J9" s="79">
        <f t="shared" si="1"/>
        <v>-46</v>
      </c>
      <c r="K9" s="79">
        <f t="shared" si="2"/>
        <v>-209</v>
      </c>
    </row>
    <row r="10" spans="1:11">
      <c r="A10" s="80">
        <v>9</v>
      </c>
      <c r="B10" s="81" t="s">
        <v>8</v>
      </c>
      <c r="C10" s="78">
        <v>581</v>
      </c>
      <c r="D10" s="78">
        <v>602</v>
      </c>
      <c r="E10" s="78">
        <v>558</v>
      </c>
      <c r="F10" s="78"/>
      <c r="G10" s="78"/>
      <c r="H10" s="78"/>
      <c r="I10" s="86">
        <f t="shared" si="0"/>
        <v>-3.9586919104991396E-2</v>
      </c>
      <c r="J10" s="79">
        <f t="shared" si="1"/>
        <v>-23</v>
      </c>
      <c r="K10" s="79">
        <f t="shared" si="2"/>
        <v>-44</v>
      </c>
    </row>
    <row r="11" spans="1:11">
      <c r="A11" s="82">
        <v>10</v>
      </c>
      <c r="B11" s="81" t="s">
        <v>9</v>
      </c>
      <c r="C11" s="78">
        <v>42944</v>
      </c>
      <c r="D11" s="78">
        <v>44876</v>
      </c>
      <c r="E11" s="78">
        <v>44383</v>
      </c>
      <c r="F11" s="78"/>
      <c r="G11" s="78"/>
      <c r="H11" s="78"/>
      <c r="I11" s="86">
        <f t="shared" si="0"/>
        <v>3.3508755588673625E-2</v>
      </c>
      <c r="J11" s="79">
        <f t="shared" si="1"/>
        <v>1439</v>
      </c>
      <c r="K11" s="79">
        <f t="shared" si="2"/>
        <v>-493</v>
      </c>
    </row>
    <row r="12" spans="1:11">
      <c r="A12" s="82">
        <v>11</v>
      </c>
      <c r="B12" s="81" t="s">
        <v>10</v>
      </c>
      <c r="C12" s="78">
        <v>657</v>
      </c>
      <c r="D12" s="78">
        <v>677</v>
      </c>
      <c r="E12" s="78">
        <v>677</v>
      </c>
      <c r="F12" s="78"/>
      <c r="G12" s="78"/>
      <c r="H12" s="78"/>
      <c r="I12" s="86">
        <f t="shared" si="0"/>
        <v>3.0441400304414001E-2</v>
      </c>
      <c r="J12" s="79">
        <f t="shared" si="1"/>
        <v>20</v>
      </c>
      <c r="K12" s="79">
        <f t="shared" si="2"/>
        <v>0</v>
      </c>
    </row>
    <row r="13" spans="1:11">
      <c r="A13" s="82">
        <v>12</v>
      </c>
      <c r="B13" s="81" t="s">
        <v>11</v>
      </c>
      <c r="C13" s="78">
        <v>67</v>
      </c>
      <c r="D13" s="78">
        <v>70</v>
      </c>
      <c r="E13" s="78">
        <v>70</v>
      </c>
      <c r="F13" s="78"/>
      <c r="G13" s="78"/>
      <c r="H13" s="78"/>
      <c r="I13" s="86">
        <f t="shared" si="0"/>
        <v>4.4776119402985072E-2</v>
      </c>
      <c r="J13" s="79">
        <f t="shared" si="1"/>
        <v>3</v>
      </c>
      <c r="K13" s="79">
        <f t="shared" si="2"/>
        <v>0</v>
      </c>
    </row>
    <row r="14" spans="1:11">
      <c r="A14" s="82">
        <v>13</v>
      </c>
      <c r="B14" s="81" t="s">
        <v>12</v>
      </c>
      <c r="C14" s="78">
        <v>16342</v>
      </c>
      <c r="D14" s="78">
        <v>16748</v>
      </c>
      <c r="E14" s="78">
        <v>16642</v>
      </c>
      <c r="F14" s="78"/>
      <c r="G14" s="78"/>
      <c r="H14" s="78"/>
      <c r="I14" s="86">
        <f t="shared" si="0"/>
        <v>1.8357606168155672E-2</v>
      </c>
      <c r="J14" s="79">
        <f t="shared" si="1"/>
        <v>300</v>
      </c>
      <c r="K14" s="79">
        <f t="shared" si="2"/>
        <v>-106</v>
      </c>
    </row>
    <row r="15" spans="1:11">
      <c r="A15" s="82">
        <v>14</v>
      </c>
      <c r="B15" s="81" t="s">
        <v>13</v>
      </c>
      <c r="C15" s="78">
        <v>32747</v>
      </c>
      <c r="D15" s="78">
        <v>34510</v>
      </c>
      <c r="E15" s="78">
        <v>34136</v>
      </c>
      <c r="F15" s="78"/>
      <c r="G15" s="78"/>
      <c r="H15" s="78"/>
      <c r="I15" s="86">
        <f t="shared" si="0"/>
        <v>4.2416099184658135E-2</v>
      </c>
      <c r="J15" s="79">
        <f t="shared" si="1"/>
        <v>1389</v>
      </c>
      <c r="K15" s="79">
        <f t="shared" si="2"/>
        <v>-374</v>
      </c>
    </row>
    <row r="16" spans="1:11">
      <c r="A16" s="82">
        <v>15</v>
      </c>
      <c r="B16" s="81" t="s">
        <v>14</v>
      </c>
      <c r="C16" s="78">
        <v>6230</v>
      </c>
      <c r="D16" s="78">
        <v>6526</v>
      </c>
      <c r="E16" s="78">
        <v>6485</v>
      </c>
      <c r="F16" s="78"/>
      <c r="G16" s="78"/>
      <c r="H16" s="78"/>
      <c r="I16" s="86">
        <f t="shared" si="0"/>
        <v>4.0930979133226325E-2</v>
      </c>
      <c r="J16" s="79">
        <f t="shared" si="1"/>
        <v>255</v>
      </c>
      <c r="K16" s="79">
        <f t="shared" si="2"/>
        <v>-41</v>
      </c>
    </row>
    <row r="17" spans="1:11">
      <c r="A17" s="82">
        <v>16</v>
      </c>
      <c r="B17" s="81" t="s">
        <v>15</v>
      </c>
      <c r="C17" s="78">
        <v>10188</v>
      </c>
      <c r="D17" s="78">
        <v>10172</v>
      </c>
      <c r="E17" s="78">
        <v>10058</v>
      </c>
      <c r="F17" s="78"/>
      <c r="G17" s="78"/>
      <c r="H17" s="78"/>
      <c r="I17" s="86">
        <f t="shared" si="0"/>
        <v>-1.2760109933254809E-2</v>
      </c>
      <c r="J17" s="79">
        <f t="shared" si="1"/>
        <v>-130</v>
      </c>
      <c r="K17" s="79">
        <f t="shared" si="2"/>
        <v>-114</v>
      </c>
    </row>
    <row r="18" spans="1:11">
      <c r="A18" s="82">
        <v>17</v>
      </c>
      <c r="B18" s="81" t="s">
        <v>16</v>
      </c>
      <c r="C18" s="78">
        <v>2657</v>
      </c>
      <c r="D18" s="78">
        <v>2817</v>
      </c>
      <c r="E18" s="78">
        <v>2838</v>
      </c>
      <c r="F18" s="78"/>
      <c r="G18" s="78"/>
      <c r="H18" s="78"/>
      <c r="I18" s="86">
        <f t="shared" si="0"/>
        <v>6.812194203989462E-2</v>
      </c>
      <c r="J18" s="79">
        <f t="shared" si="1"/>
        <v>181</v>
      </c>
      <c r="K18" s="79">
        <f t="shared" si="2"/>
        <v>21</v>
      </c>
    </row>
    <row r="19" spans="1:11">
      <c r="A19" s="82">
        <v>18</v>
      </c>
      <c r="B19" s="81" t="s">
        <v>17</v>
      </c>
      <c r="C19" s="78">
        <v>7482</v>
      </c>
      <c r="D19" s="78">
        <v>7335</v>
      </c>
      <c r="E19" s="78">
        <v>7225</v>
      </c>
      <c r="F19" s="78"/>
      <c r="G19" s="78"/>
      <c r="H19" s="78"/>
      <c r="I19" s="86">
        <f t="shared" si="0"/>
        <v>-3.4349104517508687E-2</v>
      </c>
      <c r="J19" s="79">
        <f t="shared" si="1"/>
        <v>-257</v>
      </c>
      <c r="K19" s="79">
        <f t="shared" si="2"/>
        <v>-110</v>
      </c>
    </row>
    <row r="20" spans="1:11">
      <c r="A20" s="82">
        <v>19</v>
      </c>
      <c r="B20" s="81" t="s">
        <v>18</v>
      </c>
      <c r="C20" s="78">
        <v>249</v>
      </c>
      <c r="D20" s="78">
        <v>249</v>
      </c>
      <c r="E20" s="78">
        <v>240</v>
      </c>
      <c r="F20" s="78"/>
      <c r="G20" s="78"/>
      <c r="H20" s="78"/>
      <c r="I20" s="86">
        <f t="shared" si="0"/>
        <v>-3.614457831325301E-2</v>
      </c>
      <c r="J20" s="79">
        <f t="shared" si="1"/>
        <v>-9</v>
      </c>
      <c r="K20" s="79">
        <f t="shared" si="2"/>
        <v>-9</v>
      </c>
    </row>
    <row r="21" spans="1:11">
      <c r="A21" s="82">
        <v>20</v>
      </c>
      <c r="B21" s="81" t="s">
        <v>19</v>
      </c>
      <c r="C21" s="78">
        <v>4712</v>
      </c>
      <c r="D21" s="78">
        <v>5081</v>
      </c>
      <c r="E21" s="78">
        <v>5071</v>
      </c>
      <c r="F21" s="78"/>
      <c r="G21" s="78"/>
      <c r="H21" s="78"/>
      <c r="I21" s="86">
        <f t="shared" si="0"/>
        <v>7.6188455008488962E-2</v>
      </c>
      <c r="J21" s="79">
        <f t="shared" si="1"/>
        <v>359</v>
      </c>
      <c r="K21" s="79">
        <f t="shared" si="2"/>
        <v>-10</v>
      </c>
    </row>
    <row r="22" spans="1:11">
      <c r="A22" s="82">
        <v>21</v>
      </c>
      <c r="B22" s="81" t="s">
        <v>20</v>
      </c>
      <c r="C22" s="78">
        <v>428</v>
      </c>
      <c r="D22" s="78">
        <v>489</v>
      </c>
      <c r="E22" s="78">
        <v>499</v>
      </c>
      <c r="F22" s="78"/>
      <c r="G22" s="78"/>
      <c r="H22" s="78"/>
      <c r="I22" s="86">
        <f t="shared" si="0"/>
        <v>0.16588785046728971</v>
      </c>
      <c r="J22" s="79">
        <f t="shared" si="1"/>
        <v>71</v>
      </c>
      <c r="K22" s="79">
        <f t="shared" si="2"/>
        <v>10</v>
      </c>
    </row>
    <row r="23" spans="1:11">
      <c r="A23" s="82">
        <v>22</v>
      </c>
      <c r="B23" s="81" t="s">
        <v>21</v>
      </c>
      <c r="C23" s="78">
        <v>13189</v>
      </c>
      <c r="D23" s="78">
        <v>13362</v>
      </c>
      <c r="E23" s="78">
        <v>13227</v>
      </c>
      <c r="F23" s="78"/>
      <c r="G23" s="78"/>
      <c r="H23" s="78"/>
      <c r="I23" s="86">
        <f t="shared" si="0"/>
        <v>2.8811888695124727E-3</v>
      </c>
      <c r="J23" s="79">
        <f t="shared" si="1"/>
        <v>38</v>
      </c>
      <c r="K23" s="79">
        <f t="shared" si="2"/>
        <v>-135</v>
      </c>
    </row>
    <row r="24" spans="1:11">
      <c r="A24" s="82">
        <v>23</v>
      </c>
      <c r="B24" s="81" t="s">
        <v>22</v>
      </c>
      <c r="C24" s="78">
        <v>13672</v>
      </c>
      <c r="D24" s="78">
        <v>13614</v>
      </c>
      <c r="E24" s="78">
        <v>13312</v>
      </c>
      <c r="F24" s="78"/>
      <c r="G24" s="78"/>
      <c r="H24" s="78"/>
      <c r="I24" s="86">
        <f t="shared" si="0"/>
        <v>-2.6331187829139849E-2</v>
      </c>
      <c r="J24" s="79">
        <f t="shared" si="1"/>
        <v>-360</v>
      </c>
      <c r="K24" s="79">
        <f t="shared" si="2"/>
        <v>-302</v>
      </c>
    </row>
    <row r="25" spans="1:11">
      <c r="A25" s="82">
        <v>24</v>
      </c>
      <c r="B25" s="81" t="s">
        <v>23</v>
      </c>
      <c r="C25" s="78">
        <v>6449</v>
      </c>
      <c r="D25" s="78">
        <v>6482</v>
      </c>
      <c r="E25" s="78">
        <v>6427</v>
      </c>
      <c r="F25" s="78"/>
      <c r="G25" s="78"/>
      <c r="H25" s="78"/>
      <c r="I25" s="86">
        <f t="shared" si="0"/>
        <v>-3.4113816095518684E-3</v>
      </c>
      <c r="J25" s="79">
        <f t="shared" si="1"/>
        <v>-22</v>
      </c>
      <c r="K25" s="79">
        <f t="shared" si="2"/>
        <v>-55</v>
      </c>
    </row>
    <row r="26" spans="1:11">
      <c r="A26" s="82">
        <v>25</v>
      </c>
      <c r="B26" s="81" t="s">
        <v>24</v>
      </c>
      <c r="C26" s="78">
        <v>34895</v>
      </c>
      <c r="D26" s="78">
        <v>34982</v>
      </c>
      <c r="E26" s="78">
        <v>34672</v>
      </c>
      <c r="F26" s="78"/>
      <c r="G26" s="78"/>
      <c r="H26" s="78"/>
      <c r="I26" s="86">
        <f t="shared" si="0"/>
        <v>-6.3906003725462098E-3</v>
      </c>
      <c r="J26" s="79">
        <f t="shared" si="1"/>
        <v>-223</v>
      </c>
      <c r="K26" s="79">
        <f t="shared" si="2"/>
        <v>-310</v>
      </c>
    </row>
    <row r="27" spans="1:11">
      <c r="A27" s="82">
        <v>26</v>
      </c>
      <c r="B27" s="81" t="s">
        <v>25</v>
      </c>
      <c r="C27" s="78">
        <v>1803</v>
      </c>
      <c r="D27" s="78">
        <v>1938</v>
      </c>
      <c r="E27" s="78">
        <v>1940</v>
      </c>
      <c r="F27" s="78"/>
      <c r="G27" s="78"/>
      <c r="H27" s="78"/>
      <c r="I27" s="86">
        <f t="shared" si="0"/>
        <v>7.5984470327232392E-2</v>
      </c>
      <c r="J27" s="79">
        <f t="shared" si="1"/>
        <v>137</v>
      </c>
      <c r="K27" s="79">
        <f t="shared" si="2"/>
        <v>2</v>
      </c>
    </row>
    <row r="28" spans="1:11">
      <c r="A28" s="82">
        <v>27</v>
      </c>
      <c r="B28" s="81" t="s">
        <v>26</v>
      </c>
      <c r="C28" s="78">
        <v>6171</v>
      </c>
      <c r="D28" s="78">
        <v>6430</v>
      </c>
      <c r="E28" s="78">
        <v>6420</v>
      </c>
      <c r="F28" s="78"/>
      <c r="G28" s="78"/>
      <c r="H28" s="78"/>
      <c r="I28" s="86">
        <f t="shared" si="0"/>
        <v>4.0350024307243555E-2</v>
      </c>
      <c r="J28" s="79">
        <f t="shared" si="1"/>
        <v>249</v>
      </c>
      <c r="K28" s="79">
        <f t="shared" si="2"/>
        <v>-10</v>
      </c>
    </row>
    <row r="29" spans="1:11">
      <c r="A29" s="82">
        <v>28</v>
      </c>
      <c r="B29" s="81" t="s">
        <v>27</v>
      </c>
      <c r="C29" s="78">
        <v>11689</v>
      </c>
      <c r="D29" s="78">
        <v>12398</v>
      </c>
      <c r="E29" s="78">
        <v>12335</v>
      </c>
      <c r="F29" s="78"/>
      <c r="G29" s="78"/>
      <c r="H29" s="78"/>
      <c r="I29" s="86">
        <f t="shared" si="0"/>
        <v>5.526563435708786E-2</v>
      </c>
      <c r="J29" s="79">
        <f t="shared" si="1"/>
        <v>646</v>
      </c>
      <c r="K29" s="79">
        <f t="shared" si="2"/>
        <v>-63</v>
      </c>
    </row>
    <row r="30" spans="1:11">
      <c r="A30" s="82">
        <v>29</v>
      </c>
      <c r="B30" s="81" t="s">
        <v>28</v>
      </c>
      <c r="C30" s="78">
        <v>3633</v>
      </c>
      <c r="D30" s="78">
        <v>3786</v>
      </c>
      <c r="E30" s="78">
        <v>3785</v>
      </c>
      <c r="F30" s="78"/>
      <c r="G30" s="78"/>
      <c r="H30" s="78"/>
      <c r="I30" s="86">
        <f t="shared" si="0"/>
        <v>4.1838700798238371E-2</v>
      </c>
      <c r="J30" s="79">
        <f t="shared" si="1"/>
        <v>152</v>
      </c>
      <c r="K30" s="79">
        <f t="shared" si="2"/>
        <v>-1</v>
      </c>
    </row>
    <row r="31" spans="1:11">
      <c r="A31" s="82">
        <v>30</v>
      </c>
      <c r="B31" s="81" t="s">
        <v>29</v>
      </c>
      <c r="C31" s="78">
        <v>1125</v>
      </c>
      <c r="D31" s="78">
        <v>1180</v>
      </c>
      <c r="E31" s="78">
        <v>1188</v>
      </c>
      <c r="F31" s="78"/>
      <c r="G31" s="78"/>
      <c r="H31" s="78"/>
      <c r="I31" s="86">
        <f t="shared" si="0"/>
        <v>5.6000000000000001E-2</v>
      </c>
      <c r="J31" s="79">
        <f t="shared" si="1"/>
        <v>63</v>
      </c>
      <c r="K31" s="79">
        <f t="shared" si="2"/>
        <v>8</v>
      </c>
    </row>
    <row r="32" spans="1:11">
      <c r="A32" s="82">
        <v>31</v>
      </c>
      <c r="B32" s="81" t="s">
        <v>30</v>
      </c>
      <c r="C32" s="78">
        <v>21449</v>
      </c>
      <c r="D32" s="78">
        <v>21728</v>
      </c>
      <c r="E32" s="78">
        <v>21509</v>
      </c>
      <c r="F32" s="78"/>
      <c r="G32" s="78"/>
      <c r="H32" s="78"/>
      <c r="I32" s="86">
        <f t="shared" si="0"/>
        <v>2.7973332090074129E-3</v>
      </c>
      <c r="J32" s="79">
        <f t="shared" si="1"/>
        <v>60</v>
      </c>
      <c r="K32" s="79">
        <f t="shared" si="2"/>
        <v>-219</v>
      </c>
    </row>
    <row r="33" spans="1:11">
      <c r="A33" s="82">
        <v>32</v>
      </c>
      <c r="B33" s="81" t="s">
        <v>31</v>
      </c>
      <c r="C33" s="78">
        <v>6923</v>
      </c>
      <c r="D33" s="78">
        <v>7281</v>
      </c>
      <c r="E33" s="78">
        <v>7239</v>
      </c>
      <c r="F33" s="78"/>
      <c r="G33" s="78"/>
      <c r="H33" s="78"/>
      <c r="I33" s="86">
        <f t="shared" si="0"/>
        <v>4.5644951610573449E-2</v>
      </c>
      <c r="J33" s="79">
        <f t="shared" si="1"/>
        <v>316</v>
      </c>
      <c r="K33" s="79">
        <f t="shared" si="2"/>
        <v>-42</v>
      </c>
    </row>
    <row r="34" spans="1:11">
      <c r="A34" s="82">
        <v>33</v>
      </c>
      <c r="B34" s="81" t="s">
        <v>32</v>
      </c>
      <c r="C34" s="78">
        <v>18707</v>
      </c>
      <c r="D34" s="78">
        <v>18965</v>
      </c>
      <c r="E34" s="78">
        <v>18779</v>
      </c>
      <c r="F34" s="78"/>
      <c r="G34" s="78"/>
      <c r="H34" s="78"/>
      <c r="I34" s="86">
        <f t="shared" si="0"/>
        <v>3.8488266424333136E-3</v>
      </c>
      <c r="J34" s="79">
        <f t="shared" si="1"/>
        <v>72</v>
      </c>
      <c r="K34" s="79">
        <f t="shared" si="2"/>
        <v>-186</v>
      </c>
    </row>
    <row r="35" spans="1:11">
      <c r="A35" s="82">
        <v>35</v>
      </c>
      <c r="B35" s="81" t="s">
        <v>33</v>
      </c>
      <c r="C35" s="78">
        <v>13219</v>
      </c>
      <c r="D35" s="78">
        <v>12835</v>
      </c>
      <c r="E35" s="78">
        <v>11469</v>
      </c>
      <c r="F35" s="78"/>
      <c r="G35" s="78"/>
      <c r="H35" s="78"/>
      <c r="I35" s="86">
        <f t="shared" si="0"/>
        <v>-0.13238520311672591</v>
      </c>
      <c r="J35" s="79">
        <f t="shared" si="1"/>
        <v>-1750</v>
      </c>
      <c r="K35" s="79">
        <f t="shared" si="2"/>
        <v>-1366</v>
      </c>
    </row>
    <row r="36" spans="1:11">
      <c r="A36" s="82">
        <v>36</v>
      </c>
      <c r="B36" s="81" t="s">
        <v>34</v>
      </c>
      <c r="C36" s="78">
        <v>729</v>
      </c>
      <c r="D36" s="78">
        <v>691</v>
      </c>
      <c r="E36" s="78">
        <v>646</v>
      </c>
      <c r="F36" s="78"/>
      <c r="G36" s="78"/>
      <c r="H36" s="78"/>
      <c r="I36" s="86">
        <f t="shared" si="0"/>
        <v>-0.11385459533607682</v>
      </c>
      <c r="J36" s="79">
        <f t="shared" si="1"/>
        <v>-83</v>
      </c>
      <c r="K36" s="79">
        <f t="shared" si="2"/>
        <v>-45</v>
      </c>
    </row>
    <row r="37" spans="1:11">
      <c r="A37" s="82">
        <v>37</v>
      </c>
      <c r="B37" s="81" t="s">
        <v>35</v>
      </c>
      <c r="C37" s="78">
        <v>504</v>
      </c>
      <c r="D37" s="78">
        <v>497</v>
      </c>
      <c r="E37" s="78">
        <v>471</v>
      </c>
      <c r="F37" s="78"/>
      <c r="G37" s="78"/>
      <c r="H37" s="78"/>
      <c r="I37" s="86">
        <f t="shared" si="0"/>
        <v>-6.5476190476190479E-2</v>
      </c>
      <c r="J37" s="79">
        <f t="shared" si="1"/>
        <v>-33</v>
      </c>
      <c r="K37" s="79">
        <f t="shared" si="2"/>
        <v>-26</v>
      </c>
    </row>
    <row r="38" spans="1:11">
      <c r="A38" s="82">
        <v>38</v>
      </c>
      <c r="B38" s="81" t="s">
        <v>36</v>
      </c>
      <c r="C38" s="78">
        <v>3662</v>
      </c>
      <c r="D38" s="78">
        <v>3843</v>
      </c>
      <c r="E38" s="78">
        <v>3787</v>
      </c>
      <c r="F38" s="78"/>
      <c r="G38" s="78"/>
      <c r="H38" s="78"/>
      <c r="I38" s="86">
        <f t="shared" si="0"/>
        <v>3.4134352812670674E-2</v>
      </c>
      <c r="J38" s="79">
        <f t="shared" si="1"/>
        <v>125</v>
      </c>
      <c r="K38" s="79">
        <f t="shared" si="2"/>
        <v>-56</v>
      </c>
    </row>
    <row r="39" spans="1:11">
      <c r="A39" s="82">
        <v>39</v>
      </c>
      <c r="B39" s="81" t="s">
        <v>37</v>
      </c>
      <c r="C39" s="78">
        <v>102</v>
      </c>
      <c r="D39" s="78">
        <v>98</v>
      </c>
      <c r="E39" s="78">
        <v>84</v>
      </c>
      <c r="F39" s="78"/>
      <c r="G39" s="78"/>
      <c r="H39" s="78"/>
      <c r="I39" s="86">
        <f t="shared" si="0"/>
        <v>-0.17647058823529413</v>
      </c>
      <c r="J39" s="79">
        <f t="shared" si="1"/>
        <v>-18</v>
      </c>
      <c r="K39" s="79">
        <f t="shared" si="2"/>
        <v>-14</v>
      </c>
    </row>
    <row r="40" spans="1:11">
      <c r="A40" s="82">
        <v>41</v>
      </c>
      <c r="B40" s="81" t="s">
        <v>38</v>
      </c>
      <c r="C40" s="78">
        <v>103789</v>
      </c>
      <c r="D40" s="78">
        <v>90203</v>
      </c>
      <c r="E40" s="78">
        <v>82863</v>
      </c>
      <c r="F40" s="78"/>
      <c r="G40" s="78"/>
      <c r="H40" s="78"/>
      <c r="I40" s="86">
        <f t="shared" si="0"/>
        <v>-0.20162059563152165</v>
      </c>
      <c r="J40" s="79">
        <f t="shared" si="1"/>
        <v>-20926</v>
      </c>
      <c r="K40" s="79">
        <f t="shared" si="2"/>
        <v>-7340</v>
      </c>
    </row>
    <row r="41" spans="1:11">
      <c r="A41" s="82">
        <v>42</v>
      </c>
      <c r="B41" s="81" t="s">
        <v>39</v>
      </c>
      <c r="C41" s="78">
        <v>12064</v>
      </c>
      <c r="D41" s="78">
        <v>11411</v>
      </c>
      <c r="E41" s="78">
        <v>10364</v>
      </c>
      <c r="F41" s="78"/>
      <c r="G41" s="78"/>
      <c r="H41" s="78"/>
      <c r="I41" s="86">
        <f t="shared" si="0"/>
        <v>-0.14091511936339524</v>
      </c>
      <c r="J41" s="79">
        <f t="shared" si="1"/>
        <v>-1700</v>
      </c>
      <c r="K41" s="79">
        <f t="shared" si="2"/>
        <v>-1047</v>
      </c>
    </row>
    <row r="42" spans="1:11">
      <c r="A42" s="82">
        <v>43</v>
      </c>
      <c r="B42" s="81" t="s">
        <v>40</v>
      </c>
      <c r="C42" s="78">
        <v>54243</v>
      </c>
      <c r="D42" s="78">
        <v>53972</v>
      </c>
      <c r="E42" s="78">
        <v>51971</v>
      </c>
      <c r="F42" s="78"/>
      <c r="G42" s="78"/>
      <c r="H42" s="78"/>
      <c r="I42" s="86">
        <f t="shared" si="0"/>
        <v>-4.1885588923916452E-2</v>
      </c>
      <c r="J42" s="79">
        <f t="shared" si="1"/>
        <v>-2272</v>
      </c>
      <c r="K42" s="79">
        <f t="shared" si="2"/>
        <v>-2001</v>
      </c>
    </row>
    <row r="43" spans="1:11">
      <c r="A43" s="82">
        <v>45</v>
      </c>
      <c r="B43" s="81" t="s">
        <v>41</v>
      </c>
      <c r="C43" s="78">
        <v>55826</v>
      </c>
      <c r="D43" s="78">
        <v>59353</v>
      </c>
      <c r="E43" s="78">
        <v>59418</v>
      </c>
      <c r="F43" s="78"/>
      <c r="G43" s="78"/>
      <c r="H43" s="78"/>
      <c r="I43" s="86">
        <f t="shared" si="0"/>
        <v>6.43427793501236E-2</v>
      </c>
      <c r="J43" s="79">
        <f t="shared" si="1"/>
        <v>3592</v>
      </c>
      <c r="K43" s="79">
        <f t="shared" si="2"/>
        <v>65</v>
      </c>
    </row>
    <row r="44" spans="1:11">
      <c r="A44" s="82">
        <v>46</v>
      </c>
      <c r="B44" s="81" t="s">
        <v>42</v>
      </c>
      <c r="C44" s="78">
        <v>139576</v>
      </c>
      <c r="D44" s="78">
        <v>144547</v>
      </c>
      <c r="E44" s="78">
        <v>143358</v>
      </c>
      <c r="F44" s="78"/>
      <c r="G44" s="78"/>
      <c r="H44" s="78"/>
      <c r="I44" s="86">
        <f t="shared" si="0"/>
        <v>2.7096348942511606E-2</v>
      </c>
      <c r="J44" s="79">
        <f t="shared" si="1"/>
        <v>3782</v>
      </c>
      <c r="K44" s="79">
        <f t="shared" si="2"/>
        <v>-1189</v>
      </c>
    </row>
    <row r="45" spans="1:11">
      <c r="A45" s="82">
        <v>47</v>
      </c>
      <c r="B45" s="81" t="s">
        <v>43</v>
      </c>
      <c r="C45" s="78">
        <v>320347</v>
      </c>
      <c r="D45" s="78">
        <v>329683</v>
      </c>
      <c r="E45" s="78">
        <v>327552</v>
      </c>
      <c r="F45" s="78"/>
      <c r="G45" s="78"/>
      <c r="H45" s="78"/>
      <c r="I45" s="86">
        <f t="shared" si="0"/>
        <v>2.2491236065891051E-2</v>
      </c>
      <c r="J45" s="79">
        <f t="shared" si="1"/>
        <v>7205</v>
      </c>
      <c r="K45" s="79">
        <f t="shared" si="2"/>
        <v>-2131</v>
      </c>
    </row>
    <row r="46" spans="1:11">
      <c r="A46" s="82">
        <v>49</v>
      </c>
      <c r="B46" s="81" t="s">
        <v>44</v>
      </c>
      <c r="C46" s="78">
        <v>127768</v>
      </c>
      <c r="D46" s="78">
        <v>141472</v>
      </c>
      <c r="E46" s="78">
        <v>140994</v>
      </c>
      <c r="F46" s="78"/>
      <c r="G46" s="78"/>
      <c r="H46" s="78"/>
      <c r="I46" s="86">
        <f t="shared" si="0"/>
        <v>0.10351574729196669</v>
      </c>
      <c r="J46" s="79">
        <f t="shared" si="1"/>
        <v>13226</v>
      </c>
      <c r="K46" s="79">
        <f t="shared" si="2"/>
        <v>-478</v>
      </c>
    </row>
    <row r="47" spans="1:11">
      <c r="A47" s="82">
        <v>50</v>
      </c>
      <c r="B47" s="81" t="s">
        <v>45</v>
      </c>
      <c r="C47" s="78">
        <v>2551</v>
      </c>
      <c r="D47" s="78">
        <v>2731</v>
      </c>
      <c r="E47" s="78">
        <v>2688</v>
      </c>
      <c r="F47" s="78"/>
      <c r="G47" s="78"/>
      <c r="H47" s="78"/>
      <c r="I47" s="86">
        <f t="shared" si="0"/>
        <v>5.3704429635437083E-2</v>
      </c>
      <c r="J47" s="79">
        <f t="shared" si="1"/>
        <v>137</v>
      </c>
      <c r="K47" s="79">
        <f t="shared" si="2"/>
        <v>-43</v>
      </c>
    </row>
    <row r="48" spans="1:11">
      <c r="A48" s="82">
        <v>51</v>
      </c>
      <c r="B48" s="81" t="s">
        <v>46</v>
      </c>
      <c r="C48" s="78">
        <v>280</v>
      </c>
      <c r="D48" s="78">
        <v>302</v>
      </c>
      <c r="E48" s="78">
        <v>309</v>
      </c>
      <c r="F48" s="78"/>
      <c r="G48" s="78"/>
      <c r="H48" s="78"/>
      <c r="I48" s="86">
        <f t="shared" si="0"/>
        <v>0.10357142857142858</v>
      </c>
      <c r="J48" s="79">
        <f t="shared" si="1"/>
        <v>29</v>
      </c>
      <c r="K48" s="79">
        <f t="shared" si="2"/>
        <v>7</v>
      </c>
    </row>
    <row r="49" spans="1:11">
      <c r="A49" s="82">
        <v>52</v>
      </c>
      <c r="B49" s="81" t="s">
        <v>47</v>
      </c>
      <c r="C49" s="78">
        <v>18494</v>
      </c>
      <c r="D49" s="78">
        <v>18806</v>
      </c>
      <c r="E49" s="78">
        <v>18738</v>
      </c>
      <c r="F49" s="78"/>
      <c r="G49" s="78"/>
      <c r="H49" s="78"/>
      <c r="I49" s="86">
        <f t="shared" si="0"/>
        <v>1.3193468151833027E-2</v>
      </c>
      <c r="J49" s="79">
        <f t="shared" si="1"/>
        <v>244</v>
      </c>
      <c r="K49" s="79">
        <f t="shared" si="2"/>
        <v>-68</v>
      </c>
    </row>
    <row r="50" spans="1:11">
      <c r="A50" s="82">
        <v>53</v>
      </c>
      <c r="B50" s="81" t="s">
        <v>48</v>
      </c>
      <c r="C50" s="78">
        <v>3017</v>
      </c>
      <c r="D50" s="78">
        <v>3248</v>
      </c>
      <c r="E50" s="78">
        <v>3228</v>
      </c>
      <c r="F50" s="78"/>
      <c r="G50" s="78"/>
      <c r="H50" s="78"/>
      <c r="I50" s="86">
        <f t="shared" si="0"/>
        <v>6.9937023533311229E-2</v>
      </c>
      <c r="J50" s="79">
        <f t="shared" si="1"/>
        <v>211</v>
      </c>
      <c r="K50" s="79">
        <f t="shared" si="2"/>
        <v>-20</v>
      </c>
    </row>
    <row r="51" spans="1:11">
      <c r="A51" s="82">
        <v>55</v>
      </c>
      <c r="B51" s="81" t="s">
        <v>49</v>
      </c>
      <c r="C51" s="78">
        <v>18371</v>
      </c>
      <c r="D51" s="78">
        <v>19525</v>
      </c>
      <c r="E51" s="78">
        <v>19311</v>
      </c>
      <c r="F51" s="78"/>
      <c r="G51" s="78"/>
      <c r="H51" s="78"/>
      <c r="I51" s="86">
        <f t="shared" si="0"/>
        <v>5.1167601110445812E-2</v>
      </c>
      <c r="J51" s="79">
        <f t="shared" si="1"/>
        <v>940</v>
      </c>
      <c r="K51" s="79">
        <f t="shared" si="2"/>
        <v>-214</v>
      </c>
    </row>
    <row r="52" spans="1:11">
      <c r="A52" s="82">
        <v>56</v>
      </c>
      <c r="B52" s="81" t="s">
        <v>50</v>
      </c>
      <c r="C52" s="78">
        <v>120612</v>
      </c>
      <c r="D52" s="78">
        <v>128571</v>
      </c>
      <c r="E52" s="78">
        <v>127140</v>
      </c>
      <c r="F52" s="78"/>
      <c r="G52" s="78"/>
      <c r="H52" s="78"/>
      <c r="I52" s="86">
        <f t="shared" si="0"/>
        <v>5.4123967764401551E-2</v>
      </c>
      <c r="J52" s="79">
        <f t="shared" si="1"/>
        <v>6528</v>
      </c>
      <c r="K52" s="79">
        <f t="shared" si="2"/>
        <v>-1431</v>
      </c>
    </row>
    <row r="53" spans="1:11">
      <c r="A53" s="82">
        <v>58</v>
      </c>
      <c r="B53" s="81" t="s">
        <v>51</v>
      </c>
      <c r="C53" s="78">
        <v>2660</v>
      </c>
      <c r="D53" s="78">
        <v>2757</v>
      </c>
      <c r="E53" s="78">
        <v>2725</v>
      </c>
      <c r="F53" s="78"/>
      <c r="G53" s="78"/>
      <c r="H53" s="78"/>
      <c r="I53" s="86">
        <f t="shared" si="0"/>
        <v>2.4436090225563908E-2</v>
      </c>
      <c r="J53" s="79">
        <f t="shared" si="1"/>
        <v>65</v>
      </c>
      <c r="K53" s="79">
        <f t="shared" si="2"/>
        <v>-32</v>
      </c>
    </row>
    <row r="54" spans="1:11">
      <c r="A54" s="82">
        <v>59</v>
      </c>
      <c r="B54" s="81" t="s">
        <v>52</v>
      </c>
      <c r="C54" s="78">
        <v>2140</v>
      </c>
      <c r="D54" s="78">
        <v>2202</v>
      </c>
      <c r="E54" s="78">
        <v>2180</v>
      </c>
      <c r="F54" s="78"/>
      <c r="G54" s="78"/>
      <c r="H54" s="78"/>
      <c r="I54" s="86">
        <f t="shared" si="0"/>
        <v>1.8691588785046728E-2</v>
      </c>
      <c r="J54" s="79">
        <f t="shared" si="1"/>
        <v>40</v>
      </c>
      <c r="K54" s="79">
        <f t="shared" si="2"/>
        <v>-22</v>
      </c>
    </row>
    <row r="55" spans="1:11">
      <c r="A55" s="82">
        <v>60</v>
      </c>
      <c r="B55" s="81" t="s">
        <v>53</v>
      </c>
      <c r="C55" s="78">
        <v>721</v>
      </c>
      <c r="D55" s="78">
        <v>734</v>
      </c>
      <c r="E55" s="78">
        <v>716</v>
      </c>
      <c r="F55" s="78"/>
      <c r="G55" s="78"/>
      <c r="H55" s="78"/>
      <c r="I55" s="86">
        <f t="shared" si="0"/>
        <v>-6.9348127600554789E-3</v>
      </c>
      <c r="J55" s="79">
        <f t="shared" si="1"/>
        <v>-5</v>
      </c>
      <c r="K55" s="79">
        <f t="shared" si="2"/>
        <v>-18</v>
      </c>
    </row>
    <row r="56" spans="1:11">
      <c r="A56" s="82">
        <v>61</v>
      </c>
      <c r="B56" s="81" t="s">
        <v>54</v>
      </c>
      <c r="C56" s="78">
        <v>3028</v>
      </c>
      <c r="D56" s="78">
        <v>3016</v>
      </c>
      <c r="E56" s="78">
        <v>3028</v>
      </c>
      <c r="F56" s="78"/>
      <c r="G56" s="78"/>
      <c r="H56" s="78"/>
      <c r="I56" s="86">
        <f t="shared" si="0"/>
        <v>0</v>
      </c>
      <c r="J56" s="79">
        <f t="shared" si="1"/>
        <v>0</v>
      </c>
      <c r="K56" s="79">
        <f t="shared" si="2"/>
        <v>12</v>
      </c>
    </row>
    <row r="57" spans="1:11">
      <c r="A57" s="82">
        <v>62</v>
      </c>
      <c r="B57" s="81" t="s">
        <v>55</v>
      </c>
      <c r="C57" s="78">
        <v>9445</v>
      </c>
      <c r="D57" s="78">
        <v>10645</v>
      </c>
      <c r="E57" s="78">
        <v>10673</v>
      </c>
      <c r="F57" s="78"/>
      <c r="G57" s="78"/>
      <c r="H57" s="78"/>
      <c r="I57" s="86">
        <f t="shared" si="0"/>
        <v>0.13001588141874007</v>
      </c>
      <c r="J57" s="79">
        <f t="shared" si="1"/>
        <v>1228</v>
      </c>
      <c r="K57" s="79">
        <f t="shared" si="2"/>
        <v>28</v>
      </c>
    </row>
    <row r="58" spans="1:11">
      <c r="A58" s="82">
        <v>63</v>
      </c>
      <c r="B58" s="81" t="s">
        <v>56</v>
      </c>
      <c r="C58" s="78">
        <v>1836</v>
      </c>
      <c r="D58" s="78">
        <v>1882</v>
      </c>
      <c r="E58" s="78">
        <v>1889</v>
      </c>
      <c r="F58" s="78"/>
      <c r="G58" s="78"/>
      <c r="H58" s="78"/>
      <c r="I58" s="86">
        <f t="shared" si="0"/>
        <v>2.886710239651416E-2</v>
      </c>
      <c r="J58" s="79">
        <f t="shared" si="1"/>
        <v>53</v>
      </c>
      <c r="K58" s="79">
        <f t="shared" si="2"/>
        <v>7</v>
      </c>
    </row>
    <row r="59" spans="1:11">
      <c r="A59" s="82">
        <v>64</v>
      </c>
      <c r="B59" s="81" t="s">
        <v>57</v>
      </c>
      <c r="C59" s="78">
        <v>7115</v>
      </c>
      <c r="D59" s="78">
        <v>7064</v>
      </c>
      <c r="E59" s="78">
        <v>7019</v>
      </c>
      <c r="F59" s="78"/>
      <c r="G59" s="78"/>
      <c r="H59" s="78"/>
      <c r="I59" s="86">
        <f t="shared" si="0"/>
        <v>-1.3492621222768798E-2</v>
      </c>
      <c r="J59" s="79">
        <f t="shared" si="1"/>
        <v>-96</v>
      </c>
      <c r="K59" s="79">
        <f t="shared" si="2"/>
        <v>-45</v>
      </c>
    </row>
    <row r="60" spans="1:11">
      <c r="A60" s="82">
        <v>65</v>
      </c>
      <c r="B60" s="81" t="s">
        <v>58</v>
      </c>
      <c r="C60" s="78">
        <v>3638</v>
      </c>
      <c r="D60" s="78">
        <v>3525</v>
      </c>
      <c r="E60" s="78">
        <v>3490</v>
      </c>
      <c r="F60" s="78"/>
      <c r="G60" s="78"/>
      <c r="H60" s="78"/>
      <c r="I60" s="86">
        <f t="shared" si="0"/>
        <v>-4.0681693238042882E-2</v>
      </c>
      <c r="J60" s="79">
        <f t="shared" si="1"/>
        <v>-148</v>
      </c>
      <c r="K60" s="79">
        <f t="shared" si="2"/>
        <v>-35</v>
      </c>
    </row>
    <row r="61" spans="1:11">
      <c r="A61" s="82">
        <v>66</v>
      </c>
      <c r="B61" s="81" t="s">
        <v>59</v>
      </c>
      <c r="C61" s="78">
        <v>12221</v>
      </c>
      <c r="D61" s="78">
        <v>12553</v>
      </c>
      <c r="E61" s="78">
        <v>12554</v>
      </c>
      <c r="F61" s="78"/>
      <c r="G61" s="78"/>
      <c r="H61" s="78"/>
      <c r="I61" s="86">
        <f t="shared" si="0"/>
        <v>2.7248179363390884E-2</v>
      </c>
      <c r="J61" s="79">
        <f t="shared" si="1"/>
        <v>333</v>
      </c>
      <c r="K61" s="79">
        <f t="shared" si="2"/>
        <v>1</v>
      </c>
    </row>
    <row r="62" spans="1:11">
      <c r="A62" s="82">
        <v>68</v>
      </c>
      <c r="B62" s="81" t="s">
        <v>60</v>
      </c>
      <c r="C62" s="78">
        <v>63555</v>
      </c>
      <c r="D62" s="78">
        <v>64500</v>
      </c>
      <c r="E62" s="78">
        <v>67220</v>
      </c>
      <c r="F62" s="78"/>
      <c r="G62" s="78"/>
      <c r="H62" s="78"/>
      <c r="I62" s="86">
        <f t="shared" si="0"/>
        <v>5.7666587994650305E-2</v>
      </c>
      <c r="J62" s="79">
        <f t="shared" si="1"/>
        <v>3665</v>
      </c>
      <c r="K62" s="79">
        <f t="shared" si="2"/>
        <v>2720</v>
      </c>
    </row>
    <row r="63" spans="1:11">
      <c r="A63" s="82">
        <v>69</v>
      </c>
      <c r="B63" s="81" t="s">
        <v>61</v>
      </c>
      <c r="C63" s="78">
        <v>51493</v>
      </c>
      <c r="D63" s="78">
        <v>52603</v>
      </c>
      <c r="E63" s="78">
        <v>52803</v>
      </c>
      <c r="F63" s="78"/>
      <c r="G63" s="78"/>
      <c r="H63" s="78"/>
      <c r="I63" s="86">
        <f t="shared" si="0"/>
        <v>2.5440351115685628E-2</v>
      </c>
      <c r="J63" s="79">
        <f t="shared" si="1"/>
        <v>1310</v>
      </c>
      <c r="K63" s="79">
        <f t="shared" si="2"/>
        <v>200</v>
      </c>
    </row>
    <row r="64" spans="1:11">
      <c r="A64" s="82">
        <v>70</v>
      </c>
      <c r="B64" s="81" t="s">
        <v>62</v>
      </c>
      <c r="C64" s="78">
        <v>19606</v>
      </c>
      <c r="D64" s="78">
        <v>19231</v>
      </c>
      <c r="E64" s="78">
        <v>19043</v>
      </c>
      <c r="F64" s="78"/>
      <c r="G64" s="78"/>
      <c r="H64" s="78"/>
      <c r="I64" s="86">
        <f t="shared" si="0"/>
        <v>-2.8715699275731917E-2</v>
      </c>
      <c r="J64" s="79">
        <f t="shared" si="1"/>
        <v>-563</v>
      </c>
      <c r="K64" s="79">
        <f t="shared" si="2"/>
        <v>-188</v>
      </c>
    </row>
    <row r="65" spans="1:11">
      <c r="A65" s="82">
        <v>71</v>
      </c>
      <c r="B65" s="81" t="s">
        <v>63</v>
      </c>
      <c r="C65" s="78">
        <v>24432</v>
      </c>
      <c r="D65" s="78">
        <v>24390</v>
      </c>
      <c r="E65" s="78">
        <v>23713</v>
      </c>
      <c r="F65" s="78"/>
      <c r="G65" s="78"/>
      <c r="H65" s="78"/>
      <c r="I65" s="86">
        <f t="shared" si="0"/>
        <v>-2.942861820563196E-2</v>
      </c>
      <c r="J65" s="79">
        <f t="shared" si="1"/>
        <v>-719</v>
      </c>
      <c r="K65" s="79">
        <f t="shared" si="2"/>
        <v>-677</v>
      </c>
    </row>
    <row r="66" spans="1:11">
      <c r="A66" s="82">
        <v>72</v>
      </c>
      <c r="B66" s="81" t="s">
        <v>64</v>
      </c>
      <c r="C66" s="78">
        <v>915</v>
      </c>
      <c r="D66" s="78">
        <v>965</v>
      </c>
      <c r="E66" s="78">
        <v>929</v>
      </c>
      <c r="F66" s="78"/>
      <c r="G66" s="78"/>
      <c r="H66" s="78"/>
      <c r="I66" s="86">
        <f t="shared" si="0"/>
        <v>1.5300546448087432E-2</v>
      </c>
      <c r="J66" s="79">
        <f t="shared" si="1"/>
        <v>14</v>
      </c>
      <c r="K66" s="79">
        <f t="shared" si="2"/>
        <v>-36</v>
      </c>
    </row>
    <row r="67" spans="1:11">
      <c r="A67" s="82">
        <v>73</v>
      </c>
      <c r="B67" s="81" t="s">
        <v>65</v>
      </c>
      <c r="C67" s="78">
        <v>7203</v>
      </c>
      <c r="D67" s="78">
        <v>7208</v>
      </c>
      <c r="E67" s="78">
        <v>7059</v>
      </c>
      <c r="F67" s="78"/>
      <c r="G67" s="78"/>
      <c r="H67" s="78"/>
      <c r="I67" s="86">
        <f t="shared" si="0"/>
        <v>-1.9991670137442734E-2</v>
      </c>
      <c r="J67" s="79">
        <f t="shared" si="1"/>
        <v>-144</v>
      </c>
      <c r="K67" s="79">
        <f t="shared" si="2"/>
        <v>-149</v>
      </c>
    </row>
    <row r="68" spans="1:11">
      <c r="A68" s="82">
        <v>74</v>
      </c>
      <c r="B68" s="81" t="s">
        <v>66</v>
      </c>
      <c r="C68" s="78">
        <v>8878</v>
      </c>
      <c r="D68" s="78">
        <v>9112</v>
      </c>
      <c r="E68" s="78">
        <v>9037</v>
      </c>
      <c r="F68" s="78"/>
      <c r="G68" s="78"/>
      <c r="H68" s="78"/>
      <c r="I68" s="86">
        <f t="shared" ref="I68:I92" si="3">(E68-C68)/C68</f>
        <v>1.7909439062851994E-2</v>
      </c>
      <c r="J68" s="79">
        <f t="shared" ref="J68:J92" si="4">E68-C68</f>
        <v>159</v>
      </c>
      <c r="K68" s="79">
        <f t="shared" ref="K68:K92" si="5">E68-D68</f>
        <v>-75</v>
      </c>
    </row>
    <row r="69" spans="1:11">
      <c r="A69" s="82">
        <v>75</v>
      </c>
      <c r="B69" s="81" t="s">
        <v>67</v>
      </c>
      <c r="C69" s="78">
        <v>2782</v>
      </c>
      <c r="D69" s="78">
        <v>2996</v>
      </c>
      <c r="E69" s="78">
        <v>2997</v>
      </c>
      <c r="F69" s="78"/>
      <c r="G69" s="78"/>
      <c r="H69" s="78"/>
      <c r="I69" s="86">
        <f t="shared" si="3"/>
        <v>7.728253055355859E-2</v>
      </c>
      <c r="J69" s="79">
        <f t="shared" si="4"/>
        <v>215</v>
      </c>
      <c r="K69" s="79">
        <f t="shared" si="5"/>
        <v>1</v>
      </c>
    </row>
    <row r="70" spans="1:11">
      <c r="A70" s="82">
        <v>77</v>
      </c>
      <c r="B70" s="81" t="s">
        <v>68</v>
      </c>
      <c r="C70" s="78">
        <v>5709</v>
      </c>
      <c r="D70" s="78">
        <v>5800</v>
      </c>
      <c r="E70" s="78">
        <v>5746</v>
      </c>
      <c r="F70" s="78"/>
      <c r="G70" s="78"/>
      <c r="H70" s="78"/>
      <c r="I70" s="86">
        <f t="shared" si="3"/>
        <v>6.4809949203012791E-3</v>
      </c>
      <c r="J70" s="79">
        <f t="shared" si="4"/>
        <v>37</v>
      </c>
      <c r="K70" s="79">
        <f t="shared" si="5"/>
        <v>-54</v>
      </c>
    </row>
    <row r="71" spans="1:11">
      <c r="A71" s="82">
        <v>78</v>
      </c>
      <c r="B71" s="81" t="s">
        <v>69</v>
      </c>
      <c r="C71" s="78">
        <v>1977</v>
      </c>
      <c r="D71" s="78">
        <v>2166</v>
      </c>
      <c r="E71" s="78">
        <v>2166</v>
      </c>
      <c r="F71" s="78"/>
      <c r="G71" s="78"/>
      <c r="H71" s="78"/>
      <c r="I71" s="86">
        <f t="shared" si="3"/>
        <v>9.5599393019726864E-2</v>
      </c>
      <c r="J71" s="79">
        <f t="shared" si="4"/>
        <v>189</v>
      </c>
      <c r="K71" s="79">
        <f t="shared" si="5"/>
        <v>0</v>
      </c>
    </row>
    <row r="72" spans="1:11">
      <c r="A72" s="82">
        <v>79</v>
      </c>
      <c r="B72" s="81" t="s">
        <v>70</v>
      </c>
      <c r="C72" s="78">
        <v>8525</v>
      </c>
      <c r="D72" s="78">
        <v>9080</v>
      </c>
      <c r="E72" s="78">
        <v>9015</v>
      </c>
      <c r="F72" s="78"/>
      <c r="G72" s="78"/>
      <c r="H72" s="78"/>
      <c r="I72" s="86">
        <f t="shared" si="3"/>
        <v>5.7478005865102641E-2</v>
      </c>
      <c r="J72" s="79">
        <f t="shared" si="4"/>
        <v>490</v>
      </c>
      <c r="K72" s="79">
        <f t="shared" si="5"/>
        <v>-65</v>
      </c>
    </row>
    <row r="73" spans="1:11">
      <c r="A73" s="82">
        <v>80</v>
      </c>
      <c r="B73" s="81" t="s">
        <v>71</v>
      </c>
      <c r="C73" s="78">
        <v>22437</v>
      </c>
      <c r="D73" s="78">
        <v>22596</v>
      </c>
      <c r="E73" s="78">
        <v>22341</v>
      </c>
      <c r="F73" s="78"/>
      <c r="G73" s="78"/>
      <c r="H73" s="78"/>
      <c r="I73" s="86">
        <f t="shared" si="3"/>
        <v>-4.2786468779248566E-3</v>
      </c>
      <c r="J73" s="79">
        <f t="shared" si="4"/>
        <v>-96</v>
      </c>
      <c r="K73" s="79">
        <f t="shared" si="5"/>
        <v>-255</v>
      </c>
    </row>
    <row r="74" spans="1:11">
      <c r="A74" s="82">
        <v>81</v>
      </c>
      <c r="B74" s="81" t="s">
        <v>72</v>
      </c>
      <c r="C74" s="78">
        <v>46761</v>
      </c>
      <c r="D74" s="78">
        <v>43995</v>
      </c>
      <c r="E74" s="78">
        <v>41643</v>
      </c>
      <c r="F74" s="78"/>
      <c r="G74" s="78"/>
      <c r="H74" s="78"/>
      <c r="I74" s="86">
        <f t="shared" si="3"/>
        <v>-0.10945018284467825</v>
      </c>
      <c r="J74" s="79">
        <f t="shared" si="4"/>
        <v>-5118</v>
      </c>
      <c r="K74" s="79">
        <f t="shared" si="5"/>
        <v>-2352</v>
      </c>
    </row>
    <row r="75" spans="1:11">
      <c r="A75" s="82">
        <v>82</v>
      </c>
      <c r="B75" s="81" t="s">
        <v>73</v>
      </c>
      <c r="C75" s="78">
        <v>48311</v>
      </c>
      <c r="D75" s="78">
        <v>45695</v>
      </c>
      <c r="E75" s="78">
        <v>44871</v>
      </c>
      <c r="F75" s="78"/>
      <c r="G75" s="78"/>
      <c r="H75" s="78"/>
      <c r="I75" s="86">
        <f t="shared" si="3"/>
        <v>-7.1205315559603397E-2</v>
      </c>
      <c r="J75" s="79">
        <f t="shared" si="4"/>
        <v>-3440</v>
      </c>
      <c r="K75" s="79">
        <f t="shared" si="5"/>
        <v>-824</v>
      </c>
    </row>
    <row r="76" spans="1:11">
      <c r="A76" s="82">
        <v>84</v>
      </c>
      <c r="B76" s="81" t="s">
        <v>74</v>
      </c>
      <c r="C76" s="78">
        <v>4337</v>
      </c>
      <c r="D76" s="78">
        <v>4540</v>
      </c>
      <c r="E76" s="78">
        <v>4490</v>
      </c>
      <c r="F76" s="78"/>
      <c r="G76" s="78"/>
      <c r="H76" s="78"/>
      <c r="I76" s="86">
        <f t="shared" si="3"/>
        <v>3.5277841826147106E-2</v>
      </c>
      <c r="J76" s="79">
        <f t="shared" si="4"/>
        <v>153</v>
      </c>
      <c r="K76" s="79">
        <f t="shared" si="5"/>
        <v>-50</v>
      </c>
    </row>
    <row r="77" spans="1:11">
      <c r="A77" s="82">
        <v>85</v>
      </c>
      <c r="B77" s="81" t="s">
        <v>75</v>
      </c>
      <c r="C77" s="78">
        <v>36305</v>
      </c>
      <c r="D77" s="78">
        <v>38291</v>
      </c>
      <c r="E77" s="78">
        <v>37988</v>
      </c>
      <c r="F77" s="78"/>
      <c r="G77" s="78"/>
      <c r="H77" s="78"/>
      <c r="I77" s="86">
        <f t="shared" si="3"/>
        <v>4.6357251067346096E-2</v>
      </c>
      <c r="J77" s="79">
        <f t="shared" si="4"/>
        <v>1683</v>
      </c>
      <c r="K77" s="79">
        <f t="shared" si="5"/>
        <v>-303</v>
      </c>
    </row>
    <row r="78" spans="1:11">
      <c r="A78" s="82">
        <v>86</v>
      </c>
      <c r="B78" s="81" t="s">
        <v>76</v>
      </c>
      <c r="C78" s="78">
        <v>26238</v>
      </c>
      <c r="D78" s="78">
        <v>28793</v>
      </c>
      <c r="E78" s="78">
        <v>29015</v>
      </c>
      <c r="F78" s="78"/>
      <c r="G78" s="78"/>
      <c r="H78" s="78"/>
      <c r="I78" s="86">
        <f t="shared" si="3"/>
        <v>0.10583885966918211</v>
      </c>
      <c r="J78" s="79">
        <f t="shared" si="4"/>
        <v>2777</v>
      </c>
      <c r="K78" s="79">
        <f t="shared" si="5"/>
        <v>222</v>
      </c>
    </row>
    <row r="79" spans="1:11">
      <c r="A79" s="82">
        <v>87</v>
      </c>
      <c r="B79" s="81" t="s">
        <v>77</v>
      </c>
      <c r="C79" s="78">
        <v>1632</v>
      </c>
      <c r="D79" s="78">
        <v>1656</v>
      </c>
      <c r="E79" s="78">
        <v>1638</v>
      </c>
      <c r="F79" s="78"/>
      <c r="G79" s="78"/>
      <c r="H79" s="78"/>
      <c r="I79" s="86">
        <f t="shared" si="3"/>
        <v>3.6764705882352941E-3</v>
      </c>
      <c r="J79" s="79">
        <f t="shared" si="4"/>
        <v>6</v>
      </c>
      <c r="K79" s="79">
        <f t="shared" si="5"/>
        <v>-18</v>
      </c>
    </row>
    <row r="80" spans="1:11">
      <c r="A80" s="82">
        <v>88</v>
      </c>
      <c r="B80" s="81" t="s">
        <v>78</v>
      </c>
      <c r="C80" s="78">
        <v>5213</v>
      </c>
      <c r="D80" s="78">
        <v>5417</v>
      </c>
      <c r="E80" s="78">
        <v>5354</v>
      </c>
      <c r="F80" s="78"/>
      <c r="G80" s="78"/>
      <c r="H80" s="78"/>
      <c r="I80" s="86">
        <f t="shared" si="3"/>
        <v>2.7047765202378667E-2</v>
      </c>
      <c r="J80" s="79">
        <f t="shared" si="4"/>
        <v>141</v>
      </c>
      <c r="K80" s="79">
        <f t="shared" si="5"/>
        <v>-63</v>
      </c>
    </row>
    <row r="81" spans="1:11">
      <c r="A81" s="82">
        <v>90</v>
      </c>
      <c r="B81" s="81" t="s">
        <v>79</v>
      </c>
      <c r="C81" s="78">
        <v>1412</v>
      </c>
      <c r="D81" s="78">
        <v>1465</v>
      </c>
      <c r="E81" s="78">
        <v>1462</v>
      </c>
      <c r="F81" s="78"/>
      <c r="G81" s="78"/>
      <c r="H81" s="78"/>
      <c r="I81" s="86">
        <f t="shared" si="3"/>
        <v>3.5410764872521247E-2</v>
      </c>
      <c r="J81" s="79">
        <f t="shared" si="4"/>
        <v>50</v>
      </c>
      <c r="K81" s="79">
        <f t="shared" si="5"/>
        <v>-3</v>
      </c>
    </row>
    <row r="82" spans="1:11">
      <c r="A82" s="82">
        <v>91</v>
      </c>
      <c r="B82" s="81" t="s">
        <v>80</v>
      </c>
      <c r="C82" s="78">
        <v>527</v>
      </c>
      <c r="D82" s="78">
        <v>545</v>
      </c>
      <c r="E82" s="78">
        <v>537</v>
      </c>
      <c r="F82" s="78"/>
      <c r="G82" s="78"/>
      <c r="H82" s="78"/>
      <c r="I82" s="86">
        <f t="shared" si="3"/>
        <v>1.8975332068311195E-2</v>
      </c>
      <c r="J82" s="79">
        <f t="shared" si="4"/>
        <v>10</v>
      </c>
      <c r="K82" s="79">
        <f t="shared" si="5"/>
        <v>-8</v>
      </c>
    </row>
    <row r="83" spans="1:11">
      <c r="A83" s="82">
        <v>92</v>
      </c>
      <c r="B83" s="81" t="s">
        <v>81</v>
      </c>
      <c r="C83" s="78">
        <v>3010</v>
      </c>
      <c r="D83" s="78">
        <v>2829</v>
      </c>
      <c r="E83" s="78">
        <v>2756</v>
      </c>
      <c r="F83" s="78"/>
      <c r="G83" s="78"/>
      <c r="H83" s="78"/>
      <c r="I83" s="86">
        <f t="shared" si="3"/>
        <v>-8.4385382059800659E-2</v>
      </c>
      <c r="J83" s="79">
        <f t="shared" si="4"/>
        <v>-254</v>
      </c>
      <c r="K83" s="79">
        <f t="shared" si="5"/>
        <v>-73</v>
      </c>
    </row>
    <row r="84" spans="1:11">
      <c r="A84" s="82">
        <v>93</v>
      </c>
      <c r="B84" s="81" t="s">
        <v>82</v>
      </c>
      <c r="C84" s="78">
        <v>8601</v>
      </c>
      <c r="D84" s="78">
        <v>9398</v>
      </c>
      <c r="E84" s="78">
        <v>9323</v>
      </c>
      <c r="F84" s="78"/>
      <c r="G84" s="78"/>
      <c r="H84" s="78"/>
      <c r="I84" s="86">
        <f t="shared" si="3"/>
        <v>8.3943727473549584E-2</v>
      </c>
      <c r="J84" s="79">
        <f t="shared" si="4"/>
        <v>722</v>
      </c>
      <c r="K84" s="79">
        <f t="shared" si="5"/>
        <v>-75</v>
      </c>
    </row>
    <row r="85" spans="1:11">
      <c r="A85" s="82">
        <v>94</v>
      </c>
      <c r="B85" s="81" t="s">
        <v>83</v>
      </c>
      <c r="C85" s="78">
        <v>11051</v>
      </c>
      <c r="D85" s="78">
        <v>11964</v>
      </c>
      <c r="E85" s="78">
        <v>12011</v>
      </c>
      <c r="F85" s="78"/>
      <c r="G85" s="78"/>
      <c r="H85" s="78"/>
      <c r="I85" s="86">
        <f t="shared" si="3"/>
        <v>8.6869966518867067E-2</v>
      </c>
      <c r="J85" s="79">
        <f t="shared" si="4"/>
        <v>960</v>
      </c>
      <c r="K85" s="79">
        <f t="shared" si="5"/>
        <v>47</v>
      </c>
    </row>
    <row r="86" spans="1:11">
      <c r="A86" s="82">
        <v>95</v>
      </c>
      <c r="B86" s="81" t="s">
        <v>84</v>
      </c>
      <c r="C86" s="78">
        <v>11724</v>
      </c>
      <c r="D86" s="78">
        <v>11888</v>
      </c>
      <c r="E86" s="78">
        <v>11776</v>
      </c>
      <c r="F86" s="78"/>
      <c r="G86" s="78"/>
      <c r="H86" s="78"/>
      <c r="I86" s="86">
        <f t="shared" si="3"/>
        <v>4.4353462981917436E-3</v>
      </c>
      <c r="J86" s="79">
        <f t="shared" si="4"/>
        <v>52</v>
      </c>
      <c r="K86" s="79">
        <f t="shared" si="5"/>
        <v>-112</v>
      </c>
    </row>
    <row r="87" spans="1:11">
      <c r="A87" s="82">
        <v>96</v>
      </c>
      <c r="B87" s="81" t="s">
        <v>85</v>
      </c>
      <c r="C87" s="78">
        <v>32079</v>
      </c>
      <c r="D87" s="78">
        <v>34374</v>
      </c>
      <c r="E87" s="78">
        <v>33966</v>
      </c>
      <c r="F87" s="78"/>
      <c r="G87" s="78"/>
      <c r="H87" s="78"/>
      <c r="I87" s="86">
        <f t="shared" si="3"/>
        <v>5.8823529411764705E-2</v>
      </c>
      <c r="J87" s="79">
        <f t="shared" si="4"/>
        <v>1887</v>
      </c>
      <c r="K87" s="79">
        <f t="shared" si="5"/>
        <v>-408</v>
      </c>
    </row>
    <row r="88" spans="1:11">
      <c r="A88" s="82">
        <v>97</v>
      </c>
      <c r="B88" s="81" t="s">
        <v>86</v>
      </c>
      <c r="C88" s="78">
        <v>11617</v>
      </c>
      <c r="D88" s="78">
        <v>9610</v>
      </c>
      <c r="E88" s="78">
        <v>8092</v>
      </c>
      <c r="F88" s="78"/>
      <c r="G88" s="78"/>
      <c r="H88" s="78"/>
      <c r="I88" s="86">
        <f t="shared" si="3"/>
        <v>-0.3034346216751313</v>
      </c>
      <c r="J88" s="79">
        <f t="shared" si="4"/>
        <v>-3525</v>
      </c>
      <c r="K88" s="79">
        <f t="shared" si="5"/>
        <v>-1518</v>
      </c>
    </row>
    <row r="89" spans="1:11">
      <c r="A89" s="82">
        <v>98</v>
      </c>
      <c r="B89" s="81" t="s">
        <v>87</v>
      </c>
      <c r="C89" s="78">
        <v>377</v>
      </c>
      <c r="D89" s="78">
        <v>347</v>
      </c>
      <c r="E89" s="78">
        <v>307</v>
      </c>
      <c r="F89" s="78"/>
      <c r="G89" s="78"/>
      <c r="H89" s="78"/>
      <c r="I89" s="86">
        <f t="shared" si="3"/>
        <v>-0.1856763925729443</v>
      </c>
      <c r="J89" s="79">
        <f t="shared" si="4"/>
        <v>-70</v>
      </c>
      <c r="K89" s="79">
        <f t="shared" si="5"/>
        <v>-40</v>
      </c>
    </row>
    <row r="90" spans="1:11">
      <c r="A90" s="82">
        <v>99</v>
      </c>
      <c r="B90" s="81" t="s">
        <v>88</v>
      </c>
      <c r="C90" s="78">
        <v>443</v>
      </c>
      <c r="D90" s="78">
        <v>444</v>
      </c>
      <c r="E90" s="78">
        <v>445</v>
      </c>
      <c r="F90" s="78"/>
      <c r="G90" s="78"/>
      <c r="H90" s="78"/>
      <c r="I90" s="86">
        <f t="shared" si="3"/>
        <v>4.5146726862302479E-3</v>
      </c>
      <c r="J90" s="79">
        <f t="shared" si="4"/>
        <v>2</v>
      </c>
      <c r="K90" s="79">
        <f t="shared" si="5"/>
        <v>1</v>
      </c>
    </row>
    <row r="91" spans="1:11" s="152" customFormat="1">
      <c r="A91" s="82"/>
      <c r="B91" s="81" t="s">
        <v>285</v>
      </c>
      <c r="C91" s="78">
        <v>46539</v>
      </c>
      <c r="D91" s="78">
        <v>48166</v>
      </c>
      <c r="E91" s="78">
        <v>50438</v>
      </c>
      <c r="F91" s="78"/>
      <c r="G91" s="78"/>
      <c r="H91" s="78"/>
      <c r="I91" s="86">
        <f>(E91-C91)/C91</f>
        <v>8.3779195943187432E-2</v>
      </c>
      <c r="J91" s="79">
        <f>E91-C91</f>
        <v>3899</v>
      </c>
      <c r="K91" s="79">
        <f>E91-D91</f>
        <v>2272</v>
      </c>
    </row>
    <row r="92" spans="1:11" s="111" customFormat="1" ht="14.45" customHeight="1">
      <c r="A92" s="186" t="s">
        <v>89</v>
      </c>
      <c r="B92" s="186"/>
      <c r="C92" s="113">
        <v>1843135</v>
      </c>
      <c r="D92" s="113">
        <v>1886432</v>
      </c>
      <c r="E92" s="113">
        <v>1862953</v>
      </c>
      <c r="F92" s="113"/>
      <c r="G92" s="113"/>
      <c r="H92" s="113"/>
      <c r="I92" s="108">
        <f t="shared" si="3"/>
        <v>1.0752332303385265E-2</v>
      </c>
      <c r="J92" s="114">
        <f t="shared" si="4"/>
        <v>19818</v>
      </c>
      <c r="K92" s="114">
        <f t="shared" si="5"/>
        <v>-23479</v>
      </c>
    </row>
    <row r="93" spans="1:11">
      <c r="A93" s="5"/>
      <c r="B93" s="5"/>
    </row>
    <row r="94" spans="1:11">
      <c r="E94" s="157"/>
      <c r="F94" s="157"/>
    </row>
    <row r="95" spans="1:11">
      <c r="E95" s="157"/>
      <c r="F95" s="157"/>
    </row>
    <row r="97" spans="3:8">
      <c r="C97" s="161"/>
      <c r="D97" s="161"/>
      <c r="E97" s="161"/>
      <c r="F97" s="161"/>
      <c r="G97" s="161"/>
      <c r="H97" s="16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A61" zoomScale="87" zoomScaleNormal="87" workbookViewId="0">
      <selection activeCell="U4" sqref="U4"/>
    </sheetView>
  </sheetViews>
  <sheetFormatPr defaultRowHeight="15"/>
  <cols>
    <col min="2" max="2" width="19.140625" customWidth="1"/>
    <col min="3" max="3" width="13.140625" style="149" customWidth="1"/>
    <col min="4" max="4" width="13.140625" style="148" customWidth="1"/>
    <col min="5" max="5" width="13.140625" style="150" customWidth="1"/>
    <col min="6" max="8" width="13.140625" style="152" customWidth="1"/>
    <col min="9" max="9" width="34.85546875" customWidth="1"/>
    <col min="10" max="10" width="34.5703125" customWidth="1"/>
    <col min="11" max="11" width="31" customWidth="1"/>
  </cols>
  <sheetData>
    <row r="1" spans="1:11" s="152" customFormat="1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1" ht="43.5" customHeight="1">
      <c r="A2" s="88" t="s">
        <v>91</v>
      </c>
      <c r="B2" s="88" t="s">
        <v>174</v>
      </c>
      <c r="C2" s="89">
        <v>43466</v>
      </c>
      <c r="D2" s="89">
        <v>43800</v>
      </c>
      <c r="E2" s="89">
        <v>43831</v>
      </c>
      <c r="F2" s="89">
        <v>43466</v>
      </c>
      <c r="G2" s="89">
        <v>43800</v>
      </c>
      <c r="H2" s="89">
        <v>43831</v>
      </c>
      <c r="I2" s="88" t="s">
        <v>335</v>
      </c>
      <c r="J2" s="88" t="s">
        <v>336</v>
      </c>
      <c r="K2" s="1" t="s">
        <v>337</v>
      </c>
    </row>
    <row r="3" spans="1:11">
      <c r="A3" s="71">
        <v>1</v>
      </c>
      <c r="B3" s="85" t="s">
        <v>92</v>
      </c>
      <c r="C3" s="23">
        <v>237815</v>
      </c>
      <c r="D3" s="23">
        <v>238814</v>
      </c>
      <c r="E3" s="23">
        <v>236877</v>
      </c>
      <c r="F3" s="23"/>
      <c r="G3" s="23"/>
      <c r="H3" s="23"/>
      <c r="I3" s="86">
        <f>(E3-C3)/C3</f>
        <v>-3.9442423732733425E-3</v>
      </c>
      <c r="J3" s="23">
        <f>E3-C3</f>
        <v>-938</v>
      </c>
      <c r="K3" s="23">
        <f>E3-D3</f>
        <v>-1937</v>
      </c>
    </row>
    <row r="4" spans="1:11">
      <c r="A4" s="71">
        <v>2</v>
      </c>
      <c r="B4" s="85" t="s">
        <v>93</v>
      </c>
      <c r="C4" s="23">
        <v>44063</v>
      </c>
      <c r="D4" s="23">
        <v>48558</v>
      </c>
      <c r="E4" s="23">
        <v>47666</v>
      </c>
      <c r="F4" s="23"/>
      <c r="G4" s="23"/>
      <c r="H4" s="23"/>
      <c r="I4" s="86">
        <f t="shared" ref="I4:I67" si="0">(E4-C4)/C4</f>
        <v>8.176928488754738E-2</v>
      </c>
      <c r="J4" s="23">
        <f t="shared" ref="J4:J67" si="1">E4-C4</f>
        <v>3603</v>
      </c>
      <c r="K4" s="23">
        <f t="shared" ref="K4:K67" si="2">E4-D4</f>
        <v>-892</v>
      </c>
    </row>
    <row r="5" spans="1:11">
      <c r="A5" s="71">
        <v>3</v>
      </c>
      <c r="B5" s="85" t="s">
        <v>94</v>
      </c>
      <c r="C5" s="23">
        <v>76691</v>
      </c>
      <c r="D5" s="23">
        <v>80991</v>
      </c>
      <c r="E5" s="23">
        <v>78795</v>
      </c>
      <c r="F5" s="23"/>
      <c r="G5" s="23"/>
      <c r="H5" s="23"/>
      <c r="I5" s="86">
        <f t="shared" si="0"/>
        <v>2.743477070321159E-2</v>
      </c>
      <c r="J5" s="23">
        <f t="shared" si="1"/>
        <v>2104</v>
      </c>
      <c r="K5" s="23">
        <f t="shared" si="2"/>
        <v>-2196</v>
      </c>
    </row>
    <row r="6" spans="1:11">
      <c r="A6" s="71">
        <v>4</v>
      </c>
      <c r="B6" s="85" t="s">
        <v>95</v>
      </c>
      <c r="C6" s="23">
        <v>22462</v>
      </c>
      <c r="D6" s="23">
        <v>22813</v>
      </c>
      <c r="E6" s="23">
        <v>22669</v>
      </c>
      <c r="F6" s="23"/>
      <c r="G6" s="23"/>
      <c r="H6" s="23"/>
      <c r="I6" s="86">
        <f t="shared" si="0"/>
        <v>9.2155640637521154E-3</v>
      </c>
      <c r="J6" s="23">
        <f t="shared" si="1"/>
        <v>207</v>
      </c>
      <c r="K6" s="23">
        <f t="shared" si="2"/>
        <v>-144</v>
      </c>
    </row>
    <row r="7" spans="1:11">
      <c r="A7" s="71">
        <v>5</v>
      </c>
      <c r="B7" s="85" t="s">
        <v>96</v>
      </c>
      <c r="C7" s="23">
        <v>33140</v>
      </c>
      <c r="D7" s="23">
        <v>34250</v>
      </c>
      <c r="E7" s="23">
        <v>33775</v>
      </c>
      <c r="F7" s="23"/>
      <c r="G7" s="23"/>
      <c r="H7" s="23"/>
      <c r="I7" s="86">
        <f t="shared" si="0"/>
        <v>1.9161134580567292E-2</v>
      </c>
      <c r="J7" s="23">
        <f t="shared" si="1"/>
        <v>635</v>
      </c>
      <c r="K7" s="23">
        <f t="shared" si="2"/>
        <v>-475</v>
      </c>
    </row>
    <row r="8" spans="1:11">
      <c r="A8" s="71">
        <v>6</v>
      </c>
      <c r="B8" s="85" t="s">
        <v>97</v>
      </c>
      <c r="C8" s="23">
        <v>874854</v>
      </c>
      <c r="D8" s="23">
        <v>880841</v>
      </c>
      <c r="E8" s="23">
        <v>870820</v>
      </c>
      <c r="F8" s="23"/>
      <c r="G8" s="23"/>
      <c r="H8" s="23"/>
      <c r="I8" s="86">
        <f t="shared" si="0"/>
        <v>-4.6110551017655519E-3</v>
      </c>
      <c r="J8" s="23">
        <f t="shared" si="1"/>
        <v>-4034</v>
      </c>
      <c r="K8" s="23">
        <f t="shared" si="2"/>
        <v>-10021</v>
      </c>
    </row>
    <row r="9" spans="1:11">
      <c r="A9" s="71">
        <v>7</v>
      </c>
      <c r="B9" s="85" t="s">
        <v>98</v>
      </c>
      <c r="C9" s="23">
        <v>394322</v>
      </c>
      <c r="D9" s="23">
        <v>419998</v>
      </c>
      <c r="E9" s="23">
        <v>414405</v>
      </c>
      <c r="F9" s="23"/>
      <c r="G9" s="23"/>
      <c r="H9" s="23"/>
      <c r="I9" s="86">
        <f t="shared" si="0"/>
        <v>5.0930457849168956E-2</v>
      </c>
      <c r="J9" s="23">
        <f t="shared" si="1"/>
        <v>20083</v>
      </c>
      <c r="K9" s="23">
        <f t="shared" si="2"/>
        <v>-5593</v>
      </c>
    </row>
    <row r="10" spans="1:11">
      <c r="A10" s="71">
        <v>8</v>
      </c>
      <c r="B10" s="85" t="s">
        <v>99</v>
      </c>
      <c r="C10" s="23">
        <v>22125</v>
      </c>
      <c r="D10" s="23">
        <v>21698</v>
      </c>
      <c r="E10" s="23">
        <v>21201</v>
      </c>
      <c r="F10" s="23"/>
      <c r="G10" s="23"/>
      <c r="H10" s="23"/>
      <c r="I10" s="86">
        <f t="shared" si="0"/>
        <v>-4.1762711864406776E-2</v>
      </c>
      <c r="J10" s="23">
        <f t="shared" si="1"/>
        <v>-924</v>
      </c>
      <c r="K10" s="23">
        <f t="shared" si="2"/>
        <v>-497</v>
      </c>
    </row>
    <row r="11" spans="1:11">
      <c r="A11" s="71">
        <v>9</v>
      </c>
      <c r="B11" s="85" t="s">
        <v>100</v>
      </c>
      <c r="C11" s="23">
        <v>130862</v>
      </c>
      <c r="D11" s="23">
        <v>133645</v>
      </c>
      <c r="E11" s="23">
        <v>132485</v>
      </c>
      <c r="F11" s="23"/>
      <c r="G11" s="23"/>
      <c r="H11" s="23"/>
      <c r="I11" s="86">
        <f t="shared" si="0"/>
        <v>1.2402378077669605E-2</v>
      </c>
      <c r="J11" s="23">
        <f t="shared" si="1"/>
        <v>1623</v>
      </c>
      <c r="K11" s="23">
        <f t="shared" si="2"/>
        <v>-1160</v>
      </c>
    </row>
    <row r="12" spans="1:11">
      <c r="A12" s="71">
        <v>10</v>
      </c>
      <c r="B12" s="85" t="s">
        <v>101</v>
      </c>
      <c r="C12" s="23">
        <v>149026</v>
      </c>
      <c r="D12" s="23">
        <v>149594</v>
      </c>
      <c r="E12" s="23">
        <v>148177</v>
      </c>
      <c r="F12" s="23"/>
      <c r="G12" s="23"/>
      <c r="H12" s="23"/>
      <c r="I12" s="86">
        <f t="shared" si="0"/>
        <v>-5.6969924711124231E-3</v>
      </c>
      <c r="J12" s="23">
        <f t="shared" si="1"/>
        <v>-849</v>
      </c>
      <c r="K12" s="23">
        <f t="shared" si="2"/>
        <v>-1417</v>
      </c>
    </row>
    <row r="13" spans="1:11">
      <c r="A13" s="71">
        <v>11</v>
      </c>
      <c r="B13" s="85" t="s">
        <v>102</v>
      </c>
      <c r="C13" s="23">
        <v>29039</v>
      </c>
      <c r="D13" s="23">
        <v>29749</v>
      </c>
      <c r="E13" s="23">
        <v>29278</v>
      </c>
      <c r="F13" s="23"/>
      <c r="G13" s="23"/>
      <c r="H13" s="23"/>
      <c r="I13" s="86">
        <f t="shared" si="0"/>
        <v>8.2303109611212514E-3</v>
      </c>
      <c r="J13" s="23">
        <f t="shared" si="1"/>
        <v>239</v>
      </c>
      <c r="K13" s="23">
        <f t="shared" si="2"/>
        <v>-471</v>
      </c>
    </row>
    <row r="14" spans="1:11">
      <c r="A14" s="71">
        <v>12</v>
      </c>
      <c r="B14" s="85" t="s">
        <v>103</v>
      </c>
      <c r="C14" s="23">
        <v>19432</v>
      </c>
      <c r="D14" s="23">
        <v>20001</v>
      </c>
      <c r="E14" s="23">
        <v>19547</v>
      </c>
      <c r="F14" s="23"/>
      <c r="G14" s="23"/>
      <c r="H14" s="23"/>
      <c r="I14" s="86">
        <f t="shared" si="0"/>
        <v>5.9180732811856731E-3</v>
      </c>
      <c r="J14" s="23">
        <f t="shared" si="1"/>
        <v>115</v>
      </c>
      <c r="K14" s="23">
        <f t="shared" si="2"/>
        <v>-454</v>
      </c>
    </row>
    <row r="15" spans="1:11">
      <c r="A15" s="71">
        <v>13</v>
      </c>
      <c r="B15" s="85" t="s">
        <v>104</v>
      </c>
      <c r="C15" s="23">
        <v>19984</v>
      </c>
      <c r="D15" s="23">
        <v>20553</v>
      </c>
      <c r="E15" s="23">
        <v>19928</v>
      </c>
      <c r="F15" s="23"/>
      <c r="G15" s="23"/>
      <c r="H15" s="23"/>
      <c r="I15" s="86">
        <f t="shared" si="0"/>
        <v>-2.8022417934347476E-3</v>
      </c>
      <c r="J15" s="23">
        <f t="shared" si="1"/>
        <v>-56</v>
      </c>
      <c r="K15" s="23">
        <f t="shared" si="2"/>
        <v>-625</v>
      </c>
    </row>
    <row r="16" spans="1:11">
      <c r="A16" s="71">
        <v>14</v>
      </c>
      <c r="B16" s="85" t="s">
        <v>105</v>
      </c>
      <c r="C16" s="23">
        <v>44644</v>
      </c>
      <c r="D16" s="23">
        <v>46567</v>
      </c>
      <c r="E16" s="23">
        <v>45340</v>
      </c>
      <c r="F16" s="23"/>
      <c r="G16" s="23"/>
      <c r="H16" s="23"/>
      <c r="I16" s="86">
        <f t="shared" si="0"/>
        <v>1.5590000895977063E-2</v>
      </c>
      <c r="J16" s="23">
        <f t="shared" si="1"/>
        <v>696</v>
      </c>
      <c r="K16" s="23">
        <f t="shared" si="2"/>
        <v>-1227</v>
      </c>
    </row>
    <row r="17" spans="1:11">
      <c r="A17" s="71">
        <v>15</v>
      </c>
      <c r="B17" s="85" t="s">
        <v>106</v>
      </c>
      <c r="C17" s="23">
        <v>31078</v>
      </c>
      <c r="D17" s="23">
        <v>31631</v>
      </c>
      <c r="E17" s="23">
        <v>30666</v>
      </c>
      <c r="F17" s="23"/>
      <c r="G17" s="23"/>
      <c r="H17" s="23"/>
      <c r="I17" s="86">
        <f t="shared" si="0"/>
        <v>-1.3256966342750498E-2</v>
      </c>
      <c r="J17" s="23">
        <f t="shared" si="1"/>
        <v>-412</v>
      </c>
      <c r="K17" s="23">
        <f t="shared" si="2"/>
        <v>-965</v>
      </c>
    </row>
    <row r="18" spans="1:11">
      <c r="A18" s="71">
        <v>16</v>
      </c>
      <c r="B18" s="85" t="s">
        <v>107</v>
      </c>
      <c r="C18" s="23">
        <v>503972</v>
      </c>
      <c r="D18" s="23">
        <v>519713</v>
      </c>
      <c r="E18" s="23">
        <v>517029</v>
      </c>
      <c r="F18" s="23"/>
      <c r="G18" s="23"/>
      <c r="H18" s="23"/>
      <c r="I18" s="86">
        <f t="shared" si="0"/>
        <v>2.5908185375377996E-2</v>
      </c>
      <c r="J18" s="23">
        <f t="shared" si="1"/>
        <v>13057</v>
      </c>
      <c r="K18" s="23">
        <f t="shared" si="2"/>
        <v>-2684</v>
      </c>
    </row>
    <row r="19" spans="1:11">
      <c r="A19" s="71">
        <v>17</v>
      </c>
      <c r="B19" s="85" t="s">
        <v>108</v>
      </c>
      <c r="C19" s="23">
        <v>66594</v>
      </c>
      <c r="D19" s="23">
        <v>66418</v>
      </c>
      <c r="E19" s="23">
        <v>65137</v>
      </c>
      <c r="F19" s="23"/>
      <c r="G19" s="23"/>
      <c r="H19" s="23"/>
      <c r="I19" s="86">
        <f t="shared" si="0"/>
        <v>-2.1878847944259244E-2</v>
      </c>
      <c r="J19" s="23">
        <f t="shared" si="1"/>
        <v>-1457</v>
      </c>
      <c r="K19" s="23">
        <f t="shared" si="2"/>
        <v>-1281</v>
      </c>
    </row>
    <row r="20" spans="1:11">
      <c r="A20" s="71">
        <v>18</v>
      </c>
      <c r="B20" s="85" t="s">
        <v>109</v>
      </c>
      <c r="C20" s="23">
        <v>17499</v>
      </c>
      <c r="D20" s="23">
        <v>18004</v>
      </c>
      <c r="E20" s="23">
        <v>17344</v>
      </c>
      <c r="F20" s="23"/>
      <c r="G20" s="23"/>
      <c r="H20" s="23"/>
      <c r="I20" s="86">
        <f t="shared" si="0"/>
        <v>-8.8576490085147726E-3</v>
      </c>
      <c r="J20" s="23">
        <f t="shared" si="1"/>
        <v>-155</v>
      </c>
      <c r="K20" s="23">
        <f t="shared" si="2"/>
        <v>-660</v>
      </c>
    </row>
    <row r="21" spans="1:11">
      <c r="A21" s="71">
        <v>19</v>
      </c>
      <c r="B21" s="85" t="s">
        <v>110</v>
      </c>
      <c r="C21" s="23">
        <v>48178</v>
      </c>
      <c r="D21" s="23">
        <v>48273</v>
      </c>
      <c r="E21" s="23">
        <v>47458</v>
      </c>
      <c r="F21" s="23"/>
      <c r="G21" s="23"/>
      <c r="H21" s="23"/>
      <c r="I21" s="86">
        <f t="shared" si="0"/>
        <v>-1.4944580513927519E-2</v>
      </c>
      <c r="J21" s="23">
        <f t="shared" si="1"/>
        <v>-720</v>
      </c>
      <c r="K21" s="23">
        <f t="shared" si="2"/>
        <v>-815</v>
      </c>
    </row>
    <row r="22" spans="1:11">
      <c r="A22" s="71">
        <v>20</v>
      </c>
      <c r="B22" s="85" t="s">
        <v>111</v>
      </c>
      <c r="C22" s="23">
        <v>157412</v>
      </c>
      <c r="D22" s="23">
        <v>158588</v>
      </c>
      <c r="E22" s="23">
        <v>157500</v>
      </c>
      <c r="F22" s="23"/>
      <c r="G22" s="23"/>
      <c r="H22" s="23"/>
      <c r="I22" s="86">
        <f t="shared" si="0"/>
        <v>5.5904251264198414E-4</v>
      </c>
      <c r="J22" s="23">
        <f t="shared" si="1"/>
        <v>88</v>
      </c>
      <c r="K22" s="23">
        <f t="shared" si="2"/>
        <v>-1088</v>
      </c>
    </row>
    <row r="23" spans="1:11">
      <c r="A23" s="71">
        <v>21</v>
      </c>
      <c r="B23" s="85" t="s">
        <v>112</v>
      </c>
      <c r="C23" s="23">
        <v>122087</v>
      </c>
      <c r="D23" s="23">
        <v>123588</v>
      </c>
      <c r="E23" s="23">
        <v>121017</v>
      </c>
      <c r="F23" s="23"/>
      <c r="G23" s="23"/>
      <c r="H23" s="23"/>
      <c r="I23" s="86">
        <f t="shared" si="0"/>
        <v>-8.7642418930762491E-3</v>
      </c>
      <c r="J23" s="23">
        <f t="shared" si="1"/>
        <v>-1070</v>
      </c>
      <c r="K23" s="23">
        <f t="shared" si="2"/>
        <v>-2571</v>
      </c>
    </row>
    <row r="24" spans="1:11">
      <c r="A24" s="71">
        <v>22</v>
      </c>
      <c r="B24" s="85" t="s">
        <v>113</v>
      </c>
      <c r="C24" s="23">
        <v>49319</v>
      </c>
      <c r="D24" s="23">
        <v>49789</v>
      </c>
      <c r="E24" s="23">
        <v>49175</v>
      </c>
      <c r="F24" s="23"/>
      <c r="G24" s="23"/>
      <c r="H24" s="23"/>
      <c r="I24" s="86">
        <f t="shared" si="0"/>
        <v>-2.9197672296680795E-3</v>
      </c>
      <c r="J24" s="23">
        <f t="shared" si="1"/>
        <v>-144</v>
      </c>
      <c r="K24" s="23">
        <f t="shared" si="2"/>
        <v>-614</v>
      </c>
    </row>
    <row r="25" spans="1:11">
      <c r="A25" s="71">
        <v>23</v>
      </c>
      <c r="B25" s="85" t="s">
        <v>114</v>
      </c>
      <c r="C25" s="23">
        <v>52491</v>
      </c>
      <c r="D25" s="23">
        <v>55291</v>
      </c>
      <c r="E25" s="23">
        <v>39501</v>
      </c>
      <c r="F25" s="23"/>
      <c r="G25" s="23"/>
      <c r="H25" s="23"/>
      <c r="I25" s="86">
        <f t="shared" si="0"/>
        <v>-0.24747099502771905</v>
      </c>
      <c r="J25" s="23">
        <f t="shared" si="1"/>
        <v>-12990</v>
      </c>
      <c r="K25" s="23">
        <f t="shared" si="2"/>
        <v>-15790</v>
      </c>
    </row>
    <row r="26" spans="1:11">
      <c r="A26" s="71">
        <v>24</v>
      </c>
      <c r="B26" s="85" t="s">
        <v>115</v>
      </c>
      <c r="C26" s="23">
        <v>22909</v>
      </c>
      <c r="D26" s="23">
        <v>23878</v>
      </c>
      <c r="E26" s="23">
        <v>23340</v>
      </c>
      <c r="F26" s="23"/>
      <c r="G26" s="23"/>
      <c r="H26" s="23"/>
      <c r="I26" s="86">
        <f t="shared" si="0"/>
        <v>1.8813566720502859E-2</v>
      </c>
      <c r="J26" s="23">
        <f t="shared" si="1"/>
        <v>431</v>
      </c>
      <c r="K26" s="23">
        <f t="shared" si="2"/>
        <v>-538</v>
      </c>
    </row>
    <row r="27" spans="1:11">
      <c r="A27" s="71">
        <v>25</v>
      </c>
      <c r="B27" s="85" t="s">
        <v>116</v>
      </c>
      <c r="C27" s="23">
        <v>65775</v>
      </c>
      <c r="D27" s="23">
        <v>66508</v>
      </c>
      <c r="E27" s="23">
        <v>64976</v>
      </c>
      <c r="F27" s="23"/>
      <c r="G27" s="23"/>
      <c r="H27" s="23"/>
      <c r="I27" s="86">
        <f t="shared" si="0"/>
        <v>-1.2147472443937666E-2</v>
      </c>
      <c r="J27" s="23">
        <f t="shared" si="1"/>
        <v>-799</v>
      </c>
      <c r="K27" s="23">
        <f t="shared" si="2"/>
        <v>-1532</v>
      </c>
    </row>
    <row r="28" spans="1:11">
      <c r="A28" s="71">
        <v>26</v>
      </c>
      <c r="B28" s="85" t="s">
        <v>117</v>
      </c>
      <c r="C28" s="23">
        <v>113097</v>
      </c>
      <c r="D28" s="23">
        <v>120094</v>
      </c>
      <c r="E28" s="23">
        <v>117129</v>
      </c>
      <c r="F28" s="23"/>
      <c r="G28" s="23"/>
      <c r="H28" s="23"/>
      <c r="I28" s="86">
        <f t="shared" si="0"/>
        <v>3.5650813018912972E-2</v>
      </c>
      <c r="J28" s="23">
        <f t="shared" si="1"/>
        <v>4032</v>
      </c>
      <c r="K28" s="23">
        <f t="shared" si="2"/>
        <v>-2965</v>
      </c>
    </row>
    <row r="29" spans="1:11">
      <c r="A29" s="71">
        <v>27</v>
      </c>
      <c r="B29" s="85" t="s">
        <v>118</v>
      </c>
      <c r="C29" s="23">
        <v>215886</v>
      </c>
      <c r="D29" s="23">
        <v>222474</v>
      </c>
      <c r="E29" s="23">
        <v>220676</v>
      </c>
      <c r="F29" s="23"/>
      <c r="G29" s="23"/>
      <c r="H29" s="23"/>
      <c r="I29" s="86">
        <f t="shared" si="0"/>
        <v>2.2187636067183606E-2</v>
      </c>
      <c r="J29" s="23">
        <f t="shared" si="1"/>
        <v>4790</v>
      </c>
      <c r="K29" s="23">
        <f t="shared" si="2"/>
        <v>-1798</v>
      </c>
    </row>
    <row r="30" spans="1:11">
      <c r="A30" s="71">
        <v>28</v>
      </c>
      <c r="B30" s="85" t="s">
        <v>119</v>
      </c>
      <c r="C30" s="23">
        <v>46296</v>
      </c>
      <c r="D30" s="23">
        <v>47345</v>
      </c>
      <c r="E30" s="23">
        <v>47512</v>
      </c>
      <c r="F30" s="23"/>
      <c r="G30" s="23"/>
      <c r="H30" s="23"/>
      <c r="I30" s="86">
        <f t="shared" si="0"/>
        <v>2.6265768100915847E-2</v>
      </c>
      <c r="J30" s="23">
        <f t="shared" si="1"/>
        <v>1216</v>
      </c>
      <c r="K30" s="23">
        <f t="shared" si="2"/>
        <v>167</v>
      </c>
    </row>
    <row r="31" spans="1:11">
      <c r="A31" s="71">
        <v>29</v>
      </c>
      <c r="B31" s="85" t="s">
        <v>120</v>
      </c>
      <c r="C31" s="23">
        <v>13192</v>
      </c>
      <c r="D31" s="23">
        <v>14024</v>
      </c>
      <c r="E31" s="23">
        <v>13519</v>
      </c>
      <c r="F31" s="23"/>
      <c r="G31" s="23"/>
      <c r="H31" s="23"/>
      <c r="I31" s="86">
        <f t="shared" si="0"/>
        <v>2.4787750151607033E-2</v>
      </c>
      <c r="J31" s="23">
        <f t="shared" si="1"/>
        <v>327</v>
      </c>
      <c r="K31" s="23">
        <f t="shared" si="2"/>
        <v>-505</v>
      </c>
    </row>
    <row r="32" spans="1:11">
      <c r="A32" s="71">
        <v>30</v>
      </c>
      <c r="B32" s="85" t="s">
        <v>121</v>
      </c>
      <c r="C32" s="23">
        <v>10456</v>
      </c>
      <c r="D32" s="23">
        <v>12602</v>
      </c>
      <c r="E32" s="23">
        <v>11134</v>
      </c>
      <c r="F32" s="23"/>
      <c r="G32" s="23"/>
      <c r="H32" s="23"/>
      <c r="I32" s="86">
        <f t="shared" si="0"/>
        <v>6.4843152257077277E-2</v>
      </c>
      <c r="J32" s="23">
        <f t="shared" si="1"/>
        <v>678</v>
      </c>
      <c r="K32" s="23">
        <f t="shared" si="2"/>
        <v>-1468</v>
      </c>
    </row>
    <row r="33" spans="1:11">
      <c r="A33" s="71">
        <v>31</v>
      </c>
      <c r="B33" s="85" t="s">
        <v>122</v>
      </c>
      <c r="C33" s="23">
        <v>134148</v>
      </c>
      <c r="D33" s="23">
        <v>137028</v>
      </c>
      <c r="E33" s="23">
        <v>138541</v>
      </c>
      <c r="F33" s="23"/>
      <c r="G33" s="23"/>
      <c r="H33" s="23"/>
      <c r="I33" s="86">
        <f t="shared" si="0"/>
        <v>3.2747413304708234E-2</v>
      </c>
      <c r="J33" s="23">
        <f t="shared" si="1"/>
        <v>4393</v>
      </c>
      <c r="K33" s="23">
        <f t="shared" si="2"/>
        <v>1513</v>
      </c>
    </row>
    <row r="34" spans="1:11">
      <c r="A34" s="71">
        <v>32</v>
      </c>
      <c r="B34" s="85" t="s">
        <v>123</v>
      </c>
      <c r="C34" s="23">
        <v>47785</v>
      </c>
      <c r="D34" s="23">
        <v>50826</v>
      </c>
      <c r="E34" s="23">
        <v>49603</v>
      </c>
      <c r="F34" s="23"/>
      <c r="G34" s="23"/>
      <c r="H34" s="23"/>
      <c r="I34" s="86">
        <f t="shared" si="0"/>
        <v>3.8045411740085799E-2</v>
      </c>
      <c r="J34" s="23">
        <f t="shared" si="1"/>
        <v>1818</v>
      </c>
      <c r="K34" s="23">
        <f t="shared" si="2"/>
        <v>-1223</v>
      </c>
    </row>
    <row r="35" spans="1:11">
      <c r="A35" s="71">
        <v>33</v>
      </c>
      <c r="B35" s="85" t="s">
        <v>124</v>
      </c>
      <c r="C35" s="23">
        <v>209562</v>
      </c>
      <c r="D35" s="23">
        <v>213552</v>
      </c>
      <c r="E35" s="23">
        <v>210920</v>
      </c>
      <c r="F35" s="23"/>
      <c r="G35" s="23"/>
      <c r="H35" s="23"/>
      <c r="I35" s="86">
        <f t="shared" si="0"/>
        <v>6.4801824758305418E-3</v>
      </c>
      <c r="J35" s="23">
        <f t="shared" si="1"/>
        <v>1358</v>
      </c>
      <c r="K35" s="23">
        <f t="shared" si="2"/>
        <v>-2632</v>
      </c>
    </row>
    <row r="36" spans="1:11">
      <c r="A36" s="71">
        <v>34</v>
      </c>
      <c r="B36" s="85" t="s">
        <v>125</v>
      </c>
      <c r="C36" s="23">
        <v>3214441</v>
      </c>
      <c r="D36" s="23">
        <v>3305708</v>
      </c>
      <c r="E36" s="23">
        <v>3302450</v>
      </c>
      <c r="F36" s="23"/>
      <c r="G36" s="23"/>
      <c r="H36" s="23"/>
      <c r="I36" s="86">
        <f t="shared" si="0"/>
        <v>2.737925505554465E-2</v>
      </c>
      <c r="J36" s="23">
        <f t="shared" si="1"/>
        <v>88009</v>
      </c>
      <c r="K36" s="23">
        <f t="shared" si="2"/>
        <v>-3258</v>
      </c>
    </row>
    <row r="37" spans="1:11">
      <c r="A37" s="71">
        <v>35</v>
      </c>
      <c r="B37" s="85" t="s">
        <v>126</v>
      </c>
      <c r="C37" s="23">
        <v>729972</v>
      </c>
      <c r="D37" s="23">
        <v>740903</v>
      </c>
      <c r="E37" s="23">
        <v>739001</v>
      </c>
      <c r="F37" s="23"/>
      <c r="G37" s="23"/>
      <c r="H37" s="23"/>
      <c r="I37" s="86">
        <f t="shared" si="0"/>
        <v>1.2368967576838563E-2</v>
      </c>
      <c r="J37" s="23">
        <f t="shared" si="1"/>
        <v>9029</v>
      </c>
      <c r="K37" s="23">
        <f t="shared" si="2"/>
        <v>-1902</v>
      </c>
    </row>
    <row r="38" spans="1:11">
      <c r="A38" s="71">
        <v>36</v>
      </c>
      <c r="B38" s="85" t="s">
        <v>127</v>
      </c>
      <c r="C38" s="23">
        <v>20814</v>
      </c>
      <c r="D38" s="23">
        <v>20419</v>
      </c>
      <c r="E38" s="23">
        <v>20099</v>
      </c>
      <c r="F38" s="23"/>
      <c r="G38" s="23"/>
      <c r="H38" s="23"/>
      <c r="I38" s="86">
        <f t="shared" si="0"/>
        <v>-3.4351878543288174E-2</v>
      </c>
      <c r="J38" s="23">
        <f t="shared" si="1"/>
        <v>-715</v>
      </c>
      <c r="K38" s="23">
        <f t="shared" si="2"/>
        <v>-320</v>
      </c>
    </row>
    <row r="39" spans="1:11">
      <c r="A39" s="71">
        <v>37</v>
      </c>
      <c r="B39" s="85" t="s">
        <v>128</v>
      </c>
      <c r="C39" s="23">
        <v>41414</v>
      </c>
      <c r="D39" s="23">
        <v>43540</v>
      </c>
      <c r="E39" s="23">
        <v>42036</v>
      </c>
      <c r="F39" s="23"/>
      <c r="G39" s="23"/>
      <c r="H39" s="23"/>
      <c r="I39" s="86">
        <f t="shared" si="0"/>
        <v>1.5019075674892548E-2</v>
      </c>
      <c r="J39" s="23">
        <f t="shared" si="1"/>
        <v>622</v>
      </c>
      <c r="K39" s="23">
        <f t="shared" si="2"/>
        <v>-1504</v>
      </c>
    </row>
    <row r="40" spans="1:11">
      <c r="A40" s="71">
        <v>38</v>
      </c>
      <c r="B40" s="85" t="s">
        <v>129</v>
      </c>
      <c r="C40" s="23">
        <v>164463</v>
      </c>
      <c r="D40" s="23">
        <v>174686</v>
      </c>
      <c r="E40" s="23">
        <v>169959</v>
      </c>
      <c r="F40" s="23"/>
      <c r="G40" s="23"/>
      <c r="H40" s="23"/>
      <c r="I40" s="86">
        <f t="shared" si="0"/>
        <v>3.3417850823589501E-2</v>
      </c>
      <c r="J40" s="23">
        <f t="shared" si="1"/>
        <v>5496</v>
      </c>
      <c r="K40" s="23">
        <f t="shared" si="2"/>
        <v>-4727</v>
      </c>
    </row>
    <row r="41" spans="1:11">
      <c r="A41" s="71">
        <v>39</v>
      </c>
      <c r="B41" s="85" t="s">
        <v>130</v>
      </c>
      <c r="C41" s="23">
        <v>48696</v>
      </c>
      <c r="D41" s="23">
        <v>50594</v>
      </c>
      <c r="E41" s="23">
        <v>50129</v>
      </c>
      <c r="F41" s="23"/>
      <c r="G41" s="23"/>
      <c r="H41" s="23"/>
      <c r="I41" s="86">
        <f t="shared" si="0"/>
        <v>2.942746837522589E-2</v>
      </c>
      <c r="J41" s="23">
        <f t="shared" si="1"/>
        <v>1433</v>
      </c>
      <c r="K41" s="23">
        <f t="shared" si="2"/>
        <v>-465</v>
      </c>
    </row>
    <row r="42" spans="1:11">
      <c r="A42" s="71">
        <v>40</v>
      </c>
      <c r="B42" s="85" t="s">
        <v>131</v>
      </c>
      <c r="C42" s="23">
        <v>18302</v>
      </c>
      <c r="D42" s="23">
        <v>18556</v>
      </c>
      <c r="E42" s="23">
        <v>17877</v>
      </c>
      <c r="F42" s="23"/>
      <c r="G42" s="23"/>
      <c r="H42" s="23"/>
      <c r="I42" s="86">
        <f t="shared" si="0"/>
        <v>-2.322150584635559E-2</v>
      </c>
      <c r="J42" s="23">
        <f t="shared" si="1"/>
        <v>-425</v>
      </c>
      <c r="K42" s="23">
        <f t="shared" si="2"/>
        <v>-679</v>
      </c>
    </row>
    <row r="43" spans="1:11">
      <c r="A43" s="71">
        <v>41</v>
      </c>
      <c r="B43" s="85" t="s">
        <v>132</v>
      </c>
      <c r="C43" s="23">
        <v>352434</v>
      </c>
      <c r="D43" s="23">
        <v>355343</v>
      </c>
      <c r="E43" s="23">
        <v>354611</v>
      </c>
      <c r="F43" s="23"/>
      <c r="G43" s="23"/>
      <c r="H43" s="23"/>
      <c r="I43" s="86">
        <f t="shared" si="0"/>
        <v>6.1770430775691335E-3</v>
      </c>
      <c r="J43" s="23">
        <f t="shared" si="1"/>
        <v>2177</v>
      </c>
      <c r="K43" s="23">
        <f t="shared" si="2"/>
        <v>-732</v>
      </c>
    </row>
    <row r="44" spans="1:11">
      <c r="A44" s="71">
        <v>42</v>
      </c>
      <c r="B44" s="85" t="s">
        <v>133</v>
      </c>
      <c r="C44" s="23">
        <v>245801</v>
      </c>
      <c r="D44" s="23">
        <v>261074</v>
      </c>
      <c r="E44" s="23">
        <v>255492</v>
      </c>
      <c r="F44" s="23"/>
      <c r="G44" s="23"/>
      <c r="H44" s="23"/>
      <c r="I44" s="86">
        <f t="shared" si="0"/>
        <v>3.9426202497141995E-2</v>
      </c>
      <c r="J44" s="23">
        <f t="shared" si="1"/>
        <v>9691</v>
      </c>
      <c r="K44" s="23">
        <f t="shared" si="2"/>
        <v>-5582</v>
      </c>
    </row>
    <row r="45" spans="1:11">
      <c r="A45" s="71">
        <v>43</v>
      </c>
      <c r="B45" s="85" t="s">
        <v>134</v>
      </c>
      <c r="C45" s="23">
        <v>59143</v>
      </c>
      <c r="D45" s="23">
        <v>61070</v>
      </c>
      <c r="E45" s="23">
        <v>59991</v>
      </c>
      <c r="F45" s="23"/>
      <c r="G45" s="23"/>
      <c r="H45" s="23"/>
      <c r="I45" s="86">
        <f t="shared" si="0"/>
        <v>1.43381296180444E-2</v>
      </c>
      <c r="J45" s="23">
        <f t="shared" si="1"/>
        <v>848</v>
      </c>
      <c r="K45" s="23">
        <f t="shared" si="2"/>
        <v>-1079</v>
      </c>
    </row>
    <row r="46" spans="1:11">
      <c r="A46" s="71">
        <v>44</v>
      </c>
      <c r="B46" s="85" t="s">
        <v>135</v>
      </c>
      <c r="C46" s="23">
        <v>72723</v>
      </c>
      <c r="D46" s="23">
        <v>77822</v>
      </c>
      <c r="E46" s="23">
        <v>60860</v>
      </c>
      <c r="F46" s="23"/>
      <c r="G46" s="23"/>
      <c r="H46" s="23"/>
      <c r="I46" s="86">
        <f t="shared" si="0"/>
        <v>-0.16312583364272651</v>
      </c>
      <c r="J46" s="23">
        <f t="shared" si="1"/>
        <v>-11863</v>
      </c>
      <c r="K46" s="23">
        <f t="shared" si="2"/>
        <v>-16962</v>
      </c>
    </row>
    <row r="47" spans="1:11">
      <c r="A47" s="71">
        <v>45</v>
      </c>
      <c r="B47" s="85" t="s">
        <v>136</v>
      </c>
      <c r="C47" s="23">
        <v>166358</v>
      </c>
      <c r="D47" s="23">
        <v>167303</v>
      </c>
      <c r="E47" s="23">
        <v>164194</v>
      </c>
      <c r="F47" s="23"/>
      <c r="G47" s="23"/>
      <c r="H47" s="23"/>
      <c r="I47" s="86">
        <f t="shared" si="0"/>
        <v>-1.30080909845033E-2</v>
      </c>
      <c r="J47" s="23">
        <f t="shared" si="1"/>
        <v>-2164</v>
      </c>
      <c r="K47" s="23">
        <f t="shared" si="2"/>
        <v>-3109</v>
      </c>
    </row>
    <row r="48" spans="1:11">
      <c r="A48" s="71">
        <v>46</v>
      </c>
      <c r="B48" s="85" t="s">
        <v>137</v>
      </c>
      <c r="C48" s="23">
        <v>101630</v>
      </c>
      <c r="D48" s="23">
        <v>106925</v>
      </c>
      <c r="E48" s="23">
        <v>105474</v>
      </c>
      <c r="F48" s="23"/>
      <c r="G48" s="23"/>
      <c r="H48" s="23"/>
      <c r="I48" s="86">
        <f t="shared" si="0"/>
        <v>3.7823477319689068E-2</v>
      </c>
      <c r="J48" s="23">
        <f t="shared" si="1"/>
        <v>3844</v>
      </c>
      <c r="K48" s="23">
        <f t="shared" si="2"/>
        <v>-1451</v>
      </c>
    </row>
    <row r="49" spans="1:11">
      <c r="A49" s="71">
        <v>47</v>
      </c>
      <c r="B49" s="85" t="s">
        <v>138</v>
      </c>
      <c r="C49" s="23">
        <v>62748</v>
      </c>
      <c r="D49" s="23">
        <v>69096</v>
      </c>
      <c r="E49" s="23">
        <v>68602</v>
      </c>
      <c r="F49" s="23"/>
      <c r="G49" s="23"/>
      <c r="H49" s="23"/>
      <c r="I49" s="86">
        <f t="shared" si="0"/>
        <v>9.3293810161280036E-2</v>
      </c>
      <c r="J49" s="23">
        <f t="shared" si="1"/>
        <v>5854</v>
      </c>
      <c r="K49" s="23">
        <f t="shared" si="2"/>
        <v>-494</v>
      </c>
    </row>
    <row r="50" spans="1:11">
      <c r="A50" s="71">
        <v>48</v>
      </c>
      <c r="B50" s="85" t="s">
        <v>139</v>
      </c>
      <c r="C50" s="23">
        <v>162132</v>
      </c>
      <c r="D50" s="23">
        <v>167093</v>
      </c>
      <c r="E50" s="23">
        <v>166416</v>
      </c>
      <c r="F50" s="23"/>
      <c r="G50" s="23"/>
      <c r="H50" s="23"/>
      <c r="I50" s="86">
        <f t="shared" si="0"/>
        <v>2.6422914662127154E-2</v>
      </c>
      <c r="J50" s="23">
        <f t="shared" si="1"/>
        <v>4284</v>
      </c>
      <c r="K50" s="23">
        <f t="shared" si="2"/>
        <v>-677</v>
      </c>
    </row>
    <row r="51" spans="1:11">
      <c r="A51" s="71">
        <v>49</v>
      </c>
      <c r="B51" s="85" t="s">
        <v>140</v>
      </c>
      <c r="C51" s="23">
        <v>18071</v>
      </c>
      <c r="D51" s="23">
        <v>19877</v>
      </c>
      <c r="E51" s="23">
        <v>18551</v>
      </c>
      <c r="F51" s="23"/>
      <c r="G51" s="23"/>
      <c r="H51" s="23"/>
      <c r="I51" s="86">
        <f t="shared" si="0"/>
        <v>2.6561894748492059E-2</v>
      </c>
      <c r="J51" s="23">
        <f t="shared" si="1"/>
        <v>480</v>
      </c>
      <c r="K51" s="23">
        <f t="shared" si="2"/>
        <v>-1326</v>
      </c>
    </row>
    <row r="52" spans="1:11">
      <c r="A52" s="71">
        <v>50</v>
      </c>
      <c r="B52" s="85" t="s">
        <v>141</v>
      </c>
      <c r="C52" s="23">
        <v>35533</v>
      </c>
      <c r="D52" s="23">
        <v>39309</v>
      </c>
      <c r="E52" s="23">
        <v>38687</v>
      </c>
      <c r="F52" s="23"/>
      <c r="G52" s="23"/>
      <c r="H52" s="23"/>
      <c r="I52" s="86">
        <f t="shared" si="0"/>
        <v>8.8762558748205891E-2</v>
      </c>
      <c r="J52" s="23">
        <f t="shared" si="1"/>
        <v>3154</v>
      </c>
      <c r="K52" s="23">
        <f t="shared" si="2"/>
        <v>-622</v>
      </c>
    </row>
    <row r="53" spans="1:11">
      <c r="A53" s="71">
        <v>51</v>
      </c>
      <c r="B53" s="85" t="s">
        <v>142</v>
      </c>
      <c r="C53" s="23">
        <v>32395</v>
      </c>
      <c r="D53" s="23">
        <v>34040</v>
      </c>
      <c r="E53" s="23">
        <v>32976</v>
      </c>
      <c r="F53" s="23"/>
      <c r="G53" s="23"/>
      <c r="H53" s="23"/>
      <c r="I53" s="86">
        <f t="shared" si="0"/>
        <v>1.7934866491742554E-2</v>
      </c>
      <c r="J53" s="23">
        <f t="shared" si="1"/>
        <v>581</v>
      </c>
      <c r="K53" s="23">
        <f t="shared" si="2"/>
        <v>-1064</v>
      </c>
    </row>
    <row r="54" spans="1:11">
      <c r="A54" s="71">
        <v>52</v>
      </c>
      <c r="B54" s="85" t="s">
        <v>143</v>
      </c>
      <c r="C54" s="23">
        <v>71508</v>
      </c>
      <c r="D54" s="23">
        <v>71382</v>
      </c>
      <c r="E54" s="23">
        <v>71106</v>
      </c>
      <c r="F54" s="23"/>
      <c r="G54" s="23"/>
      <c r="H54" s="23"/>
      <c r="I54" s="86">
        <f t="shared" si="0"/>
        <v>-5.6217486155395197E-3</v>
      </c>
      <c r="J54" s="23">
        <f t="shared" si="1"/>
        <v>-402</v>
      </c>
      <c r="K54" s="23">
        <f t="shared" si="2"/>
        <v>-276</v>
      </c>
    </row>
    <row r="55" spans="1:11">
      <c r="A55" s="71">
        <v>53</v>
      </c>
      <c r="B55" s="85" t="s">
        <v>144</v>
      </c>
      <c r="C55" s="23">
        <v>41614</v>
      </c>
      <c r="D55" s="23">
        <v>40662</v>
      </c>
      <c r="E55" s="23">
        <v>40492</v>
      </c>
      <c r="F55" s="23"/>
      <c r="G55" s="23"/>
      <c r="H55" s="23"/>
      <c r="I55" s="86">
        <f t="shared" si="0"/>
        <v>-2.6962080069207479E-2</v>
      </c>
      <c r="J55" s="23">
        <f t="shared" si="1"/>
        <v>-1122</v>
      </c>
      <c r="K55" s="23">
        <f t="shared" si="2"/>
        <v>-170</v>
      </c>
    </row>
    <row r="56" spans="1:11">
      <c r="A56" s="71">
        <v>54</v>
      </c>
      <c r="B56" s="85" t="s">
        <v>145</v>
      </c>
      <c r="C56" s="23">
        <v>129695</v>
      </c>
      <c r="D56" s="23">
        <v>133422</v>
      </c>
      <c r="E56" s="23">
        <v>131725</v>
      </c>
      <c r="F56" s="23"/>
      <c r="G56" s="23"/>
      <c r="H56" s="23"/>
      <c r="I56" s="86">
        <f t="shared" si="0"/>
        <v>1.5652106866108947E-2</v>
      </c>
      <c r="J56" s="23">
        <f t="shared" si="1"/>
        <v>2030</v>
      </c>
      <c r="K56" s="23">
        <f t="shared" si="2"/>
        <v>-1697</v>
      </c>
    </row>
    <row r="57" spans="1:11">
      <c r="A57" s="71">
        <v>55</v>
      </c>
      <c r="B57" s="85" t="s">
        <v>146</v>
      </c>
      <c r="C57" s="23">
        <v>143043</v>
      </c>
      <c r="D57" s="23">
        <v>145896</v>
      </c>
      <c r="E57" s="23">
        <v>143935</v>
      </c>
      <c r="F57" s="23"/>
      <c r="G57" s="23"/>
      <c r="H57" s="23"/>
      <c r="I57" s="86">
        <f t="shared" si="0"/>
        <v>6.2358871108687593E-3</v>
      </c>
      <c r="J57" s="23">
        <f t="shared" si="1"/>
        <v>892</v>
      </c>
      <c r="K57" s="23">
        <f t="shared" si="2"/>
        <v>-1961</v>
      </c>
    </row>
    <row r="58" spans="1:11">
      <c r="A58" s="71">
        <v>56</v>
      </c>
      <c r="B58" s="85" t="s">
        <v>147</v>
      </c>
      <c r="C58" s="23">
        <v>20717</v>
      </c>
      <c r="D58" s="23">
        <v>21231</v>
      </c>
      <c r="E58" s="23">
        <v>19967</v>
      </c>
      <c r="F58" s="23"/>
      <c r="G58" s="23"/>
      <c r="H58" s="23"/>
      <c r="I58" s="86">
        <f t="shared" si="0"/>
        <v>-3.6202152821354444E-2</v>
      </c>
      <c r="J58" s="23">
        <f t="shared" si="1"/>
        <v>-750</v>
      </c>
      <c r="K58" s="23">
        <f t="shared" si="2"/>
        <v>-1264</v>
      </c>
    </row>
    <row r="59" spans="1:11">
      <c r="A59" s="71">
        <v>57</v>
      </c>
      <c r="B59" s="85" t="s">
        <v>148</v>
      </c>
      <c r="C59" s="23">
        <v>22027</v>
      </c>
      <c r="D59" s="23">
        <v>21996</v>
      </c>
      <c r="E59" s="23">
        <v>20969</v>
      </c>
      <c r="F59" s="23"/>
      <c r="G59" s="23"/>
      <c r="H59" s="23"/>
      <c r="I59" s="86">
        <f t="shared" si="0"/>
        <v>-4.8031960775411997E-2</v>
      </c>
      <c r="J59" s="23">
        <f t="shared" si="1"/>
        <v>-1058</v>
      </c>
      <c r="K59" s="23">
        <f t="shared" si="2"/>
        <v>-1027</v>
      </c>
    </row>
    <row r="60" spans="1:11">
      <c r="A60" s="71">
        <v>58</v>
      </c>
      <c r="B60" s="85" t="s">
        <v>149</v>
      </c>
      <c r="C60" s="23">
        <v>57325</v>
      </c>
      <c r="D60" s="23">
        <v>59397</v>
      </c>
      <c r="E60" s="23">
        <v>56063</v>
      </c>
      <c r="F60" s="23"/>
      <c r="G60" s="23"/>
      <c r="H60" s="23"/>
      <c r="I60" s="86">
        <f t="shared" si="0"/>
        <v>-2.201482773658962E-2</v>
      </c>
      <c r="J60" s="23">
        <f t="shared" si="1"/>
        <v>-1262</v>
      </c>
      <c r="K60" s="23">
        <f t="shared" si="2"/>
        <v>-3334</v>
      </c>
    </row>
    <row r="61" spans="1:11">
      <c r="A61" s="71">
        <v>59</v>
      </c>
      <c r="B61" s="85" t="s">
        <v>150</v>
      </c>
      <c r="C61" s="23">
        <v>182790</v>
      </c>
      <c r="D61" s="23">
        <v>186266</v>
      </c>
      <c r="E61" s="23">
        <v>185594</v>
      </c>
      <c r="F61" s="23"/>
      <c r="G61" s="23"/>
      <c r="H61" s="23"/>
      <c r="I61" s="86">
        <f t="shared" si="0"/>
        <v>1.5340007659062313E-2</v>
      </c>
      <c r="J61" s="23">
        <f t="shared" si="1"/>
        <v>2804</v>
      </c>
      <c r="K61" s="23">
        <f t="shared" si="2"/>
        <v>-672</v>
      </c>
    </row>
    <row r="62" spans="1:11">
      <c r="A62" s="71">
        <v>60</v>
      </c>
      <c r="B62" s="85" t="s">
        <v>151</v>
      </c>
      <c r="C62" s="23">
        <v>46376</v>
      </c>
      <c r="D62" s="23">
        <v>48104</v>
      </c>
      <c r="E62" s="23">
        <v>46716</v>
      </c>
      <c r="F62" s="23"/>
      <c r="G62" s="23"/>
      <c r="H62" s="23"/>
      <c r="I62" s="86">
        <f t="shared" si="0"/>
        <v>7.331378299120235E-3</v>
      </c>
      <c r="J62" s="23">
        <f t="shared" si="1"/>
        <v>340</v>
      </c>
      <c r="K62" s="23">
        <f t="shared" si="2"/>
        <v>-1388</v>
      </c>
    </row>
    <row r="63" spans="1:11">
      <c r="A63" s="71">
        <v>61</v>
      </c>
      <c r="B63" s="85" t="s">
        <v>152</v>
      </c>
      <c r="C63" s="23">
        <v>104466</v>
      </c>
      <c r="D63" s="23">
        <v>102903</v>
      </c>
      <c r="E63" s="23">
        <v>102774</v>
      </c>
      <c r="F63" s="23"/>
      <c r="G63" s="23"/>
      <c r="H63" s="23"/>
      <c r="I63" s="86">
        <f t="shared" si="0"/>
        <v>-1.6196657285624031E-2</v>
      </c>
      <c r="J63" s="23">
        <f t="shared" si="1"/>
        <v>-1692</v>
      </c>
      <c r="K63" s="23">
        <f t="shared" si="2"/>
        <v>-129</v>
      </c>
    </row>
    <row r="64" spans="1:11">
      <c r="A64" s="71">
        <v>62</v>
      </c>
      <c r="B64" s="85" t="s">
        <v>153</v>
      </c>
      <c r="C64" s="23">
        <v>7007</v>
      </c>
      <c r="D64" s="23">
        <v>8026</v>
      </c>
      <c r="E64" s="23">
        <v>7480</v>
      </c>
      <c r="F64" s="23"/>
      <c r="G64" s="23"/>
      <c r="H64" s="23"/>
      <c r="I64" s="86">
        <f t="shared" si="0"/>
        <v>6.7503924646781788E-2</v>
      </c>
      <c r="J64" s="23">
        <f t="shared" si="1"/>
        <v>473</v>
      </c>
      <c r="K64" s="23">
        <f t="shared" si="2"/>
        <v>-546</v>
      </c>
    </row>
    <row r="65" spans="1:11">
      <c r="A65" s="71">
        <v>63</v>
      </c>
      <c r="B65" s="85" t="s">
        <v>154</v>
      </c>
      <c r="C65" s="23">
        <v>98986</v>
      </c>
      <c r="D65" s="23">
        <v>102966</v>
      </c>
      <c r="E65" s="23">
        <v>100609</v>
      </c>
      <c r="F65" s="23"/>
      <c r="G65" s="23"/>
      <c r="H65" s="23"/>
      <c r="I65" s="86">
        <f t="shared" si="0"/>
        <v>1.6396258056694885E-2</v>
      </c>
      <c r="J65" s="23">
        <f t="shared" si="1"/>
        <v>1623</v>
      </c>
      <c r="K65" s="23">
        <f t="shared" si="2"/>
        <v>-2357</v>
      </c>
    </row>
    <row r="66" spans="1:11">
      <c r="A66" s="71">
        <v>64</v>
      </c>
      <c r="B66" s="85" t="s">
        <v>155</v>
      </c>
      <c r="C66" s="23">
        <v>48427</v>
      </c>
      <c r="D66" s="23">
        <v>51405</v>
      </c>
      <c r="E66" s="23">
        <v>51539</v>
      </c>
      <c r="F66" s="23"/>
      <c r="G66" s="23"/>
      <c r="H66" s="23"/>
      <c r="I66" s="86">
        <f t="shared" si="0"/>
        <v>6.4261672207652762E-2</v>
      </c>
      <c r="J66" s="23">
        <f t="shared" si="1"/>
        <v>3112</v>
      </c>
      <c r="K66" s="23">
        <f t="shared" si="2"/>
        <v>134</v>
      </c>
    </row>
    <row r="67" spans="1:11">
      <c r="A67" s="71">
        <v>65</v>
      </c>
      <c r="B67" s="85" t="s">
        <v>156</v>
      </c>
      <c r="C67" s="23">
        <v>62211</v>
      </c>
      <c r="D67" s="23">
        <v>69164</v>
      </c>
      <c r="E67" s="23">
        <v>65941</v>
      </c>
      <c r="F67" s="23"/>
      <c r="G67" s="23"/>
      <c r="H67" s="23"/>
      <c r="I67" s="86">
        <f t="shared" si="0"/>
        <v>5.9957242288341289E-2</v>
      </c>
      <c r="J67" s="23">
        <f t="shared" si="1"/>
        <v>3730</v>
      </c>
      <c r="K67" s="23">
        <f t="shared" si="2"/>
        <v>-3223</v>
      </c>
    </row>
    <row r="68" spans="1:11">
      <c r="A68" s="71">
        <v>66</v>
      </c>
      <c r="B68" s="85" t="s">
        <v>157</v>
      </c>
      <c r="C68" s="23">
        <v>32211</v>
      </c>
      <c r="D68" s="23">
        <v>33406</v>
      </c>
      <c r="E68" s="23">
        <v>32371</v>
      </c>
      <c r="F68" s="23"/>
      <c r="G68" s="23"/>
      <c r="H68" s="23"/>
      <c r="I68" s="86">
        <f t="shared" ref="I68:I84" si="3">(E68-C68)/C68</f>
        <v>4.9672472136847662E-3</v>
      </c>
      <c r="J68" s="23">
        <f t="shared" ref="J68:J84" si="4">E68-C68</f>
        <v>160</v>
      </c>
      <c r="K68" s="23">
        <f t="shared" ref="K68:K84" si="5">E68-D68</f>
        <v>-1035</v>
      </c>
    </row>
    <row r="69" spans="1:11">
      <c r="A69" s="71">
        <v>67</v>
      </c>
      <c r="B69" s="85" t="s">
        <v>158</v>
      </c>
      <c r="C69" s="23">
        <v>62205</v>
      </c>
      <c r="D69" s="23">
        <v>63425</v>
      </c>
      <c r="E69" s="23">
        <v>62688</v>
      </c>
      <c r="F69" s="23"/>
      <c r="G69" s="23"/>
      <c r="H69" s="23"/>
      <c r="I69" s="86">
        <f t="shared" si="3"/>
        <v>7.7646491439594886E-3</v>
      </c>
      <c r="J69" s="23">
        <f t="shared" si="4"/>
        <v>483</v>
      </c>
      <c r="K69" s="23">
        <f t="shared" si="5"/>
        <v>-737</v>
      </c>
    </row>
    <row r="70" spans="1:11">
      <c r="A70" s="71">
        <v>68</v>
      </c>
      <c r="B70" s="85" t="s">
        <v>159</v>
      </c>
      <c r="C70" s="23">
        <v>38694</v>
      </c>
      <c r="D70" s="23">
        <v>40999</v>
      </c>
      <c r="E70" s="23">
        <v>39432</v>
      </c>
      <c r="F70" s="23"/>
      <c r="G70" s="23"/>
      <c r="H70" s="23"/>
      <c r="I70" s="86">
        <f t="shared" si="3"/>
        <v>1.907272445340363E-2</v>
      </c>
      <c r="J70" s="23">
        <f t="shared" si="4"/>
        <v>738</v>
      </c>
      <c r="K70" s="23">
        <f t="shared" si="5"/>
        <v>-1567</v>
      </c>
    </row>
    <row r="71" spans="1:11">
      <c r="A71" s="71">
        <v>69</v>
      </c>
      <c r="B71" s="85" t="s">
        <v>160</v>
      </c>
      <c r="C71" s="23">
        <v>7542</v>
      </c>
      <c r="D71" s="23">
        <v>7454</v>
      </c>
      <c r="E71" s="23">
        <v>7218</v>
      </c>
      <c r="F71" s="23"/>
      <c r="G71" s="23"/>
      <c r="H71" s="23"/>
      <c r="I71" s="86">
        <f t="shared" si="3"/>
        <v>-4.2959427207637228E-2</v>
      </c>
      <c r="J71" s="23">
        <f t="shared" si="4"/>
        <v>-324</v>
      </c>
      <c r="K71" s="23">
        <f t="shared" si="5"/>
        <v>-236</v>
      </c>
    </row>
    <row r="72" spans="1:11">
      <c r="A72" s="71">
        <v>70</v>
      </c>
      <c r="B72" s="85" t="s">
        <v>161</v>
      </c>
      <c r="C72" s="23">
        <v>26286</v>
      </c>
      <c r="D72" s="23">
        <v>28048</v>
      </c>
      <c r="E72" s="23">
        <v>27050</v>
      </c>
      <c r="F72" s="23"/>
      <c r="G72" s="23"/>
      <c r="H72" s="23"/>
      <c r="I72" s="86">
        <f t="shared" si="3"/>
        <v>2.9064901468462301E-2</v>
      </c>
      <c r="J72" s="23">
        <f t="shared" si="4"/>
        <v>764</v>
      </c>
      <c r="K72" s="23">
        <f t="shared" si="5"/>
        <v>-998</v>
      </c>
    </row>
    <row r="73" spans="1:11">
      <c r="A73" s="71">
        <v>71</v>
      </c>
      <c r="B73" s="85" t="s">
        <v>162</v>
      </c>
      <c r="C73" s="23">
        <v>27058</v>
      </c>
      <c r="D73" s="23">
        <v>27705</v>
      </c>
      <c r="E73" s="23">
        <v>27076</v>
      </c>
      <c r="F73" s="23"/>
      <c r="G73" s="23"/>
      <c r="H73" s="23"/>
      <c r="I73" s="86">
        <f t="shared" si="3"/>
        <v>6.6523763766723331E-4</v>
      </c>
      <c r="J73" s="23">
        <f t="shared" si="4"/>
        <v>18</v>
      </c>
      <c r="K73" s="23">
        <f t="shared" si="5"/>
        <v>-629</v>
      </c>
    </row>
    <row r="74" spans="1:11">
      <c r="A74" s="71">
        <v>72</v>
      </c>
      <c r="B74" s="85" t="s">
        <v>163</v>
      </c>
      <c r="C74" s="23">
        <v>47216</v>
      </c>
      <c r="D74" s="23">
        <v>54829</v>
      </c>
      <c r="E74" s="23">
        <v>54355</v>
      </c>
      <c r="F74" s="23"/>
      <c r="G74" s="23"/>
      <c r="H74" s="23"/>
      <c r="I74" s="86">
        <f t="shared" si="3"/>
        <v>0.15119874618773296</v>
      </c>
      <c r="J74" s="23">
        <f t="shared" si="4"/>
        <v>7139</v>
      </c>
      <c r="K74" s="23">
        <f t="shared" si="5"/>
        <v>-474</v>
      </c>
    </row>
    <row r="75" spans="1:11">
      <c r="A75" s="71">
        <v>73</v>
      </c>
      <c r="B75" s="85" t="s">
        <v>164</v>
      </c>
      <c r="C75" s="23">
        <v>31035</v>
      </c>
      <c r="D75" s="23">
        <v>34084</v>
      </c>
      <c r="E75" s="23">
        <v>33200</v>
      </c>
      <c r="F75" s="23"/>
      <c r="G75" s="23"/>
      <c r="H75" s="23"/>
      <c r="I75" s="86">
        <f t="shared" si="3"/>
        <v>6.9759948445303685E-2</v>
      </c>
      <c r="J75" s="23">
        <f t="shared" si="4"/>
        <v>2165</v>
      </c>
      <c r="K75" s="23">
        <f t="shared" si="5"/>
        <v>-884</v>
      </c>
    </row>
    <row r="76" spans="1:11">
      <c r="A76" s="71">
        <v>74</v>
      </c>
      <c r="B76" s="85" t="s">
        <v>165</v>
      </c>
      <c r="C76" s="23">
        <v>22493</v>
      </c>
      <c r="D76" s="23">
        <v>22952</v>
      </c>
      <c r="E76" s="23">
        <v>22501</v>
      </c>
      <c r="F76" s="23"/>
      <c r="G76" s="23"/>
      <c r="H76" s="23"/>
      <c r="I76" s="86">
        <f t="shared" si="3"/>
        <v>3.556662072644823E-4</v>
      </c>
      <c r="J76" s="23">
        <f t="shared" si="4"/>
        <v>8</v>
      </c>
      <c r="K76" s="23">
        <f t="shared" si="5"/>
        <v>-451</v>
      </c>
    </row>
    <row r="77" spans="1:11">
      <c r="A77" s="71">
        <v>75</v>
      </c>
      <c r="B77" s="85" t="s">
        <v>166</v>
      </c>
      <c r="C77" s="23">
        <v>8306</v>
      </c>
      <c r="D77" s="23">
        <v>7676</v>
      </c>
      <c r="E77" s="23">
        <v>7650</v>
      </c>
      <c r="F77" s="23"/>
      <c r="G77" s="23"/>
      <c r="H77" s="23"/>
      <c r="I77" s="86">
        <f t="shared" si="3"/>
        <v>-7.8979051288225383E-2</v>
      </c>
      <c r="J77" s="23">
        <f t="shared" si="4"/>
        <v>-656</v>
      </c>
      <c r="K77" s="23">
        <f t="shared" si="5"/>
        <v>-26</v>
      </c>
    </row>
    <row r="78" spans="1:11">
      <c r="A78" s="71">
        <v>76</v>
      </c>
      <c r="B78" s="85" t="s">
        <v>167</v>
      </c>
      <c r="C78" s="23">
        <v>14967</v>
      </c>
      <c r="D78" s="23">
        <v>15732</v>
      </c>
      <c r="E78" s="23">
        <v>15132</v>
      </c>
      <c r="F78" s="23"/>
      <c r="G78" s="23"/>
      <c r="H78" s="23"/>
      <c r="I78" s="86">
        <f t="shared" si="3"/>
        <v>1.102425335738625E-2</v>
      </c>
      <c r="J78" s="23">
        <f t="shared" si="4"/>
        <v>165</v>
      </c>
      <c r="K78" s="23">
        <f t="shared" si="5"/>
        <v>-600</v>
      </c>
    </row>
    <row r="79" spans="1:11">
      <c r="A79" s="71">
        <v>77</v>
      </c>
      <c r="B79" s="85" t="s">
        <v>168</v>
      </c>
      <c r="C79" s="23">
        <v>37875</v>
      </c>
      <c r="D79" s="23">
        <v>39114</v>
      </c>
      <c r="E79" s="23">
        <v>38478</v>
      </c>
      <c r="F79" s="23"/>
      <c r="G79" s="23"/>
      <c r="H79" s="23"/>
      <c r="I79" s="86">
        <f t="shared" si="3"/>
        <v>1.5920792079207921E-2</v>
      </c>
      <c r="J79" s="23">
        <f t="shared" si="4"/>
        <v>603</v>
      </c>
      <c r="K79" s="23">
        <f t="shared" si="5"/>
        <v>-636</v>
      </c>
    </row>
    <row r="80" spans="1:11">
      <c r="A80" s="71">
        <v>78</v>
      </c>
      <c r="B80" s="85" t="s">
        <v>169</v>
      </c>
      <c r="C80" s="23">
        <v>27880</v>
      </c>
      <c r="D80" s="23">
        <v>29300</v>
      </c>
      <c r="E80" s="23">
        <v>28499</v>
      </c>
      <c r="F80" s="23"/>
      <c r="G80" s="23"/>
      <c r="H80" s="23"/>
      <c r="I80" s="86">
        <f t="shared" si="3"/>
        <v>2.2202295552367288E-2</v>
      </c>
      <c r="J80" s="23">
        <f t="shared" si="4"/>
        <v>619</v>
      </c>
      <c r="K80" s="23">
        <f t="shared" si="5"/>
        <v>-801</v>
      </c>
    </row>
    <row r="81" spans="1:11">
      <c r="A81" s="71">
        <v>79</v>
      </c>
      <c r="B81" s="85" t="s">
        <v>170</v>
      </c>
      <c r="C81" s="23">
        <v>12791</v>
      </c>
      <c r="D81" s="23">
        <v>13675</v>
      </c>
      <c r="E81" s="23">
        <v>13980</v>
      </c>
      <c r="F81" s="23"/>
      <c r="G81" s="23"/>
      <c r="H81" s="23"/>
      <c r="I81" s="86">
        <f t="shared" si="3"/>
        <v>9.295598467672582E-2</v>
      </c>
      <c r="J81" s="23">
        <f t="shared" si="4"/>
        <v>1189</v>
      </c>
      <c r="K81" s="23">
        <f t="shared" si="5"/>
        <v>305</v>
      </c>
    </row>
    <row r="82" spans="1:11">
      <c r="A82" s="71">
        <v>80</v>
      </c>
      <c r="B82" s="85" t="s">
        <v>171</v>
      </c>
      <c r="C82" s="23">
        <v>41719</v>
      </c>
      <c r="D82" s="23">
        <v>39838</v>
      </c>
      <c r="E82" s="23">
        <v>40075</v>
      </c>
      <c r="F82" s="23"/>
      <c r="G82" s="23"/>
      <c r="H82" s="23"/>
      <c r="I82" s="86">
        <f t="shared" si="3"/>
        <v>-3.9406505429180949E-2</v>
      </c>
      <c r="J82" s="23">
        <f t="shared" si="4"/>
        <v>-1644</v>
      </c>
      <c r="K82" s="23">
        <f t="shared" si="5"/>
        <v>237</v>
      </c>
    </row>
    <row r="83" spans="1:11">
      <c r="A83" s="71">
        <v>81</v>
      </c>
      <c r="B83" s="85" t="s">
        <v>172</v>
      </c>
      <c r="C83" s="23">
        <v>55023</v>
      </c>
      <c r="D83" s="23">
        <v>56959</v>
      </c>
      <c r="E83" s="23">
        <v>56588</v>
      </c>
      <c r="F83" s="23"/>
      <c r="G83" s="23"/>
      <c r="H83" s="23"/>
      <c r="I83" s="86">
        <f t="shared" si="3"/>
        <v>2.8442651254929757E-2</v>
      </c>
      <c r="J83" s="23">
        <f t="shared" si="4"/>
        <v>1565</v>
      </c>
      <c r="K83" s="23">
        <f t="shared" si="5"/>
        <v>-371</v>
      </c>
    </row>
    <row r="84" spans="1:11" s="111" customFormat="1">
      <c r="A84" s="184" t="s">
        <v>173</v>
      </c>
      <c r="B84" s="184"/>
      <c r="C84" s="115">
        <v>11102758</v>
      </c>
      <c r="D84" s="115">
        <v>11419072</v>
      </c>
      <c r="E84" s="115">
        <v>11281748</v>
      </c>
      <c r="F84" s="115"/>
      <c r="G84" s="115"/>
      <c r="H84" s="115"/>
      <c r="I84" s="108">
        <f t="shared" si="3"/>
        <v>1.6121219610478767E-2</v>
      </c>
      <c r="J84" s="116">
        <f t="shared" si="4"/>
        <v>178990</v>
      </c>
      <c r="K84" s="116">
        <f t="shared" si="5"/>
        <v>-137324</v>
      </c>
    </row>
    <row r="86" spans="1:11">
      <c r="E86" s="154"/>
      <c r="F86" s="154"/>
    </row>
    <row r="87" spans="1:11">
      <c r="E87" s="154"/>
      <c r="F87" s="154"/>
      <c r="G87" s="154"/>
      <c r="H87" s="154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4"/>
  <sheetViews>
    <sheetView topLeftCell="A66" zoomScale="82" zoomScaleNormal="82" workbookViewId="0">
      <selection activeCell="C93" sqref="C93"/>
    </sheetView>
  </sheetViews>
  <sheetFormatPr defaultRowHeight="15"/>
  <cols>
    <col min="2" max="2" width="39.5703125" customWidth="1"/>
    <col min="3" max="3" width="19.42578125" style="152" customWidth="1"/>
    <col min="4" max="4" width="19.42578125" style="150" customWidth="1"/>
    <col min="5" max="5" width="19.42578125" style="151" customWidth="1"/>
    <col min="6" max="8" width="19.42578125" style="152" customWidth="1"/>
    <col min="9" max="9" width="24.85546875" customWidth="1"/>
    <col min="10" max="10" width="29.140625" customWidth="1"/>
    <col min="11" max="11" width="23.42578125" customWidth="1"/>
  </cols>
  <sheetData>
    <row r="1" spans="1:11" s="152" customFormat="1" ht="15.75" thickBot="1">
      <c r="C1" s="181" t="s">
        <v>281</v>
      </c>
      <c r="D1" s="181"/>
      <c r="E1" s="182"/>
      <c r="F1" s="183" t="s">
        <v>280</v>
      </c>
      <c r="G1" s="181"/>
      <c r="H1" s="182"/>
    </row>
    <row r="2" spans="1:11" ht="62.1" customHeight="1">
      <c r="A2" s="91" t="s">
        <v>1</v>
      </c>
      <c r="B2" s="90" t="s">
        <v>90</v>
      </c>
      <c r="C2" s="89">
        <v>43466</v>
      </c>
      <c r="D2" s="89">
        <v>43800</v>
      </c>
      <c r="E2" s="89">
        <v>43831</v>
      </c>
      <c r="F2" s="89">
        <v>43466</v>
      </c>
      <c r="G2" s="89">
        <v>43800</v>
      </c>
      <c r="H2" s="89">
        <v>43831</v>
      </c>
      <c r="I2" s="88" t="s">
        <v>338</v>
      </c>
      <c r="J2" s="88" t="s">
        <v>339</v>
      </c>
      <c r="K2" s="1" t="s">
        <v>340</v>
      </c>
    </row>
    <row r="3" spans="1:11">
      <c r="A3" s="80">
        <v>1</v>
      </c>
      <c r="B3" s="81" t="s">
        <v>2</v>
      </c>
      <c r="C3" s="23">
        <v>95549</v>
      </c>
      <c r="D3" s="23">
        <v>97499</v>
      </c>
      <c r="E3" s="23">
        <v>94451</v>
      </c>
      <c r="F3" s="23"/>
      <c r="G3" s="23"/>
      <c r="H3" s="23"/>
      <c r="I3" s="86">
        <f>(E3-C3)/C3</f>
        <v>-1.1491486043809982E-2</v>
      </c>
      <c r="J3" s="23">
        <f>E3-C3</f>
        <v>-1098</v>
      </c>
      <c r="K3" s="23">
        <f>E3-D3</f>
        <v>-3048</v>
      </c>
    </row>
    <row r="4" spans="1:11">
      <c r="A4" s="80">
        <v>2</v>
      </c>
      <c r="B4" s="81" t="s">
        <v>3</v>
      </c>
      <c r="C4" s="23">
        <v>22500</v>
      </c>
      <c r="D4" s="23">
        <v>25791</v>
      </c>
      <c r="E4" s="23">
        <v>20414</v>
      </c>
      <c r="F4" s="23"/>
      <c r="G4" s="23"/>
      <c r="H4" s="23"/>
      <c r="I4" s="86">
        <f t="shared" ref="I4:I67" si="0">(E4-C4)/C4</f>
        <v>-9.2711111111111105E-2</v>
      </c>
      <c r="J4" s="23">
        <f t="shared" ref="J4:J67" si="1">E4-C4</f>
        <v>-2086</v>
      </c>
      <c r="K4" s="23">
        <f t="shared" ref="K4:K67" si="2">E4-D4</f>
        <v>-5377</v>
      </c>
    </row>
    <row r="5" spans="1:11">
      <c r="A5" s="80">
        <v>3</v>
      </c>
      <c r="B5" s="81" t="s">
        <v>4</v>
      </c>
      <c r="C5" s="23">
        <v>8861</v>
      </c>
      <c r="D5" s="23">
        <v>9451</v>
      </c>
      <c r="E5" s="23">
        <v>9306</v>
      </c>
      <c r="F5" s="23"/>
      <c r="G5" s="23"/>
      <c r="H5" s="23"/>
      <c r="I5" s="86">
        <f t="shared" si="0"/>
        <v>5.0220065455366211E-2</v>
      </c>
      <c r="J5" s="23">
        <f t="shared" si="1"/>
        <v>445</v>
      </c>
      <c r="K5" s="23">
        <f t="shared" si="2"/>
        <v>-145</v>
      </c>
    </row>
    <row r="6" spans="1:11">
      <c r="A6" s="80">
        <v>5</v>
      </c>
      <c r="B6" s="81" t="s">
        <v>5</v>
      </c>
      <c r="C6" s="23">
        <v>12198</v>
      </c>
      <c r="D6" s="23">
        <v>12176</v>
      </c>
      <c r="E6" s="23">
        <v>11974</v>
      </c>
      <c r="F6" s="23"/>
      <c r="G6" s="23"/>
      <c r="H6" s="23"/>
      <c r="I6" s="86">
        <f t="shared" si="0"/>
        <v>-1.8363666174782751E-2</v>
      </c>
      <c r="J6" s="23">
        <f t="shared" si="1"/>
        <v>-224</v>
      </c>
      <c r="K6" s="23">
        <f t="shared" si="2"/>
        <v>-202</v>
      </c>
    </row>
    <row r="7" spans="1:11">
      <c r="A7" s="80">
        <v>6</v>
      </c>
      <c r="B7" s="81" t="s">
        <v>6</v>
      </c>
      <c r="C7" s="23">
        <v>1207</v>
      </c>
      <c r="D7" s="23">
        <v>1272</v>
      </c>
      <c r="E7" s="23">
        <v>1222</v>
      </c>
      <c r="F7" s="23"/>
      <c r="G7" s="23"/>
      <c r="H7" s="23"/>
      <c r="I7" s="86">
        <f t="shared" si="0"/>
        <v>1.2427506213753107E-2</v>
      </c>
      <c r="J7" s="23">
        <f t="shared" si="1"/>
        <v>15</v>
      </c>
      <c r="K7" s="23">
        <f t="shared" si="2"/>
        <v>-50</v>
      </c>
    </row>
    <row r="8" spans="1:11">
      <c r="A8" s="80">
        <v>7</v>
      </c>
      <c r="B8" s="81" t="s">
        <v>7</v>
      </c>
      <c r="C8" s="23">
        <v>16012</v>
      </c>
      <c r="D8" s="23">
        <v>16275</v>
      </c>
      <c r="E8" s="23">
        <v>14819</v>
      </c>
      <c r="F8" s="23"/>
      <c r="G8" s="23"/>
      <c r="H8" s="23"/>
      <c r="I8" s="86">
        <f t="shared" si="0"/>
        <v>-7.450662003497377E-2</v>
      </c>
      <c r="J8" s="23">
        <f t="shared" si="1"/>
        <v>-1193</v>
      </c>
      <c r="K8" s="23">
        <f t="shared" si="2"/>
        <v>-1456</v>
      </c>
    </row>
    <row r="9" spans="1:11">
      <c r="A9" s="80">
        <v>8</v>
      </c>
      <c r="B9" s="81" t="s">
        <v>300</v>
      </c>
      <c r="C9" s="23">
        <v>48589</v>
      </c>
      <c r="D9" s="23">
        <v>51749</v>
      </c>
      <c r="E9" s="23">
        <v>47551</v>
      </c>
      <c r="F9" s="23"/>
      <c r="G9" s="23"/>
      <c r="H9" s="23"/>
      <c r="I9" s="86">
        <f t="shared" si="0"/>
        <v>-2.1362859906563215E-2</v>
      </c>
      <c r="J9" s="23">
        <f t="shared" si="1"/>
        <v>-1038</v>
      </c>
      <c r="K9" s="23">
        <f t="shared" si="2"/>
        <v>-4198</v>
      </c>
    </row>
    <row r="10" spans="1:11">
      <c r="A10" s="80">
        <v>9</v>
      </c>
      <c r="B10" s="81" t="s">
        <v>8</v>
      </c>
      <c r="C10" s="23">
        <v>7548</v>
      </c>
      <c r="D10" s="23">
        <v>7693</v>
      </c>
      <c r="E10" s="23">
        <v>7164</v>
      </c>
      <c r="F10" s="23"/>
      <c r="G10" s="23"/>
      <c r="H10" s="23"/>
      <c r="I10" s="86">
        <f t="shared" si="0"/>
        <v>-5.0874403815580289E-2</v>
      </c>
      <c r="J10" s="23">
        <f t="shared" si="1"/>
        <v>-384</v>
      </c>
      <c r="K10" s="23">
        <f t="shared" si="2"/>
        <v>-529</v>
      </c>
    </row>
    <row r="11" spans="1:11">
      <c r="A11" s="82">
        <v>10</v>
      </c>
      <c r="B11" s="81" t="s">
        <v>9</v>
      </c>
      <c r="C11" s="23">
        <v>325361</v>
      </c>
      <c r="D11" s="23">
        <v>344075</v>
      </c>
      <c r="E11" s="23">
        <v>342766</v>
      </c>
      <c r="F11" s="23"/>
      <c r="G11" s="23"/>
      <c r="H11" s="23"/>
      <c r="I11" s="86">
        <f t="shared" si="0"/>
        <v>5.3494426191215298E-2</v>
      </c>
      <c r="J11" s="23">
        <f t="shared" si="1"/>
        <v>17405</v>
      </c>
      <c r="K11" s="23">
        <f t="shared" si="2"/>
        <v>-1309</v>
      </c>
    </row>
    <row r="12" spans="1:11">
      <c r="A12" s="82">
        <v>11</v>
      </c>
      <c r="B12" s="81" t="s">
        <v>10</v>
      </c>
      <c r="C12" s="23">
        <v>13896</v>
      </c>
      <c r="D12" s="23">
        <v>14282</v>
      </c>
      <c r="E12" s="23">
        <v>14263</v>
      </c>
      <c r="F12" s="23"/>
      <c r="G12" s="23"/>
      <c r="H12" s="23"/>
      <c r="I12" s="86">
        <f t="shared" si="0"/>
        <v>2.6410477835348303E-2</v>
      </c>
      <c r="J12" s="23">
        <f t="shared" si="1"/>
        <v>367</v>
      </c>
      <c r="K12" s="23">
        <f t="shared" si="2"/>
        <v>-19</v>
      </c>
    </row>
    <row r="13" spans="1:11">
      <c r="A13" s="82">
        <v>12</v>
      </c>
      <c r="B13" s="81" t="s">
        <v>11</v>
      </c>
      <c r="C13" s="23">
        <v>1303</v>
      </c>
      <c r="D13" s="23">
        <v>1571</v>
      </c>
      <c r="E13" s="23">
        <v>1567</v>
      </c>
      <c r="F13" s="23"/>
      <c r="G13" s="23"/>
      <c r="H13" s="23"/>
      <c r="I13" s="86">
        <f t="shared" si="0"/>
        <v>0.20260936300844207</v>
      </c>
      <c r="J13" s="23">
        <f t="shared" si="1"/>
        <v>264</v>
      </c>
      <c r="K13" s="23">
        <f t="shared" si="2"/>
        <v>-4</v>
      </c>
    </row>
    <row r="14" spans="1:11">
      <c r="A14" s="82">
        <v>13</v>
      </c>
      <c r="B14" s="81" t="s">
        <v>12</v>
      </c>
      <c r="C14" s="23">
        <v>261091</v>
      </c>
      <c r="D14" s="23">
        <v>270864</v>
      </c>
      <c r="E14" s="23">
        <v>268856</v>
      </c>
      <c r="F14" s="23"/>
      <c r="G14" s="23"/>
      <c r="H14" s="23"/>
      <c r="I14" s="86">
        <f t="shared" si="0"/>
        <v>2.9740588530435749E-2</v>
      </c>
      <c r="J14" s="23">
        <f t="shared" si="1"/>
        <v>7765</v>
      </c>
      <c r="K14" s="23">
        <f t="shared" si="2"/>
        <v>-2008</v>
      </c>
    </row>
    <row r="15" spans="1:11">
      <c r="A15" s="82">
        <v>14</v>
      </c>
      <c r="B15" s="81" t="s">
        <v>13</v>
      </c>
      <c r="C15" s="23">
        <v>409161</v>
      </c>
      <c r="D15" s="23">
        <v>447683</v>
      </c>
      <c r="E15" s="23">
        <v>449192</v>
      </c>
      <c r="F15" s="23"/>
      <c r="G15" s="23"/>
      <c r="H15" s="23"/>
      <c r="I15" s="86">
        <f t="shared" si="0"/>
        <v>9.7836792851713622E-2</v>
      </c>
      <c r="J15" s="23">
        <f t="shared" si="1"/>
        <v>40031</v>
      </c>
      <c r="K15" s="23">
        <f t="shared" si="2"/>
        <v>1509</v>
      </c>
    </row>
    <row r="16" spans="1:11">
      <c r="A16" s="82">
        <v>15</v>
      </c>
      <c r="B16" s="81" t="s">
        <v>14</v>
      </c>
      <c r="C16" s="23">
        <v>51095</v>
      </c>
      <c r="D16" s="23">
        <v>56439</v>
      </c>
      <c r="E16" s="23">
        <v>56805</v>
      </c>
      <c r="F16" s="23"/>
      <c r="G16" s="23"/>
      <c r="H16" s="23"/>
      <c r="I16" s="86">
        <f t="shared" si="0"/>
        <v>0.11175261767296213</v>
      </c>
      <c r="J16" s="23">
        <f t="shared" si="1"/>
        <v>5710</v>
      </c>
      <c r="K16" s="23">
        <f t="shared" si="2"/>
        <v>366</v>
      </c>
    </row>
    <row r="17" spans="1:11">
      <c r="A17" s="82">
        <v>16</v>
      </c>
      <c r="B17" s="81" t="s">
        <v>15</v>
      </c>
      <c r="C17" s="23">
        <v>50283</v>
      </c>
      <c r="D17" s="23">
        <v>51406</v>
      </c>
      <c r="E17" s="23">
        <v>51029</v>
      </c>
      <c r="F17" s="23"/>
      <c r="G17" s="23"/>
      <c r="H17" s="23"/>
      <c r="I17" s="86">
        <f t="shared" si="0"/>
        <v>1.4836028081061194E-2</v>
      </c>
      <c r="J17" s="23">
        <f t="shared" si="1"/>
        <v>746</v>
      </c>
      <c r="K17" s="23">
        <f t="shared" si="2"/>
        <v>-377</v>
      </c>
    </row>
    <row r="18" spans="1:11">
      <c r="A18" s="82">
        <v>17</v>
      </c>
      <c r="B18" s="81" t="s">
        <v>16</v>
      </c>
      <c r="C18" s="23">
        <v>44027</v>
      </c>
      <c r="D18" s="23">
        <v>46769</v>
      </c>
      <c r="E18" s="23">
        <v>47590</v>
      </c>
      <c r="F18" s="23"/>
      <c r="G18" s="23"/>
      <c r="H18" s="23"/>
      <c r="I18" s="86">
        <f t="shared" si="0"/>
        <v>8.0927612601358251E-2</v>
      </c>
      <c r="J18" s="23">
        <f t="shared" si="1"/>
        <v>3563</v>
      </c>
      <c r="K18" s="23">
        <f t="shared" si="2"/>
        <v>821</v>
      </c>
    </row>
    <row r="19" spans="1:11">
      <c r="A19" s="82">
        <v>18</v>
      </c>
      <c r="B19" s="81" t="s">
        <v>17</v>
      </c>
      <c r="C19" s="23">
        <v>45319</v>
      </c>
      <c r="D19" s="23">
        <v>44963</v>
      </c>
      <c r="E19" s="23">
        <v>44966</v>
      </c>
      <c r="F19" s="23"/>
      <c r="G19" s="23"/>
      <c r="H19" s="23"/>
      <c r="I19" s="86">
        <f t="shared" si="0"/>
        <v>-7.7892274763344295E-3</v>
      </c>
      <c r="J19" s="23">
        <f t="shared" si="1"/>
        <v>-353</v>
      </c>
      <c r="K19" s="23">
        <f t="shared" si="2"/>
        <v>3</v>
      </c>
    </row>
    <row r="20" spans="1:11">
      <c r="A20" s="82">
        <v>19</v>
      </c>
      <c r="B20" s="81" t="s">
        <v>18</v>
      </c>
      <c r="C20" s="23">
        <v>2784</v>
      </c>
      <c r="D20" s="23">
        <v>2977</v>
      </c>
      <c r="E20" s="23">
        <v>2890</v>
      </c>
      <c r="F20" s="23"/>
      <c r="G20" s="23"/>
      <c r="H20" s="23"/>
      <c r="I20" s="86">
        <f t="shared" si="0"/>
        <v>3.8074712643678163E-2</v>
      </c>
      <c r="J20" s="23">
        <f t="shared" si="1"/>
        <v>106</v>
      </c>
      <c r="K20" s="23">
        <f t="shared" si="2"/>
        <v>-87</v>
      </c>
    </row>
    <row r="21" spans="1:11">
      <c r="A21" s="82">
        <v>20</v>
      </c>
      <c r="B21" s="81" t="s">
        <v>19</v>
      </c>
      <c r="C21" s="23">
        <v>57943</v>
      </c>
      <c r="D21" s="23">
        <v>64223</v>
      </c>
      <c r="E21" s="23">
        <v>64717</v>
      </c>
      <c r="F21" s="23"/>
      <c r="G21" s="23"/>
      <c r="H21" s="23"/>
      <c r="I21" s="86">
        <f t="shared" si="0"/>
        <v>0.11690799578896502</v>
      </c>
      <c r="J21" s="23">
        <f t="shared" si="1"/>
        <v>6774</v>
      </c>
      <c r="K21" s="23">
        <f t="shared" si="2"/>
        <v>494</v>
      </c>
    </row>
    <row r="22" spans="1:11">
      <c r="A22" s="82">
        <v>21</v>
      </c>
      <c r="B22" s="81" t="s">
        <v>20</v>
      </c>
      <c r="C22" s="23">
        <v>11299</v>
      </c>
      <c r="D22" s="23">
        <v>12369</v>
      </c>
      <c r="E22" s="23">
        <v>12886</v>
      </c>
      <c r="F22" s="23"/>
      <c r="G22" s="23"/>
      <c r="H22" s="23"/>
      <c r="I22" s="86">
        <f t="shared" si="0"/>
        <v>0.1404549075139393</v>
      </c>
      <c r="J22" s="23">
        <f t="shared" si="1"/>
        <v>1587</v>
      </c>
      <c r="K22" s="23">
        <f t="shared" si="2"/>
        <v>517</v>
      </c>
    </row>
    <row r="23" spans="1:11">
      <c r="A23" s="82">
        <v>22</v>
      </c>
      <c r="B23" s="81" t="s">
        <v>21</v>
      </c>
      <c r="C23" s="23">
        <v>151264</v>
      </c>
      <c r="D23" s="23">
        <v>158096</v>
      </c>
      <c r="E23" s="23">
        <v>158734</v>
      </c>
      <c r="F23" s="23"/>
      <c r="G23" s="23"/>
      <c r="H23" s="23"/>
      <c r="I23" s="86">
        <f t="shared" si="0"/>
        <v>4.9383858684154854E-2</v>
      </c>
      <c r="J23" s="23">
        <f t="shared" si="1"/>
        <v>7470</v>
      </c>
      <c r="K23" s="23">
        <f t="shared" si="2"/>
        <v>638</v>
      </c>
    </row>
    <row r="24" spans="1:11">
      <c r="A24" s="82">
        <v>23</v>
      </c>
      <c r="B24" s="81" t="s">
        <v>22</v>
      </c>
      <c r="C24" s="23">
        <v>149525</v>
      </c>
      <c r="D24" s="23">
        <v>149002</v>
      </c>
      <c r="E24" s="23">
        <v>144039</v>
      </c>
      <c r="F24" s="23"/>
      <c r="G24" s="23"/>
      <c r="H24" s="23"/>
      <c r="I24" s="86">
        <f t="shared" si="0"/>
        <v>-3.6689516803210163E-2</v>
      </c>
      <c r="J24" s="23">
        <f t="shared" si="1"/>
        <v>-5486</v>
      </c>
      <c r="K24" s="23">
        <f t="shared" si="2"/>
        <v>-4963</v>
      </c>
    </row>
    <row r="25" spans="1:11">
      <c r="A25" s="82">
        <v>24</v>
      </c>
      <c r="B25" s="81" t="s">
        <v>23</v>
      </c>
      <c r="C25" s="23">
        <v>78286</v>
      </c>
      <c r="D25" s="23">
        <v>80635</v>
      </c>
      <c r="E25" s="23">
        <v>81064</v>
      </c>
      <c r="F25" s="23"/>
      <c r="G25" s="23"/>
      <c r="H25" s="23"/>
      <c r="I25" s="86">
        <f t="shared" si="0"/>
        <v>3.5485271951562224E-2</v>
      </c>
      <c r="J25" s="23">
        <f t="shared" si="1"/>
        <v>2778</v>
      </c>
      <c r="K25" s="23">
        <f t="shared" si="2"/>
        <v>429</v>
      </c>
    </row>
    <row r="26" spans="1:11">
      <c r="A26" s="82">
        <v>25</v>
      </c>
      <c r="B26" s="81" t="s">
        <v>24</v>
      </c>
      <c r="C26" s="23">
        <v>290022</v>
      </c>
      <c r="D26" s="23">
        <v>295262</v>
      </c>
      <c r="E26" s="23">
        <v>295807</v>
      </c>
      <c r="F26" s="23"/>
      <c r="G26" s="23"/>
      <c r="H26" s="23"/>
      <c r="I26" s="86">
        <f t="shared" si="0"/>
        <v>1.994676265938446E-2</v>
      </c>
      <c r="J26" s="23">
        <f t="shared" si="1"/>
        <v>5785</v>
      </c>
      <c r="K26" s="23">
        <f t="shared" si="2"/>
        <v>545</v>
      </c>
    </row>
    <row r="27" spans="1:11">
      <c r="A27" s="82">
        <v>26</v>
      </c>
      <c r="B27" s="81" t="s">
        <v>25</v>
      </c>
      <c r="C27" s="23">
        <v>19789</v>
      </c>
      <c r="D27" s="23">
        <v>21554</v>
      </c>
      <c r="E27" s="23">
        <v>21764</v>
      </c>
      <c r="F27" s="23"/>
      <c r="G27" s="23"/>
      <c r="H27" s="23"/>
      <c r="I27" s="86">
        <f t="shared" si="0"/>
        <v>9.9802920814593965E-2</v>
      </c>
      <c r="J27" s="23">
        <f t="shared" si="1"/>
        <v>1975</v>
      </c>
      <c r="K27" s="23">
        <f t="shared" si="2"/>
        <v>210</v>
      </c>
    </row>
    <row r="28" spans="1:11">
      <c r="A28" s="82">
        <v>27</v>
      </c>
      <c r="B28" s="81" t="s">
        <v>26</v>
      </c>
      <c r="C28" s="23">
        <v>76731</v>
      </c>
      <c r="D28" s="23">
        <v>79415</v>
      </c>
      <c r="E28" s="23">
        <v>80070</v>
      </c>
      <c r="F28" s="23"/>
      <c r="G28" s="23"/>
      <c r="H28" s="23"/>
      <c r="I28" s="86">
        <f t="shared" si="0"/>
        <v>4.3515658599523006E-2</v>
      </c>
      <c r="J28" s="23">
        <f t="shared" si="1"/>
        <v>3339</v>
      </c>
      <c r="K28" s="23">
        <f t="shared" si="2"/>
        <v>655</v>
      </c>
    </row>
    <row r="29" spans="1:11">
      <c r="A29" s="82">
        <v>28</v>
      </c>
      <c r="B29" s="81" t="s">
        <v>27</v>
      </c>
      <c r="C29" s="23">
        <v>131124</v>
      </c>
      <c r="D29" s="23">
        <v>136427</v>
      </c>
      <c r="E29" s="23">
        <v>137645</v>
      </c>
      <c r="F29" s="23"/>
      <c r="G29" s="23"/>
      <c r="H29" s="23"/>
      <c r="I29" s="86">
        <f t="shared" si="0"/>
        <v>4.9731551813550531E-2</v>
      </c>
      <c r="J29" s="23">
        <f t="shared" si="1"/>
        <v>6521</v>
      </c>
      <c r="K29" s="23">
        <f t="shared" si="2"/>
        <v>1218</v>
      </c>
    </row>
    <row r="30" spans="1:11">
      <c r="A30" s="82">
        <v>29</v>
      </c>
      <c r="B30" s="81" t="s">
        <v>28</v>
      </c>
      <c r="C30" s="23">
        <v>66765</v>
      </c>
      <c r="D30" s="23">
        <v>70715</v>
      </c>
      <c r="E30" s="23">
        <v>71602</v>
      </c>
      <c r="F30" s="23"/>
      <c r="G30" s="23"/>
      <c r="H30" s="23"/>
      <c r="I30" s="86">
        <f t="shared" si="0"/>
        <v>7.2448138994982397E-2</v>
      </c>
      <c r="J30" s="23">
        <f t="shared" si="1"/>
        <v>4837</v>
      </c>
      <c r="K30" s="23">
        <f t="shared" si="2"/>
        <v>887</v>
      </c>
    </row>
    <row r="31" spans="1:11">
      <c r="A31" s="82">
        <v>30</v>
      </c>
      <c r="B31" s="81" t="s">
        <v>29</v>
      </c>
      <c r="C31" s="23">
        <v>18823</v>
      </c>
      <c r="D31" s="23">
        <v>20792</v>
      </c>
      <c r="E31" s="23">
        <v>21521</v>
      </c>
      <c r="F31" s="23"/>
      <c r="G31" s="23"/>
      <c r="H31" s="23"/>
      <c r="I31" s="86">
        <f t="shared" si="0"/>
        <v>0.1433352813047867</v>
      </c>
      <c r="J31" s="23">
        <f t="shared" si="1"/>
        <v>2698</v>
      </c>
      <c r="K31" s="23">
        <f t="shared" si="2"/>
        <v>729</v>
      </c>
    </row>
    <row r="32" spans="1:11">
      <c r="A32" s="82">
        <v>31</v>
      </c>
      <c r="B32" s="81" t="s">
        <v>30</v>
      </c>
      <c r="C32" s="23">
        <v>130593</v>
      </c>
      <c r="D32" s="23">
        <v>136536</v>
      </c>
      <c r="E32" s="23">
        <v>136793</v>
      </c>
      <c r="F32" s="23"/>
      <c r="G32" s="23"/>
      <c r="H32" s="23"/>
      <c r="I32" s="86">
        <f t="shared" si="0"/>
        <v>4.747574525433982E-2</v>
      </c>
      <c r="J32" s="23">
        <f t="shared" si="1"/>
        <v>6200</v>
      </c>
      <c r="K32" s="23">
        <f t="shared" si="2"/>
        <v>257</v>
      </c>
    </row>
    <row r="33" spans="1:11">
      <c r="A33" s="82">
        <v>32</v>
      </c>
      <c r="B33" s="81" t="s">
        <v>31</v>
      </c>
      <c r="C33" s="23">
        <v>52860</v>
      </c>
      <c r="D33" s="23">
        <v>56652</v>
      </c>
      <c r="E33" s="23">
        <v>56967</v>
      </c>
      <c r="F33" s="23"/>
      <c r="G33" s="23"/>
      <c r="H33" s="23"/>
      <c r="I33" s="86">
        <f t="shared" si="0"/>
        <v>7.769580022701475E-2</v>
      </c>
      <c r="J33" s="23">
        <f t="shared" si="1"/>
        <v>4107</v>
      </c>
      <c r="K33" s="23">
        <f t="shared" si="2"/>
        <v>315</v>
      </c>
    </row>
    <row r="34" spans="1:11">
      <c r="A34" s="82">
        <v>33</v>
      </c>
      <c r="B34" s="81" t="s">
        <v>32</v>
      </c>
      <c r="C34" s="23">
        <v>111455</v>
      </c>
      <c r="D34" s="23">
        <v>112868</v>
      </c>
      <c r="E34" s="23">
        <v>112409</v>
      </c>
      <c r="F34" s="23"/>
      <c r="G34" s="23"/>
      <c r="H34" s="23"/>
      <c r="I34" s="86">
        <f t="shared" si="0"/>
        <v>8.5595083217442011E-3</v>
      </c>
      <c r="J34" s="23">
        <f t="shared" si="1"/>
        <v>954</v>
      </c>
      <c r="K34" s="23">
        <f t="shared" si="2"/>
        <v>-459</v>
      </c>
    </row>
    <row r="35" spans="1:11">
      <c r="A35" s="82">
        <v>35</v>
      </c>
      <c r="B35" s="81" t="s">
        <v>33</v>
      </c>
      <c r="C35" s="23">
        <v>75289</v>
      </c>
      <c r="D35" s="23">
        <v>79319</v>
      </c>
      <c r="E35" s="23">
        <v>77319</v>
      </c>
      <c r="F35" s="23"/>
      <c r="G35" s="23"/>
      <c r="H35" s="23"/>
      <c r="I35" s="86">
        <f t="shared" si="0"/>
        <v>2.6962770125781986E-2</v>
      </c>
      <c r="J35" s="23">
        <f t="shared" si="1"/>
        <v>2030</v>
      </c>
      <c r="K35" s="23">
        <f t="shared" si="2"/>
        <v>-2000</v>
      </c>
    </row>
    <row r="36" spans="1:11">
      <c r="A36" s="82">
        <v>36</v>
      </c>
      <c r="B36" s="81" t="s">
        <v>34</v>
      </c>
      <c r="C36" s="23">
        <v>9014</v>
      </c>
      <c r="D36" s="23">
        <v>8526</v>
      </c>
      <c r="E36" s="23">
        <v>8100</v>
      </c>
      <c r="F36" s="23"/>
      <c r="G36" s="23"/>
      <c r="H36" s="23"/>
      <c r="I36" s="86">
        <f t="shared" si="0"/>
        <v>-0.10139782560461505</v>
      </c>
      <c r="J36" s="23">
        <f t="shared" si="1"/>
        <v>-914</v>
      </c>
      <c r="K36" s="23">
        <f t="shared" si="2"/>
        <v>-426</v>
      </c>
    </row>
    <row r="37" spans="1:11">
      <c r="A37" s="82">
        <v>37</v>
      </c>
      <c r="B37" s="81" t="s">
        <v>35</v>
      </c>
      <c r="C37" s="23">
        <v>6859</v>
      </c>
      <c r="D37" s="23">
        <v>7234</v>
      </c>
      <c r="E37" s="23">
        <v>7005</v>
      </c>
      <c r="F37" s="23"/>
      <c r="G37" s="23"/>
      <c r="H37" s="23"/>
      <c r="I37" s="86">
        <f t="shared" si="0"/>
        <v>2.1285901734946787E-2</v>
      </c>
      <c r="J37" s="23">
        <f t="shared" si="1"/>
        <v>146</v>
      </c>
      <c r="K37" s="23">
        <f t="shared" si="2"/>
        <v>-229</v>
      </c>
    </row>
    <row r="38" spans="1:11">
      <c r="A38" s="82">
        <v>38</v>
      </c>
      <c r="B38" s="81" t="s">
        <v>36</v>
      </c>
      <c r="C38" s="23">
        <v>51530</v>
      </c>
      <c r="D38" s="23">
        <v>52195</v>
      </c>
      <c r="E38" s="23">
        <v>51272</v>
      </c>
      <c r="F38" s="23"/>
      <c r="G38" s="23"/>
      <c r="H38" s="23"/>
      <c r="I38" s="86">
        <f t="shared" si="0"/>
        <v>-5.0067921599068503E-3</v>
      </c>
      <c r="J38" s="23">
        <f t="shared" si="1"/>
        <v>-258</v>
      </c>
      <c r="K38" s="23">
        <f t="shared" si="2"/>
        <v>-923</v>
      </c>
    </row>
    <row r="39" spans="1:11">
      <c r="A39" s="82">
        <v>39</v>
      </c>
      <c r="B39" s="81" t="s">
        <v>37</v>
      </c>
      <c r="C39" s="23">
        <v>1340</v>
      </c>
      <c r="D39" s="23">
        <v>1050</v>
      </c>
      <c r="E39" s="23">
        <v>1039</v>
      </c>
      <c r="F39" s="23"/>
      <c r="G39" s="23"/>
      <c r="H39" s="23"/>
      <c r="I39" s="86">
        <f t="shared" si="0"/>
        <v>-0.22462686567164178</v>
      </c>
      <c r="J39" s="23">
        <f t="shared" si="1"/>
        <v>-301</v>
      </c>
      <c r="K39" s="23">
        <f t="shared" si="2"/>
        <v>-11</v>
      </c>
    </row>
    <row r="40" spans="1:11">
      <c r="A40" s="82">
        <v>41</v>
      </c>
      <c r="B40" s="81" t="s">
        <v>38</v>
      </c>
      <c r="C40" s="23">
        <v>685902</v>
      </c>
      <c r="D40" s="23">
        <v>612345</v>
      </c>
      <c r="E40" s="23">
        <v>551917</v>
      </c>
      <c r="F40" s="23"/>
      <c r="G40" s="23"/>
      <c r="H40" s="23"/>
      <c r="I40" s="86">
        <f t="shared" si="0"/>
        <v>-0.19534131698114307</v>
      </c>
      <c r="J40" s="23">
        <f t="shared" si="1"/>
        <v>-133985</v>
      </c>
      <c r="K40" s="23">
        <f t="shared" si="2"/>
        <v>-60428</v>
      </c>
    </row>
    <row r="41" spans="1:11">
      <c r="A41" s="82">
        <v>42</v>
      </c>
      <c r="B41" s="81" t="s">
        <v>39</v>
      </c>
      <c r="C41" s="23">
        <v>189657</v>
      </c>
      <c r="D41" s="23">
        <v>191682</v>
      </c>
      <c r="E41" s="23">
        <v>168754</v>
      </c>
      <c r="F41" s="23"/>
      <c r="G41" s="23"/>
      <c r="H41" s="23"/>
      <c r="I41" s="86">
        <f t="shared" si="0"/>
        <v>-0.1102147561123502</v>
      </c>
      <c r="J41" s="23">
        <f t="shared" si="1"/>
        <v>-20903</v>
      </c>
      <c r="K41" s="23">
        <f t="shared" si="2"/>
        <v>-22928</v>
      </c>
    </row>
    <row r="42" spans="1:11">
      <c r="A42" s="82">
        <v>43</v>
      </c>
      <c r="B42" s="81" t="s">
        <v>40</v>
      </c>
      <c r="C42" s="23">
        <v>265286</v>
      </c>
      <c r="D42" s="23">
        <v>260977</v>
      </c>
      <c r="E42" s="23">
        <v>251829</v>
      </c>
      <c r="F42" s="23"/>
      <c r="G42" s="23"/>
      <c r="H42" s="23"/>
      <c r="I42" s="86">
        <f t="shared" si="0"/>
        <v>-5.0726385862804674E-2</v>
      </c>
      <c r="J42" s="23">
        <f t="shared" si="1"/>
        <v>-13457</v>
      </c>
      <c r="K42" s="23">
        <f t="shared" si="2"/>
        <v>-9148</v>
      </c>
    </row>
    <row r="43" spans="1:11">
      <c r="A43" s="82">
        <v>45</v>
      </c>
      <c r="B43" s="81" t="s">
        <v>41</v>
      </c>
      <c r="C43" s="23">
        <v>207533</v>
      </c>
      <c r="D43" s="23">
        <v>215849</v>
      </c>
      <c r="E43" s="23">
        <v>216735</v>
      </c>
      <c r="F43" s="23"/>
      <c r="G43" s="23"/>
      <c r="H43" s="23"/>
      <c r="I43" s="86">
        <f t="shared" si="0"/>
        <v>4.4339936299287341E-2</v>
      </c>
      <c r="J43" s="23">
        <f t="shared" si="1"/>
        <v>9202</v>
      </c>
      <c r="K43" s="23">
        <f t="shared" si="2"/>
        <v>886</v>
      </c>
    </row>
    <row r="44" spans="1:11">
      <c r="A44" s="82">
        <v>46</v>
      </c>
      <c r="B44" s="81" t="s">
        <v>42</v>
      </c>
      <c r="C44" s="23">
        <v>683403</v>
      </c>
      <c r="D44" s="23">
        <v>707774</v>
      </c>
      <c r="E44" s="23">
        <v>705669</v>
      </c>
      <c r="F44" s="23"/>
      <c r="G44" s="23"/>
      <c r="H44" s="23"/>
      <c r="I44" s="86">
        <f t="shared" si="0"/>
        <v>3.2581068564229307E-2</v>
      </c>
      <c r="J44" s="23">
        <f t="shared" si="1"/>
        <v>22266</v>
      </c>
      <c r="K44" s="23">
        <f t="shared" si="2"/>
        <v>-2105</v>
      </c>
    </row>
    <row r="45" spans="1:11">
      <c r="A45" s="82">
        <v>47</v>
      </c>
      <c r="B45" s="81" t="s">
        <v>43</v>
      </c>
      <c r="C45" s="23">
        <v>1270830</v>
      </c>
      <c r="D45" s="23">
        <v>1310870</v>
      </c>
      <c r="E45" s="23">
        <v>1304131</v>
      </c>
      <c r="F45" s="23"/>
      <c r="G45" s="23"/>
      <c r="H45" s="23"/>
      <c r="I45" s="86">
        <f t="shared" si="0"/>
        <v>2.6204134305926049E-2</v>
      </c>
      <c r="J45" s="23">
        <f t="shared" si="1"/>
        <v>33301</v>
      </c>
      <c r="K45" s="23">
        <f t="shared" si="2"/>
        <v>-6739</v>
      </c>
    </row>
    <row r="46" spans="1:11">
      <c r="A46" s="82">
        <v>49</v>
      </c>
      <c r="B46" s="81" t="s">
        <v>44</v>
      </c>
      <c r="C46" s="23">
        <v>477959</v>
      </c>
      <c r="D46" s="23">
        <v>511527</v>
      </c>
      <c r="E46" s="23">
        <v>509450</v>
      </c>
      <c r="F46" s="23"/>
      <c r="G46" s="23"/>
      <c r="H46" s="23"/>
      <c r="I46" s="86">
        <f t="shared" si="0"/>
        <v>6.5886404482392844E-2</v>
      </c>
      <c r="J46" s="23">
        <f t="shared" si="1"/>
        <v>31491</v>
      </c>
      <c r="K46" s="23">
        <f t="shared" si="2"/>
        <v>-2077</v>
      </c>
    </row>
    <row r="47" spans="1:11">
      <c r="A47" s="82">
        <v>50</v>
      </c>
      <c r="B47" s="81" t="s">
        <v>45</v>
      </c>
      <c r="C47" s="23">
        <v>13767</v>
      </c>
      <c r="D47" s="23">
        <v>13976</v>
      </c>
      <c r="E47" s="23">
        <v>13836</v>
      </c>
      <c r="F47" s="23"/>
      <c r="G47" s="23"/>
      <c r="H47" s="23"/>
      <c r="I47" s="86">
        <f t="shared" si="0"/>
        <v>5.0119851819568533E-3</v>
      </c>
      <c r="J47" s="23">
        <f t="shared" si="1"/>
        <v>69</v>
      </c>
      <c r="K47" s="23">
        <f t="shared" si="2"/>
        <v>-140</v>
      </c>
    </row>
    <row r="48" spans="1:11">
      <c r="A48" s="82">
        <v>51</v>
      </c>
      <c r="B48" s="81" t="s">
        <v>46</v>
      </c>
      <c r="C48" s="23">
        <v>4560</v>
      </c>
      <c r="D48" s="23">
        <v>4709</v>
      </c>
      <c r="E48" s="23">
        <v>4797</v>
      </c>
      <c r="F48" s="23"/>
      <c r="G48" s="23"/>
      <c r="H48" s="23"/>
      <c r="I48" s="86">
        <f t="shared" si="0"/>
        <v>5.1973684210526318E-2</v>
      </c>
      <c r="J48" s="23">
        <f t="shared" si="1"/>
        <v>237</v>
      </c>
      <c r="K48" s="23">
        <f t="shared" si="2"/>
        <v>88</v>
      </c>
    </row>
    <row r="49" spans="1:11">
      <c r="A49" s="82">
        <v>52</v>
      </c>
      <c r="B49" s="81" t="s">
        <v>47</v>
      </c>
      <c r="C49" s="23">
        <v>184785</v>
      </c>
      <c r="D49" s="23">
        <v>186004</v>
      </c>
      <c r="E49" s="23">
        <v>186550</v>
      </c>
      <c r="F49" s="23"/>
      <c r="G49" s="23"/>
      <c r="H49" s="23"/>
      <c r="I49" s="86">
        <f t="shared" si="0"/>
        <v>9.5516410964093402E-3</v>
      </c>
      <c r="J49" s="23">
        <f t="shared" si="1"/>
        <v>1765</v>
      </c>
      <c r="K49" s="23">
        <f t="shared" si="2"/>
        <v>546</v>
      </c>
    </row>
    <row r="50" spans="1:11">
      <c r="A50" s="82">
        <v>53</v>
      </c>
      <c r="B50" s="81" t="s">
        <v>48</v>
      </c>
      <c r="C50" s="23">
        <v>29301</v>
      </c>
      <c r="D50" s="23">
        <v>32644</v>
      </c>
      <c r="E50" s="23">
        <v>32616</v>
      </c>
      <c r="F50" s="23"/>
      <c r="G50" s="23"/>
      <c r="H50" s="23"/>
      <c r="I50" s="86">
        <f t="shared" si="0"/>
        <v>0.11313607044128186</v>
      </c>
      <c r="J50" s="23">
        <f t="shared" si="1"/>
        <v>3315</v>
      </c>
      <c r="K50" s="23">
        <f t="shared" si="2"/>
        <v>-28</v>
      </c>
    </row>
    <row r="51" spans="1:11">
      <c r="A51" s="82">
        <v>55</v>
      </c>
      <c r="B51" s="81" t="s">
        <v>49</v>
      </c>
      <c r="C51" s="23">
        <v>192794</v>
      </c>
      <c r="D51" s="23">
        <v>212141</v>
      </c>
      <c r="E51" s="23">
        <v>208053</v>
      </c>
      <c r="F51" s="23"/>
      <c r="G51" s="23"/>
      <c r="H51" s="23"/>
      <c r="I51" s="86">
        <f t="shared" si="0"/>
        <v>7.9146653941512699E-2</v>
      </c>
      <c r="J51" s="23">
        <f t="shared" si="1"/>
        <v>15259</v>
      </c>
      <c r="K51" s="23">
        <f t="shared" si="2"/>
        <v>-4088</v>
      </c>
    </row>
    <row r="52" spans="1:11">
      <c r="A52" s="82">
        <v>56</v>
      </c>
      <c r="B52" s="81" t="s">
        <v>50</v>
      </c>
      <c r="C52" s="23">
        <v>633934</v>
      </c>
      <c r="D52" s="23">
        <v>691010</v>
      </c>
      <c r="E52" s="23">
        <v>682822</v>
      </c>
      <c r="F52" s="23"/>
      <c r="G52" s="23"/>
      <c r="H52" s="23"/>
      <c r="I52" s="86">
        <f t="shared" si="0"/>
        <v>7.7118438197036288E-2</v>
      </c>
      <c r="J52" s="23">
        <f t="shared" si="1"/>
        <v>48888</v>
      </c>
      <c r="K52" s="23">
        <f t="shared" si="2"/>
        <v>-8188</v>
      </c>
    </row>
    <row r="53" spans="1:11">
      <c r="A53" s="82">
        <v>58</v>
      </c>
      <c r="B53" s="81" t="s">
        <v>51</v>
      </c>
      <c r="C53" s="23">
        <v>21214</v>
      </c>
      <c r="D53" s="23">
        <v>21219</v>
      </c>
      <c r="E53" s="23">
        <v>21328</v>
      </c>
      <c r="F53" s="23"/>
      <c r="G53" s="23"/>
      <c r="H53" s="23"/>
      <c r="I53" s="86">
        <f t="shared" si="0"/>
        <v>5.3738097482794378E-3</v>
      </c>
      <c r="J53" s="23">
        <f t="shared" si="1"/>
        <v>114</v>
      </c>
      <c r="K53" s="23">
        <f t="shared" si="2"/>
        <v>109</v>
      </c>
    </row>
    <row r="54" spans="1:11">
      <c r="A54" s="82">
        <v>59</v>
      </c>
      <c r="B54" s="81" t="s">
        <v>52</v>
      </c>
      <c r="C54" s="23">
        <v>16080</v>
      </c>
      <c r="D54" s="23">
        <v>16533</v>
      </c>
      <c r="E54" s="23">
        <v>16324</v>
      </c>
      <c r="F54" s="23"/>
      <c r="G54" s="23"/>
      <c r="H54" s="23"/>
      <c r="I54" s="86">
        <f t="shared" si="0"/>
        <v>1.5174129353233831E-2</v>
      </c>
      <c r="J54" s="23">
        <f t="shared" si="1"/>
        <v>244</v>
      </c>
      <c r="K54" s="23">
        <f t="shared" si="2"/>
        <v>-209</v>
      </c>
    </row>
    <row r="55" spans="1:11">
      <c r="A55" s="82">
        <v>60</v>
      </c>
      <c r="B55" s="81" t="s">
        <v>53</v>
      </c>
      <c r="C55" s="23">
        <v>8157</v>
      </c>
      <c r="D55" s="23">
        <v>8118</v>
      </c>
      <c r="E55" s="23">
        <v>7849</v>
      </c>
      <c r="F55" s="23"/>
      <c r="G55" s="23"/>
      <c r="H55" s="23"/>
      <c r="I55" s="86">
        <f t="shared" si="0"/>
        <v>-3.7758980017163171E-2</v>
      </c>
      <c r="J55" s="23">
        <f t="shared" si="1"/>
        <v>-308</v>
      </c>
      <c r="K55" s="23">
        <f t="shared" si="2"/>
        <v>-269</v>
      </c>
    </row>
    <row r="56" spans="1:11">
      <c r="A56" s="82">
        <v>61</v>
      </c>
      <c r="B56" s="81" t="s">
        <v>54</v>
      </c>
      <c r="C56" s="23">
        <v>18400</v>
      </c>
      <c r="D56" s="23">
        <v>19380</v>
      </c>
      <c r="E56" s="23">
        <v>19390</v>
      </c>
      <c r="F56" s="23"/>
      <c r="G56" s="23"/>
      <c r="H56" s="23"/>
      <c r="I56" s="86">
        <f t="shared" si="0"/>
        <v>5.3804347826086958E-2</v>
      </c>
      <c r="J56" s="23">
        <f t="shared" si="1"/>
        <v>990</v>
      </c>
      <c r="K56" s="23">
        <f t="shared" si="2"/>
        <v>10</v>
      </c>
    </row>
    <row r="57" spans="1:11">
      <c r="A57" s="82">
        <v>62</v>
      </c>
      <c r="B57" s="81" t="s">
        <v>55</v>
      </c>
      <c r="C57" s="23">
        <v>74482</v>
      </c>
      <c r="D57" s="23">
        <v>85068</v>
      </c>
      <c r="E57" s="23">
        <v>85495</v>
      </c>
      <c r="F57" s="23"/>
      <c r="G57" s="23"/>
      <c r="H57" s="23"/>
      <c r="I57" s="86">
        <f t="shared" si="0"/>
        <v>0.14786122821621331</v>
      </c>
      <c r="J57" s="23">
        <f t="shared" si="1"/>
        <v>11013</v>
      </c>
      <c r="K57" s="23">
        <f t="shared" si="2"/>
        <v>427</v>
      </c>
    </row>
    <row r="58" spans="1:11">
      <c r="A58" s="82">
        <v>63</v>
      </c>
      <c r="B58" s="81" t="s">
        <v>56</v>
      </c>
      <c r="C58" s="23">
        <v>31852</v>
      </c>
      <c r="D58" s="23">
        <v>32371</v>
      </c>
      <c r="E58" s="23">
        <v>32500</v>
      </c>
      <c r="F58" s="23"/>
      <c r="G58" s="23"/>
      <c r="H58" s="23"/>
      <c r="I58" s="86">
        <f t="shared" si="0"/>
        <v>2.0344091422830592E-2</v>
      </c>
      <c r="J58" s="23">
        <f t="shared" si="1"/>
        <v>648</v>
      </c>
      <c r="K58" s="23">
        <f t="shared" si="2"/>
        <v>129</v>
      </c>
    </row>
    <row r="59" spans="1:11">
      <c r="A59" s="82">
        <v>64</v>
      </c>
      <c r="B59" s="81" t="s">
        <v>57</v>
      </c>
      <c r="C59" s="23">
        <v>61018</v>
      </c>
      <c r="D59" s="23">
        <v>59335</v>
      </c>
      <c r="E59" s="23">
        <v>59653</v>
      </c>
      <c r="F59" s="23"/>
      <c r="G59" s="23"/>
      <c r="H59" s="23"/>
      <c r="I59" s="86">
        <f t="shared" si="0"/>
        <v>-2.2370448064505555E-2</v>
      </c>
      <c r="J59" s="23">
        <f t="shared" si="1"/>
        <v>-1365</v>
      </c>
      <c r="K59" s="23">
        <f t="shared" si="2"/>
        <v>318</v>
      </c>
    </row>
    <row r="60" spans="1:11">
      <c r="A60" s="82">
        <v>65</v>
      </c>
      <c r="B60" s="81" t="s">
        <v>58</v>
      </c>
      <c r="C60" s="23">
        <v>18263</v>
      </c>
      <c r="D60" s="23">
        <v>17417</v>
      </c>
      <c r="E60" s="23">
        <v>17664</v>
      </c>
      <c r="F60" s="23"/>
      <c r="G60" s="23"/>
      <c r="H60" s="23"/>
      <c r="I60" s="86">
        <f t="shared" si="0"/>
        <v>-3.2798554454361278E-2</v>
      </c>
      <c r="J60" s="23">
        <f t="shared" si="1"/>
        <v>-599</v>
      </c>
      <c r="K60" s="23">
        <f t="shared" si="2"/>
        <v>247</v>
      </c>
    </row>
    <row r="61" spans="1:11">
      <c r="A61" s="82">
        <v>66</v>
      </c>
      <c r="B61" s="81" t="s">
        <v>59</v>
      </c>
      <c r="C61" s="23">
        <v>46076</v>
      </c>
      <c r="D61" s="23">
        <v>47291</v>
      </c>
      <c r="E61" s="23">
        <v>47495</v>
      </c>
      <c r="F61" s="23"/>
      <c r="G61" s="23"/>
      <c r="H61" s="23"/>
      <c r="I61" s="86">
        <f t="shared" si="0"/>
        <v>3.0796944179182221E-2</v>
      </c>
      <c r="J61" s="23">
        <f t="shared" si="1"/>
        <v>1419</v>
      </c>
      <c r="K61" s="23">
        <f t="shared" si="2"/>
        <v>204</v>
      </c>
    </row>
    <row r="62" spans="1:11">
      <c r="A62" s="82">
        <v>68</v>
      </c>
      <c r="B62" s="81" t="s">
        <v>60</v>
      </c>
      <c r="C62" s="23">
        <v>129662</v>
      </c>
      <c r="D62" s="23">
        <v>137851</v>
      </c>
      <c r="E62" s="23">
        <v>143373</v>
      </c>
      <c r="F62" s="23"/>
      <c r="G62" s="23"/>
      <c r="H62" s="23"/>
      <c r="I62" s="86">
        <f t="shared" si="0"/>
        <v>0.10574416559979022</v>
      </c>
      <c r="J62" s="23">
        <f t="shared" si="1"/>
        <v>13711</v>
      </c>
      <c r="K62" s="23">
        <f t="shared" si="2"/>
        <v>5522</v>
      </c>
    </row>
    <row r="63" spans="1:11">
      <c r="A63" s="82">
        <v>69</v>
      </c>
      <c r="B63" s="81" t="s">
        <v>61</v>
      </c>
      <c r="C63" s="23">
        <v>148133</v>
      </c>
      <c r="D63" s="23">
        <v>151651</v>
      </c>
      <c r="E63" s="23">
        <v>152970</v>
      </c>
      <c r="F63" s="23"/>
      <c r="G63" s="23"/>
      <c r="H63" s="23"/>
      <c r="I63" s="86">
        <f t="shared" si="0"/>
        <v>3.2653088778327587E-2</v>
      </c>
      <c r="J63" s="23">
        <f t="shared" si="1"/>
        <v>4837</v>
      </c>
      <c r="K63" s="23">
        <f t="shared" si="2"/>
        <v>1319</v>
      </c>
    </row>
    <row r="64" spans="1:11">
      <c r="A64" s="82">
        <v>70</v>
      </c>
      <c r="B64" s="81" t="s">
        <v>62</v>
      </c>
      <c r="C64" s="23">
        <v>165176</v>
      </c>
      <c r="D64" s="23">
        <v>164078</v>
      </c>
      <c r="E64" s="23">
        <v>162252</v>
      </c>
      <c r="F64" s="23"/>
      <c r="G64" s="23"/>
      <c r="H64" s="23"/>
      <c r="I64" s="86">
        <f t="shared" si="0"/>
        <v>-1.7702329636266771E-2</v>
      </c>
      <c r="J64" s="23">
        <f t="shared" si="1"/>
        <v>-2924</v>
      </c>
      <c r="K64" s="23">
        <f t="shared" si="2"/>
        <v>-1826</v>
      </c>
    </row>
    <row r="65" spans="1:11">
      <c r="A65" s="82">
        <v>71</v>
      </c>
      <c r="B65" s="81" t="s">
        <v>63</v>
      </c>
      <c r="C65" s="23">
        <v>138790</v>
      </c>
      <c r="D65" s="23">
        <v>135404</v>
      </c>
      <c r="E65" s="23">
        <v>132625</v>
      </c>
      <c r="F65" s="23"/>
      <c r="G65" s="23"/>
      <c r="H65" s="23"/>
      <c r="I65" s="86">
        <f t="shared" si="0"/>
        <v>-4.4419626774263275E-2</v>
      </c>
      <c r="J65" s="23">
        <f t="shared" si="1"/>
        <v>-6165</v>
      </c>
      <c r="K65" s="23">
        <f t="shared" si="2"/>
        <v>-2779</v>
      </c>
    </row>
    <row r="66" spans="1:11">
      <c r="A66" s="82">
        <v>72</v>
      </c>
      <c r="B66" s="81" t="s">
        <v>64</v>
      </c>
      <c r="C66" s="23">
        <v>7469</v>
      </c>
      <c r="D66" s="23">
        <v>7986</v>
      </c>
      <c r="E66" s="23">
        <v>7761</v>
      </c>
      <c r="F66" s="23"/>
      <c r="G66" s="23"/>
      <c r="H66" s="23"/>
      <c r="I66" s="86">
        <f t="shared" si="0"/>
        <v>3.9094925692863838E-2</v>
      </c>
      <c r="J66" s="23">
        <f t="shared" si="1"/>
        <v>292</v>
      </c>
      <c r="K66" s="23">
        <f t="shared" si="2"/>
        <v>-225</v>
      </c>
    </row>
    <row r="67" spans="1:11">
      <c r="A67" s="82">
        <v>73</v>
      </c>
      <c r="B67" s="81" t="s">
        <v>65</v>
      </c>
      <c r="C67" s="23">
        <v>44058</v>
      </c>
      <c r="D67" s="23">
        <v>43795</v>
      </c>
      <c r="E67" s="23">
        <v>43593</v>
      </c>
      <c r="F67" s="23"/>
      <c r="G67" s="23"/>
      <c r="H67" s="23"/>
      <c r="I67" s="86">
        <f t="shared" si="0"/>
        <v>-1.0554269372191203E-2</v>
      </c>
      <c r="J67" s="23">
        <f t="shared" si="1"/>
        <v>-465</v>
      </c>
      <c r="K67" s="23">
        <f t="shared" si="2"/>
        <v>-202</v>
      </c>
    </row>
    <row r="68" spans="1:11">
      <c r="A68" s="82">
        <v>74</v>
      </c>
      <c r="B68" s="81" t="s">
        <v>66</v>
      </c>
      <c r="C68" s="23">
        <v>38846</v>
      </c>
      <c r="D68" s="23">
        <v>39497</v>
      </c>
      <c r="E68" s="23">
        <v>39888</v>
      </c>
      <c r="F68" s="23"/>
      <c r="G68" s="23"/>
      <c r="H68" s="23"/>
      <c r="I68" s="86">
        <f t="shared" ref="I68:I92" si="3">(E68-C68)/C68</f>
        <v>2.682386860938063E-2</v>
      </c>
      <c r="J68" s="23">
        <f t="shared" ref="J68:J92" si="4">E68-C68</f>
        <v>1042</v>
      </c>
      <c r="K68" s="23">
        <f t="shared" ref="K68:K92" si="5">E68-D68</f>
        <v>391</v>
      </c>
    </row>
    <row r="69" spans="1:11">
      <c r="A69" s="82">
        <v>75</v>
      </c>
      <c r="B69" s="81" t="s">
        <v>67</v>
      </c>
      <c r="C69" s="23">
        <v>7962</v>
      </c>
      <c r="D69" s="23">
        <v>8263</v>
      </c>
      <c r="E69" s="23">
        <v>8252</v>
      </c>
      <c r="F69" s="23"/>
      <c r="G69" s="23"/>
      <c r="H69" s="23"/>
      <c r="I69" s="86">
        <f t="shared" si="3"/>
        <v>3.6423009294147199E-2</v>
      </c>
      <c r="J69" s="23">
        <f t="shared" si="4"/>
        <v>290</v>
      </c>
      <c r="K69" s="23">
        <f t="shared" si="5"/>
        <v>-11</v>
      </c>
    </row>
    <row r="70" spans="1:11">
      <c r="A70" s="82">
        <v>77</v>
      </c>
      <c r="B70" s="81" t="s">
        <v>68</v>
      </c>
      <c r="C70" s="23">
        <v>23701</v>
      </c>
      <c r="D70" s="23">
        <v>23422</v>
      </c>
      <c r="E70" s="23">
        <v>23700</v>
      </c>
      <c r="F70" s="23"/>
      <c r="G70" s="23"/>
      <c r="H70" s="23"/>
      <c r="I70" s="86">
        <f t="shared" si="3"/>
        <v>-4.2192312560651452E-5</v>
      </c>
      <c r="J70" s="23">
        <f t="shared" si="4"/>
        <v>-1</v>
      </c>
      <c r="K70" s="23">
        <f t="shared" si="5"/>
        <v>278</v>
      </c>
    </row>
    <row r="71" spans="1:11">
      <c r="A71" s="82">
        <v>78</v>
      </c>
      <c r="B71" s="81" t="s">
        <v>69</v>
      </c>
      <c r="C71" s="23">
        <v>37747</v>
      </c>
      <c r="D71" s="23">
        <v>43870</v>
      </c>
      <c r="E71" s="23">
        <v>43122</v>
      </c>
      <c r="F71" s="23"/>
      <c r="G71" s="23"/>
      <c r="H71" s="23"/>
      <c r="I71" s="86">
        <f t="shared" si="3"/>
        <v>0.14239542215275386</v>
      </c>
      <c r="J71" s="23">
        <f t="shared" si="4"/>
        <v>5375</v>
      </c>
      <c r="K71" s="23">
        <f t="shared" si="5"/>
        <v>-748</v>
      </c>
    </row>
    <row r="72" spans="1:11">
      <c r="A72" s="82">
        <v>79</v>
      </c>
      <c r="B72" s="81" t="s">
        <v>70</v>
      </c>
      <c r="C72" s="23">
        <v>43525</v>
      </c>
      <c r="D72" s="23">
        <v>48057</v>
      </c>
      <c r="E72" s="23">
        <v>48160</v>
      </c>
      <c r="F72" s="23"/>
      <c r="G72" s="23"/>
      <c r="H72" s="23"/>
      <c r="I72" s="86">
        <f t="shared" si="3"/>
        <v>0.10649052268811028</v>
      </c>
      <c r="J72" s="23">
        <f t="shared" si="4"/>
        <v>4635</v>
      </c>
      <c r="K72" s="23">
        <f t="shared" si="5"/>
        <v>103</v>
      </c>
    </row>
    <row r="73" spans="1:11">
      <c r="A73" s="82">
        <v>80</v>
      </c>
      <c r="B73" s="81" t="s">
        <v>71</v>
      </c>
      <c r="C73" s="23">
        <v>245768</v>
      </c>
      <c r="D73" s="23">
        <v>250123</v>
      </c>
      <c r="E73" s="23">
        <v>248061</v>
      </c>
      <c r="F73" s="23"/>
      <c r="G73" s="23"/>
      <c r="H73" s="23"/>
      <c r="I73" s="86">
        <f t="shared" si="3"/>
        <v>9.3299371765242015E-3</v>
      </c>
      <c r="J73" s="23">
        <f t="shared" si="4"/>
        <v>2293</v>
      </c>
      <c r="K73" s="23">
        <f t="shared" si="5"/>
        <v>-2062</v>
      </c>
    </row>
    <row r="74" spans="1:11">
      <c r="A74" s="82">
        <v>81</v>
      </c>
      <c r="B74" s="81" t="s">
        <v>72</v>
      </c>
      <c r="C74" s="23">
        <v>462241</v>
      </c>
      <c r="D74" s="23">
        <v>425288</v>
      </c>
      <c r="E74" s="23">
        <v>419168</v>
      </c>
      <c r="F74" s="23"/>
      <c r="G74" s="23"/>
      <c r="H74" s="23"/>
      <c r="I74" s="86">
        <f t="shared" si="3"/>
        <v>-9.3182993287051555E-2</v>
      </c>
      <c r="J74" s="23">
        <f t="shared" si="4"/>
        <v>-43073</v>
      </c>
      <c r="K74" s="23">
        <f t="shared" si="5"/>
        <v>-6120</v>
      </c>
    </row>
    <row r="75" spans="1:11">
      <c r="A75" s="82">
        <v>82</v>
      </c>
      <c r="B75" s="81" t="s">
        <v>73</v>
      </c>
      <c r="C75" s="23">
        <v>322757</v>
      </c>
      <c r="D75" s="23">
        <v>322484</v>
      </c>
      <c r="E75" s="23">
        <v>318493</v>
      </c>
      <c r="F75" s="23"/>
      <c r="G75" s="23"/>
      <c r="H75" s="23"/>
      <c r="I75" s="86">
        <f t="shared" si="3"/>
        <v>-1.3211177449288474E-2</v>
      </c>
      <c r="J75" s="23">
        <f t="shared" si="4"/>
        <v>-4264</v>
      </c>
      <c r="K75" s="23">
        <f t="shared" si="5"/>
        <v>-3991</v>
      </c>
    </row>
    <row r="76" spans="1:11">
      <c r="A76" s="82">
        <v>84</v>
      </c>
      <c r="B76" s="81" t="s">
        <v>74</v>
      </c>
      <c r="C76" s="23">
        <v>100703</v>
      </c>
      <c r="D76" s="23">
        <v>107281</v>
      </c>
      <c r="E76" s="23">
        <v>108150</v>
      </c>
      <c r="F76" s="23"/>
      <c r="G76" s="23"/>
      <c r="H76" s="23"/>
      <c r="I76" s="86">
        <f t="shared" si="3"/>
        <v>7.3950130582008486E-2</v>
      </c>
      <c r="J76" s="23">
        <f t="shared" si="4"/>
        <v>7447</v>
      </c>
      <c r="K76" s="23">
        <f t="shared" si="5"/>
        <v>869</v>
      </c>
    </row>
    <row r="77" spans="1:11">
      <c r="A77" s="82">
        <v>85</v>
      </c>
      <c r="B77" s="81" t="s">
        <v>75</v>
      </c>
      <c r="C77" s="23">
        <v>484324</v>
      </c>
      <c r="D77" s="23">
        <v>503159</v>
      </c>
      <c r="E77" s="23">
        <v>504461</v>
      </c>
      <c r="F77" s="23"/>
      <c r="G77" s="23"/>
      <c r="H77" s="23"/>
      <c r="I77" s="86">
        <f t="shared" si="3"/>
        <v>4.1577539002816299E-2</v>
      </c>
      <c r="J77" s="23">
        <f t="shared" si="4"/>
        <v>20137</v>
      </c>
      <c r="K77" s="23">
        <f t="shared" si="5"/>
        <v>1302</v>
      </c>
    </row>
    <row r="78" spans="1:11">
      <c r="A78" s="82">
        <v>86</v>
      </c>
      <c r="B78" s="81" t="s">
        <v>76</v>
      </c>
      <c r="C78" s="23">
        <v>231771</v>
      </c>
      <c r="D78" s="23">
        <v>252470</v>
      </c>
      <c r="E78" s="23">
        <v>256457</v>
      </c>
      <c r="F78" s="23"/>
      <c r="G78" s="23"/>
      <c r="H78" s="23"/>
      <c r="I78" s="86">
        <f t="shared" si="3"/>
        <v>0.1065103054307916</v>
      </c>
      <c r="J78" s="23">
        <f t="shared" si="4"/>
        <v>24686</v>
      </c>
      <c r="K78" s="23">
        <f t="shared" si="5"/>
        <v>3987</v>
      </c>
    </row>
    <row r="79" spans="1:11">
      <c r="A79" s="82">
        <v>87</v>
      </c>
      <c r="B79" s="81" t="s">
        <v>77</v>
      </c>
      <c r="C79" s="23">
        <v>30603</v>
      </c>
      <c r="D79" s="23">
        <v>32458</v>
      </c>
      <c r="E79" s="23">
        <v>32577</v>
      </c>
      <c r="F79" s="23"/>
      <c r="G79" s="23"/>
      <c r="H79" s="23"/>
      <c r="I79" s="86">
        <f t="shared" si="3"/>
        <v>6.4503480050975393E-2</v>
      </c>
      <c r="J79" s="23">
        <f t="shared" si="4"/>
        <v>1974</v>
      </c>
      <c r="K79" s="23">
        <f t="shared" si="5"/>
        <v>119</v>
      </c>
    </row>
    <row r="80" spans="1:11">
      <c r="A80" s="82">
        <v>88</v>
      </c>
      <c r="B80" s="81" t="s">
        <v>78</v>
      </c>
      <c r="C80" s="23">
        <v>53231</v>
      </c>
      <c r="D80" s="23">
        <v>57916</v>
      </c>
      <c r="E80" s="23">
        <v>57438</v>
      </c>
      <c r="F80" s="23"/>
      <c r="G80" s="23"/>
      <c r="H80" s="23"/>
      <c r="I80" s="86">
        <f t="shared" si="3"/>
        <v>7.9032894366064893E-2</v>
      </c>
      <c r="J80" s="23">
        <f t="shared" si="4"/>
        <v>4207</v>
      </c>
      <c r="K80" s="23">
        <f t="shared" si="5"/>
        <v>-478</v>
      </c>
    </row>
    <row r="81" spans="1:11">
      <c r="A81" s="82">
        <v>90</v>
      </c>
      <c r="B81" s="81" t="s">
        <v>79</v>
      </c>
      <c r="C81" s="23">
        <v>9912</v>
      </c>
      <c r="D81" s="23">
        <v>10140</v>
      </c>
      <c r="E81" s="23">
        <v>9665</v>
      </c>
      <c r="F81" s="23"/>
      <c r="G81" s="23"/>
      <c r="H81" s="23"/>
      <c r="I81" s="86">
        <f t="shared" si="3"/>
        <v>-2.4919289749798224E-2</v>
      </c>
      <c r="J81" s="23">
        <f t="shared" si="4"/>
        <v>-247</v>
      </c>
      <c r="K81" s="23">
        <f t="shared" si="5"/>
        <v>-475</v>
      </c>
    </row>
    <row r="82" spans="1:11">
      <c r="A82" s="82">
        <v>91</v>
      </c>
      <c r="B82" s="81" t="s">
        <v>80</v>
      </c>
      <c r="C82" s="23">
        <v>3678</v>
      </c>
      <c r="D82" s="23">
        <v>3440</v>
      </c>
      <c r="E82" s="23">
        <v>3052</v>
      </c>
      <c r="F82" s="23"/>
      <c r="G82" s="23"/>
      <c r="H82" s="23"/>
      <c r="I82" s="86">
        <f t="shared" si="3"/>
        <v>-0.17020119630233824</v>
      </c>
      <c r="J82" s="23">
        <f t="shared" si="4"/>
        <v>-626</v>
      </c>
      <c r="K82" s="23">
        <f t="shared" si="5"/>
        <v>-388</v>
      </c>
    </row>
    <row r="83" spans="1:11">
      <c r="A83" s="82">
        <v>92</v>
      </c>
      <c r="B83" s="81" t="s">
        <v>81</v>
      </c>
      <c r="C83" s="23">
        <v>6601</v>
      </c>
      <c r="D83" s="23">
        <v>6464</v>
      </c>
      <c r="E83" s="23">
        <v>6243</v>
      </c>
      <c r="F83" s="23"/>
      <c r="G83" s="23"/>
      <c r="H83" s="23"/>
      <c r="I83" s="86">
        <f t="shared" si="3"/>
        <v>-5.4234206938342674E-2</v>
      </c>
      <c r="J83" s="23">
        <f t="shared" si="4"/>
        <v>-358</v>
      </c>
      <c r="K83" s="23">
        <f t="shared" si="5"/>
        <v>-221</v>
      </c>
    </row>
    <row r="84" spans="1:11">
      <c r="A84" s="82">
        <v>93</v>
      </c>
      <c r="B84" s="81" t="s">
        <v>82</v>
      </c>
      <c r="C84" s="23">
        <v>47054</v>
      </c>
      <c r="D84" s="23">
        <v>51326</v>
      </c>
      <c r="E84" s="23">
        <v>51421</v>
      </c>
      <c r="F84" s="23"/>
      <c r="G84" s="23"/>
      <c r="H84" s="23"/>
      <c r="I84" s="86">
        <f t="shared" si="3"/>
        <v>9.2808262846941811E-2</v>
      </c>
      <c r="J84" s="23">
        <f t="shared" si="4"/>
        <v>4367</v>
      </c>
      <c r="K84" s="23">
        <f t="shared" si="5"/>
        <v>95</v>
      </c>
    </row>
    <row r="85" spans="1:11">
      <c r="A85" s="82">
        <v>94</v>
      </c>
      <c r="B85" s="81" t="s">
        <v>83</v>
      </c>
      <c r="C85" s="23">
        <v>56762</v>
      </c>
      <c r="D85" s="23">
        <v>61053</v>
      </c>
      <c r="E85" s="23">
        <v>61508</v>
      </c>
      <c r="F85" s="23"/>
      <c r="G85" s="23"/>
      <c r="H85" s="23"/>
      <c r="I85" s="86">
        <f t="shared" si="3"/>
        <v>8.3612275818329168E-2</v>
      </c>
      <c r="J85" s="23">
        <f t="shared" si="4"/>
        <v>4746</v>
      </c>
      <c r="K85" s="23">
        <f t="shared" si="5"/>
        <v>455</v>
      </c>
    </row>
    <row r="86" spans="1:11">
      <c r="A86" s="82">
        <v>95</v>
      </c>
      <c r="B86" s="81" t="s">
        <v>84</v>
      </c>
      <c r="C86" s="23">
        <v>52256</v>
      </c>
      <c r="D86" s="23">
        <v>50959</v>
      </c>
      <c r="E86" s="23">
        <v>50728</v>
      </c>
      <c r="F86" s="23"/>
      <c r="G86" s="23"/>
      <c r="H86" s="23"/>
      <c r="I86" s="86">
        <f t="shared" si="3"/>
        <v>-2.9240661359461115E-2</v>
      </c>
      <c r="J86" s="23">
        <f t="shared" si="4"/>
        <v>-1528</v>
      </c>
      <c r="K86" s="23">
        <f t="shared" si="5"/>
        <v>-231</v>
      </c>
    </row>
    <row r="87" spans="1:11">
      <c r="A87" s="82">
        <v>96</v>
      </c>
      <c r="B87" s="81" t="s">
        <v>85</v>
      </c>
      <c r="C87" s="23">
        <v>100143</v>
      </c>
      <c r="D87" s="23">
        <v>109423</v>
      </c>
      <c r="E87" s="23">
        <v>108163</v>
      </c>
      <c r="F87" s="23"/>
      <c r="G87" s="23"/>
      <c r="H87" s="23"/>
      <c r="I87" s="86">
        <f t="shared" si="3"/>
        <v>8.0085477766793492E-2</v>
      </c>
      <c r="J87" s="23">
        <f t="shared" si="4"/>
        <v>8020</v>
      </c>
      <c r="K87" s="23">
        <f t="shared" si="5"/>
        <v>-1260</v>
      </c>
    </row>
    <row r="88" spans="1:11">
      <c r="A88" s="82">
        <v>97</v>
      </c>
      <c r="B88" s="81" t="s">
        <v>86</v>
      </c>
      <c r="C88" s="23">
        <v>14136</v>
      </c>
      <c r="D88" s="23">
        <v>11869</v>
      </c>
      <c r="E88" s="23">
        <v>10119</v>
      </c>
      <c r="F88" s="23"/>
      <c r="G88" s="23"/>
      <c r="H88" s="23"/>
      <c r="I88" s="86">
        <f t="shared" si="3"/>
        <v>-0.2841680814940577</v>
      </c>
      <c r="J88" s="23">
        <f t="shared" si="4"/>
        <v>-4017</v>
      </c>
      <c r="K88" s="23">
        <f t="shared" si="5"/>
        <v>-1750</v>
      </c>
    </row>
    <row r="89" spans="1:11">
      <c r="A89" s="82">
        <v>98</v>
      </c>
      <c r="B89" s="81" t="s">
        <v>87</v>
      </c>
      <c r="C89" s="23">
        <v>750</v>
      </c>
      <c r="D89" s="23">
        <v>706</v>
      </c>
      <c r="E89" s="23">
        <v>645</v>
      </c>
      <c r="F89" s="23"/>
      <c r="G89" s="23"/>
      <c r="H89" s="23"/>
      <c r="I89" s="86">
        <f t="shared" si="3"/>
        <v>-0.14000000000000001</v>
      </c>
      <c r="J89" s="23">
        <f t="shared" si="4"/>
        <v>-105</v>
      </c>
      <c r="K89" s="23">
        <f t="shared" si="5"/>
        <v>-61</v>
      </c>
    </row>
    <row r="90" spans="1:11">
      <c r="A90" s="82">
        <v>99</v>
      </c>
      <c r="B90" s="81" t="s">
        <v>88</v>
      </c>
      <c r="C90" s="23">
        <v>4013</v>
      </c>
      <c r="D90" s="23">
        <v>4344</v>
      </c>
      <c r="E90" s="23">
        <v>4466</v>
      </c>
      <c r="F90" s="23"/>
      <c r="G90" s="23"/>
      <c r="H90" s="23"/>
      <c r="I90" s="86">
        <f t="shared" si="3"/>
        <v>0.11288312982805881</v>
      </c>
      <c r="J90" s="23">
        <f t="shared" si="4"/>
        <v>453</v>
      </c>
      <c r="K90" s="23">
        <f t="shared" si="5"/>
        <v>122</v>
      </c>
    </row>
    <row r="91" spans="1:11" s="152" customFormat="1">
      <c r="A91" s="82"/>
      <c r="B91" s="95" t="s">
        <v>285</v>
      </c>
      <c r="C91" s="23">
        <v>48438</v>
      </c>
      <c r="D91" s="23">
        <v>50250</v>
      </c>
      <c r="E91" s="23">
        <v>52802</v>
      </c>
      <c r="F91" s="23"/>
      <c r="G91" s="23"/>
      <c r="H91" s="23"/>
      <c r="I91" s="86">
        <f>(E91-C91)/C91</f>
        <v>9.0094553862669804E-2</v>
      </c>
      <c r="J91" s="23">
        <f>E91-C91</f>
        <v>4364</v>
      </c>
      <c r="K91" s="23">
        <f>E91-D91</f>
        <v>2552</v>
      </c>
    </row>
    <row r="92" spans="1:11" s="111" customFormat="1" ht="14.45" customHeight="1">
      <c r="A92" s="186" t="s">
        <v>89</v>
      </c>
      <c r="B92" s="186"/>
      <c r="C92" s="115">
        <v>11102758</v>
      </c>
      <c r="D92" s="115">
        <v>11419072</v>
      </c>
      <c r="E92" s="115">
        <v>11281748</v>
      </c>
      <c r="F92" s="115"/>
      <c r="G92" s="115"/>
      <c r="H92" s="115"/>
      <c r="I92" s="108">
        <f t="shared" si="3"/>
        <v>1.6121219610478767E-2</v>
      </c>
      <c r="J92" s="116">
        <f t="shared" si="4"/>
        <v>178990</v>
      </c>
      <c r="K92" s="116">
        <f t="shared" si="5"/>
        <v>-137324</v>
      </c>
    </row>
    <row r="94" spans="1:11">
      <c r="C94" s="162"/>
      <c r="D94" s="162"/>
      <c r="E94" s="162"/>
      <c r="F94" s="162"/>
      <c r="G94" s="162"/>
      <c r="H94" s="162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Asus47</cp:lastModifiedBy>
  <dcterms:created xsi:type="dcterms:W3CDTF">2011-08-11T09:01:00Z</dcterms:created>
  <dcterms:modified xsi:type="dcterms:W3CDTF">2020-04-30T07:48:27Z</dcterms:modified>
</cp:coreProperties>
</file>