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sus47\Desktop\Bültenler\TEPAV İstihdam İzleme Bülteni\2019\Ekim\"/>
    </mc:Choice>
  </mc:AlternateContent>
  <bookViews>
    <workbookView xWindow="0" yWindow="0" windowWidth="4620" windowHeight="7260" tabRatio="869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'4a_Kadın_İmalat_Sektör'!$A$2:$K$16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62913"/>
  <fileRecoveryPr autoRecover="0"/>
</workbook>
</file>

<file path=xl/calcChain.xml><?xml version="1.0" encoding="utf-8"?>
<calcChain xmlns="http://schemas.openxmlformats.org/spreadsheetml/2006/main">
  <c r="D27" i="23" l="1"/>
  <c r="E27" i="23"/>
  <c r="C27" i="23"/>
  <c r="D27" i="21"/>
  <c r="E27" i="21"/>
  <c r="C27" i="21"/>
  <c r="I134" i="27" l="1"/>
  <c r="G134" i="27"/>
  <c r="E134" i="27"/>
  <c r="C134" i="27"/>
  <c r="G83" i="36"/>
  <c r="H83" i="36"/>
  <c r="E83" i="36"/>
  <c r="C83" i="36"/>
  <c r="M24" i="23" l="1"/>
  <c r="M25" i="23"/>
  <c r="K24" i="23"/>
  <c r="K25" i="23"/>
  <c r="K26" i="23"/>
  <c r="J24" i="23"/>
  <c r="J25" i="23"/>
  <c r="J26" i="23"/>
  <c r="J27" i="23"/>
  <c r="I4" i="23"/>
  <c r="I5" i="23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C82" i="36" l="1"/>
  <c r="E82" i="36"/>
  <c r="H82" i="36"/>
  <c r="G82" i="36"/>
  <c r="I133" i="27"/>
  <c r="G133" i="27"/>
  <c r="E133" i="27"/>
  <c r="C133" i="27"/>
  <c r="H49" i="8" l="1"/>
  <c r="H81" i="36"/>
  <c r="G81" i="36"/>
  <c r="E81" i="36"/>
  <c r="C81" i="36"/>
  <c r="I132" i="27" l="1"/>
  <c r="G132" i="27"/>
  <c r="E132" i="27"/>
  <c r="C132" i="27"/>
  <c r="I131" i="27" l="1"/>
  <c r="G131" i="27"/>
  <c r="E131" i="27"/>
  <c r="C131" i="27"/>
  <c r="H80" i="36"/>
  <c r="G80" i="36"/>
  <c r="E80" i="36"/>
  <c r="C80" i="36"/>
  <c r="H79" i="36" l="1"/>
  <c r="G79" i="36"/>
  <c r="E79" i="36"/>
  <c r="C79" i="36"/>
  <c r="I130" i="27"/>
  <c r="G130" i="27"/>
  <c r="E130" i="27"/>
  <c r="C130" i="27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74" i="36" l="1"/>
  <c r="H75" i="36"/>
  <c r="H76" i="36"/>
  <c r="H77" i="36"/>
  <c r="H78" i="36"/>
  <c r="G74" i="36"/>
  <c r="G75" i="36"/>
  <c r="G76" i="36"/>
  <c r="G77" i="36"/>
  <c r="G78" i="36"/>
  <c r="E74" i="36"/>
  <c r="E75" i="36"/>
  <c r="E76" i="36"/>
  <c r="E77" i="36"/>
  <c r="E78" i="36"/>
  <c r="C74" i="36"/>
  <c r="C75" i="36"/>
  <c r="C76" i="36"/>
  <c r="C77" i="36"/>
  <c r="C78" i="36"/>
  <c r="I125" i="27"/>
  <c r="I126" i="27"/>
  <c r="I127" i="27"/>
  <c r="I128" i="27"/>
  <c r="I129" i="27"/>
  <c r="G125" i="27"/>
  <c r="G126" i="27"/>
  <c r="G127" i="27"/>
  <c r="G128" i="27"/>
  <c r="G129" i="27"/>
  <c r="E125" i="27"/>
  <c r="E126" i="27"/>
  <c r="E127" i="27"/>
  <c r="E128" i="27"/>
  <c r="E129" i="27"/>
  <c r="C125" i="27"/>
  <c r="C126" i="27"/>
  <c r="C127" i="27"/>
  <c r="C128" i="27"/>
  <c r="C129" i="27"/>
  <c r="H73" i="36" l="1"/>
  <c r="G73" i="36"/>
  <c r="C73" i="36"/>
  <c r="E73" i="36"/>
  <c r="I124" i="27"/>
  <c r="G124" i="27"/>
  <c r="E124" i="27"/>
  <c r="C124" i="27"/>
  <c r="H72" i="36" l="1"/>
  <c r="G72" i="36"/>
  <c r="E72" i="36"/>
  <c r="C72" i="36"/>
  <c r="I123" i="27"/>
  <c r="G123" i="27"/>
  <c r="E123" i="27"/>
  <c r="C123" i="27"/>
  <c r="K92" i="34" l="1"/>
  <c r="J92" i="34"/>
  <c r="I92" i="34"/>
  <c r="K91" i="34"/>
  <c r="J91" i="34"/>
  <c r="I91" i="34"/>
  <c r="K90" i="34"/>
  <c r="J90" i="34"/>
  <c r="I90" i="34"/>
  <c r="K89" i="34"/>
  <c r="J89" i="34"/>
  <c r="I89" i="34"/>
  <c r="K88" i="34"/>
  <c r="J88" i="34"/>
  <c r="I88" i="34"/>
  <c r="K87" i="34"/>
  <c r="J87" i="34"/>
  <c r="I87" i="34"/>
  <c r="K86" i="34"/>
  <c r="J86" i="34"/>
  <c r="I86" i="34"/>
  <c r="K85" i="34"/>
  <c r="J85" i="34"/>
  <c r="I85" i="34"/>
  <c r="K84" i="34"/>
  <c r="J84" i="34"/>
  <c r="I84" i="34"/>
  <c r="K83" i="34"/>
  <c r="J83" i="34"/>
  <c r="I83" i="34"/>
  <c r="K82" i="34"/>
  <c r="J82" i="34"/>
  <c r="I82" i="34"/>
  <c r="K81" i="34"/>
  <c r="J81" i="34"/>
  <c r="I81" i="34"/>
  <c r="K80" i="34"/>
  <c r="J80" i="34"/>
  <c r="I80" i="34"/>
  <c r="K79" i="34"/>
  <c r="J79" i="34"/>
  <c r="I79" i="34"/>
  <c r="K78" i="34"/>
  <c r="J78" i="34"/>
  <c r="I78" i="34"/>
  <c r="K77" i="34"/>
  <c r="J77" i="34"/>
  <c r="I77" i="34"/>
  <c r="K76" i="34"/>
  <c r="J76" i="34"/>
  <c r="I76" i="34"/>
  <c r="K75" i="34"/>
  <c r="J75" i="34"/>
  <c r="I75" i="34"/>
  <c r="K74" i="34"/>
  <c r="J74" i="34"/>
  <c r="I74" i="34"/>
  <c r="K73" i="34"/>
  <c r="J73" i="34"/>
  <c r="I73" i="34"/>
  <c r="K72" i="34"/>
  <c r="J72" i="34"/>
  <c r="I72" i="34"/>
  <c r="K71" i="34"/>
  <c r="J71" i="34"/>
  <c r="I71" i="34"/>
  <c r="K70" i="34"/>
  <c r="J70" i="34"/>
  <c r="I70" i="34"/>
  <c r="K69" i="34"/>
  <c r="J69" i="34"/>
  <c r="I69" i="34"/>
  <c r="K68" i="34"/>
  <c r="J68" i="34"/>
  <c r="I68" i="34"/>
  <c r="K67" i="34"/>
  <c r="J67" i="34"/>
  <c r="I67" i="34"/>
  <c r="K66" i="34"/>
  <c r="J66" i="34"/>
  <c r="I66" i="34"/>
  <c r="K65" i="34"/>
  <c r="J65" i="34"/>
  <c r="I65" i="34"/>
  <c r="K64" i="34"/>
  <c r="J64" i="34"/>
  <c r="I64" i="34"/>
  <c r="K63" i="34"/>
  <c r="J63" i="34"/>
  <c r="I63" i="34"/>
  <c r="K62" i="34"/>
  <c r="J62" i="34"/>
  <c r="I62" i="34"/>
  <c r="K61" i="34"/>
  <c r="J61" i="34"/>
  <c r="I61" i="34"/>
  <c r="K60" i="34"/>
  <c r="J60" i="34"/>
  <c r="I60" i="34"/>
  <c r="K59" i="34"/>
  <c r="J59" i="34"/>
  <c r="I59" i="34"/>
  <c r="K58" i="34"/>
  <c r="J58" i="34"/>
  <c r="I58" i="34"/>
  <c r="K57" i="34"/>
  <c r="J57" i="34"/>
  <c r="I57" i="34"/>
  <c r="K56" i="34"/>
  <c r="J56" i="34"/>
  <c r="I56" i="34"/>
  <c r="K55" i="34"/>
  <c r="J55" i="34"/>
  <c r="I55" i="34"/>
  <c r="K54" i="34"/>
  <c r="J54" i="34"/>
  <c r="I54" i="34"/>
  <c r="K53" i="34"/>
  <c r="J53" i="34"/>
  <c r="I53" i="34"/>
  <c r="K52" i="34"/>
  <c r="J52" i="34"/>
  <c r="I52" i="34"/>
  <c r="K51" i="34"/>
  <c r="J51" i="34"/>
  <c r="I51" i="34"/>
  <c r="K50" i="34"/>
  <c r="J50" i="34"/>
  <c r="I50" i="34"/>
  <c r="K49" i="34"/>
  <c r="J49" i="34"/>
  <c r="I49" i="34"/>
  <c r="K48" i="34"/>
  <c r="J48" i="34"/>
  <c r="I48" i="34"/>
  <c r="K47" i="34"/>
  <c r="J47" i="34"/>
  <c r="I47" i="34"/>
  <c r="K46" i="34"/>
  <c r="J46" i="34"/>
  <c r="I46" i="34"/>
  <c r="K45" i="34"/>
  <c r="J45" i="34"/>
  <c r="I45" i="34"/>
  <c r="K44" i="34"/>
  <c r="J44" i="34"/>
  <c r="I44" i="34"/>
  <c r="K43" i="34"/>
  <c r="J43" i="34"/>
  <c r="I43" i="34"/>
  <c r="K42" i="34"/>
  <c r="J42" i="34"/>
  <c r="I42" i="34"/>
  <c r="K41" i="34"/>
  <c r="J41" i="34"/>
  <c r="I41" i="34"/>
  <c r="K40" i="34"/>
  <c r="J40" i="34"/>
  <c r="I40" i="34"/>
  <c r="K39" i="34"/>
  <c r="J39" i="34"/>
  <c r="I39" i="34"/>
  <c r="K38" i="34"/>
  <c r="J38" i="34"/>
  <c r="I38" i="34"/>
  <c r="K37" i="34"/>
  <c r="J37" i="34"/>
  <c r="I37" i="34"/>
  <c r="K36" i="34"/>
  <c r="J36" i="34"/>
  <c r="I36" i="34"/>
  <c r="K35" i="34"/>
  <c r="J35" i="34"/>
  <c r="I35" i="34"/>
  <c r="K34" i="34"/>
  <c r="J34" i="34"/>
  <c r="I34" i="34"/>
  <c r="K33" i="34"/>
  <c r="J33" i="34"/>
  <c r="I33" i="34"/>
  <c r="K32" i="34"/>
  <c r="J32" i="34"/>
  <c r="I32" i="34"/>
  <c r="K31" i="34"/>
  <c r="J31" i="34"/>
  <c r="I31" i="34"/>
  <c r="K30" i="34"/>
  <c r="J30" i="34"/>
  <c r="I30" i="34"/>
  <c r="K29" i="34"/>
  <c r="J29" i="34"/>
  <c r="I29" i="34"/>
  <c r="K28" i="34"/>
  <c r="J28" i="34"/>
  <c r="I28" i="34"/>
  <c r="K27" i="34"/>
  <c r="J27" i="34"/>
  <c r="I27" i="34"/>
  <c r="K26" i="34"/>
  <c r="J26" i="34"/>
  <c r="I26" i="34"/>
  <c r="K25" i="34"/>
  <c r="J25" i="34"/>
  <c r="I25" i="34"/>
  <c r="K24" i="34"/>
  <c r="J24" i="34"/>
  <c r="I24" i="34"/>
  <c r="K23" i="34"/>
  <c r="J23" i="34"/>
  <c r="I23" i="34"/>
  <c r="K22" i="34"/>
  <c r="J22" i="34"/>
  <c r="I22" i="34"/>
  <c r="K21" i="34"/>
  <c r="J21" i="34"/>
  <c r="I21" i="34"/>
  <c r="K20" i="34"/>
  <c r="J20" i="34"/>
  <c r="I20" i="34"/>
  <c r="K19" i="34"/>
  <c r="J19" i="34"/>
  <c r="I19" i="34"/>
  <c r="K18" i="34"/>
  <c r="J18" i="34"/>
  <c r="I18" i="34"/>
  <c r="K17" i="34"/>
  <c r="J17" i="34"/>
  <c r="I17" i="34"/>
  <c r="K16" i="34"/>
  <c r="J16" i="34"/>
  <c r="I16" i="34"/>
  <c r="K15" i="34"/>
  <c r="J15" i="34"/>
  <c r="I15" i="34"/>
  <c r="K14" i="34"/>
  <c r="J14" i="34"/>
  <c r="I14" i="34"/>
  <c r="K13" i="34"/>
  <c r="J13" i="34"/>
  <c r="I13" i="34"/>
  <c r="K12" i="34"/>
  <c r="J12" i="34"/>
  <c r="I12" i="34"/>
  <c r="K11" i="34"/>
  <c r="J11" i="34"/>
  <c r="I11" i="34"/>
  <c r="K10" i="34"/>
  <c r="J10" i="34"/>
  <c r="I10" i="34"/>
  <c r="K9" i="34"/>
  <c r="J9" i="34"/>
  <c r="I9" i="34"/>
  <c r="K8" i="34"/>
  <c r="J8" i="34"/>
  <c r="I8" i="34"/>
  <c r="K7" i="34"/>
  <c r="J7" i="34"/>
  <c r="I7" i="34"/>
  <c r="K6" i="34"/>
  <c r="J6" i="34"/>
  <c r="I6" i="34"/>
  <c r="K5" i="34"/>
  <c r="J5" i="34"/>
  <c r="I5" i="34"/>
  <c r="K4" i="34"/>
  <c r="J4" i="34"/>
  <c r="I4" i="34"/>
  <c r="K3" i="34"/>
  <c r="J3" i="34"/>
  <c r="I3" i="34"/>
  <c r="K84" i="33"/>
  <c r="J84" i="33"/>
  <c r="I84" i="33"/>
  <c r="K83" i="33"/>
  <c r="J83" i="33"/>
  <c r="I83" i="33"/>
  <c r="K82" i="33"/>
  <c r="J82" i="33"/>
  <c r="I82" i="33"/>
  <c r="K81" i="33"/>
  <c r="J81" i="33"/>
  <c r="I81" i="33"/>
  <c r="K80" i="33"/>
  <c r="J80" i="33"/>
  <c r="I80" i="33"/>
  <c r="K79" i="33"/>
  <c r="J79" i="33"/>
  <c r="I79" i="33"/>
  <c r="K78" i="33"/>
  <c r="J78" i="33"/>
  <c r="I78" i="33"/>
  <c r="K77" i="33"/>
  <c r="J77" i="33"/>
  <c r="I77" i="33"/>
  <c r="K76" i="33"/>
  <c r="J76" i="33"/>
  <c r="I76" i="33"/>
  <c r="K75" i="33"/>
  <c r="J75" i="33"/>
  <c r="I75" i="33"/>
  <c r="K74" i="33"/>
  <c r="J74" i="33"/>
  <c r="I74" i="33"/>
  <c r="K73" i="33"/>
  <c r="J73" i="33"/>
  <c r="I73" i="33"/>
  <c r="K72" i="33"/>
  <c r="J72" i="33"/>
  <c r="I72" i="33"/>
  <c r="K71" i="33"/>
  <c r="J71" i="33"/>
  <c r="I71" i="33"/>
  <c r="K70" i="33"/>
  <c r="J70" i="33"/>
  <c r="I70" i="33"/>
  <c r="K69" i="33"/>
  <c r="J69" i="33"/>
  <c r="I69" i="33"/>
  <c r="K68" i="33"/>
  <c r="J68" i="33"/>
  <c r="I68" i="33"/>
  <c r="K67" i="33"/>
  <c r="J67" i="33"/>
  <c r="I67" i="33"/>
  <c r="K66" i="33"/>
  <c r="J66" i="33"/>
  <c r="I66" i="33"/>
  <c r="K65" i="33"/>
  <c r="J65" i="33"/>
  <c r="I65" i="33"/>
  <c r="K64" i="33"/>
  <c r="J64" i="33"/>
  <c r="I64" i="33"/>
  <c r="K63" i="33"/>
  <c r="J63" i="33"/>
  <c r="I63" i="33"/>
  <c r="K62" i="33"/>
  <c r="J62" i="33"/>
  <c r="I62" i="33"/>
  <c r="K61" i="33"/>
  <c r="J61" i="33"/>
  <c r="I61" i="33"/>
  <c r="K60" i="33"/>
  <c r="J60" i="33"/>
  <c r="I60" i="33"/>
  <c r="K59" i="33"/>
  <c r="J59" i="33"/>
  <c r="I59" i="33"/>
  <c r="K58" i="33"/>
  <c r="J58" i="33"/>
  <c r="I58" i="33"/>
  <c r="K57" i="33"/>
  <c r="J57" i="33"/>
  <c r="I57" i="33"/>
  <c r="K56" i="33"/>
  <c r="J56" i="33"/>
  <c r="I56" i="33"/>
  <c r="K55" i="33"/>
  <c r="J55" i="33"/>
  <c r="I55" i="33"/>
  <c r="K54" i="33"/>
  <c r="J54" i="33"/>
  <c r="I54" i="33"/>
  <c r="K53" i="33"/>
  <c r="J53" i="33"/>
  <c r="I53" i="33"/>
  <c r="K52" i="33"/>
  <c r="J52" i="33"/>
  <c r="I52" i="33"/>
  <c r="K51" i="33"/>
  <c r="J51" i="33"/>
  <c r="I51" i="33"/>
  <c r="K50" i="33"/>
  <c r="J50" i="33"/>
  <c r="I50" i="33"/>
  <c r="K49" i="33"/>
  <c r="J49" i="33"/>
  <c r="I49" i="33"/>
  <c r="K48" i="33"/>
  <c r="J48" i="33"/>
  <c r="I48" i="33"/>
  <c r="K47" i="33"/>
  <c r="J47" i="33"/>
  <c r="I47" i="33"/>
  <c r="K46" i="33"/>
  <c r="J46" i="33"/>
  <c r="I46" i="33"/>
  <c r="K45" i="33"/>
  <c r="J45" i="33"/>
  <c r="I45" i="33"/>
  <c r="K44" i="33"/>
  <c r="J44" i="33"/>
  <c r="I44" i="33"/>
  <c r="K43" i="33"/>
  <c r="J43" i="33"/>
  <c r="I43" i="33"/>
  <c r="K42" i="33"/>
  <c r="J42" i="33"/>
  <c r="I42" i="33"/>
  <c r="K41" i="33"/>
  <c r="J41" i="33"/>
  <c r="I41" i="33"/>
  <c r="K40" i="33"/>
  <c r="J40" i="33"/>
  <c r="I40" i="33"/>
  <c r="K39" i="33"/>
  <c r="J39" i="33"/>
  <c r="I39" i="33"/>
  <c r="K38" i="33"/>
  <c r="J38" i="33"/>
  <c r="I38" i="33"/>
  <c r="K37" i="33"/>
  <c r="J37" i="33"/>
  <c r="I37" i="33"/>
  <c r="K36" i="33"/>
  <c r="J36" i="33"/>
  <c r="I36" i="33"/>
  <c r="K35" i="33"/>
  <c r="J35" i="33"/>
  <c r="I35" i="33"/>
  <c r="K34" i="33"/>
  <c r="J34" i="33"/>
  <c r="I34" i="33"/>
  <c r="K33" i="33"/>
  <c r="J33" i="33"/>
  <c r="I33" i="33"/>
  <c r="K32" i="33"/>
  <c r="J32" i="33"/>
  <c r="I32" i="33"/>
  <c r="K31" i="33"/>
  <c r="J31" i="33"/>
  <c r="I31" i="33"/>
  <c r="K30" i="33"/>
  <c r="J30" i="33"/>
  <c r="I30" i="33"/>
  <c r="K29" i="33"/>
  <c r="J29" i="33"/>
  <c r="I29" i="33"/>
  <c r="K28" i="33"/>
  <c r="J28" i="33"/>
  <c r="I28" i="33"/>
  <c r="K27" i="33"/>
  <c r="J27" i="33"/>
  <c r="I27" i="33"/>
  <c r="K26" i="33"/>
  <c r="J26" i="33"/>
  <c r="I26" i="33"/>
  <c r="K25" i="33"/>
  <c r="J25" i="33"/>
  <c r="I25" i="33"/>
  <c r="K24" i="33"/>
  <c r="J24" i="33"/>
  <c r="I24" i="33"/>
  <c r="K23" i="33"/>
  <c r="J23" i="33"/>
  <c r="I23" i="33"/>
  <c r="K22" i="33"/>
  <c r="J22" i="33"/>
  <c r="I22" i="33"/>
  <c r="K21" i="33"/>
  <c r="J21" i="33"/>
  <c r="I21" i="33"/>
  <c r="K20" i="33"/>
  <c r="J20" i="33"/>
  <c r="I20" i="33"/>
  <c r="K19" i="33"/>
  <c r="J19" i="33"/>
  <c r="I19" i="33"/>
  <c r="K18" i="33"/>
  <c r="J18" i="33"/>
  <c r="I18" i="33"/>
  <c r="K17" i="33"/>
  <c r="J17" i="33"/>
  <c r="I17" i="33"/>
  <c r="K16" i="33"/>
  <c r="J16" i="33"/>
  <c r="I16" i="33"/>
  <c r="K15" i="33"/>
  <c r="J15" i="33"/>
  <c r="I15" i="33"/>
  <c r="K14" i="33"/>
  <c r="J14" i="33"/>
  <c r="I14" i="33"/>
  <c r="K13" i="33"/>
  <c r="J13" i="33"/>
  <c r="I13" i="33"/>
  <c r="K12" i="33"/>
  <c r="J12" i="33"/>
  <c r="I12" i="33"/>
  <c r="K11" i="33"/>
  <c r="J11" i="33"/>
  <c r="I11" i="33"/>
  <c r="K10" i="33"/>
  <c r="J10" i="33"/>
  <c r="I10" i="33"/>
  <c r="K9" i="33"/>
  <c r="J9" i="33"/>
  <c r="I9" i="33"/>
  <c r="K8" i="33"/>
  <c r="J8" i="33"/>
  <c r="I8" i="33"/>
  <c r="K7" i="33"/>
  <c r="J7" i="33"/>
  <c r="I7" i="33"/>
  <c r="K6" i="33"/>
  <c r="J6" i="33"/>
  <c r="I6" i="33"/>
  <c r="K5" i="33"/>
  <c r="J5" i="33"/>
  <c r="I5" i="33"/>
  <c r="K4" i="33"/>
  <c r="J4" i="33"/>
  <c r="I4" i="33"/>
  <c r="K3" i="33"/>
  <c r="J3" i="33"/>
  <c r="I3" i="33"/>
  <c r="K92" i="32"/>
  <c r="J92" i="32"/>
  <c r="I92" i="32"/>
  <c r="K91" i="32"/>
  <c r="J91" i="32"/>
  <c r="I91" i="32"/>
  <c r="K90" i="32"/>
  <c r="J90" i="32"/>
  <c r="I90" i="32"/>
  <c r="K89" i="32"/>
  <c r="J89" i="32"/>
  <c r="I89" i="32"/>
  <c r="K88" i="32"/>
  <c r="J88" i="32"/>
  <c r="I88" i="32"/>
  <c r="K87" i="32"/>
  <c r="J87" i="32"/>
  <c r="I87" i="32"/>
  <c r="K86" i="32"/>
  <c r="J86" i="32"/>
  <c r="I86" i="32"/>
  <c r="K85" i="32"/>
  <c r="J85" i="32"/>
  <c r="I85" i="32"/>
  <c r="K84" i="32"/>
  <c r="J84" i="32"/>
  <c r="I84" i="32"/>
  <c r="K83" i="32"/>
  <c r="J83" i="32"/>
  <c r="I83" i="32"/>
  <c r="K82" i="32"/>
  <c r="J82" i="32"/>
  <c r="I82" i="32"/>
  <c r="K81" i="32"/>
  <c r="J81" i="32"/>
  <c r="I81" i="32"/>
  <c r="K80" i="32"/>
  <c r="J80" i="32"/>
  <c r="I80" i="32"/>
  <c r="K79" i="32"/>
  <c r="J79" i="32"/>
  <c r="I79" i="32"/>
  <c r="K78" i="32"/>
  <c r="J78" i="32"/>
  <c r="I78" i="32"/>
  <c r="K77" i="32"/>
  <c r="J77" i="32"/>
  <c r="I77" i="32"/>
  <c r="K76" i="32"/>
  <c r="J76" i="32"/>
  <c r="I76" i="32"/>
  <c r="K75" i="32"/>
  <c r="J75" i="32"/>
  <c r="I75" i="32"/>
  <c r="K74" i="32"/>
  <c r="J74" i="32"/>
  <c r="I74" i="32"/>
  <c r="K73" i="32"/>
  <c r="J73" i="32"/>
  <c r="I73" i="32"/>
  <c r="K72" i="32"/>
  <c r="J72" i="32"/>
  <c r="I72" i="32"/>
  <c r="K71" i="32"/>
  <c r="J71" i="32"/>
  <c r="I71" i="32"/>
  <c r="K70" i="32"/>
  <c r="J70" i="32"/>
  <c r="I70" i="32"/>
  <c r="K69" i="32"/>
  <c r="J69" i="32"/>
  <c r="I69" i="32"/>
  <c r="K68" i="32"/>
  <c r="J68" i="32"/>
  <c r="I68" i="32"/>
  <c r="K67" i="32"/>
  <c r="J67" i="32"/>
  <c r="I67" i="32"/>
  <c r="K66" i="32"/>
  <c r="J66" i="32"/>
  <c r="I66" i="32"/>
  <c r="K65" i="32"/>
  <c r="J65" i="32"/>
  <c r="I65" i="32"/>
  <c r="K64" i="32"/>
  <c r="J64" i="32"/>
  <c r="I64" i="32"/>
  <c r="K63" i="32"/>
  <c r="J63" i="32"/>
  <c r="I63" i="32"/>
  <c r="K62" i="32"/>
  <c r="J62" i="32"/>
  <c r="I62" i="32"/>
  <c r="K61" i="32"/>
  <c r="J61" i="32"/>
  <c r="I61" i="32"/>
  <c r="K60" i="32"/>
  <c r="J60" i="32"/>
  <c r="I60" i="32"/>
  <c r="K59" i="32"/>
  <c r="J59" i="32"/>
  <c r="I59" i="32"/>
  <c r="K58" i="32"/>
  <c r="J58" i="32"/>
  <c r="I58" i="32"/>
  <c r="K57" i="32"/>
  <c r="J57" i="32"/>
  <c r="I57" i="32"/>
  <c r="K56" i="32"/>
  <c r="J56" i="32"/>
  <c r="I56" i="32"/>
  <c r="K55" i="32"/>
  <c r="J55" i="32"/>
  <c r="I55" i="32"/>
  <c r="K54" i="32"/>
  <c r="J54" i="32"/>
  <c r="I54" i="32"/>
  <c r="K53" i="32"/>
  <c r="J53" i="32"/>
  <c r="I53" i="32"/>
  <c r="K52" i="32"/>
  <c r="J52" i="32"/>
  <c r="I52" i="32"/>
  <c r="K51" i="32"/>
  <c r="J51" i="32"/>
  <c r="I51" i="32"/>
  <c r="K50" i="32"/>
  <c r="J50" i="32"/>
  <c r="I50" i="32"/>
  <c r="K49" i="32"/>
  <c r="J49" i="32"/>
  <c r="I49" i="32"/>
  <c r="K48" i="32"/>
  <c r="J48" i="32"/>
  <c r="I48" i="32"/>
  <c r="K47" i="32"/>
  <c r="J47" i="32"/>
  <c r="I47" i="32"/>
  <c r="K46" i="32"/>
  <c r="J46" i="32"/>
  <c r="I46" i="32"/>
  <c r="K45" i="32"/>
  <c r="J45" i="32"/>
  <c r="I45" i="32"/>
  <c r="K44" i="32"/>
  <c r="J44" i="32"/>
  <c r="I44" i="32"/>
  <c r="K43" i="32"/>
  <c r="J43" i="32"/>
  <c r="I43" i="32"/>
  <c r="K42" i="32"/>
  <c r="J42" i="32"/>
  <c r="I42" i="32"/>
  <c r="K41" i="32"/>
  <c r="J41" i="32"/>
  <c r="I41" i="32"/>
  <c r="K40" i="32"/>
  <c r="J40" i="32"/>
  <c r="I40" i="32"/>
  <c r="K39" i="32"/>
  <c r="J39" i="32"/>
  <c r="I39" i="32"/>
  <c r="K38" i="32"/>
  <c r="J38" i="32"/>
  <c r="I38" i="32"/>
  <c r="K37" i="32"/>
  <c r="J37" i="32"/>
  <c r="I37" i="32"/>
  <c r="K36" i="32"/>
  <c r="J36" i="32"/>
  <c r="I36" i="32"/>
  <c r="K35" i="32"/>
  <c r="J35" i="32"/>
  <c r="I35" i="32"/>
  <c r="K34" i="32"/>
  <c r="J34" i="32"/>
  <c r="I34" i="32"/>
  <c r="K33" i="32"/>
  <c r="J33" i="32"/>
  <c r="I33" i="32"/>
  <c r="K32" i="32"/>
  <c r="J32" i="32"/>
  <c r="I32" i="32"/>
  <c r="K31" i="32"/>
  <c r="J31" i="32"/>
  <c r="I31" i="32"/>
  <c r="K30" i="32"/>
  <c r="J30" i="32"/>
  <c r="I30" i="32"/>
  <c r="K29" i="32"/>
  <c r="J29" i="32"/>
  <c r="I29" i="32"/>
  <c r="K28" i="32"/>
  <c r="J28" i="32"/>
  <c r="I28" i="32"/>
  <c r="K27" i="32"/>
  <c r="J27" i="32"/>
  <c r="I27" i="32"/>
  <c r="K26" i="32"/>
  <c r="J26" i="32"/>
  <c r="I26" i="32"/>
  <c r="K25" i="32"/>
  <c r="J25" i="32"/>
  <c r="I25" i="32"/>
  <c r="K24" i="32"/>
  <c r="J24" i="32"/>
  <c r="I24" i="32"/>
  <c r="K23" i="32"/>
  <c r="J23" i="32"/>
  <c r="I23" i="32"/>
  <c r="K22" i="32"/>
  <c r="J22" i="32"/>
  <c r="I22" i="32"/>
  <c r="K21" i="32"/>
  <c r="J21" i="32"/>
  <c r="I21" i="32"/>
  <c r="K20" i="32"/>
  <c r="J20" i="32"/>
  <c r="I20" i="32"/>
  <c r="K19" i="32"/>
  <c r="J19" i="32"/>
  <c r="I19" i="32"/>
  <c r="K18" i="32"/>
  <c r="J18" i="32"/>
  <c r="I18" i="32"/>
  <c r="K17" i="32"/>
  <c r="J17" i="32"/>
  <c r="I17" i="32"/>
  <c r="K16" i="32"/>
  <c r="J16" i="32"/>
  <c r="I16" i="32"/>
  <c r="K15" i="32"/>
  <c r="J15" i="32"/>
  <c r="I15" i="32"/>
  <c r="K14" i="32"/>
  <c r="J14" i="32"/>
  <c r="I14" i="32"/>
  <c r="K13" i="32"/>
  <c r="J13" i="32"/>
  <c r="I13" i="32"/>
  <c r="K12" i="32"/>
  <c r="J12" i="32"/>
  <c r="I12" i="32"/>
  <c r="K11" i="32"/>
  <c r="J11" i="32"/>
  <c r="I11" i="32"/>
  <c r="K10" i="32"/>
  <c r="J10" i="32"/>
  <c r="I10" i="32"/>
  <c r="K9" i="32"/>
  <c r="J9" i="32"/>
  <c r="I9" i="32"/>
  <c r="K8" i="32"/>
  <c r="J8" i="32"/>
  <c r="I8" i="32"/>
  <c r="K7" i="32"/>
  <c r="J7" i="32"/>
  <c r="I7" i="32"/>
  <c r="K6" i="32"/>
  <c r="J6" i="32"/>
  <c r="I6" i="32"/>
  <c r="K5" i="32"/>
  <c r="J5" i="32"/>
  <c r="I5" i="32"/>
  <c r="K4" i="32"/>
  <c r="J4" i="32"/>
  <c r="I4" i="32"/>
  <c r="K3" i="32"/>
  <c r="J3" i="32"/>
  <c r="I3" i="32"/>
  <c r="K84" i="31"/>
  <c r="J84" i="31"/>
  <c r="I84" i="31"/>
  <c r="K83" i="31"/>
  <c r="J83" i="31"/>
  <c r="I83" i="31"/>
  <c r="K82" i="31"/>
  <c r="J82" i="31"/>
  <c r="I82" i="31"/>
  <c r="K81" i="31"/>
  <c r="J81" i="31"/>
  <c r="I81" i="31"/>
  <c r="K80" i="31"/>
  <c r="J80" i="31"/>
  <c r="I80" i="31"/>
  <c r="K79" i="31"/>
  <c r="J79" i="31"/>
  <c r="I79" i="31"/>
  <c r="K78" i="31"/>
  <c r="J78" i="31"/>
  <c r="I78" i="31"/>
  <c r="K77" i="31"/>
  <c r="J77" i="31"/>
  <c r="I77" i="31"/>
  <c r="K76" i="31"/>
  <c r="J76" i="31"/>
  <c r="I76" i="31"/>
  <c r="K75" i="31"/>
  <c r="J75" i="31"/>
  <c r="I75" i="31"/>
  <c r="K74" i="31"/>
  <c r="J74" i="31"/>
  <c r="I74" i="31"/>
  <c r="K73" i="31"/>
  <c r="J73" i="31"/>
  <c r="I73" i="31"/>
  <c r="K72" i="31"/>
  <c r="J72" i="31"/>
  <c r="I72" i="31"/>
  <c r="K71" i="31"/>
  <c r="J71" i="31"/>
  <c r="I71" i="31"/>
  <c r="K70" i="31"/>
  <c r="J70" i="31"/>
  <c r="I70" i="31"/>
  <c r="K69" i="31"/>
  <c r="J69" i="31"/>
  <c r="I69" i="31"/>
  <c r="K68" i="31"/>
  <c r="J68" i="31"/>
  <c r="I68" i="31"/>
  <c r="K67" i="31"/>
  <c r="J67" i="31"/>
  <c r="I67" i="31"/>
  <c r="K66" i="31"/>
  <c r="J66" i="31"/>
  <c r="I66" i="31"/>
  <c r="K65" i="31"/>
  <c r="J65" i="31"/>
  <c r="I65" i="31"/>
  <c r="K64" i="31"/>
  <c r="J64" i="31"/>
  <c r="I64" i="31"/>
  <c r="K63" i="31"/>
  <c r="J63" i="31"/>
  <c r="I63" i="31"/>
  <c r="K62" i="31"/>
  <c r="J62" i="31"/>
  <c r="I62" i="31"/>
  <c r="K61" i="31"/>
  <c r="J61" i="31"/>
  <c r="I61" i="31"/>
  <c r="K60" i="31"/>
  <c r="J60" i="31"/>
  <c r="I60" i="31"/>
  <c r="K59" i="31"/>
  <c r="J59" i="31"/>
  <c r="I59" i="31"/>
  <c r="K58" i="31"/>
  <c r="J58" i="31"/>
  <c r="I58" i="31"/>
  <c r="K57" i="31"/>
  <c r="J57" i="31"/>
  <c r="I57" i="31"/>
  <c r="K56" i="31"/>
  <c r="J56" i="31"/>
  <c r="I56" i="31"/>
  <c r="K55" i="31"/>
  <c r="J55" i="31"/>
  <c r="I55" i="31"/>
  <c r="K54" i="31"/>
  <c r="J54" i="31"/>
  <c r="I54" i="31"/>
  <c r="K53" i="31"/>
  <c r="J53" i="31"/>
  <c r="I53" i="31"/>
  <c r="K52" i="31"/>
  <c r="J52" i="31"/>
  <c r="I52" i="31"/>
  <c r="K51" i="31"/>
  <c r="J51" i="31"/>
  <c r="I51" i="31"/>
  <c r="K50" i="31"/>
  <c r="J50" i="31"/>
  <c r="I50" i="31"/>
  <c r="K49" i="31"/>
  <c r="J49" i="31"/>
  <c r="I49" i="31"/>
  <c r="K48" i="31"/>
  <c r="J48" i="31"/>
  <c r="I48" i="31"/>
  <c r="K47" i="31"/>
  <c r="J47" i="31"/>
  <c r="I47" i="31"/>
  <c r="K46" i="31"/>
  <c r="J46" i="31"/>
  <c r="I46" i="31"/>
  <c r="K45" i="31"/>
  <c r="J45" i="31"/>
  <c r="I45" i="31"/>
  <c r="K44" i="31"/>
  <c r="J44" i="31"/>
  <c r="I44" i="31"/>
  <c r="K43" i="31"/>
  <c r="J43" i="31"/>
  <c r="I43" i="31"/>
  <c r="K42" i="31"/>
  <c r="J42" i="31"/>
  <c r="I42" i="31"/>
  <c r="K41" i="31"/>
  <c r="J41" i="31"/>
  <c r="I41" i="31"/>
  <c r="K40" i="31"/>
  <c r="J40" i="31"/>
  <c r="I40" i="31"/>
  <c r="K39" i="31"/>
  <c r="J39" i="31"/>
  <c r="I39" i="31"/>
  <c r="K38" i="31"/>
  <c r="J38" i="31"/>
  <c r="I38" i="31"/>
  <c r="K37" i="31"/>
  <c r="J37" i="31"/>
  <c r="I37" i="31"/>
  <c r="K36" i="31"/>
  <c r="J36" i="31"/>
  <c r="I36" i="31"/>
  <c r="K35" i="31"/>
  <c r="J35" i="31"/>
  <c r="I35" i="31"/>
  <c r="K34" i="31"/>
  <c r="J34" i="31"/>
  <c r="I34" i="31"/>
  <c r="K33" i="31"/>
  <c r="J33" i="31"/>
  <c r="I33" i="31"/>
  <c r="K32" i="31"/>
  <c r="J32" i="31"/>
  <c r="I32" i="31"/>
  <c r="K31" i="31"/>
  <c r="J31" i="31"/>
  <c r="I31" i="31"/>
  <c r="K30" i="31"/>
  <c r="J30" i="31"/>
  <c r="I30" i="31"/>
  <c r="K29" i="31"/>
  <c r="J29" i="31"/>
  <c r="I29" i="31"/>
  <c r="K28" i="31"/>
  <c r="J28" i="31"/>
  <c r="I28" i="31"/>
  <c r="K27" i="31"/>
  <c r="J27" i="31"/>
  <c r="I27" i="31"/>
  <c r="K26" i="31"/>
  <c r="J26" i="31"/>
  <c r="I26" i="31"/>
  <c r="K25" i="31"/>
  <c r="J25" i="31"/>
  <c r="I25" i="31"/>
  <c r="K24" i="31"/>
  <c r="J24" i="31"/>
  <c r="I24" i="31"/>
  <c r="K23" i="31"/>
  <c r="J23" i="31"/>
  <c r="I23" i="31"/>
  <c r="K22" i="31"/>
  <c r="J22" i="31"/>
  <c r="I22" i="31"/>
  <c r="K21" i="31"/>
  <c r="J21" i="31"/>
  <c r="I21" i="31"/>
  <c r="K20" i="31"/>
  <c r="J20" i="31"/>
  <c r="I20" i="31"/>
  <c r="K19" i="31"/>
  <c r="J19" i="31"/>
  <c r="I19" i="31"/>
  <c r="K18" i="31"/>
  <c r="J18" i="31"/>
  <c r="I18" i="31"/>
  <c r="K17" i="31"/>
  <c r="J17" i="31"/>
  <c r="I17" i="31"/>
  <c r="K16" i="31"/>
  <c r="J16" i="31"/>
  <c r="I16" i="31"/>
  <c r="K15" i="31"/>
  <c r="J15" i="31"/>
  <c r="I15" i="31"/>
  <c r="K14" i="31"/>
  <c r="J14" i="31"/>
  <c r="I14" i="31"/>
  <c r="K13" i="31"/>
  <c r="J13" i="31"/>
  <c r="I13" i="31"/>
  <c r="K12" i="31"/>
  <c r="J12" i="31"/>
  <c r="I12" i="31"/>
  <c r="K11" i="31"/>
  <c r="J11" i="31"/>
  <c r="I11" i="31"/>
  <c r="K10" i="31"/>
  <c r="J10" i="31"/>
  <c r="I10" i="31"/>
  <c r="K9" i="31"/>
  <c r="J9" i="31"/>
  <c r="I9" i="31"/>
  <c r="K8" i="31"/>
  <c r="J8" i="31"/>
  <c r="I8" i="31"/>
  <c r="K7" i="31"/>
  <c r="J7" i="31"/>
  <c r="I7" i="31"/>
  <c r="K6" i="31"/>
  <c r="J6" i="31"/>
  <c r="I6" i="31"/>
  <c r="K5" i="31"/>
  <c r="J5" i="31"/>
  <c r="I5" i="31"/>
  <c r="K4" i="31"/>
  <c r="J4" i="31"/>
  <c r="I4" i="31"/>
  <c r="K3" i="31"/>
  <c r="J3" i="31"/>
  <c r="I3" i="31"/>
  <c r="J84" i="29"/>
  <c r="I84" i="29"/>
  <c r="H84" i="29"/>
  <c r="J83" i="29"/>
  <c r="I83" i="29"/>
  <c r="H83" i="29"/>
  <c r="J82" i="29"/>
  <c r="I82" i="29"/>
  <c r="H82" i="29"/>
  <c r="J81" i="29"/>
  <c r="I81" i="29"/>
  <c r="H81" i="29"/>
  <c r="J80" i="29"/>
  <c r="I80" i="29"/>
  <c r="H80" i="29"/>
  <c r="J79" i="29"/>
  <c r="I79" i="29"/>
  <c r="H79" i="29"/>
  <c r="J78" i="29"/>
  <c r="I78" i="29"/>
  <c r="H78" i="29"/>
  <c r="J77" i="29"/>
  <c r="I77" i="29"/>
  <c r="H77" i="29"/>
  <c r="J76" i="29"/>
  <c r="I76" i="29"/>
  <c r="H76" i="29"/>
  <c r="J75" i="29"/>
  <c r="I75" i="29"/>
  <c r="H75" i="29"/>
  <c r="J74" i="29"/>
  <c r="I74" i="29"/>
  <c r="H74" i="29"/>
  <c r="J73" i="29"/>
  <c r="I73" i="29"/>
  <c r="H73" i="29"/>
  <c r="J72" i="29"/>
  <c r="I72" i="29"/>
  <c r="H72" i="29"/>
  <c r="J71" i="29"/>
  <c r="I71" i="29"/>
  <c r="H71" i="29"/>
  <c r="J70" i="29"/>
  <c r="I70" i="29"/>
  <c r="H70" i="29"/>
  <c r="J69" i="29"/>
  <c r="I69" i="29"/>
  <c r="H69" i="29"/>
  <c r="J68" i="29"/>
  <c r="I68" i="29"/>
  <c r="H68" i="29"/>
  <c r="J67" i="29"/>
  <c r="I67" i="29"/>
  <c r="H67" i="29"/>
  <c r="J66" i="29"/>
  <c r="I66" i="29"/>
  <c r="H66" i="29"/>
  <c r="J65" i="29"/>
  <c r="I65" i="29"/>
  <c r="H65" i="29"/>
  <c r="J64" i="29"/>
  <c r="I64" i="29"/>
  <c r="H64" i="29"/>
  <c r="J63" i="29"/>
  <c r="I63" i="29"/>
  <c r="H63" i="29"/>
  <c r="J62" i="29"/>
  <c r="I62" i="29"/>
  <c r="H62" i="29"/>
  <c r="J61" i="29"/>
  <c r="I61" i="29"/>
  <c r="H61" i="29"/>
  <c r="J60" i="29"/>
  <c r="I60" i="29"/>
  <c r="H60" i="29"/>
  <c r="J59" i="29"/>
  <c r="I59" i="29"/>
  <c r="H59" i="29"/>
  <c r="J58" i="29"/>
  <c r="I58" i="29"/>
  <c r="H58" i="29"/>
  <c r="J57" i="29"/>
  <c r="I57" i="29"/>
  <c r="H57" i="29"/>
  <c r="J56" i="29"/>
  <c r="I56" i="29"/>
  <c r="H56" i="29"/>
  <c r="J55" i="29"/>
  <c r="I55" i="29"/>
  <c r="H55" i="29"/>
  <c r="J54" i="29"/>
  <c r="I54" i="29"/>
  <c r="H54" i="29"/>
  <c r="J53" i="29"/>
  <c r="I53" i="29"/>
  <c r="H53" i="29"/>
  <c r="J52" i="29"/>
  <c r="I52" i="29"/>
  <c r="H52" i="29"/>
  <c r="J51" i="29"/>
  <c r="I51" i="29"/>
  <c r="H51" i="29"/>
  <c r="J50" i="29"/>
  <c r="I50" i="29"/>
  <c r="H50" i="29"/>
  <c r="J49" i="29"/>
  <c r="I49" i="29"/>
  <c r="H49" i="29"/>
  <c r="J48" i="29"/>
  <c r="I48" i="29"/>
  <c r="H48" i="29"/>
  <c r="J47" i="29"/>
  <c r="I47" i="29"/>
  <c r="H47" i="29"/>
  <c r="J46" i="29"/>
  <c r="I46" i="29"/>
  <c r="H46" i="29"/>
  <c r="J45" i="29"/>
  <c r="I45" i="29"/>
  <c r="H45" i="29"/>
  <c r="J44" i="29"/>
  <c r="I44" i="29"/>
  <c r="H44" i="29"/>
  <c r="J43" i="29"/>
  <c r="I43" i="29"/>
  <c r="H43" i="29"/>
  <c r="J42" i="29"/>
  <c r="I42" i="29"/>
  <c r="H42" i="29"/>
  <c r="J41" i="29"/>
  <c r="I41" i="29"/>
  <c r="H41" i="29"/>
  <c r="J40" i="29"/>
  <c r="I40" i="29"/>
  <c r="H40" i="29"/>
  <c r="J39" i="29"/>
  <c r="I39" i="29"/>
  <c r="H39" i="29"/>
  <c r="J38" i="29"/>
  <c r="I38" i="29"/>
  <c r="H38" i="29"/>
  <c r="J37" i="29"/>
  <c r="I37" i="29"/>
  <c r="H37" i="29"/>
  <c r="J36" i="29"/>
  <c r="I36" i="29"/>
  <c r="H36" i="29"/>
  <c r="J35" i="29"/>
  <c r="I35" i="29"/>
  <c r="H35" i="29"/>
  <c r="J34" i="29"/>
  <c r="I34" i="29"/>
  <c r="H34" i="29"/>
  <c r="J33" i="29"/>
  <c r="I33" i="29"/>
  <c r="H33" i="29"/>
  <c r="J32" i="29"/>
  <c r="I32" i="29"/>
  <c r="H32" i="29"/>
  <c r="J31" i="29"/>
  <c r="I31" i="29"/>
  <c r="H31" i="29"/>
  <c r="J30" i="29"/>
  <c r="I30" i="29"/>
  <c r="H30" i="29"/>
  <c r="J29" i="29"/>
  <c r="I29" i="29"/>
  <c r="H29" i="29"/>
  <c r="J28" i="29"/>
  <c r="I28" i="29"/>
  <c r="H28" i="29"/>
  <c r="J27" i="29"/>
  <c r="I27" i="29"/>
  <c r="H27" i="29"/>
  <c r="J26" i="29"/>
  <c r="I26" i="29"/>
  <c r="H26" i="29"/>
  <c r="J25" i="29"/>
  <c r="I25" i="29"/>
  <c r="H25" i="29"/>
  <c r="J24" i="29"/>
  <c r="I24" i="29"/>
  <c r="H24" i="29"/>
  <c r="J23" i="29"/>
  <c r="I23" i="29"/>
  <c r="H23" i="29"/>
  <c r="J22" i="29"/>
  <c r="I22" i="29"/>
  <c r="H22" i="29"/>
  <c r="J21" i="29"/>
  <c r="I21" i="29"/>
  <c r="H21" i="29"/>
  <c r="J20" i="29"/>
  <c r="I20" i="29"/>
  <c r="H20" i="29"/>
  <c r="J19" i="29"/>
  <c r="I19" i="29"/>
  <c r="H19" i="29"/>
  <c r="J18" i="29"/>
  <c r="I18" i="29"/>
  <c r="H18" i="29"/>
  <c r="J17" i="29"/>
  <c r="I17" i="29"/>
  <c r="H17" i="29"/>
  <c r="J16" i="29"/>
  <c r="I16" i="29"/>
  <c r="H16" i="29"/>
  <c r="J15" i="29"/>
  <c r="I15" i="29"/>
  <c r="H15" i="29"/>
  <c r="J14" i="29"/>
  <c r="I14" i="29"/>
  <c r="H14" i="29"/>
  <c r="J13" i="29"/>
  <c r="I13" i="29"/>
  <c r="H13" i="29"/>
  <c r="J12" i="29"/>
  <c r="I12" i="29"/>
  <c r="H12" i="29"/>
  <c r="J11" i="29"/>
  <c r="I11" i="29"/>
  <c r="H11" i="29"/>
  <c r="J10" i="29"/>
  <c r="I10" i="29"/>
  <c r="H10" i="29"/>
  <c r="J9" i="29"/>
  <c r="I9" i="29"/>
  <c r="H9" i="29"/>
  <c r="J8" i="29"/>
  <c r="I8" i="29"/>
  <c r="H8" i="29"/>
  <c r="J7" i="29"/>
  <c r="I7" i="29"/>
  <c r="H7" i="29"/>
  <c r="J6" i="29"/>
  <c r="I6" i="29"/>
  <c r="H6" i="29"/>
  <c r="J5" i="29"/>
  <c r="I5" i="29"/>
  <c r="H5" i="29"/>
  <c r="J4" i="29"/>
  <c r="I4" i="29"/>
  <c r="H4" i="29"/>
  <c r="J3" i="29"/>
  <c r="I3" i="29"/>
  <c r="H3" i="29"/>
  <c r="J92" i="28"/>
  <c r="I92" i="28"/>
  <c r="H92" i="28"/>
  <c r="J91" i="28"/>
  <c r="I91" i="28"/>
  <c r="H91" i="28"/>
  <c r="J90" i="28"/>
  <c r="I90" i="28"/>
  <c r="H90" i="28"/>
  <c r="J89" i="28"/>
  <c r="I89" i="28"/>
  <c r="H89" i="28"/>
  <c r="J88" i="28"/>
  <c r="I88" i="28"/>
  <c r="H88" i="28"/>
  <c r="J87" i="28"/>
  <c r="I87" i="28"/>
  <c r="H87" i="28"/>
  <c r="J86" i="28"/>
  <c r="I86" i="28"/>
  <c r="H86" i="28"/>
  <c r="J85" i="28"/>
  <c r="I85" i="28"/>
  <c r="H85" i="28"/>
  <c r="J84" i="28"/>
  <c r="I84" i="28"/>
  <c r="H84" i="28"/>
  <c r="J83" i="28"/>
  <c r="I83" i="28"/>
  <c r="H83" i="28"/>
  <c r="J82" i="28"/>
  <c r="I82" i="28"/>
  <c r="H82" i="28"/>
  <c r="J81" i="28"/>
  <c r="I81" i="28"/>
  <c r="H81" i="28"/>
  <c r="J80" i="28"/>
  <c r="I80" i="28"/>
  <c r="H80" i="28"/>
  <c r="J79" i="28"/>
  <c r="I79" i="28"/>
  <c r="H79" i="28"/>
  <c r="J78" i="28"/>
  <c r="I78" i="28"/>
  <c r="H78" i="28"/>
  <c r="J77" i="28"/>
  <c r="I77" i="28"/>
  <c r="H77" i="28"/>
  <c r="J76" i="28"/>
  <c r="I76" i="28"/>
  <c r="H76" i="28"/>
  <c r="J75" i="28"/>
  <c r="I75" i="28"/>
  <c r="H75" i="28"/>
  <c r="J74" i="28"/>
  <c r="I74" i="28"/>
  <c r="H74" i="28"/>
  <c r="J73" i="28"/>
  <c r="I73" i="28"/>
  <c r="H73" i="28"/>
  <c r="J72" i="28"/>
  <c r="I72" i="28"/>
  <c r="H72" i="28"/>
  <c r="J71" i="28"/>
  <c r="I71" i="28"/>
  <c r="H71" i="28"/>
  <c r="J70" i="28"/>
  <c r="I70" i="28"/>
  <c r="H70" i="28"/>
  <c r="J69" i="28"/>
  <c r="I69" i="28"/>
  <c r="H69" i="28"/>
  <c r="J68" i="28"/>
  <c r="I68" i="28"/>
  <c r="H68" i="28"/>
  <c r="J67" i="28"/>
  <c r="I67" i="28"/>
  <c r="H67" i="28"/>
  <c r="J66" i="28"/>
  <c r="I66" i="28"/>
  <c r="H66" i="28"/>
  <c r="J65" i="28"/>
  <c r="I65" i="28"/>
  <c r="H65" i="28"/>
  <c r="J64" i="28"/>
  <c r="I64" i="28"/>
  <c r="H64" i="28"/>
  <c r="J63" i="28"/>
  <c r="I63" i="28"/>
  <c r="H63" i="28"/>
  <c r="J62" i="28"/>
  <c r="I62" i="28"/>
  <c r="H62" i="28"/>
  <c r="J61" i="28"/>
  <c r="I61" i="28"/>
  <c r="H61" i="28"/>
  <c r="J60" i="28"/>
  <c r="I60" i="28"/>
  <c r="H60" i="28"/>
  <c r="J59" i="28"/>
  <c r="I59" i="28"/>
  <c r="H59" i="28"/>
  <c r="J58" i="28"/>
  <c r="I58" i="28"/>
  <c r="H58" i="28"/>
  <c r="J57" i="28"/>
  <c r="I57" i="28"/>
  <c r="H57" i="28"/>
  <c r="J56" i="28"/>
  <c r="I56" i="28"/>
  <c r="H56" i="28"/>
  <c r="J55" i="28"/>
  <c r="I55" i="28"/>
  <c r="H55" i="28"/>
  <c r="J54" i="28"/>
  <c r="I54" i="28"/>
  <c r="H54" i="28"/>
  <c r="J53" i="28"/>
  <c r="I53" i="28"/>
  <c r="H53" i="28"/>
  <c r="J52" i="28"/>
  <c r="I52" i="28"/>
  <c r="H52" i="28"/>
  <c r="J51" i="28"/>
  <c r="I51" i="28"/>
  <c r="H51" i="28"/>
  <c r="J50" i="28"/>
  <c r="I50" i="28"/>
  <c r="H50" i="28"/>
  <c r="J49" i="28"/>
  <c r="I49" i="28"/>
  <c r="H49" i="28"/>
  <c r="J48" i="28"/>
  <c r="I48" i="28"/>
  <c r="H48" i="28"/>
  <c r="J47" i="28"/>
  <c r="I47" i="28"/>
  <c r="H47" i="28"/>
  <c r="J46" i="28"/>
  <c r="I46" i="28"/>
  <c r="H46" i="28"/>
  <c r="J45" i="28"/>
  <c r="I45" i="28"/>
  <c r="H45" i="28"/>
  <c r="J44" i="28"/>
  <c r="I44" i="28"/>
  <c r="H44" i="28"/>
  <c r="J43" i="28"/>
  <c r="I43" i="28"/>
  <c r="H43" i="28"/>
  <c r="J42" i="28"/>
  <c r="I42" i="28"/>
  <c r="H42" i="28"/>
  <c r="J41" i="28"/>
  <c r="I41" i="28"/>
  <c r="H41" i="28"/>
  <c r="J40" i="28"/>
  <c r="I40" i="28"/>
  <c r="H40" i="28"/>
  <c r="J39" i="28"/>
  <c r="I39" i="28"/>
  <c r="H39" i="28"/>
  <c r="J38" i="28"/>
  <c r="I38" i="28"/>
  <c r="H38" i="28"/>
  <c r="J37" i="28"/>
  <c r="I37" i="28"/>
  <c r="H37" i="28"/>
  <c r="J36" i="28"/>
  <c r="I36" i="28"/>
  <c r="H36" i="28"/>
  <c r="J35" i="28"/>
  <c r="I35" i="28"/>
  <c r="H35" i="28"/>
  <c r="J34" i="28"/>
  <c r="I34" i="28"/>
  <c r="H34" i="28"/>
  <c r="J33" i="28"/>
  <c r="I33" i="28"/>
  <c r="H33" i="28"/>
  <c r="J32" i="28"/>
  <c r="I32" i="28"/>
  <c r="H32" i="28"/>
  <c r="J31" i="28"/>
  <c r="I31" i="28"/>
  <c r="H31" i="28"/>
  <c r="J30" i="28"/>
  <c r="I30" i="28"/>
  <c r="H30" i="28"/>
  <c r="J29" i="28"/>
  <c r="I29" i="28"/>
  <c r="H29" i="28"/>
  <c r="J28" i="28"/>
  <c r="I28" i="28"/>
  <c r="H28" i="28"/>
  <c r="J27" i="28"/>
  <c r="I27" i="28"/>
  <c r="H27" i="28"/>
  <c r="J26" i="28"/>
  <c r="I26" i="28"/>
  <c r="H26" i="28"/>
  <c r="J25" i="28"/>
  <c r="I25" i="28"/>
  <c r="H25" i="28"/>
  <c r="J24" i="28"/>
  <c r="I24" i="28"/>
  <c r="H24" i="28"/>
  <c r="J23" i="28"/>
  <c r="I23" i="28"/>
  <c r="H23" i="28"/>
  <c r="J22" i="28"/>
  <c r="I22" i="28"/>
  <c r="H22" i="28"/>
  <c r="J21" i="28"/>
  <c r="I21" i="28"/>
  <c r="H21" i="28"/>
  <c r="J20" i="28"/>
  <c r="I20" i="28"/>
  <c r="H20" i="28"/>
  <c r="J19" i="28"/>
  <c r="I19" i="28"/>
  <c r="H19" i="28"/>
  <c r="J18" i="28"/>
  <c r="I18" i="28"/>
  <c r="H18" i="28"/>
  <c r="J17" i="28"/>
  <c r="I17" i="28"/>
  <c r="H17" i="28"/>
  <c r="J16" i="28"/>
  <c r="I16" i="28"/>
  <c r="H16" i="28"/>
  <c r="J15" i="28"/>
  <c r="I15" i="28"/>
  <c r="H15" i="28"/>
  <c r="J14" i="28"/>
  <c r="I14" i="28"/>
  <c r="H14" i="28"/>
  <c r="J13" i="28"/>
  <c r="I13" i="28"/>
  <c r="H13" i="28"/>
  <c r="J12" i="28"/>
  <c r="I12" i="28"/>
  <c r="H12" i="28"/>
  <c r="J11" i="28"/>
  <c r="I11" i="28"/>
  <c r="H11" i="28"/>
  <c r="J10" i="28"/>
  <c r="I10" i="28"/>
  <c r="H10" i="28"/>
  <c r="J9" i="28"/>
  <c r="I9" i="28"/>
  <c r="H9" i="28"/>
  <c r="J8" i="28"/>
  <c r="I8" i="28"/>
  <c r="H8" i="28"/>
  <c r="J7" i="28"/>
  <c r="I7" i="28"/>
  <c r="H7" i="28"/>
  <c r="J6" i="28"/>
  <c r="I6" i="28"/>
  <c r="H6" i="28"/>
  <c r="J5" i="28"/>
  <c r="I5" i="28"/>
  <c r="H5" i="28"/>
  <c r="J4" i="28"/>
  <c r="I4" i="28"/>
  <c r="H4" i="28"/>
  <c r="J3" i="28"/>
  <c r="I3" i="28"/>
  <c r="H3" i="28"/>
  <c r="N84" i="30"/>
  <c r="L84" i="30"/>
  <c r="M84" i="30" s="1"/>
  <c r="K84" i="30"/>
  <c r="J84" i="30"/>
  <c r="N83" i="30"/>
  <c r="L83" i="30"/>
  <c r="K83" i="30"/>
  <c r="J83" i="30"/>
  <c r="N82" i="30"/>
  <c r="L82" i="30"/>
  <c r="K82" i="30"/>
  <c r="J82" i="30"/>
  <c r="N81" i="30"/>
  <c r="L81" i="30"/>
  <c r="K81" i="30"/>
  <c r="J81" i="30"/>
  <c r="N80" i="30"/>
  <c r="L80" i="30"/>
  <c r="M80" i="30" s="1"/>
  <c r="K80" i="30"/>
  <c r="J80" i="30"/>
  <c r="N79" i="30"/>
  <c r="L79" i="30"/>
  <c r="K79" i="30"/>
  <c r="J79" i="30"/>
  <c r="N78" i="30"/>
  <c r="L78" i="30"/>
  <c r="K78" i="30"/>
  <c r="J78" i="30"/>
  <c r="N77" i="30"/>
  <c r="L77" i="30"/>
  <c r="K77" i="30"/>
  <c r="J77" i="30"/>
  <c r="N76" i="30"/>
  <c r="L76" i="30"/>
  <c r="M76" i="30" s="1"/>
  <c r="K76" i="30"/>
  <c r="J76" i="30"/>
  <c r="N75" i="30"/>
  <c r="L75" i="30"/>
  <c r="K75" i="30"/>
  <c r="J75" i="30"/>
  <c r="N74" i="30"/>
  <c r="L74" i="30"/>
  <c r="K74" i="30"/>
  <c r="J74" i="30"/>
  <c r="N73" i="30"/>
  <c r="L73" i="30"/>
  <c r="K73" i="30"/>
  <c r="J73" i="30"/>
  <c r="N72" i="30"/>
  <c r="L72" i="30"/>
  <c r="M72" i="30" s="1"/>
  <c r="K72" i="30"/>
  <c r="J72" i="30"/>
  <c r="N71" i="30"/>
  <c r="L71" i="30"/>
  <c r="K71" i="30"/>
  <c r="J71" i="30"/>
  <c r="N70" i="30"/>
  <c r="L70" i="30"/>
  <c r="K70" i="30"/>
  <c r="J70" i="30"/>
  <c r="N69" i="30"/>
  <c r="L69" i="30"/>
  <c r="K69" i="30"/>
  <c r="J69" i="30"/>
  <c r="N68" i="30"/>
  <c r="L68" i="30"/>
  <c r="M68" i="30" s="1"/>
  <c r="K68" i="30"/>
  <c r="J68" i="30"/>
  <c r="N67" i="30"/>
  <c r="L67" i="30"/>
  <c r="K67" i="30"/>
  <c r="J67" i="30"/>
  <c r="N66" i="30"/>
  <c r="L66" i="30"/>
  <c r="K66" i="30"/>
  <c r="J66" i="30"/>
  <c r="N65" i="30"/>
  <c r="L65" i="30"/>
  <c r="K65" i="30"/>
  <c r="J65" i="30"/>
  <c r="N64" i="30"/>
  <c r="L64" i="30"/>
  <c r="M64" i="30" s="1"/>
  <c r="K64" i="30"/>
  <c r="J64" i="30"/>
  <c r="N63" i="30"/>
  <c r="L63" i="30"/>
  <c r="K63" i="30"/>
  <c r="J63" i="30"/>
  <c r="N62" i="30"/>
  <c r="L62" i="30"/>
  <c r="K62" i="30"/>
  <c r="J62" i="30"/>
  <c r="N61" i="30"/>
  <c r="L61" i="30"/>
  <c r="K61" i="30"/>
  <c r="J61" i="30"/>
  <c r="N60" i="30"/>
  <c r="L60" i="30"/>
  <c r="M60" i="30" s="1"/>
  <c r="K60" i="30"/>
  <c r="J60" i="30"/>
  <c r="N59" i="30"/>
  <c r="L59" i="30"/>
  <c r="K59" i="30"/>
  <c r="J59" i="30"/>
  <c r="N58" i="30"/>
  <c r="L58" i="30"/>
  <c r="K58" i="30"/>
  <c r="J58" i="30"/>
  <c r="N57" i="30"/>
  <c r="L57" i="30"/>
  <c r="K57" i="30"/>
  <c r="J57" i="30"/>
  <c r="N56" i="30"/>
  <c r="L56" i="30"/>
  <c r="M56" i="30" s="1"/>
  <c r="K56" i="30"/>
  <c r="J56" i="30"/>
  <c r="N55" i="30"/>
  <c r="L55" i="30"/>
  <c r="K55" i="30"/>
  <c r="J55" i="30"/>
  <c r="N54" i="30"/>
  <c r="L54" i="30"/>
  <c r="K54" i="30"/>
  <c r="J54" i="30"/>
  <c r="N53" i="30"/>
  <c r="L53" i="30"/>
  <c r="K53" i="30"/>
  <c r="J53" i="30"/>
  <c r="N52" i="30"/>
  <c r="L52" i="30"/>
  <c r="M52" i="30" s="1"/>
  <c r="K52" i="30"/>
  <c r="J52" i="30"/>
  <c r="N51" i="30"/>
  <c r="L51" i="30"/>
  <c r="K51" i="30"/>
  <c r="J51" i="30"/>
  <c r="N50" i="30"/>
  <c r="L50" i="30"/>
  <c r="K50" i="30"/>
  <c r="J50" i="30"/>
  <c r="N49" i="30"/>
  <c r="L49" i="30"/>
  <c r="K49" i="30"/>
  <c r="J49" i="30"/>
  <c r="N48" i="30"/>
  <c r="L48" i="30"/>
  <c r="M48" i="30" s="1"/>
  <c r="K48" i="30"/>
  <c r="J48" i="30"/>
  <c r="N47" i="30"/>
  <c r="L47" i="30"/>
  <c r="K47" i="30"/>
  <c r="J47" i="30"/>
  <c r="N46" i="30"/>
  <c r="L46" i="30"/>
  <c r="K46" i="30"/>
  <c r="J46" i="30"/>
  <c r="N45" i="30"/>
  <c r="L45" i="30"/>
  <c r="K45" i="30"/>
  <c r="J45" i="30"/>
  <c r="N44" i="30"/>
  <c r="L44" i="30"/>
  <c r="M44" i="30" s="1"/>
  <c r="K44" i="30"/>
  <c r="J44" i="30"/>
  <c r="N43" i="30"/>
  <c r="L43" i="30"/>
  <c r="K43" i="30"/>
  <c r="J43" i="30"/>
  <c r="N42" i="30"/>
  <c r="L42" i="30"/>
  <c r="K42" i="30"/>
  <c r="J42" i="30"/>
  <c r="N41" i="30"/>
  <c r="L41" i="30"/>
  <c r="K41" i="30"/>
  <c r="J41" i="30"/>
  <c r="N40" i="30"/>
  <c r="L40" i="30"/>
  <c r="M40" i="30" s="1"/>
  <c r="K40" i="30"/>
  <c r="J40" i="30"/>
  <c r="N39" i="30"/>
  <c r="L39" i="30"/>
  <c r="K39" i="30"/>
  <c r="J39" i="30"/>
  <c r="N38" i="30"/>
  <c r="L38" i="30"/>
  <c r="K38" i="30"/>
  <c r="J38" i="30"/>
  <c r="N37" i="30"/>
  <c r="L37" i="30"/>
  <c r="K37" i="30"/>
  <c r="J37" i="30"/>
  <c r="N36" i="30"/>
  <c r="L36" i="30"/>
  <c r="M36" i="30" s="1"/>
  <c r="K36" i="30"/>
  <c r="J36" i="30"/>
  <c r="N35" i="30"/>
  <c r="L35" i="30"/>
  <c r="K35" i="30"/>
  <c r="J35" i="30"/>
  <c r="N34" i="30"/>
  <c r="L34" i="30"/>
  <c r="K34" i="30"/>
  <c r="J34" i="30"/>
  <c r="N33" i="30"/>
  <c r="L33" i="30"/>
  <c r="K33" i="30"/>
  <c r="J33" i="30"/>
  <c r="N32" i="30"/>
  <c r="L32" i="30"/>
  <c r="M32" i="30" s="1"/>
  <c r="K32" i="30"/>
  <c r="J32" i="30"/>
  <c r="N31" i="30"/>
  <c r="L31" i="30"/>
  <c r="K31" i="30"/>
  <c r="J31" i="30"/>
  <c r="N30" i="30"/>
  <c r="L30" i="30"/>
  <c r="K30" i="30"/>
  <c r="J30" i="30"/>
  <c r="N29" i="30"/>
  <c r="L29" i="30"/>
  <c r="K29" i="30"/>
  <c r="J29" i="30"/>
  <c r="N28" i="30"/>
  <c r="L28" i="30"/>
  <c r="M28" i="30" s="1"/>
  <c r="K28" i="30"/>
  <c r="J28" i="30"/>
  <c r="N27" i="30"/>
  <c r="L27" i="30"/>
  <c r="K27" i="30"/>
  <c r="J27" i="30"/>
  <c r="N26" i="30"/>
  <c r="L26" i="30"/>
  <c r="K26" i="30"/>
  <c r="J26" i="30"/>
  <c r="N25" i="30"/>
  <c r="L25" i="30"/>
  <c r="K25" i="30"/>
  <c r="J25" i="30"/>
  <c r="N24" i="30"/>
  <c r="L24" i="30"/>
  <c r="M24" i="30" s="1"/>
  <c r="K24" i="30"/>
  <c r="J24" i="30"/>
  <c r="N23" i="30"/>
  <c r="L23" i="30"/>
  <c r="K23" i="30"/>
  <c r="J23" i="30"/>
  <c r="N22" i="30"/>
  <c r="L22" i="30"/>
  <c r="K22" i="30"/>
  <c r="J22" i="30"/>
  <c r="N21" i="30"/>
  <c r="L21" i="30"/>
  <c r="K21" i="30"/>
  <c r="J21" i="30"/>
  <c r="N20" i="30"/>
  <c r="L20" i="30"/>
  <c r="M20" i="30" s="1"/>
  <c r="K20" i="30"/>
  <c r="J20" i="30"/>
  <c r="N19" i="30"/>
  <c r="L19" i="30"/>
  <c r="K19" i="30"/>
  <c r="J19" i="30"/>
  <c r="N18" i="30"/>
  <c r="L18" i="30"/>
  <c r="K18" i="30"/>
  <c r="J18" i="30"/>
  <c r="N17" i="30"/>
  <c r="L17" i="30"/>
  <c r="K17" i="30"/>
  <c r="J17" i="30"/>
  <c r="N16" i="30"/>
  <c r="L16" i="30"/>
  <c r="M16" i="30" s="1"/>
  <c r="K16" i="30"/>
  <c r="J16" i="30"/>
  <c r="N15" i="30"/>
  <c r="L15" i="30"/>
  <c r="K15" i="30"/>
  <c r="J15" i="30"/>
  <c r="N14" i="30"/>
  <c r="L14" i="30"/>
  <c r="K14" i="30"/>
  <c r="J14" i="30"/>
  <c r="N13" i="30"/>
  <c r="L13" i="30"/>
  <c r="K13" i="30"/>
  <c r="J13" i="30"/>
  <c r="N12" i="30"/>
  <c r="L12" i="30"/>
  <c r="M12" i="30" s="1"/>
  <c r="K12" i="30"/>
  <c r="J12" i="30"/>
  <c r="N11" i="30"/>
  <c r="L11" i="30"/>
  <c r="K11" i="30"/>
  <c r="J11" i="30"/>
  <c r="N10" i="30"/>
  <c r="L10" i="30"/>
  <c r="K10" i="30"/>
  <c r="J10" i="30"/>
  <c r="N9" i="30"/>
  <c r="L9" i="30"/>
  <c r="K9" i="30"/>
  <c r="J9" i="30"/>
  <c r="N8" i="30"/>
  <c r="L8" i="30"/>
  <c r="M8" i="30" s="1"/>
  <c r="K8" i="30"/>
  <c r="J8" i="30"/>
  <c r="N7" i="30"/>
  <c r="L7" i="30"/>
  <c r="K7" i="30"/>
  <c r="J7" i="30"/>
  <c r="N6" i="30"/>
  <c r="L6" i="30"/>
  <c r="K6" i="30"/>
  <c r="J6" i="30"/>
  <c r="N5" i="30"/>
  <c r="L5" i="30"/>
  <c r="K5" i="30"/>
  <c r="J5" i="30"/>
  <c r="N4" i="30"/>
  <c r="L4" i="30"/>
  <c r="M4" i="30" s="1"/>
  <c r="K4" i="30"/>
  <c r="J4" i="30"/>
  <c r="N3" i="30"/>
  <c r="L3" i="30"/>
  <c r="K3" i="30"/>
  <c r="J3" i="30"/>
  <c r="M27" i="23"/>
  <c r="K27" i="23"/>
  <c r="I27" i="23"/>
  <c r="M26" i="23"/>
  <c r="M23" i="23"/>
  <c r="K23" i="23"/>
  <c r="J23" i="23"/>
  <c r="M22" i="23"/>
  <c r="K22" i="23"/>
  <c r="J22" i="23"/>
  <c r="M21" i="23"/>
  <c r="K21" i="23"/>
  <c r="J21" i="23"/>
  <c r="M20" i="23"/>
  <c r="K20" i="23"/>
  <c r="J20" i="23"/>
  <c r="M19" i="23"/>
  <c r="K19" i="23"/>
  <c r="J19" i="23"/>
  <c r="M18" i="23"/>
  <c r="K18" i="23"/>
  <c r="J18" i="23"/>
  <c r="M17" i="23"/>
  <c r="K17" i="23"/>
  <c r="J17" i="23"/>
  <c r="M16" i="23"/>
  <c r="K16" i="23"/>
  <c r="J16" i="23"/>
  <c r="M15" i="23"/>
  <c r="K15" i="23"/>
  <c r="J15" i="23"/>
  <c r="M14" i="23"/>
  <c r="K14" i="23"/>
  <c r="J14" i="23"/>
  <c r="M13" i="23"/>
  <c r="K13" i="23"/>
  <c r="J13" i="23"/>
  <c r="M12" i="23"/>
  <c r="K12" i="23"/>
  <c r="J12" i="23"/>
  <c r="M11" i="23"/>
  <c r="K11" i="23"/>
  <c r="J11" i="23"/>
  <c r="M10" i="23"/>
  <c r="K10" i="23"/>
  <c r="J10" i="23"/>
  <c r="M9" i="23"/>
  <c r="K9" i="23"/>
  <c r="J9" i="23"/>
  <c r="M8" i="23"/>
  <c r="K8" i="23"/>
  <c r="J8" i="23"/>
  <c r="M7" i="23"/>
  <c r="K7" i="23"/>
  <c r="J7" i="23"/>
  <c r="M6" i="23"/>
  <c r="K6" i="23"/>
  <c r="J6" i="23"/>
  <c r="M5" i="23"/>
  <c r="K5" i="23"/>
  <c r="J5" i="23"/>
  <c r="M4" i="23"/>
  <c r="K4" i="23"/>
  <c r="J4" i="23"/>
  <c r="M3" i="23"/>
  <c r="K3" i="23"/>
  <c r="L3" i="23" s="1"/>
  <c r="J3" i="23"/>
  <c r="I3" i="23"/>
  <c r="M92" i="5"/>
  <c r="K92" i="5"/>
  <c r="L92" i="5" s="1"/>
  <c r="J92" i="5"/>
  <c r="I92" i="5"/>
  <c r="M91" i="5"/>
  <c r="K91" i="5"/>
  <c r="J91" i="5"/>
  <c r="I91" i="5"/>
  <c r="M90" i="5"/>
  <c r="K90" i="5"/>
  <c r="J90" i="5"/>
  <c r="I90" i="5"/>
  <c r="M89" i="5"/>
  <c r="K89" i="5"/>
  <c r="J89" i="5"/>
  <c r="I89" i="5"/>
  <c r="M88" i="5"/>
  <c r="K88" i="5"/>
  <c r="L88" i="5" s="1"/>
  <c r="J88" i="5"/>
  <c r="I88" i="5"/>
  <c r="M87" i="5"/>
  <c r="K87" i="5"/>
  <c r="J87" i="5"/>
  <c r="I87" i="5"/>
  <c r="M86" i="5"/>
  <c r="K86" i="5"/>
  <c r="J86" i="5"/>
  <c r="I86" i="5"/>
  <c r="M85" i="5"/>
  <c r="K85" i="5"/>
  <c r="J85" i="5"/>
  <c r="I85" i="5"/>
  <c r="M84" i="5"/>
  <c r="K84" i="5"/>
  <c r="L84" i="5" s="1"/>
  <c r="J84" i="5"/>
  <c r="I84" i="5"/>
  <c r="M83" i="5"/>
  <c r="K83" i="5"/>
  <c r="J83" i="5"/>
  <c r="I83" i="5"/>
  <c r="M82" i="5"/>
  <c r="K82" i="5"/>
  <c r="J82" i="5"/>
  <c r="I82" i="5"/>
  <c r="M81" i="5"/>
  <c r="K81" i="5"/>
  <c r="J81" i="5"/>
  <c r="I81" i="5"/>
  <c r="M80" i="5"/>
  <c r="K80" i="5"/>
  <c r="L80" i="5" s="1"/>
  <c r="J80" i="5"/>
  <c r="I80" i="5"/>
  <c r="M79" i="5"/>
  <c r="K79" i="5"/>
  <c r="J79" i="5"/>
  <c r="I79" i="5"/>
  <c r="M78" i="5"/>
  <c r="K78" i="5"/>
  <c r="J78" i="5"/>
  <c r="I78" i="5"/>
  <c r="M77" i="5"/>
  <c r="K77" i="5"/>
  <c r="J77" i="5"/>
  <c r="I77" i="5"/>
  <c r="M76" i="5"/>
  <c r="K76" i="5"/>
  <c r="L76" i="5" s="1"/>
  <c r="J76" i="5"/>
  <c r="I76" i="5"/>
  <c r="M75" i="5"/>
  <c r="K75" i="5"/>
  <c r="J75" i="5"/>
  <c r="I75" i="5"/>
  <c r="M74" i="5"/>
  <c r="K74" i="5"/>
  <c r="J74" i="5"/>
  <c r="I74" i="5"/>
  <c r="M73" i="5"/>
  <c r="K73" i="5"/>
  <c r="J73" i="5"/>
  <c r="I73" i="5"/>
  <c r="M72" i="5"/>
  <c r="K72" i="5"/>
  <c r="L72" i="5" s="1"/>
  <c r="J72" i="5"/>
  <c r="I72" i="5"/>
  <c r="M71" i="5"/>
  <c r="K71" i="5"/>
  <c r="J71" i="5"/>
  <c r="I71" i="5"/>
  <c r="M70" i="5"/>
  <c r="K70" i="5"/>
  <c r="J70" i="5"/>
  <c r="I70" i="5"/>
  <c r="M69" i="5"/>
  <c r="K69" i="5"/>
  <c r="J69" i="5"/>
  <c r="I69" i="5"/>
  <c r="M68" i="5"/>
  <c r="K68" i="5"/>
  <c r="L68" i="5" s="1"/>
  <c r="J68" i="5"/>
  <c r="I68" i="5"/>
  <c r="M67" i="5"/>
  <c r="K67" i="5"/>
  <c r="J67" i="5"/>
  <c r="I67" i="5"/>
  <c r="M66" i="5"/>
  <c r="K66" i="5"/>
  <c r="J66" i="5"/>
  <c r="I66" i="5"/>
  <c r="M65" i="5"/>
  <c r="K65" i="5"/>
  <c r="J65" i="5"/>
  <c r="I65" i="5"/>
  <c r="M64" i="5"/>
  <c r="K64" i="5"/>
  <c r="L64" i="5" s="1"/>
  <c r="J64" i="5"/>
  <c r="I64" i="5"/>
  <c r="M63" i="5"/>
  <c r="K63" i="5"/>
  <c r="J63" i="5"/>
  <c r="I63" i="5"/>
  <c r="M62" i="5"/>
  <c r="K62" i="5"/>
  <c r="J62" i="5"/>
  <c r="I62" i="5"/>
  <c r="M61" i="5"/>
  <c r="K61" i="5"/>
  <c r="J61" i="5"/>
  <c r="I61" i="5"/>
  <c r="M60" i="5"/>
  <c r="K60" i="5"/>
  <c r="L60" i="5" s="1"/>
  <c r="J60" i="5"/>
  <c r="I60" i="5"/>
  <c r="M59" i="5"/>
  <c r="K59" i="5"/>
  <c r="J59" i="5"/>
  <c r="I59" i="5"/>
  <c r="M58" i="5"/>
  <c r="K58" i="5"/>
  <c r="J58" i="5"/>
  <c r="I58" i="5"/>
  <c r="M57" i="5"/>
  <c r="K57" i="5"/>
  <c r="J57" i="5"/>
  <c r="I57" i="5"/>
  <c r="M56" i="5"/>
  <c r="K56" i="5"/>
  <c r="L56" i="5" s="1"/>
  <c r="J56" i="5"/>
  <c r="I56" i="5"/>
  <c r="M55" i="5"/>
  <c r="K55" i="5"/>
  <c r="J55" i="5"/>
  <c r="I55" i="5"/>
  <c r="M54" i="5"/>
  <c r="K54" i="5"/>
  <c r="J54" i="5"/>
  <c r="I54" i="5"/>
  <c r="M53" i="5"/>
  <c r="K53" i="5"/>
  <c r="J53" i="5"/>
  <c r="I53" i="5"/>
  <c r="M52" i="5"/>
  <c r="K52" i="5"/>
  <c r="L52" i="5" s="1"/>
  <c r="J52" i="5"/>
  <c r="I52" i="5"/>
  <c r="M51" i="5"/>
  <c r="K51" i="5"/>
  <c r="J51" i="5"/>
  <c r="I51" i="5"/>
  <c r="M50" i="5"/>
  <c r="K50" i="5"/>
  <c r="J50" i="5"/>
  <c r="I50" i="5"/>
  <c r="M49" i="5"/>
  <c r="K49" i="5"/>
  <c r="J49" i="5"/>
  <c r="I49" i="5"/>
  <c r="M48" i="5"/>
  <c r="K48" i="5"/>
  <c r="L48" i="5" s="1"/>
  <c r="J48" i="5"/>
  <c r="I48" i="5"/>
  <c r="M47" i="5"/>
  <c r="K47" i="5"/>
  <c r="J47" i="5"/>
  <c r="I47" i="5"/>
  <c r="M46" i="5"/>
  <c r="K46" i="5"/>
  <c r="J46" i="5"/>
  <c r="I46" i="5"/>
  <c r="M45" i="5"/>
  <c r="K45" i="5"/>
  <c r="J45" i="5"/>
  <c r="I45" i="5"/>
  <c r="M44" i="5"/>
  <c r="K44" i="5"/>
  <c r="L44" i="5" s="1"/>
  <c r="J44" i="5"/>
  <c r="I44" i="5"/>
  <c r="M43" i="5"/>
  <c r="K43" i="5"/>
  <c r="J43" i="5"/>
  <c r="I43" i="5"/>
  <c r="M42" i="5"/>
  <c r="K42" i="5"/>
  <c r="J42" i="5"/>
  <c r="I42" i="5"/>
  <c r="M41" i="5"/>
  <c r="K41" i="5"/>
  <c r="J41" i="5"/>
  <c r="I41" i="5"/>
  <c r="M40" i="5"/>
  <c r="K40" i="5"/>
  <c r="L40" i="5" s="1"/>
  <c r="J40" i="5"/>
  <c r="I40" i="5"/>
  <c r="M39" i="5"/>
  <c r="K39" i="5"/>
  <c r="J39" i="5"/>
  <c r="I39" i="5"/>
  <c r="M38" i="5"/>
  <c r="K38" i="5"/>
  <c r="J38" i="5"/>
  <c r="I38" i="5"/>
  <c r="M37" i="5"/>
  <c r="K37" i="5"/>
  <c r="J37" i="5"/>
  <c r="I37" i="5"/>
  <c r="M36" i="5"/>
  <c r="K36" i="5"/>
  <c r="L36" i="5" s="1"/>
  <c r="J36" i="5"/>
  <c r="I36" i="5"/>
  <c r="M35" i="5"/>
  <c r="K35" i="5"/>
  <c r="J35" i="5"/>
  <c r="I35" i="5"/>
  <c r="M34" i="5"/>
  <c r="K34" i="5"/>
  <c r="J34" i="5"/>
  <c r="I34" i="5"/>
  <c r="M33" i="5"/>
  <c r="K33" i="5"/>
  <c r="J33" i="5"/>
  <c r="I33" i="5"/>
  <c r="M32" i="5"/>
  <c r="K32" i="5"/>
  <c r="L32" i="5" s="1"/>
  <c r="J32" i="5"/>
  <c r="I32" i="5"/>
  <c r="M31" i="5"/>
  <c r="K31" i="5"/>
  <c r="J31" i="5"/>
  <c r="I31" i="5"/>
  <c r="M30" i="5"/>
  <c r="K30" i="5"/>
  <c r="J30" i="5"/>
  <c r="I30" i="5"/>
  <c r="M29" i="5"/>
  <c r="K29" i="5"/>
  <c r="J29" i="5"/>
  <c r="I29" i="5"/>
  <c r="M28" i="5"/>
  <c r="K28" i="5"/>
  <c r="L28" i="5" s="1"/>
  <c r="J28" i="5"/>
  <c r="I28" i="5"/>
  <c r="M27" i="5"/>
  <c r="K27" i="5"/>
  <c r="J27" i="5"/>
  <c r="I27" i="5"/>
  <c r="M26" i="5"/>
  <c r="K26" i="5"/>
  <c r="J26" i="5"/>
  <c r="I26" i="5"/>
  <c r="M25" i="5"/>
  <c r="K25" i="5"/>
  <c r="J25" i="5"/>
  <c r="I25" i="5"/>
  <c r="M24" i="5"/>
  <c r="K24" i="5"/>
  <c r="L24" i="5" s="1"/>
  <c r="J24" i="5"/>
  <c r="I24" i="5"/>
  <c r="M23" i="5"/>
  <c r="K23" i="5"/>
  <c r="J23" i="5"/>
  <c r="I23" i="5"/>
  <c r="M22" i="5"/>
  <c r="K22" i="5"/>
  <c r="J22" i="5"/>
  <c r="I22" i="5"/>
  <c r="M21" i="5"/>
  <c r="K21" i="5"/>
  <c r="J21" i="5"/>
  <c r="I21" i="5"/>
  <c r="M20" i="5"/>
  <c r="K20" i="5"/>
  <c r="L20" i="5" s="1"/>
  <c r="J20" i="5"/>
  <c r="I20" i="5"/>
  <c r="M19" i="5"/>
  <c r="K19" i="5"/>
  <c r="J19" i="5"/>
  <c r="I19" i="5"/>
  <c r="M18" i="5"/>
  <c r="K18" i="5"/>
  <c r="J18" i="5"/>
  <c r="I18" i="5"/>
  <c r="M17" i="5"/>
  <c r="K17" i="5"/>
  <c r="J17" i="5"/>
  <c r="I17" i="5"/>
  <c r="M16" i="5"/>
  <c r="K16" i="5"/>
  <c r="L16" i="5" s="1"/>
  <c r="J16" i="5"/>
  <c r="I16" i="5"/>
  <c r="M15" i="5"/>
  <c r="K15" i="5"/>
  <c r="J15" i="5"/>
  <c r="I15" i="5"/>
  <c r="M14" i="5"/>
  <c r="K14" i="5"/>
  <c r="J14" i="5"/>
  <c r="I14" i="5"/>
  <c r="M13" i="5"/>
  <c r="K13" i="5"/>
  <c r="J13" i="5"/>
  <c r="I13" i="5"/>
  <c r="M12" i="5"/>
  <c r="K12" i="5"/>
  <c r="L12" i="5" s="1"/>
  <c r="J12" i="5"/>
  <c r="I12" i="5"/>
  <c r="M11" i="5"/>
  <c r="K11" i="5"/>
  <c r="J11" i="5"/>
  <c r="I11" i="5"/>
  <c r="M10" i="5"/>
  <c r="K10" i="5"/>
  <c r="J10" i="5"/>
  <c r="I10" i="5"/>
  <c r="M9" i="5"/>
  <c r="K9" i="5"/>
  <c r="J9" i="5"/>
  <c r="I9" i="5"/>
  <c r="M8" i="5"/>
  <c r="K8" i="5"/>
  <c r="L8" i="5" s="1"/>
  <c r="J8" i="5"/>
  <c r="I8" i="5"/>
  <c r="M7" i="5"/>
  <c r="K7" i="5"/>
  <c r="J7" i="5"/>
  <c r="I7" i="5"/>
  <c r="M6" i="5"/>
  <c r="K6" i="5"/>
  <c r="J6" i="5"/>
  <c r="I6" i="5"/>
  <c r="M5" i="5"/>
  <c r="K5" i="5"/>
  <c r="J5" i="5"/>
  <c r="I5" i="5"/>
  <c r="M4" i="5"/>
  <c r="K4" i="5"/>
  <c r="L4" i="5" s="1"/>
  <c r="J4" i="5"/>
  <c r="I4" i="5"/>
  <c r="M3" i="5"/>
  <c r="K3" i="5"/>
  <c r="J3" i="5"/>
  <c r="I3" i="5"/>
  <c r="M84" i="18"/>
  <c r="K84" i="18"/>
  <c r="L84" i="18" s="1"/>
  <c r="J84" i="18"/>
  <c r="I84" i="18"/>
  <c r="M83" i="18"/>
  <c r="K83" i="18"/>
  <c r="J83" i="18"/>
  <c r="I83" i="18"/>
  <c r="M82" i="18"/>
  <c r="K82" i="18"/>
  <c r="J82" i="18"/>
  <c r="I82" i="18"/>
  <c r="M81" i="18"/>
  <c r="K81" i="18"/>
  <c r="J81" i="18"/>
  <c r="I81" i="18"/>
  <c r="M80" i="18"/>
  <c r="K80" i="18"/>
  <c r="L80" i="18" s="1"/>
  <c r="J80" i="18"/>
  <c r="I80" i="18"/>
  <c r="M79" i="18"/>
  <c r="K79" i="18"/>
  <c r="J79" i="18"/>
  <c r="I79" i="18"/>
  <c r="M78" i="18"/>
  <c r="K78" i="18"/>
  <c r="J78" i="18"/>
  <c r="I78" i="18"/>
  <c r="M77" i="18"/>
  <c r="K77" i="18"/>
  <c r="J77" i="18"/>
  <c r="I77" i="18"/>
  <c r="M76" i="18"/>
  <c r="K76" i="18"/>
  <c r="L76" i="18" s="1"/>
  <c r="J76" i="18"/>
  <c r="I76" i="18"/>
  <c r="M75" i="18"/>
  <c r="K75" i="18"/>
  <c r="J75" i="18"/>
  <c r="I75" i="18"/>
  <c r="M74" i="18"/>
  <c r="K74" i="18"/>
  <c r="J74" i="18"/>
  <c r="I74" i="18"/>
  <c r="M73" i="18"/>
  <c r="K73" i="18"/>
  <c r="J73" i="18"/>
  <c r="I73" i="18"/>
  <c r="M72" i="18"/>
  <c r="K72" i="18"/>
  <c r="L72" i="18" s="1"/>
  <c r="J72" i="18"/>
  <c r="I72" i="18"/>
  <c r="M71" i="18"/>
  <c r="K71" i="18"/>
  <c r="J71" i="18"/>
  <c r="I71" i="18"/>
  <c r="M70" i="18"/>
  <c r="K70" i="18"/>
  <c r="J70" i="18"/>
  <c r="I70" i="18"/>
  <c r="M69" i="18"/>
  <c r="K69" i="18"/>
  <c r="J69" i="18"/>
  <c r="I69" i="18"/>
  <c r="M68" i="18"/>
  <c r="K68" i="18"/>
  <c r="L68" i="18" s="1"/>
  <c r="J68" i="18"/>
  <c r="I68" i="18"/>
  <c r="M67" i="18"/>
  <c r="K67" i="18"/>
  <c r="J67" i="18"/>
  <c r="I67" i="18"/>
  <c r="M66" i="18"/>
  <c r="K66" i="18"/>
  <c r="J66" i="18"/>
  <c r="I66" i="18"/>
  <c r="M65" i="18"/>
  <c r="K65" i="18"/>
  <c r="J65" i="18"/>
  <c r="I65" i="18"/>
  <c r="M64" i="18"/>
  <c r="K64" i="18"/>
  <c r="L64" i="18" s="1"/>
  <c r="J64" i="18"/>
  <c r="I64" i="18"/>
  <c r="M63" i="18"/>
  <c r="K63" i="18"/>
  <c r="J63" i="18"/>
  <c r="I63" i="18"/>
  <c r="M62" i="18"/>
  <c r="K62" i="18"/>
  <c r="J62" i="18"/>
  <c r="I62" i="18"/>
  <c r="M61" i="18"/>
  <c r="K61" i="18"/>
  <c r="J61" i="18"/>
  <c r="I61" i="18"/>
  <c r="M60" i="18"/>
  <c r="K60" i="18"/>
  <c r="L60" i="18" s="1"/>
  <c r="J60" i="18"/>
  <c r="I60" i="18"/>
  <c r="M59" i="18"/>
  <c r="K59" i="18"/>
  <c r="J59" i="18"/>
  <c r="I59" i="18"/>
  <c r="M58" i="18"/>
  <c r="K58" i="18"/>
  <c r="J58" i="18"/>
  <c r="I58" i="18"/>
  <c r="M57" i="18"/>
  <c r="K57" i="18"/>
  <c r="J57" i="18"/>
  <c r="I57" i="18"/>
  <c r="M56" i="18"/>
  <c r="K56" i="18"/>
  <c r="L56" i="18" s="1"/>
  <c r="J56" i="18"/>
  <c r="I56" i="18"/>
  <c r="M55" i="18"/>
  <c r="K55" i="18"/>
  <c r="J55" i="18"/>
  <c r="I55" i="18"/>
  <c r="M54" i="18"/>
  <c r="K54" i="18"/>
  <c r="J54" i="18"/>
  <c r="I54" i="18"/>
  <c r="M53" i="18"/>
  <c r="K53" i="18"/>
  <c r="J53" i="18"/>
  <c r="I53" i="18"/>
  <c r="M52" i="18"/>
  <c r="K52" i="18"/>
  <c r="L52" i="18" s="1"/>
  <c r="J52" i="18"/>
  <c r="I52" i="18"/>
  <c r="M51" i="18"/>
  <c r="K51" i="18"/>
  <c r="J51" i="18"/>
  <c r="I51" i="18"/>
  <c r="M50" i="18"/>
  <c r="K50" i="18"/>
  <c r="J50" i="18"/>
  <c r="I50" i="18"/>
  <c r="M49" i="18"/>
  <c r="K49" i="18"/>
  <c r="J49" i="18"/>
  <c r="I49" i="18"/>
  <c r="M48" i="18"/>
  <c r="K48" i="18"/>
  <c r="L48" i="18" s="1"/>
  <c r="J48" i="18"/>
  <c r="I48" i="18"/>
  <c r="M47" i="18"/>
  <c r="K47" i="18"/>
  <c r="J47" i="18"/>
  <c r="I47" i="18"/>
  <c r="M46" i="18"/>
  <c r="K46" i="18"/>
  <c r="J46" i="18"/>
  <c r="I46" i="18"/>
  <c r="M45" i="18"/>
  <c r="K45" i="18"/>
  <c r="J45" i="18"/>
  <c r="I45" i="18"/>
  <c r="M44" i="18"/>
  <c r="K44" i="18"/>
  <c r="L44" i="18" s="1"/>
  <c r="J44" i="18"/>
  <c r="I44" i="18"/>
  <c r="M43" i="18"/>
  <c r="K43" i="18"/>
  <c r="J43" i="18"/>
  <c r="I43" i="18"/>
  <c r="M42" i="18"/>
  <c r="K42" i="18"/>
  <c r="J42" i="18"/>
  <c r="I42" i="18"/>
  <c r="M41" i="18"/>
  <c r="K41" i="18"/>
  <c r="J41" i="18"/>
  <c r="I41" i="18"/>
  <c r="M40" i="18"/>
  <c r="K40" i="18"/>
  <c r="L40" i="18" s="1"/>
  <c r="J40" i="18"/>
  <c r="I40" i="18"/>
  <c r="M39" i="18"/>
  <c r="K39" i="18"/>
  <c r="J39" i="18"/>
  <c r="I39" i="18"/>
  <c r="M38" i="18"/>
  <c r="K38" i="18"/>
  <c r="J38" i="18"/>
  <c r="I38" i="18"/>
  <c r="M37" i="18"/>
  <c r="K37" i="18"/>
  <c r="J37" i="18"/>
  <c r="I37" i="18"/>
  <c r="M36" i="18"/>
  <c r="K36" i="18"/>
  <c r="L36" i="18" s="1"/>
  <c r="J36" i="18"/>
  <c r="I36" i="18"/>
  <c r="M35" i="18"/>
  <c r="K35" i="18"/>
  <c r="J35" i="18"/>
  <c r="I35" i="18"/>
  <c r="M34" i="18"/>
  <c r="K34" i="18"/>
  <c r="J34" i="18"/>
  <c r="I34" i="18"/>
  <c r="M33" i="18"/>
  <c r="K33" i="18"/>
  <c r="J33" i="18"/>
  <c r="I33" i="18"/>
  <c r="M32" i="18"/>
  <c r="K32" i="18"/>
  <c r="L32" i="18" s="1"/>
  <c r="J32" i="18"/>
  <c r="I32" i="18"/>
  <c r="M31" i="18"/>
  <c r="K31" i="18"/>
  <c r="J31" i="18"/>
  <c r="I31" i="18"/>
  <c r="M30" i="18"/>
  <c r="K30" i="18"/>
  <c r="J30" i="18"/>
  <c r="I30" i="18"/>
  <c r="M29" i="18"/>
  <c r="K29" i="18"/>
  <c r="J29" i="18"/>
  <c r="I29" i="18"/>
  <c r="M28" i="18"/>
  <c r="K28" i="18"/>
  <c r="L28" i="18" s="1"/>
  <c r="J28" i="18"/>
  <c r="I28" i="18"/>
  <c r="M27" i="18"/>
  <c r="K27" i="18"/>
  <c r="J27" i="18"/>
  <c r="I27" i="18"/>
  <c r="M26" i="18"/>
  <c r="K26" i="18"/>
  <c r="J26" i="18"/>
  <c r="I26" i="18"/>
  <c r="M25" i="18"/>
  <c r="K25" i="18"/>
  <c r="J25" i="18"/>
  <c r="I25" i="18"/>
  <c r="M24" i="18"/>
  <c r="K24" i="18"/>
  <c r="L24" i="18" s="1"/>
  <c r="J24" i="18"/>
  <c r="I24" i="18"/>
  <c r="M23" i="18"/>
  <c r="K23" i="18"/>
  <c r="J23" i="18"/>
  <c r="I23" i="18"/>
  <c r="M22" i="18"/>
  <c r="K22" i="18"/>
  <c r="J22" i="18"/>
  <c r="I22" i="18"/>
  <c r="M21" i="18"/>
  <c r="K21" i="18"/>
  <c r="J21" i="18"/>
  <c r="I21" i="18"/>
  <c r="M20" i="18"/>
  <c r="K20" i="18"/>
  <c r="L20" i="18" s="1"/>
  <c r="J20" i="18"/>
  <c r="I20" i="18"/>
  <c r="M19" i="18"/>
  <c r="K19" i="18"/>
  <c r="J19" i="18"/>
  <c r="I19" i="18"/>
  <c r="M18" i="18"/>
  <c r="K18" i="18"/>
  <c r="J18" i="18"/>
  <c r="I18" i="18"/>
  <c r="M17" i="18"/>
  <c r="K17" i="18"/>
  <c r="J17" i="18"/>
  <c r="I17" i="18"/>
  <c r="M16" i="18"/>
  <c r="K16" i="18"/>
  <c r="L16" i="18" s="1"/>
  <c r="J16" i="18"/>
  <c r="I16" i="18"/>
  <c r="M15" i="18"/>
  <c r="K15" i="18"/>
  <c r="J15" i="18"/>
  <c r="I15" i="18"/>
  <c r="M14" i="18"/>
  <c r="K14" i="18"/>
  <c r="J14" i="18"/>
  <c r="I14" i="18"/>
  <c r="M13" i="18"/>
  <c r="K13" i="18"/>
  <c r="J13" i="18"/>
  <c r="I13" i="18"/>
  <c r="M12" i="18"/>
  <c r="K12" i="18"/>
  <c r="L12" i="18" s="1"/>
  <c r="J12" i="18"/>
  <c r="I12" i="18"/>
  <c r="M11" i="18"/>
  <c r="K11" i="18"/>
  <c r="J11" i="18"/>
  <c r="I11" i="18"/>
  <c r="M10" i="18"/>
  <c r="K10" i="18"/>
  <c r="J10" i="18"/>
  <c r="I10" i="18"/>
  <c r="M9" i="18"/>
  <c r="K9" i="18"/>
  <c r="J9" i="18"/>
  <c r="I9" i="18"/>
  <c r="M8" i="18"/>
  <c r="K8" i="18"/>
  <c r="L8" i="18" s="1"/>
  <c r="J8" i="18"/>
  <c r="I8" i="18"/>
  <c r="M7" i="18"/>
  <c r="K7" i="18"/>
  <c r="J7" i="18"/>
  <c r="I7" i="18"/>
  <c r="M6" i="18"/>
  <c r="K6" i="18"/>
  <c r="J6" i="18"/>
  <c r="I6" i="18"/>
  <c r="M5" i="18"/>
  <c r="K5" i="18"/>
  <c r="J5" i="18"/>
  <c r="I5" i="18"/>
  <c r="M4" i="18"/>
  <c r="K4" i="18"/>
  <c r="L4" i="18" s="1"/>
  <c r="J4" i="18"/>
  <c r="I4" i="18"/>
  <c r="M3" i="18"/>
  <c r="K3" i="18"/>
  <c r="J3" i="18"/>
  <c r="I3" i="18"/>
  <c r="M92" i="17"/>
  <c r="K92" i="17"/>
  <c r="L92" i="17" s="1"/>
  <c r="J92" i="17"/>
  <c r="I92" i="17"/>
  <c r="M91" i="17"/>
  <c r="K91" i="17"/>
  <c r="J91" i="17"/>
  <c r="I91" i="17"/>
  <c r="M90" i="17"/>
  <c r="K90" i="17"/>
  <c r="J90" i="17"/>
  <c r="I90" i="17"/>
  <c r="M89" i="17"/>
  <c r="K89" i="17"/>
  <c r="J89" i="17"/>
  <c r="I89" i="17"/>
  <c r="M88" i="17"/>
  <c r="K88" i="17"/>
  <c r="L88" i="17" s="1"/>
  <c r="J88" i="17"/>
  <c r="I88" i="17"/>
  <c r="M87" i="17"/>
  <c r="K87" i="17"/>
  <c r="J87" i="17"/>
  <c r="I87" i="17"/>
  <c r="M86" i="17"/>
  <c r="K86" i="17"/>
  <c r="J86" i="17"/>
  <c r="I86" i="17"/>
  <c r="M85" i="17"/>
  <c r="K85" i="17"/>
  <c r="J85" i="17"/>
  <c r="I85" i="17"/>
  <c r="M84" i="17"/>
  <c r="K84" i="17"/>
  <c r="L84" i="17" s="1"/>
  <c r="J84" i="17"/>
  <c r="I84" i="17"/>
  <c r="M83" i="17"/>
  <c r="K83" i="17"/>
  <c r="J83" i="17"/>
  <c r="I83" i="17"/>
  <c r="M82" i="17"/>
  <c r="K82" i="17"/>
  <c r="J82" i="17"/>
  <c r="I82" i="17"/>
  <c r="M81" i="17"/>
  <c r="K81" i="17"/>
  <c r="J81" i="17"/>
  <c r="I81" i="17"/>
  <c r="M80" i="17"/>
  <c r="K80" i="17"/>
  <c r="L80" i="17" s="1"/>
  <c r="J80" i="17"/>
  <c r="I80" i="17"/>
  <c r="M79" i="17"/>
  <c r="K79" i="17"/>
  <c r="J79" i="17"/>
  <c r="I79" i="17"/>
  <c r="M78" i="17"/>
  <c r="K78" i="17"/>
  <c r="J78" i="17"/>
  <c r="I78" i="17"/>
  <c r="M77" i="17"/>
  <c r="K77" i="17"/>
  <c r="J77" i="17"/>
  <c r="I77" i="17"/>
  <c r="M76" i="17"/>
  <c r="K76" i="17"/>
  <c r="L76" i="17" s="1"/>
  <c r="J76" i="17"/>
  <c r="I76" i="17"/>
  <c r="M75" i="17"/>
  <c r="K75" i="17"/>
  <c r="J75" i="17"/>
  <c r="I75" i="17"/>
  <c r="M74" i="17"/>
  <c r="K74" i="17"/>
  <c r="J74" i="17"/>
  <c r="I74" i="17"/>
  <c r="M73" i="17"/>
  <c r="K73" i="17"/>
  <c r="J73" i="17"/>
  <c r="I73" i="17"/>
  <c r="M72" i="17"/>
  <c r="K72" i="17"/>
  <c r="L72" i="17" s="1"/>
  <c r="J72" i="17"/>
  <c r="I72" i="17"/>
  <c r="M71" i="17"/>
  <c r="K71" i="17"/>
  <c r="J71" i="17"/>
  <c r="I71" i="17"/>
  <c r="M70" i="17"/>
  <c r="K70" i="17"/>
  <c r="J70" i="17"/>
  <c r="I70" i="17"/>
  <c r="M69" i="17"/>
  <c r="K69" i="17"/>
  <c r="J69" i="17"/>
  <c r="I69" i="17"/>
  <c r="M68" i="17"/>
  <c r="K68" i="17"/>
  <c r="L68" i="17" s="1"/>
  <c r="J68" i="17"/>
  <c r="I68" i="17"/>
  <c r="M67" i="17"/>
  <c r="K67" i="17"/>
  <c r="J67" i="17"/>
  <c r="I67" i="17"/>
  <c r="M66" i="17"/>
  <c r="K66" i="17"/>
  <c r="J66" i="17"/>
  <c r="I66" i="17"/>
  <c r="M65" i="17"/>
  <c r="K65" i="17"/>
  <c r="J65" i="17"/>
  <c r="I65" i="17"/>
  <c r="M64" i="17"/>
  <c r="K64" i="17"/>
  <c r="L64" i="17" s="1"/>
  <c r="J64" i="17"/>
  <c r="I64" i="17"/>
  <c r="M63" i="17"/>
  <c r="K63" i="17"/>
  <c r="J63" i="17"/>
  <c r="I63" i="17"/>
  <c r="M62" i="17"/>
  <c r="K62" i="17"/>
  <c r="J62" i="17"/>
  <c r="I62" i="17"/>
  <c r="M61" i="17"/>
  <c r="K61" i="17"/>
  <c r="J61" i="17"/>
  <c r="I61" i="17"/>
  <c r="M60" i="17"/>
  <c r="K60" i="17"/>
  <c r="L60" i="17" s="1"/>
  <c r="J60" i="17"/>
  <c r="I60" i="17"/>
  <c r="M59" i="17"/>
  <c r="K59" i="17"/>
  <c r="J59" i="17"/>
  <c r="I59" i="17"/>
  <c r="M58" i="17"/>
  <c r="K58" i="17"/>
  <c r="J58" i="17"/>
  <c r="I58" i="17"/>
  <c r="M57" i="17"/>
  <c r="K57" i="17"/>
  <c r="J57" i="17"/>
  <c r="I57" i="17"/>
  <c r="M56" i="17"/>
  <c r="K56" i="17"/>
  <c r="L56" i="17" s="1"/>
  <c r="J56" i="17"/>
  <c r="I56" i="17"/>
  <c r="M55" i="17"/>
  <c r="K55" i="17"/>
  <c r="J55" i="17"/>
  <c r="I55" i="17"/>
  <c r="M54" i="17"/>
  <c r="K54" i="17"/>
  <c r="J54" i="17"/>
  <c r="I54" i="17"/>
  <c r="M53" i="17"/>
  <c r="K53" i="17"/>
  <c r="J53" i="17"/>
  <c r="I53" i="17"/>
  <c r="M52" i="17"/>
  <c r="K52" i="17"/>
  <c r="L52" i="17" s="1"/>
  <c r="J52" i="17"/>
  <c r="I52" i="17"/>
  <c r="M51" i="17"/>
  <c r="K51" i="17"/>
  <c r="J51" i="17"/>
  <c r="I51" i="17"/>
  <c r="M50" i="17"/>
  <c r="K50" i="17"/>
  <c r="J50" i="17"/>
  <c r="I50" i="17"/>
  <c r="M49" i="17"/>
  <c r="K49" i="17"/>
  <c r="J49" i="17"/>
  <c r="I49" i="17"/>
  <c r="M48" i="17"/>
  <c r="K48" i="17"/>
  <c r="L48" i="17" s="1"/>
  <c r="J48" i="17"/>
  <c r="I48" i="17"/>
  <c r="M47" i="17"/>
  <c r="K47" i="17"/>
  <c r="J47" i="17"/>
  <c r="I47" i="17"/>
  <c r="M46" i="17"/>
  <c r="K46" i="17"/>
  <c r="J46" i="17"/>
  <c r="I46" i="17"/>
  <c r="M45" i="17"/>
  <c r="K45" i="17"/>
  <c r="J45" i="17"/>
  <c r="I45" i="17"/>
  <c r="M44" i="17"/>
  <c r="K44" i="17"/>
  <c r="L44" i="17" s="1"/>
  <c r="J44" i="17"/>
  <c r="I44" i="17"/>
  <c r="M43" i="17"/>
  <c r="K43" i="17"/>
  <c r="J43" i="17"/>
  <c r="I43" i="17"/>
  <c r="M42" i="17"/>
  <c r="K42" i="17"/>
  <c r="J42" i="17"/>
  <c r="I42" i="17"/>
  <c r="M41" i="17"/>
  <c r="K41" i="17"/>
  <c r="J41" i="17"/>
  <c r="I41" i="17"/>
  <c r="M40" i="17"/>
  <c r="K40" i="17"/>
  <c r="L40" i="17" s="1"/>
  <c r="J40" i="17"/>
  <c r="I40" i="17"/>
  <c r="M39" i="17"/>
  <c r="K39" i="17"/>
  <c r="J39" i="17"/>
  <c r="I39" i="17"/>
  <c r="M38" i="17"/>
  <c r="K38" i="17"/>
  <c r="J38" i="17"/>
  <c r="I38" i="17"/>
  <c r="M37" i="17"/>
  <c r="K37" i="17"/>
  <c r="J37" i="17"/>
  <c r="I37" i="17"/>
  <c r="M36" i="17"/>
  <c r="K36" i="17"/>
  <c r="L36" i="17" s="1"/>
  <c r="J36" i="17"/>
  <c r="I36" i="17"/>
  <c r="M35" i="17"/>
  <c r="K35" i="17"/>
  <c r="J35" i="17"/>
  <c r="I35" i="17"/>
  <c r="M34" i="17"/>
  <c r="K34" i="17"/>
  <c r="J34" i="17"/>
  <c r="I34" i="17"/>
  <c r="M33" i="17"/>
  <c r="K33" i="17"/>
  <c r="J33" i="17"/>
  <c r="I33" i="17"/>
  <c r="M32" i="17"/>
  <c r="K32" i="17"/>
  <c r="L32" i="17" s="1"/>
  <c r="J32" i="17"/>
  <c r="I32" i="17"/>
  <c r="M31" i="17"/>
  <c r="K31" i="17"/>
  <c r="J31" i="17"/>
  <c r="I31" i="17"/>
  <c r="M30" i="17"/>
  <c r="K30" i="17"/>
  <c r="J30" i="17"/>
  <c r="I30" i="17"/>
  <c r="M29" i="17"/>
  <c r="K29" i="17"/>
  <c r="J29" i="17"/>
  <c r="I29" i="17"/>
  <c r="M28" i="17"/>
  <c r="K28" i="17"/>
  <c r="L28" i="17" s="1"/>
  <c r="J28" i="17"/>
  <c r="I28" i="17"/>
  <c r="M27" i="17"/>
  <c r="K27" i="17"/>
  <c r="J27" i="17"/>
  <c r="I27" i="17"/>
  <c r="M26" i="17"/>
  <c r="K26" i="17"/>
  <c r="J26" i="17"/>
  <c r="I26" i="17"/>
  <c r="M25" i="17"/>
  <c r="K25" i="17"/>
  <c r="J25" i="17"/>
  <c r="I25" i="17"/>
  <c r="M24" i="17"/>
  <c r="K24" i="17"/>
  <c r="L24" i="17" s="1"/>
  <c r="J24" i="17"/>
  <c r="I24" i="17"/>
  <c r="M23" i="17"/>
  <c r="K23" i="17"/>
  <c r="J23" i="17"/>
  <c r="I23" i="17"/>
  <c r="M22" i="17"/>
  <c r="K22" i="17"/>
  <c r="J22" i="17"/>
  <c r="I22" i="17"/>
  <c r="M21" i="17"/>
  <c r="K21" i="17"/>
  <c r="J21" i="17"/>
  <c r="I21" i="17"/>
  <c r="M20" i="17"/>
  <c r="K20" i="17"/>
  <c r="L20" i="17" s="1"/>
  <c r="J20" i="17"/>
  <c r="I20" i="17"/>
  <c r="M19" i="17"/>
  <c r="K19" i="17"/>
  <c r="J19" i="17"/>
  <c r="I19" i="17"/>
  <c r="M18" i="17"/>
  <c r="K18" i="17"/>
  <c r="J18" i="17"/>
  <c r="I18" i="17"/>
  <c r="M17" i="17"/>
  <c r="K17" i="17"/>
  <c r="J17" i="17"/>
  <c r="I17" i="17"/>
  <c r="M16" i="17"/>
  <c r="K16" i="17"/>
  <c r="L16" i="17" s="1"/>
  <c r="J16" i="17"/>
  <c r="I16" i="17"/>
  <c r="M15" i="17"/>
  <c r="K15" i="17"/>
  <c r="J15" i="17"/>
  <c r="I15" i="17"/>
  <c r="M14" i="17"/>
  <c r="K14" i="17"/>
  <c r="J14" i="17"/>
  <c r="I14" i="17"/>
  <c r="M13" i="17"/>
  <c r="K13" i="17"/>
  <c r="J13" i="17"/>
  <c r="I13" i="17"/>
  <c r="M12" i="17"/>
  <c r="K12" i="17"/>
  <c r="L12" i="17" s="1"/>
  <c r="J12" i="17"/>
  <c r="I12" i="17"/>
  <c r="M11" i="17"/>
  <c r="K11" i="17"/>
  <c r="J11" i="17"/>
  <c r="I11" i="17"/>
  <c r="M10" i="17"/>
  <c r="K10" i="17"/>
  <c r="J10" i="17"/>
  <c r="I10" i="17"/>
  <c r="M9" i="17"/>
  <c r="K9" i="17"/>
  <c r="J9" i="17"/>
  <c r="I9" i="17"/>
  <c r="M8" i="17"/>
  <c r="K8" i="17"/>
  <c r="L8" i="17" s="1"/>
  <c r="J8" i="17"/>
  <c r="I8" i="17"/>
  <c r="M7" i="17"/>
  <c r="K7" i="17"/>
  <c r="J7" i="17"/>
  <c r="I7" i="17"/>
  <c r="M6" i="17"/>
  <c r="K6" i="17"/>
  <c r="J6" i="17"/>
  <c r="I6" i="17"/>
  <c r="M5" i="17"/>
  <c r="K5" i="17"/>
  <c r="J5" i="17"/>
  <c r="I5" i="17"/>
  <c r="M4" i="17"/>
  <c r="K4" i="17"/>
  <c r="L4" i="17" s="1"/>
  <c r="J4" i="17"/>
  <c r="I4" i="17"/>
  <c r="M3" i="17"/>
  <c r="K3" i="17"/>
  <c r="J3" i="17"/>
  <c r="I3" i="17"/>
  <c r="M84" i="26"/>
  <c r="K84" i="26"/>
  <c r="L84" i="26" s="1"/>
  <c r="J84" i="26"/>
  <c r="I84" i="26"/>
  <c r="M83" i="26"/>
  <c r="K83" i="26"/>
  <c r="J83" i="26"/>
  <c r="I83" i="26"/>
  <c r="M82" i="26"/>
  <c r="K82" i="26"/>
  <c r="J82" i="26"/>
  <c r="I82" i="26"/>
  <c r="M81" i="26"/>
  <c r="K81" i="26"/>
  <c r="J81" i="26"/>
  <c r="I81" i="26"/>
  <c r="M80" i="26"/>
  <c r="K80" i="26"/>
  <c r="L80" i="26" s="1"/>
  <c r="J80" i="26"/>
  <c r="I80" i="26"/>
  <c r="M79" i="26"/>
  <c r="K79" i="26"/>
  <c r="J79" i="26"/>
  <c r="I79" i="26"/>
  <c r="M78" i="26"/>
  <c r="K78" i="26"/>
  <c r="J78" i="26"/>
  <c r="I78" i="26"/>
  <c r="M77" i="26"/>
  <c r="K77" i="26"/>
  <c r="J77" i="26"/>
  <c r="I77" i="26"/>
  <c r="M76" i="26"/>
  <c r="K76" i="26"/>
  <c r="L76" i="26" s="1"/>
  <c r="J76" i="26"/>
  <c r="I76" i="26"/>
  <c r="M75" i="26"/>
  <c r="K75" i="26"/>
  <c r="J75" i="26"/>
  <c r="I75" i="26"/>
  <c r="M74" i="26"/>
  <c r="K74" i="26"/>
  <c r="J74" i="26"/>
  <c r="I74" i="26"/>
  <c r="M73" i="26"/>
  <c r="K73" i="26"/>
  <c r="J73" i="26"/>
  <c r="I73" i="26"/>
  <c r="M72" i="26"/>
  <c r="K72" i="26"/>
  <c r="L72" i="26" s="1"/>
  <c r="J72" i="26"/>
  <c r="I72" i="26"/>
  <c r="M71" i="26"/>
  <c r="K71" i="26"/>
  <c r="J71" i="26"/>
  <c r="I71" i="26"/>
  <c r="M70" i="26"/>
  <c r="K70" i="26"/>
  <c r="J70" i="26"/>
  <c r="I70" i="26"/>
  <c r="M69" i="26"/>
  <c r="K69" i="26"/>
  <c r="J69" i="26"/>
  <c r="I69" i="26"/>
  <c r="M68" i="26"/>
  <c r="K68" i="26"/>
  <c r="L68" i="26" s="1"/>
  <c r="J68" i="26"/>
  <c r="I68" i="26"/>
  <c r="M67" i="26"/>
  <c r="K67" i="26"/>
  <c r="J67" i="26"/>
  <c r="I67" i="26"/>
  <c r="M66" i="26"/>
  <c r="K66" i="26"/>
  <c r="J66" i="26"/>
  <c r="I66" i="26"/>
  <c r="M65" i="26"/>
  <c r="K65" i="26"/>
  <c r="J65" i="26"/>
  <c r="I65" i="26"/>
  <c r="M64" i="26"/>
  <c r="K64" i="26"/>
  <c r="L64" i="26" s="1"/>
  <c r="J64" i="26"/>
  <c r="I64" i="26"/>
  <c r="M63" i="26"/>
  <c r="K63" i="26"/>
  <c r="J63" i="26"/>
  <c r="I63" i="26"/>
  <c r="M62" i="26"/>
  <c r="K62" i="26"/>
  <c r="J62" i="26"/>
  <c r="I62" i="26"/>
  <c r="M61" i="26"/>
  <c r="K61" i="26"/>
  <c r="J61" i="26"/>
  <c r="I61" i="26"/>
  <c r="M60" i="26"/>
  <c r="K60" i="26"/>
  <c r="L60" i="26" s="1"/>
  <c r="J60" i="26"/>
  <c r="I60" i="26"/>
  <c r="M59" i="26"/>
  <c r="K59" i="26"/>
  <c r="J59" i="26"/>
  <c r="I59" i="26"/>
  <c r="M58" i="26"/>
  <c r="K58" i="26"/>
  <c r="J58" i="26"/>
  <c r="I58" i="26"/>
  <c r="M57" i="26"/>
  <c r="K57" i="26"/>
  <c r="J57" i="26"/>
  <c r="I57" i="26"/>
  <c r="M56" i="26"/>
  <c r="K56" i="26"/>
  <c r="L56" i="26" s="1"/>
  <c r="J56" i="26"/>
  <c r="I56" i="26"/>
  <c r="M55" i="26"/>
  <c r="K55" i="26"/>
  <c r="J55" i="26"/>
  <c r="I55" i="26"/>
  <c r="M54" i="26"/>
  <c r="K54" i="26"/>
  <c r="J54" i="26"/>
  <c r="I54" i="26"/>
  <c r="M53" i="26"/>
  <c r="K53" i="26"/>
  <c r="J53" i="26"/>
  <c r="I53" i="26"/>
  <c r="M52" i="26"/>
  <c r="K52" i="26"/>
  <c r="L52" i="26" s="1"/>
  <c r="J52" i="26"/>
  <c r="I52" i="26"/>
  <c r="M51" i="26"/>
  <c r="K51" i="26"/>
  <c r="J51" i="26"/>
  <c r="I51" i="26"/>
  <c r="M50" i="26"/>
  <c r="K50" i="26"/>
  <c r="J50" i="26"/>
  <c r="I50" i="26"/>
  <c r="M49" i="26"/>
  <c r="K49" i="26"/>
  <c r="J49" i="26"/>
  <c r="I49" i="26"/>
  <c r="M48" i="26"/>
  <c r="K48" i="26"/>
  <c r="L48" i="26" s="1"/>
  <c r="J48" i="26"/>
  <c r="I48" i="26"/>
  <c r="M47" i="26"/>
  <c r="K47" i="26"/>
  <c r="J47" i="26"/>
  <c r="I47" i="26"/>
  <c r="M46" i="26"/>
  <c r="K46" i="26"/>
  <c r="J46" i="26"/>
  <c r="I46" i="26"/>
  <c r="M45" i="26"/>
  <c r="K45" i="26"/>
  <c r="J45" i="26"/>
  <c r="I45" i="26"/>
  <c r="M44" i="26"/>
  <c r="K44" i="26"/>
  <c r="L44" i="26" s="1"/>
  <c r="J44" i="26"/>
  <c r="I44" i="26"/>
  <c r="M43" i="26"/>
  <c r="K43" i="26"/>
  <c r="J43" i="26"/>
  <c r="I43" i="26"/>
  <c r="M42" i="26"/>
  <c r="K42" i="26"/>
  <c r="J42" i="26"/>
  <c r="I42" i="26"/>
  <c r="M41" i="26"/>
  <c r="K41" i="26"/>
  <c r="J41" i="26"/>
  <c r="I41" i="26"/>
  <c r="M40" i="26"/>
  <c r="K40" i="26"/>
  <c r="L40" i="26" s="1"/>
  <c r="J40" i="26"/>
  <c r="I40" i="26"/>
  <c r="M39" i="26"/>
  <c r="K39" i="26"/>
  <c r="J39" i="26"/>
  <c r="I39" i="26"/>
  <c r="M38" i="26"/>
  <c r="K38" i="26"/>
  <c r="J38" i="26"/>
  <c r="I38" i="26"/>
  <c r="M37" i="26"/>
  <c r="K37" i="26"/>
  <c r="J37" i="26"/>
  <c r="I37" i="26"/>
  <c r="M36" i="26"/>
  <c r="K36" i="26"/>
  <c r="L36" i="26" s="1"/>
  <c r="J36" i="26"/>
  <c r="I36" i="26"/>
  <c r="M35" i="26"/>
  <c r="K35" i="26"/>
  <c r="J35" i="26"/>
  <c r="I35" i="26"/>
  <c r="M34" i="26"/>
  <c r="K34" i="26"/>
  <c r="J34" i="26"/>
  <c r="I34" i="26"/>
  <c r="M33" i="26"/>
  <c r="K33" i="26"/>
  <c r="J33" i="26"/>
  <c r="I33" i="26"/>
  <c r="M32" i="26"/>
  <c r="K32" i="26"/>
  <c r="L32" i="26" s="1"/>
  <c r="J32" i="26"/>
  <c r="I32" i="26"/>
  <c r="M31" i="26"/>
  <c r="K31" i="26"/>
  <c r="J31" i="26"/>
  <c r="I31" i="26"/>
  <c r="M30" i="26"/>
  <c r="K30" i="26"/>
  <c r="J30" i="26"/>
  <c r="I30" i="26"/>
  <c r="M29" i="26"/>
  <c r="K29" i="26"/>
  <c r="J29" i="26"/>
  <c r="I29" i="26"/>
  <c r="M28" i="26"/>
  <c r="K28" i="26"/>
  <c r="L28" i="26" s="1"/>
  <c r="J28" i="26"/>
  <c r="I28" i="26"/>
  <c r="M27" i="26"/>
  <c r="K27" i="26"/>
  <c r="J27" i="26"/>
  <c r="I27" i="26"/>
  <c r="M26" i="26"/>
  <c r="K26" i="26"/>
  <c r="J26" i="26"/>
  <c r="I26" i="26"/>
  <c r="M25" i="26"/>
  <c r="K25" i="26"/>
  <c r="J25" i="26"/>
  <c r="I25" i="26"/>
  <c r="M24" i="26"/>
  <c r="K24" i="26"/>
  <c r="L24" i="26" s="1"/>
  <c r="J24" i="26"/>
  <c r="I24" i="26"/>
  <c r="M23" i="26"/>
  <c r="K23" i="26"/>
  <c r="J23" i="26"/>
  <c r="I23" i="26"/>
  <c r="M22" i="26"/>
  <c r="K22" i="26"/>
  <c r="J22" i="26"/>
  <c r="I22" i="26"/>
  <c r="M21" i="26"/>
  <c r="K21" i="26"/>
  <c r="J21" i="26"/>
  <c r="I21" i="26"/>
  <c r="M20" i="26"/>
  <c r="K20" i="26"/>
  <c r="L20" i="26" s="1"/>
  <c r="J20" i="26"/>
  <c r="I20" i="26"/>
  <c r="M19" i="26"/>
  <c r="K19" i="26"/>
  <c r="J19" i="26"/>
  <c r="I19" i="26"/>
  <c r="M18" i="26"/>
  <c r="K18" i="26"/>
  <c r="J18" i="26"/>
  <c r="I18" i="26"/>
  <c r="M17" i="26"/>
  <c r="K17" i="26"/>
  <c r="J17" i="26"/>
  <c r="I17" i="26"/>
  <c r="M16" i="26"/>
  <c r="K16" i="26"/>
  <c r="L16" i="26" s="1"/>
  <c r="J16" i="26"/>
  <c r="I16" i="26"/>
  <c r="M15" i="26"/>
  <c r="K15" i="26"/>
  <c r="J15" i="26"/>
  <c r="I15" i="26"/>
  <c r="M14" i="26"/>
  <c r="K14" i="26"/>
  <c r="J14" i="26"/>
  <c r="I14" i="26"/>
  <c r="M13" i="26"/>
  <c r="K13" i="26"/>
  <c r="J13" i="26"/>
  <c r="I13" i="26"/>
  <c r="M12" i="26"/>
  <c r="K12" i="26"/>
  <c r="L12" i="26" s="1"/>
  <c r="J12" i="26"/>
  <c r="I12" i="26"/>
  <c r="M11" i="26"/>
  <c r="K11" i="26"/>
  <c r="J11" i="26"/>
  <c r="I11" i="26"/>
  <c r="M10" i="26"/>
  <c r="K10" i="26"/>
  <c r="J10" i="26"/>
  <c r="I10" i="26"/>
  <c r="M9" i="26"/>
  <c r="K9" i="26"/>
  <c r="J9" i="26"/>
  <c r="I9" i="26"/>
  <c r="M8" i="26"/>
  <c r="K8" i="26"/>
  <c r="L8" i="26" s="1"/>
  <c r="J8" i="26"/>
  <c r="I8" i="26"/>
  <c r="M7" i="26"/>
  <c r="K7" i="26"/>
  <c r="J7" i="26"/>
  <c r="I7" i="26"/>
  <c r="M6" i="26"/>
  <c r="K6" i="26"/>
  <c r="J6" i="26"/>
  <c r="I6" i="26"/>
  <c r="M5" i="26"/>
  <c r="K5" i="26"/>
  <c r="J5" i="26"/>
  <c r="I5" i="26"/>
  <c r="M4" i="26"/>
  <c r="K4" i="26"/>
  <c r="L4" i="26" s="1"/>
  <c r="J4" i="26"/>
  <c r="I4" i="26"/>
  <c r="M3" i="26"/>
  <c r="K3" i="26"/>
  <c r="J3" i="26"/>
  <c r="I3" i="26"/>
  <c r="J84" i="25"/>
  <c r="M83" i="25"/>
  <c r="K83" i="25"/>
  <c r="J83" i="25"/>
  <c r="I83" i="25"/>
  <c r="M82" i="25"/>
  <c r="K82" i="25"/>
  <c r="J82" i="25"/>
  <c r="I82" i="25"/>
  <c r="M81" i="25"/>
  <c r="K81" i="25"/>
  <c r="J81" i="25"/>
  <c r="I81" i="25"/>
  <c r="M80" i="25"/>
  <c r="K80" i="25"/>
  <c r="J80" i="25"/>
  <c r="I80" i="25"/>
  <c r="M79" i="25"/>
  <c r="K79" i="25"/>
  <c r="J79" i="25"/>
  <c r="I79" i="25"/>
  <c r="M78" i="25"/>
  <c r="K78" i="25"/>
  <c r="J78" i="25"/>
  <c r="I78" i="25"/>
  <c r="M77" i="25"/>
  <c r="K77" i="25"/>
  <c r="J77" i="25"/>
  <c r="I77" i="25"/>
  <c r="M76" i="25"/>
  <c r="K76" i="25"/>
  <c r="J76" i="25"/>
  <c r="I76" i="25"/>
  <c r="M75" i="25"/>
  <c r="K75" i="25"/>
  <c r="J75" i="25"/>
  <c r="I75" i="25"/>
  <c r="M74" i="25"/>
  <c r="K74" i="25"/>
  <c r="J74" i="25"/>
  <c r="I74" i="25"/>
  <c r="M73" i="25"/>
  <c r="K73" i="25"/>
  <c r="J73" i="25"/>
  <c r="I73" i="25"/>
  <c r="M72" i="25"/>
  <c r="K72" i="25"/>
  <c r="J72" i="25"/>
  <c r="I72" i="25"/>
  <c r="M71" i="25"/>
  <c r="K71" i="25"/>
  <c r="J71" i="25"/>
  <c r="I71" i="25"/>
  <c r="M70" i="25"/>
  <c r="K70" i="25"/>
  <c r="J70" i="25"/>
  <c r="I70" i="25"/>
  <c r="M69" i="25"/>
  <c r="K69" i="25"/>
  <c r="J69" i="25"/>
  <c r="I69" i="25"/>
  <c r="M68" i="25"/>
  <c r="K68" i="25"/>
  <c r="J68" i="25"/>
  <c r="I68" i="25"/>
  <c r="M67" i="25"/>
  <c r="K67" i="25"/>
  <c r="J67" i="25"/>
  <c r="I67" i="25"/>
  <c r="M66" i="25"/>
  <c r="K66" i="25"/>
  <c r="J66" i="25"/>
  <c r="I66" i="25"/>
  <c r="M65" i="25"/>
  <c r="K65" i="25"/>
  <c r="J65" i="25"/>
  <c r="I65" i="25"/>
  <c r="M64" i="25"/>
  <c r="K64" i="25"/>
  <c r="J64" i="25"/>
  <c r="I64" i="25"/>
  <c r="M63" i="25"/>
  <c r="K63" i="25"/>
  <c r="J63" i="25"/>
  <c r="I63" i="25"/>
  <c r="M62" i="25"/>
  <c r="K62" i="25"/>
  <c r="J62" i="25"/>
  <c r="I62" i="25"/>
  <c r="M61" i="25"/>
  <c r="K61" i="25"/>
  <c r="J61" i="25"/>
  <c r="I61" i="25"/>
  <c r="M60" i="25"/>
  <c r="K60" i="25"/>
  <c r="J60" i="25"/>
  <c r="I60" i="25"/>
  <c r="M59" i="25"/>
  <c r="K59" i="25"/>
  <c r="J59" i="25"/>
  <c r="I59" i="25"/>
  <c r="M58" i="25"/>
  <c r="K58" i="25"/>
  <c r="J58" i="25"/>
  <c r="I58" i="25"/>
  <c r="M57" i="25"/>
  <c r="K57" i="25"/>
  <c r="J57" i="25"/>
  <c r="I57" i="25"/>
  <c r="M56" i="25"/>
  <c r="K56" i="25"/>
  <c r="J56" i="25"/>
  <c r="I56" i="25"/>
  <c r="M55" i="25"/>
  <c r="K55" i="25"/>
  <c r="J55" i="25"/>
  <c r="I55" i="25"/>
  <c r="M54" i="25"/>
  <c r="K54" i="25"/>
  <c r="J54" i="25"/>
  <c r="I54" i="25"/>
  <c r="M53" i="25"/>
  <c r="K53" i="25"/>
  <c r="J53" i="25"/>
  <c r="I53" i="25"/>
  <c r="M52" i="25"/>
  <c r="K52" i="25"/>
  <c r="J52" i="25"/>
  <c r="I52" i="25"/>
  <c r="M51" i="25"/>
  <c r="K51" i="25"/>
  <c r="J51" i="25"/>
  <c r="I51" i="25"/>
  <c r="M50" i="25"/>
  <c r="K50" i="25"/>
  <c r="J50" i="25"/>
  <c r="I50" i="25"/>
  <c r="M49" i="25"/>
  <c r="K49" i="25"/>
  <c r="J49" i="25"/>
  <c r="I49" i="25"/>
  <c r="M48" i="25"/>
  <c r="K48" i="25"/>
  <c r="J48" i="25"/>
  <c r="I48" i="25"/>
  <c r="M47" i="25"/>
  <c r="K47" i="25"/>
  <c r="J47" i="25"/>
  <c r="I47" i="25"/>
  <c r="M46" i="25"/>
  <c r="K46" i="25"/>
  <c r="J46" i="25"/>
  <c r="I46" i="25"/>
  <c r="M45" i="25"/>
  <c r="K45" i="25"/>
  <c r="J45" i="25"/>
  <c r="I45" i="25"/>
  <c r="M44" i="25"/>
  <c r="K44" i="25"/>
  <c r="J44" i="25"/>
  <c r="I44" i="25"/>
  <c r="M43" i="25"/>
  <c r="K43" i="25"/>
  <c r="J43" i="25"/>
  <c r="I43" i="25"/>
  <c r="M42" i="25"/>
  <c r="K42" i="25"/>
  <c r="J42" i="25"/>
  <c r="I42" i="25"/>
  <c r="M41" i="25"/>
  <c r="K41" i="25"/>
  <c r="J41" i="25"/>
  <c r="I41" i="25"/>
  <c r="M40" i="25"/>
  <c r="K40" i="25"/>
  <c r="J40" i="25"/>
  <c r="I40" i="25"/>
  <c r="M39" i="25"/>
  <c r="K39" i="25"/>
  <c r="J39" i="25"/>
  <c r="I39" i="25"/>
  <c r="M38" i="25"/>
  <c r="K38" i="25"/>
  <c r="J38" i="25"/>
  <c r="I38" i="25"/>
  <c r="M37" i="25"/>
  <c r="K37" i="25"/>
  <c r="J37" i="25"/>
  <c r="I37" i="25"/>
  <c r="M36" i="25"/>
  <c r="K36" i="25"/>
  <c r="J36" i="25"/>
  <c r="I36" i="25"/>
  <c r="M35" i="25"/>
  <c r="K35" i="25"/>
  <c r="J35" i="25"/>
  <c r="I35" i="25"/>
  <c r="M34" i="25"/>
  <c r="K34" i="25"/>
  <c r="J34" i="25"/>
  <c r="I34" i="25"/>
  <c r="M33" i="25"/>
  <c r="K33" i="25"/>
  <c r="J33" i="25"/>
  <c r="I33" i="25"/>
  <c r="M32" i="25"/>
  <c r="K32" i="25"/>
  <c r="J32" i="25"/>
  <c r="I32" i="25"/>
  <c r="M31" i="25"/>
  <c r="K31" i="25"/>
  <c r="J31" i="25"/>
  <c r="I31" i="25"/>
  <c r="M30" i="25"/>
  <c r="K30" i="25"/>
  <c r="J30" i="25"/>
  <c r="I30" i="25"/>
  <c r="M29" i="25"/>
  <c r="K29" i="25"/>
  <c r="J29" i="25"/>
  <c r="I29" i="25"/>
  <c r="M28" i="25"/>
  <c r="K28" i="25"/>
  <c r="J28" i="25"/>
  <c r="I28" i="25"/>
  <c r="M27" i="25"/>
  <c r="K27" i="25"/>
  <c r="J27" i="25"/>
  <c r="I27" i="25"/>
  <c r="M26" i="25"/>
  <c r="K26" i="25"/>
  <c r="J26" i="25"/>
  <c r="I26" i="25"/>
  <c r="M25" i="25"/>
  <c r="K25" i="25"/>
  <c r="J25" i="25"/>
  <c r="I25" i="25"/>
  <c r="M24" i="25"/>
  <c r="K24" i="25"/>
  <c r="J24" i="25"/>
  <c r="I24" i="25"/>
  <c r="M23" i="25"/>
  <c r="K23" i="25"/>
  <c r="J23" i="25"/>
  <c r="I23" i="25"/>
  <c r="M22" i="25"/>
  <c r="K22" i="25"/>
  <c r="J22" i="25"/>
  <c r="I22" i="25"/>
  <c r="M21" i="25"/>
  <c r="K21" i="25"/>
  <c r="J21" i="25"/>
  <c r="I21" i="25"/>
  <c r="M20" i="25"/>
  <c r="K20" i="25"/>
  <c r="J20" i="25"/>
  <c r="I20" i="25"/>
  <c r="M19" i="25"/>
  <c r="K19" i="25"/>
  <c r="J19" i="25"/>
  <c r="I19" i="25"/>
  <c r="M18" i="25"/>
  <c r="K18" i="25"/>
  <c r="J18" i="25"/>
  <c r="I18" i="25"/>
  <c r="M17" i="25"/>
  <c r="K17" i="25"/>
  <c r="J17" i="25"/>
  <c r="I17" i="25"/>
  <c r="M16" i="25"/>
  <c r="K16" i="25"/>
  <c r="J16" i="25"/>
  <c r="I16" i="25"/>
  <c r="M15" i="25"/>
  <c r="K15" i="25"/>
  <c r="J15" i="25"/>
  <c r="I15" i="25"/>
  <c r="M14" i="25"/>
  <c r="K14" i="25"/>
  <c r="J14" i="25"/>
  <c r="I14" i="25"/>
  <c r="M13" i="25"/>
  <c r="K13" i="25"/>
  <c r="J13" i="25"/>
  <c r="I13" i="25"/>
  <c r="M12" i="25"/>
  <c r="K12" i="25"/>
  <c r="J12" i="25"/>
  <c r="I12" i="25"/>
  <c r="M11" i="25"/>
  <c r="K11" i="25"/>
  <c r="J11" i="25"/>
  <c r="I11" i="25"/>
  <c r="M10" i="25"/>
  <c r="K10" i="25"/>
  <c r="J10" i="25"/>
  <c r="I10" i="25"/>
  <c r="M9" i="25"/>
  <c r="K9" i="25"/>
  <c r="J9" i="25"/>
  <c r="I9" i="25"/>
  <c r="M8" i="25"/>
  <c r="K8" i="25"/>
  <c r="J8" i="25"/>
  <c r="I8" i="25"/>
  <c r="M7" i="25"/>
  <c r="K7" i="25"/>
  <c r="J7" i="25"/>
  <c r="I7" i="25"/>
  <c r="M6" i="25"/>
  <c r="K6" i="25"/>
  <c r="J6" i="25"/>
  <c r="I6" i="25"/>
  <c r="M5" i="25"/>
  <c r="K5" i="25"/>
  <c r="J5" i="25"/>
  <c r="I5" i="25"/>
  <c r="M4" i="25"/>
  <c r="K4" i="25"/>
  <c r="J4" i="25"/>
  <c r="I4" i="25"/>
  <c r="M3" i="25"/>
  <c r="K3" i="25"/>
  <c r="J3" i="25"/>
  <c r="I3" i="25"/>
  <c r="M84" i="24"/>
  <c r="K84" i="24"/>
  <c r="L84" i="24" s="1"/>
  <c r="J84" i="24"/>
  <c r="I84" i="24"/>
  <c r="M83" i="24"/>
  <c r="K83" i="24"/>
  <c r="J83" i="24"/>
  <c r="I83" i="24"/>
  <c r="M82" i="24"/>
  <c r="K82" i="24"/>
  <c r="J82" i="24"/>
  <c r="I82" i="24"/>
  <c r="M81" i="24"/>
  <c r="K81" i="24"/>
  <c r="J81" i="24"/>
  <c r="I81" i="24"/>
  <c r="M80" i="24"/>
  <c r="K80" i="24"/>
  <c r="L80" i="24" s="1"/>
  <c r="J80" i="24"/>
  <c r="I80" i="24"/>
  <c r="M79" i="24"/>
  <c r="K79" i="24"/>
  <c r="J79" i="24"/>
  <c r="I79" i="24"/>
  <c r="M78" i="24"/>
  <c r="K78" i="24"/>
  <c r="J78" i="24"/>
  <c r="I78" i="24"/>
  <c r="M77" i="24"/>
  <c r="K77" i="24"/>
  <c r="J77" i="24"/>
  <c r="I77" i="24"/>
  <c r="M76" i="24"/>
  <c r="K76" i="24"/>
  <c r="L76" i="24" s="1"/>
  <c r="J76" i="24"/>
  <c r="I76" i="24"/>
  <c r="M75" i="24"/>
  <c r="K75" i="24"/>
  <c r="J75" i="24"/>
  <c r="I75" i="24"/>
  <c r="M74" i="24"/>
  <c r="K74" i="24"/>
  <c r="J74" i="24"/>
  <c r="I74" i="24"/>
  <c r="M73" i="24"/>
  <c r="K73" i="24"/>
  <c r="J73" i="24"/>
  <c r="I73" i="24"/>
  <c r="M72" i="24"/>
  <c r="K72" i="24"/>
  <c r="L72" i="24" s="1"/>
  <c r="J72" i="24"/>
  <c r="I72" i="24"/>
  <c r="M71" i="24"/>
  <c r="K71" i="24"/>
  <c r="J71" i="24"/>
  <c r="I71" i="24"/>
  <c r="M70" i="24"/>
  <c r="K70" i="24"/>
  <c r="J70" i="24"/>
  <c r="I70" i="24"/>
  <c r="M69" i="24"/>
  <c r="K69" i="24"/>
  <c r="J69" i="24"/>
  <c r="I69" i="24"/>
  <c r="M68" i="24"/>
  <c r="K68" i="24"/>
  <c r="L68" i="24" s="1"/>
  <c r="J68" i="24"/>
  <c r="I68" i="24"/>
  <c r="M67" i="24"/>
  <c r="K67" i="24"/>
  <c r="J67" i="24"/>
  <c r="I67" i="24"/>
  <c r="M66" i="24"/>
  <c r="K66" i="24"/>
  <c r="J66" i="24"/>
  <c r="I66" i="24"/>
  <c r="M65" i="24"/>
  <c r="K65" i="24"/>
  <c r="J65" i="24"/>
  <c r="I65" i="24"/>
  <c r="M64" i="24"/>
  <c r="K64" i="24"/>
  <c r="L64" i="24" s="1"/>
  <c r="J64" i="24"/>
  <c r="I64" i="24"/>
  <c r="M63" i="24"/>
  <c r="K63" i="24"/>
  <c r="J63" i="24"/>
  <c r="I63" i="24"/>
  <c r="M62" i="24"/>
  <c r="K62" i="24"/>
  <c r="J62" i="24"/>
  <c r="I62" i="24"/>
  <c r="M61" i="24"/>
  <c r="K61" i="24"/>
  <c r="J61" i="24"/>
  <c r="I61" i="24"/>
  <c r="M60" i="24"/>
  <c r="K60" i="24"/>
  <c r="L60" i="24" s="1"/>
  <c r="J60" i="24"/>
  <c r="I60" i="24"/>
  <c r="M59" i="24"/>
  <c r="K59" i="24"/>
  <c r="J59" i="24"/>
  <c r="I59" i="24"/>
  <c r="M58" i="24"/>
  <c r="K58" i="24"/>
  <c r="J58" i="24"/>
  <c r="I58" i="24"/>
  <c r="M57" i="24"/>
  <c r="K57" i="24"/>
  <c r="J57" i="24"/>
  <c r="I57" i="24"/>
  <c r="M56" i="24"/>
  <c r="K56" i="24"/>
  <c r="L56" i="24" s="1"/>
  <c r="J56" i="24"/>
  <c r="I56" i="24"/>
  <c r="M55" i="24"/>
  <c r="K55" i="24"/>
  <c r="J55" i="24"/>
  <c r="I55" i="24"/>
  <c r="M54" i="24"/>
  <c r="K54" i="24"/>
  <c r="J54" i="24"/>
  <c r="I54" i="24"/>
  <c r="M53" i="24"/>
  <c r="K53" i="24"/>
  <c r="J53" i="24"/>
  <c r="I53" i="24"/>
  <c r="M52" i="24"/>
  <c r="K52" i="24"/>
  <c r="L52" i="24" s="1"/>
  <c r="J52" i="24"/>
  <c r="I52" i="24"/>
  <c r="M51" i="24"/>
  <c r="K51" i="24"/>
  <c r="J51" i="24"/>
  <c r="I51" i="24"/>
  <c r="M50" i="24"/>
  <c r="K50" i="24"/>
  <c r="J50" i="24"/>
  <c r="I50" i="24"/>
  <c r="M49" i="24"/>
  <c r="K49" i="24"/>
  <c r="J49" i="24"/>
  <c r="I49" i="24"/>
  <c r="M48" i="24"/>
  <c r="K48" i="24"/>
  <c r="L48" i="24" s="1"/>
  <c r="J48" i="24"/>
  <c r="I48" i="24"/>
  <c r="M47" i="24"/>
  <c r="K47" i="24"/>
  <c r="J47" i="24"/>
  <c r="I47" i="24"/>
  <c r="M46" i="24"/>
  <c r="K46" i="24"/>
  <c r="J46" i="24"/>
  <c r="I46" i="24"/>
  <c r="M45" i="24"/>
  <c r="K45" i="24"/>
  <c r="J45" i="24"/>
  <c r="I45" i="24"/>
  <c r="M44" i="24"/>
  <c r="K44" i="24"/>
  <c r="L44" i="24" s="1"/>
  <c r="J44" i="24"/>
  <c r="I44" i="24"/>
  <c r="M43" i="24"/>
  <c r="K43" i="24"/>
  <c r="J43" i="24"/>
  <c r="I43" i="24"/>
  <c r="M42" i="24"/>
  <c r="K42" i="24"/>
  <c r="J42" i="24"/>
  <c r="I42" i="24"/>
  <c r="M41" i="24"/>
  <c r="K41" i="24"/>
  <c r="J41" i="24"/>
  <c r="I41" i="24"/>
  <c r="M40" i="24"/>
  <c r="K40" i="24"/>
  <c r="L40" i="24" s="1"/>
  <c r="J40" i="24"/>
  <c r="I40" i="24"/>
  <c r="M39" i="24"/>
  <c r="K39" i="24"/>
  <c r="J39" i="24"/>
  <c r="I39" i="24"/>
  <c r="M38" i="24"/>
  <c r="K38" i="24"/>
  <c r="J38" i="24"/>
  <c r="I38" i="24"/>
  <c r="M37" i="24"/>
  <c r="K37" i="24"/>
  <c r="J37" i="24"/>
  <c r="I37" i="24"/>
  <c r="M36" i="24"/>
  <c r="K36" i="24"/>
  <c r="L36" i="24" s="1"/>
  <c r="J36" i="24"/>
  <c r="I36" i="24"/>
  <c r="M35" i="24"/>
  <c r="K35" i="24"/>
  <c r="J35" i="24"/>
  <c r="I35" i="24"/>
  <c r="M34" i="24"/>
  <c r="K34" i="24"/>
  <c r="J34" i="24"/>
  <c r="I34" i="24"/>
  <c r="M33" i="24"/>
  <c r="K33" i="24"/>
  <c r="J33" i="24"/>
  <c r="I33" i="24"/>
  <c r="M32" i="24"/>
  <c r="K32" i="24"/>
  <c r="L32" i="24" s="1"/>
  <c r="J32" i="24"/>
  <c r="I32" i="24"/>
  <c r="M31" i="24"/>
  <c r="K31" i="24"/>
  <c r="J31" i="24"/>
  <c r="I31" i="24"/>
  <c r="M30" i="24"/>
  <c r="K30" i="24"/>
  <c r="J30" i="24"/>
  <c r="I30" i="24"/>
  <c r="M29" i="24"/>
  <c r="K29" i="24"/>
  <c r="J29" i="24"/>
  <c r="I29" i="24"/>
  <c r="M28" i="24"/>
  <c r="K28" i="24"/>
  <c r="L28" i="24" s="1"/>
  <c r="J28" i="24"/>
  <c r="I28" i="24"/>
  <c r="M27" i="24"/>
  <c r="K27" i="24"/>
  <c r="J27" i="24"/>
  <c r="I27" i="24"/>
  <c r="M26" i="24"/>
  <c r="K26" i="24"/>
  <c r="J26" i="24"/>
  <c r="I26" i="24"/>
  <c r="M25" i="24"/>
  <c r="K25" i="24"/>
  <c r="J25" i="24"/>
  <c r="I25" i="24"/>
  <c r="M24" i="24"/>
  <c r="K24" i="24"/>
  <c r="L24" i="24" s="1"/>
  <c r="J24" i="24"/>
  <c r="I24" i="24"/>
  <c r="M23" i="24"/>
  <c r="K23" i="24"/>
  <c r="J23" i="24"/>
  <c r="I23" i="24"/>
  <c r="M22" i="24"/>
  <c r="K22" i="24"/>
  <c r="J22" i="24"/>
  <c r="I22" i="24"/>
  <c r="M21" i="24"/>
  <c r="K21" i="24"/>
  <c r="J21" i="24"/>
  <c r="I21" i="24"/>
  <c r="M20" i="24"/>
  <c r="K20" i="24"/>
  <c r="L20" i="24" s="1"/>
  <c r="J20" i="24"/>
  <c r="I20" i="24"/>
  <c r="M19" i="24"/>
  <c r="K19" i="24"/>
  <c r="J19" i="24"/>
  <c r="I19" i="24"/>
  <c r="M18" i="24"/>
  <c r="K18" i="24"/>
  <c r="J18" i="24"/>
  <c r="I18" i="24"/>
  <c r="M17" i="24"/>
  <c r="K17" i="24"/>
  <c r="J17" i="24"/>
  <c r="I17" i="24"/>
  <c r="M16" i="24"/>
  <c r="K16" i="24"/>
  <c r="L16" i="24" s="1"/>
  <c r="J16" i="24"/>
  <c r="I16" i="24"/>
  <c r="M15" i="24"/>
  <c r="K15" i="24"/>
  <c r="J15" i="24"/>
  <c r="I15" i="24"/>
  <c r="M14" i="24"/>
  <c r="K14" i="24"/>
  <c r="J14" i="24"/>
  <c r="I14" i="24"/>
  <c r="M13" i="24"/>
  <c r="K13" i="24"/>
  <c r="J13" i="24"/>
  <c r="I13" i="24"/>
  <c r="M12" i="24"/>
  <c r="K12" i="24"/>
  <c r="L12" i="24" s="1"/>
  <c r="J12" i="24"/>
  <c r="I12" i="24"/>
  <c r="M11" i="24"/>
  <c r="K11" i="24"/>
  <c r="J11" i="24"/>
  <c r="I11" i="24"/>
  <c r="M10" i="24"/>
  <c r="K10" i="24"/>
  <c r="J10" i="24"/>
  <c r="I10" i="24"/>
  <c r="M9" i="24"/>
  <c r="K9" i="24"/>
  <c r="J9" i="24"/>
  <c r="I9" i="24"/>
  <c r="M8" i="24"/>
  <c r="K8" i="24"/>
  <c r="L8" i="24" s="1"/>
  <c r="J8" i="24"/>
  <c r="I8" i="24"/>
  <c r="M7" i="24"/>
  <c r="K7" i="24"/>
  <c r="J7" i="24"/>
  <c r="I7" i="24"/>
  <c r="M6" i="24"/>
  <c r="K6" i="24"/>
  <c r="J6" i="24"/>
  <c r="I6" i="24"/>
  <c r="M5" i="24"/>
  <c r="K5" i="24"/>
  <c r="J5" i="24"/>
  <c r="I5" i="24"/>
  <c r="M4" i="24"/>
  <c r="K4" i="24"/>
  <c r="L4" i="24" s="1"/>
  <c r="J4" i="24"/>
  <c r="I4" i="24"/>
  <c r="M3" i="24"/>
  <c r="K3" i="24"/>
  <c r="J3" i="24"/>
  <c r="I3" i="24"/>
  <c r="M84" i="3"/>
  <c r="K84" i="3"/>
  <c r="L84" i="3" s="1"/>
  <c r="J84" i="3"/>
  <c r="I84" i="3"/>
  <c r="M83" i="3"/>
  <c r="K83" i="3"/>
  <c r="J83" i="3"/>
  <c r="I83" i="3"/>
  <c r="M82" i="3"/>
  <c r="K82" i="3"/>
  <c r="J82" i="3"/>
  <c r="I82" i="3"/>
  <c r="M81" i="3"/>
  <c r="K81" i="3"/>
  <c r="J81" i="3"/>
  <c r="I81" i="3"/>
  <c r="M80" i="3"/>
  <c r="K80" i="3"/>
  <c r="J80" i="3"/>
  <c r="I80" i="3"/>
  <c r="M79" i="3"/>
  <c r="K79" i="3"/>
  <c r="J79" i="3"/>
  <c r="I79" i="3"/>
  <c r="M78" i="3"/>
  <c r="K78" i="3"/>
  <c r="J78" i="3"/>
  <c r="I78" i="3"/>
  <c r="M77" i="3"/>
  <c r="K77" i="3"/>
  <c r="J77" i="3"/>
  <c r="I77" i="3"/>
  <c r="M76" i="3"/>
  <c r="K76" i="3"/>
  <c r="J76" i="3"/>
  <c r="I76" i="3"/>
  <c r="M75" i="3"/>
  <c r="K75" i="3"/>
  <c r="J75" i="3"/>
  <c r="I75" i="3"/>
  <c r="M74" i="3"/>
  <c r="K74" i="3"/>
  <c r="J74" i="3"/>
  <c r="I74" i="3"/>
  <c r="M73" i="3"/>
  <c r="K73" i="3"/>
  <c r="J73" i="3"/>
  <c r="I73" i="3"/>
  <c r="M72" i="3"/>
  <c r="K72" i="3"/>
  <c r="J72" i="3"/>
  <c r="I72" i="3"/>
  <c r="M71" i="3"/>
  <c r="K71" i="3"/>
  <c r="J71" i="3"/>
  <c r="I71" i="3"/>
  <c r="M70" i="3"/>
  <c r="K70" i="3"/>
  <c r="J70" i="3"/>
  <c r="I70" i="3"/>
  <c r="M69" i="3"/>
  <c r="K69" i="3"/>
  <c r="J69" i="3"/>
  <c r="I69" i="3"/>
  <c r="M68" i="3"/>
  <c r="K68" i="3"/>
  <c r="J68" i="3"/>
  <c r="I68" i="3"/>
  <c r="M67" i="3"/>
  <c r="K67" i="3"/>
  <c r="J67" i="3"/>
  <c r="I67" i="3"/>
  <c r="M66" i="3"/>
  <c r="K66" i="3"/>
  <c r="J66" i="3"/>
  <c r="I66" i="3"/>
  <c r="M65" i="3"/>
  <c r="K65" i="3"/>
  <c r="J65" i="3"/>
  <c r="I65" i="3"/>
  <c r="M64" i="3"/>
  <c r="K64" i="3"/>
  <c r="J64" i="3"/>
  <c r="I64" i="3"/>
  <c r="M63" i="3"/>
  <c r="K63" i="3"/>
  <c r="J63" i="3"/>
  <c r="I63" i="3"/>
  <c r="M62" i="3"/>
  <c r="K62" i="3"/>
  <c r="J62" i="3"/>
  <c r="I62" i="3"/>
  <c r="M61" i="3"/>
  <c r="K61" i="3"/>
  <c r="J61" i="3"/>
  <c r="I61" i="3"/>
  <c r="M60" i="3"/>
  <c r="K60" i="3"/>
  <c r="J60" i="3"/>
  <c r="I60" i="3"/>
  <c r="M59" i="3"/>
  <c r="K59" i="3"/>
  <c r="J59" i="3"/>
  <c r="I59" i="3"/>
  <c r="M58" i="3"/>
  <c r="K58" i="3"/>
  <c r="J58" i="3"/>
  <c r="I58" i="3"/>
  <c r="M57" i="3"/>
  <c r="K57" i="3"/>
  <c r="J57" i="3"/>
  <c r="I57" i="3"/>
  <c r="M56" i="3"/>
  <c r="K56" i="3"/>
  <c r="J56" i="3"/>
  <c r="I56" i="3"/>
  <c r="M55" i="3"/>
  <c r="K55" i="3"/>
  <c r="J55" i="3"/>
  <c r="I55" i="3"/>
  <c r="M54" i="3"/>
  <c r="K54" i="3"/>
  <c r="J54" i="3"/>
  <c r="I54" i="3"/>
  <c r="M53" i="3"/>
  <c r="K53" i="3"/>
  <c r="J53" i="3"/>
  <c r="I53" i="3"/>
  <c r="M52" i="3"/>
  <c r="K52" i="3"/>
  <c r="J52" i="3"/>
  <c r="I52" i="3"/>
  <c r="M51" i="3"/>
  <c r="K51" i="3"/>
  <c r="J51" i="3"/>
  <c r="I51" i="3"/>
  <c r="M50" i="3"/>
  <c r="K50" i="3"/>
  <c r="J50" i="3"/>
  <c r="I50" i="3"/>
  <c r="M49" i="3"/>
  <c r="K49" i="3"/>
  <c r="J49" i="3"/>
  <c r="I49" i="3"/>
  <c r="M48" i="3"/>
  <c r="K48" i="3"/>
  <c r="J48" i="3"/>
  <c r="I48" i="3"/>
  <c r="M47" i="3"/>
  <c r="K47" i="3"/>
  <c r="J47" i="3"/>
  <c r="I47" i="3"/>
  <c r="M46" i="3"/>
  <c r="K46" i="3"/>
  <c r="J46" i="3"/>
  <c r="I46" i="3"/>
  <c r="M45" i="3"/>
  <c r="K45" i="3"/>
  <c r="J45" i="3"/>
  <c r="I45" i="3"/>
  <c r="M44" i="3"/>
  <c r="K44" i="3"/>
  <c r="J44" i="3"/>
  <c r="I44" i="3"/>
  <c r="M43" i="3"/>
  <c r="K43" i="3"/>
  <c r="J43" i="3"/>
  <c r="I43" i="3"/>
  <c r="M42" i="3"/>
  <c r="K42" i="3"/>
  <c r="J42" i="3"/>
  <c r="I42" i="3"/>
  <c r="M41" i="3"/>
  <c r="K41" i="3"/>
  <c r="J41" i="3"/>
  <c r="I41" i="3"/>
  <c r="M40" i="3"/>
  <c r="K40" i="3"/>
  <c r="J40" i="3"/>
  <c r="I40" i="3"/>
  <c r="M39" i="3"/>
  <c r="K39" i="3"/>
  <c r="J39" i="3"/>
  <c r="I39" i="3"/>
  <c r="M38" i="3"/>
  <c r="K38" i="3"/>
  <c r="J38" i="3"/>
  <c r="I38" i="3"/>
  <c r="M37" i="3"/>
  <c r="K37" i="3"/>
  <c r="J37" i="3"/>
  <c r="I37" i="3"/>
  <c r="M36" i="3"/>
  <c r="K36" i="3"/>
  <c r="J36" i="3"/>
  <c r="I36" i="3"/>
  <c r="M35" i="3"/>
  <c r="K35" i="3"/>
  <c r="J35" i="3"/>
  <c r="I35" i="3"/>
  <c r="M34" i="3"/>
  <c r="K34" i="3"/>
  <c r="J34" i="3"/>
  <c r="I34" i="3"/>
  <c r="M33" i="3"/>
  <c r="K33" i="3"/>
  <c r="J33" i="3"/>
  <c r="I33" i="3"/>
  <c r="M32" i="3"/>
  <c r="K32" i="3"/>
  <c r="J32" i="3"/>
  <c r="I32" i="3"/>
  <c r="M31" i="3"/>
  <c r="K31" i="3"/>
  <c r="J31" i="3"/>
  <c r="I31" i="3"/>
  <c r="M30" i="3"/>
  <c r="K30" i="3"/>
  <c r="J30" i="3"/>
  <c r="I30" i="3"/>
  <c r="M29" i="3"/>
  <c r="K29" i="3"/>
  <c r="J29" i="3"/>
  <c r="I29" i="3"/>
  <c r="M28" i="3"/>
  <c r="K28" i="3"/>
  <c r="J28" i="3"/>
  <c r="I28" i="3"/>
  <c r="M27" i="3"/>
  <c r="K27" i="3"/>
  <c r="J27" i="3"/>
  <c r="I27" i="3"/>
  <c r="M26" i="3"/>
  <c r="K26" i="3"/>
  <c r="J26" i="3"/>
  <c r="I26" i="3"/>
  <c r="M25" i="3"/>
  <c r="K25" i="3"/>
  <c r="J25" i="3"/>
  <c r="I25" i="3"/>
  <c r="M24" i="3"/>
  <c r="K24" i="3"/>
  <c r="J24" i="3"/>
  <c r="I24" i="3"/>
  <c r="M23" i="3"/>
  <c r="K23" i="3"/>
  <c r="J23" i="3"/>
  <c r="I23" i="3"/>
  <c r="M22" i="3"/>
  <c r="K22" i="3"/>
  <c r="J22" i="3"/>
  <c r="I22" i="3"/>
  <c r="M21" i="3"/>
  <c r="K21" i="3"/>
  <c r="J21" i="3"/>
  <c r="I21" i="3"/>
  <c r="M20" i="3"/>
  <c r="K20" i="3"/>
  <c r="J20" i="3"/>
  <c r="I20" i="3"/>
  <c r="M19" i="3"/>
  <c r="K19" i="3"/>
  <c r="J19" i="3"/>
  <c r="I19" i="3"/>
  <c r="M18" i="3"/>
  <c r="K18" i="3"/>
  <c r="J18" i="3"/>
  <c r="I18" i="3"/>
  <c r="M17" i="3"/>
  <c r="K17" i="3"/>
  <c r="J17" i="3"/>
  <c r="I17" i="3"/>
  <c r="M16" i="3"/>
  <c r="K16" i="3"/>
  <c r="J16" i="3"/>
  <c r="I16" i="3"/>
  <c r="M15" i="3"/>
  <c r="K15" i="3"/>
  <c r="J15" i="3"/>
  <c r="I15" i="3"/>
  <c r="M14" i="3"/>
  <c r="K14" i="3"/>
  <c r="J14" i="3"/>
  <c r="I14" i="3"/>
  <c r="M13" i="3"/>
  <c r="K13" i="3"/>
  <c r="J13" i="3"/>
  <c r="I13" i="3"/>
  <c r="M12" i="3"/>
  <c r="K12" i="3"/>
  <c r="J12" i="3"/>
  <c r="I12" i="3"/>
  <c r="M11" i="3"/>
  <c r="K11" i="3"/>
  <c r="J11" i="3"/>
  <c r="I11" i="3"/>
  <c r="M10" i="3"/>
  <c r="K10" i="3"/>
  <c r="J10" i="3"/>
  <c r="I10" i="3"/>
  <c r="M9" i="3"/>
  <c r="K9" i="3"/>
  <c r="J9" i="3"/>
  <c r="I9" i="3"/>
  <c r="M8" i="3"/>
  <c r="K8" i="3"/>
  <c r="J8" i="3"/>
  <c r="I8" i="3"/>
  <c r="M7" i="3"/>
  <c r="K7" i="3"/>
  <c r="J7" i="3"/>
  <c r="I7" i="3"/>
  <c r="M6" i="3"/>
  <c r="K6" i="3"/>
  <c r="J6" i="3"/>
  <c r="I6" i="3"/>
  <c r="M5" i="3"/>
  <c r="K5" i="3"/>
  <c r="J5" i="3"/>
  <c r="I5" i="3"/>
  <c r="M4" i="3"/>
  <c r="K4" i="3"/>
  <c r="J4" i="3"/>
  <c r="I4" i="3"/>
  <c r="M3" i="3"/>
  <c r="K3" i="3"/>
  <c r="J3" i="3"/>
  <c r="I3" i="3"/>
  <c r="M27" i="21"/>
  <c r="K27" i="21"/>
  <c r="L27" i="21" s="1"/>
  <c r="J27" i="21"/>
  <c r="I27" i="21"/>
  <c r="M26" i="21"/>
  <c r="K26" i="21"/>
  <c r="J26" i="21"/>
  <c r="I26" i="21"/>
  <c r="M25" i="21"/>
  <c r="K25" i="21"/>
  <c r="J25" i="21"/>
  <c r="I25" i="21"/>
  <c r="M24" i="21"/>
  <c r="K24" i="21"/>
  <c r="J24" i="21"/>
  <c r="I24" i="21"/>
  <c r="M23" i="21"/>
  <c r="K23" i="21"/>
  <c r="J23" i="21"/>
  <c r="I23" i="21"/>
  <c r="M22" i="21"/>
  <c r="K22" i="21"/>
  <c r="J22" i="21"/>
  <c r="I22" i="21"/>
  <c r="M21" i="21"/>
  <c r="K21" i="21"/>
  <c r="J21" i="21"/>
  <c r="I21" i="21"/>
  <c r="M20" i="21"/>
  <c r="K20" i="21"/>
  <c r="J20" i="21"/>
  <c r="I20" i="21"/>
  <c r="M19" i="21"/>
  <c r="K19" i="21"/>
  <c r="J19" i="21"/>
  <c r="I19" i="21"/>
  <c r="M18" i="21"/>
  <c r="K18" i="21"/>
  <c r="J18" i="21"/>
  <c r="I18" i="21"/>
  <c r="M17" i="21"/>
  <c r="K17" i="21"/>
  <c r="J17" i="21"/>
  <c r="I17" i="21"/>
  <c r="M16" i="21"/>
  <c r="K16" i="21"/>
  <c r="J16" i="21"/>
  <c r="I16" i="21"/>
  <c r="M15" i="21"/>
  <c r="K15" i="21"/>
  <c r="J15" i="21"/>
  <c r="I15" i="21"/>
  <c r="M14" i="21"/>
  <c r="K14" i="21"/>
  <c r="J14" i="21"/>
  <c r="I14" i="21"/>
  <c r="M13" i="21"/>
  <c r="K13" i="21"/>
  <c r="J13" i="21"/>
  <c r="I13" i="21"/>
  <c r="M12" i="21"/>
  <c r="K12" i="21"/>
  <c r="J12" i="21"/>
  <c r="I12" i="21"/>
  <c r="M11" i="21"/>
  <c r="K11" i="21"/>
  <c r="L11" i="21" s="1"/>
  <c r="J11" i="21"/>
  <c r="I11" i="21"/>
  <c r="M10" i="21"/>
  <c r="K10" i="21"/>
  <c r="J10" i="21"/>
  <c r="I10" i="21"/>
  <c r="M9" i="21"/>
  <c r="K9" i="21"/>
  <c r="J9" i="21"/>
  <c r="I9" i="21"/>
  <c r="M8" i="21"/>
  <c r="K8" i="21"/>
  <c r="J8" i="21"/>
  <c r="I8" i="21"/>
  <c r="M7" i="21"/>
  <c r="K7" i="21"/>
  <c r="L7" i="21" s="1"/>
  <c r="J7" i="21"/>
  <c r="I7" i="21"/>
  <c r="M6" i="21"/>
  <c r="K6" i="21"/>
  <c r="J6" i="21"/>
  <c r="I6" i="21"/>
  <c r="M5" i="21"/>
  <c r="K5" i="21"/>
  <c r="J5" i="21"/>
  <c r="I5" i="21"/>
  <c r="M4" i="21"/>
  <c r="K4" i="21"/>
  <c r="J4" i="21"/>
  <c r="I4" i="21"/>
  <c r="M3" i="21"/>
  <c r="K3" i="21"/>
  <c r="L3" i="21" s="1"/>
  <c r="J3" i="21"/>
  <c r="I3" i="21"/>
  <c r="M92" i="2"/>
  <c r="K92" i="2"/>
  <c r="L92" i="2" s="1"/>
  <c r="J92" i="2"/>
  <c r="I92" i="2"/>
  <c r="M91" i="2"/>
  <c r="K91" i="2"/>
  <c r="J91" i="2"/>
  <c r="I91" i="2"/>
  <c r="M90" i="2"/>
  <c r="K90" i="2"/>
  <c r="J90" i="2"/>
  <c r="I90" i="2"/>
  <c r="M89" i="2"/>
  <c r="K89" i="2"/>
  <c r="J89" i="2"/>
  <c r="I89" i="2"/>
  <c r="M88" i="2"/>
  <c r="K88" i="2"/>
  <c r="L88" i="2" s="1"/>
  <c r="J88" i="2"/>
  <c r="I88" i="2"/>
  <c r="M87" i="2"/>
  <c r="K87" i="2"/>
  <c r="J87" i="2"/>
  <c r="I87" i="2"/>
  <c r="M86" i="2"/>
  <c r="K86" i="2"/>
  <c r="J86" i="2"/>
  <c r="I86" i="2"/>
  <c r="M85" i="2"/>
  <c r="K85" i="2"/>
  <c r="J85" i="2"/>
  <c r="I85" i="2"/>
  <c r="M84" i="2"/>
  <c r="K84" i="2"/>
  <c r="L84" i="2" s="1"/>
  <c r="J84" i="2"/>
  <c r="I84" i="2"/>
  <c r="M83" i="2"/>
  <c r="K83" i="2"/>
  <c r="J83" i="2"/>
  <c r="I83" i="2"/>
  <c r="M82" i="2"/>
  <c r="K82" i="2"/>
  <c r="J82" i="2"/>
  <c r="I82" i="2"/>
  <c r="M81" i="2"/>
  <c r="K81" i="2"/>
  <c r="J81" i="2"/>
  <c r="I81" i="2"/>
  <c r="M80" i="2"/>
  <c r="K80" i="2"/>
  <c r="L80" i="2" s="1"/>
  <c r="J80" i="2"/>
  <c r="I80" i="2"/>
  <c r="M79" i="2"/>
  <c r="K79" i="2"/>
  <c r="J79" i="2"/>
  <c r="I79" i="2"/>
  <c r="M78" i="2"/>
  <c r="K78" i="2"/>
  <c r="J78" i="2"/>
  <c r="I78" i="2"/>
  <c r="M77" i="2"/>
  <c r="K77" i="2"/>
  <c r="J77" i="2"/>
  <c r="I77" i="2"/>
  <c r="M76" i="2"/>
  <c r="K76" i="2"/>
  <c r="L76" i="2" s="1"/>
  <c r="J76" i="2"/>
  <c r="I76" i="2"/>
  <c r="M75" i="2"/>
  <c r="K75" i="2"/>
  <c r="J75" i="2"/>
  <c r="I75" i="2"/>
  <c r="M74" i="2"/>
  <c r="K74" i="2"/>
  <c r="J74" i="2"/>
  <c r="I74" i="2"/>
  <c r="M73" i="2"/>
  <c r="K73" i="2"/>
  <c r="J73" i="2"/>
  <c r="I73" i="2"/>
  <c r="M72" i="2"/>
  <c r="K72" i="2"/>
  <c r="L72" i="2" s="1"/>
  <c r="J72" i="2"/>
  <c r="I72" i="2"/>
  <c r="M71" i="2"/>
  <c r="K71" i="2"/>
  <c r="J71" i="2"/>
  <c r="I71" i="2"/>
  <c r="M70" i="2"/>
  <c r="K70" i="2"/>
  <c r="J70" i="2"/>
  <c r="I70" i="2"/>
  <c r="M69" i="2"/>
  <c r="K69" i="2"/>
  <c r="J69" i="2"/>
  <c r="I69" i="2"/>
  <c r="M68" i="2"/>
  <c r="K68" i="2"/>
  <c r="L68" i="2" s="1"/>
  <c r="J68" i="2"/>
  <c r="I68" i="2"/>
  <c r="M67" i="2"/>
  <c r="K67" i="2"/>
  <c r="J67" i="2"/>
  <c r="I67" i="2"/>
  <c r="M66" i="2"/>
  <c r="K66" i="2"/>
  <c r="J66" i="2"/>
  <c r="I66" i="2"/>
  <c r="M65" i="2"/>
  <c r="K65" i="2"/>
  <c r="J65" i="2"/>
  <c r="I65" i="2"/>
  <c r="M64" i="2"/>
  <c r="K64" i="2"/>
  <c r="L64" i="2" s="1"/>
  <c r="J64" i="2"/>
  <c r="I64" i="2"/>
  <c r="M63" i="2"/>
  <c r="K63" i="2"/>
  <c r="J63" i="2"/>
  <c r="I63" i="2"/>
  <c r="M62" i="2"/>
  <c r="K62" i="2"/>
  <c r="J62" i="2"/>
  <c r="I62" i="2"/>
  <c r="M61" i="2"/>
  <c r="K61" i="2"/>
  <c r="J61" i="2"/>
  <c r="I61" i="2"/>
  <c r="M60" i="2"/>
  <c r="K60" i="2"/>
  <c r="L60" i="2" s="1"/>
  <c r="J60" i="2"/>
  <c r="I60" i="2"/>
  <c r="M59" i="2"/>
  <c r="K59" i="2"/>
  <c r="J59" i="2"/>
  <c r="I59" i="2"/>
  <c r="M58" i="2"/>
  <c r="K58" i="2"/>
  <c r="J58" i="2"/>
  <c r="I58" i="2"/>
  <c r="M57" i="2"/>
  <c r="K57" i="2"/>
  <c r="J57" i="2"/>
  <c r="I57" i="2"/>
  <c r="M56" i="2"/>
  <c r="K56" i="2"/>
  <c r="L56" i="2" s="1"/>
  <c r="J56" i="2"/>
  <c r="I56" i="2"/>
  <c r="M55" i="2"/>
  <c r="K55" i="2"/>
  <c r="J55" i="2"/>
  <c r="I55" i="2"/>
  <c r="M54" i="2"/>
  <c r="K54" i="2"/>
  <c r="J54" i="2"/>
  <c r="I54" i="2"/>
  <c r="M53" i="2"/>
  <c r="K53" i="2"/>
  <c r="J53" i="2"/>
  <c r="I53" i="2"/>
  <c r="M52" i="2"/>
  <c r="K52" i="2"/>
  <c r="L52" i="2" s="1"/>
  <c r="J52" i="2"/>
  <c r="I52" i="2"/>
  <c r="M51" i="2"/>
  <c r="K51" i="2"/>
  <c r="J51" i="2"/>
  <c r="I51" i="2"/>
  <c r="M50" i="2"/>
  <c r="K50" i="2"/>
  <c r="J50" i="2"/>
  <c r="I50" i="2"/>
  <c r="M49" i="2"/>
  <c r="K49" i="2"/>
  <c r="J49" i="2"/>
  <c r="I49" i="2"/>
  <c r="M48" i="2"/>
  <c r="K48" i="2"/>
  <c r="L48" i="2" s="1"/>
  <c r="J48" i="2"/>
  <c r="I48" i="2"/>
  <c r="M47" i="2"/>
  <c r="K47" i="2"/>
  <c r="J47" i="2"/>
  <c r="I47" i="2"/>
  <c r="M46" i="2"/>
  <c r="K46" i="2"/>
  <c r="J46" i="2"/>
  <c r="I46" i="2"/>
  <c r="M45" i="2"/>
  <c r="K45" i="2"/>
  <c r="J45" i="2"/>
  <c r="I45" i="2"/>
  <c r="M44" i="2"/>
  <c r="K44" i="2"/>
  <c r="L44" i="2" s="1"/>
  <c r="J44" i="2"/>
  <c r="I44" i="2"/>
  <c r="M43" i="2"/>
  <c r="K43" i="2"/>
  <c r="J43" i="2"/>
  <c r="I43" i="2"/>
  <c r="M42" i="2"/>
  <c r="K42" i="2"/>
  <c r="J42" i="2"/>
  <c r="I42" i="2"/>
  <c r="M41" i="2"/>
  <c r="K41" i="2"/>
  <c r="J41" i="2"/>
  <c r="I41" i="2"/>
  <c r="M40" i="2"/>
  <c r="K40" i="2"/>
  <c r="L40" i="2" s="1"/>
  <c r="J40" i="2"/>
  <c r="I40" i="2"/>
  <c r="M39" i="2"/>
  <c r="K39" i="2"/>
  <c r="J39" i="2"/>
  <c r="I39" i="2"/>
  <c r="M38" i="2"/>
  <c r="K38" i="2"/>
  <c r="J38" i="2"/>
  <c r="I38" i="2"/>
  <c r="M37" i="2"/>
  <c r="K37" i="2"/>
  <c r="J37" i="2"/>
  <c r="I37" i="2"/>
  <c r="M36" i="2"/>
  <c r="K36" i="2"/>
  <c r="L36" i="2" s="1"/>
  <c r="J36" i="2"/>
  <c r="I36" i="2"/>
  <c r="M35" i="2"/>
  <c r="K35" i="2"/>
  <c r="J35" i="2"/>
  <c r="I35" i="2"/>
  <c r="M34" i="2"/>
  <c r="K34" i="2"/>
  <c r="J34" i="2"/>
  <c r="I34" i="2"/>
  <c r="M33" i="2"/>
  <c r="K33" i="2"/>
  <c r="J33" i="2"/>
  <c r="I33" i="2"/>
  <c r="M32" i="2"/>
  <c r="K32" i="2"/>
  <c r="L32" i="2" s="1"/>
  <c r="J32" i="2"/>
  <c r="I32" i="2"/>
  <c r="M31" i="2"/>
  <c r="K31" i="2"/>
  <c r="J31" i="2"/>
  <c r="I31" i="2"/>
  <c r="M30" i="2"/>
  <c r="K30" i="2"/>
  <c r="J30" i="2"/>
  <c r="I30" i="2"/>
  <c r="M29" i="2"/>
  <c r="K29" i="2"/>
  <c r="J29" i="2"/>
  <c r="I29" i="2"/>
  <c r="M28" i="2"/>
  <c r="K28" i="2"/>
  <c r="L28" i="2" s="1"/>
  <c r="J28" i="2"/>
  <c r="I28" i="2"/>
  <c r="M27" i="2"/>
  <c r="K27" i="2"/>
  <c r="J27" i="2"/>
  <c r="I27" i="2"/>
  <c r="M26" i="2"/>
  <c r="K26" i="2"/>
  <c r="J26" i="2"/>
  <c r="I26" i="2"/>
  <c r="M25" i="2"/>
  <c r="K25" i="2"/>
  <c r="J25" i="2"/>
  <c r="I25" i="2"/>
  <c r="M24" i="2"/>
  <c r="K24" i="2"/>
  <c r="L24" i="2" s="1"/>
  <c r="J24" i="2"/>
  <c r="I24" i="2"/>
  <c r="M23" i="2"/>
  <c r="K23" i="2"/>
  <c r="J23" i="2"/>
  <c r="I23" i="2"/>
  <c r="M22" i="2"/>
  <c r="K22" i="2"/>
  <c r="J22" i="2"/>
  <c r="I22" i="2"/>
  <c r="M21" i="2"/>
  <c r="K21" i="2"/>
  <c r="J21" i="2"/>
  <c r="I21" i="2"/>
  <c r="M20" i="2"/>
  <c r="K20" i="2"/>
  <c r="L20" i="2" s="1"/>
  <c r="J20" i="2"/>
  <c r="I20" i="2"/>
  <c r="M19" i="2"/>
  <c r="K19" i="2"/>
  <c r="J19" i="2"/>
  <c r="I19" i="2"/>
  <c r="M18" i="2"/>
  <c r="K18" i="2"/>
  <c r="J18" i="2"/>
  <c r="I18" i="2"/>
  <c r="M17" i="2"/>
  <c r="K17" i="2"/>
  <c r="J17" i="2"/>
  <c r="I17" i="2"/>
  <c r="M16" i="2"/>
  <c r="K16" i="2"/>
  <c r="L16" i="2" s="1"/>
  <c r="J16" i="2"/>
  <c r="I16" i="2"/>
  <c r="M15" i="2"/>
  <c r="K15" i="2"/>
  <c r="J15" i="2"/>
  <c r="I15" i="2"/>
  <c r="M14" i="2"/>
  <c r="K14" i="2"/>
  <c r="J14" i="2"/>
  <c r="I14" i="2"/>
  <c r="M13" i="2"/>
  <c r="K13" i="2"/>
  <c r="J13" i="2"/>
  <c r="I13" i="2"/>
  <c r="M12" i="2"/>
  <c r="K12" i="2"/>
  <c r="L12" i="2" s="1"/>
  <c r="J12" i="2"/>
  <c r="I12" i="2"/>
  <c r="M11" i="2"/>
  <c r="K11" i="2"/>
  <c r="J11" i="2"/>
  <c r="I11" i="2"/>
  <c r="M10" i="2"/>
  <c r="K10" i="2"/>
  <c r="J10" i="2"/>
  <c r="I10" i="2"/>
  <c r="M9" i="2"/>
  <c r="K9" i="2"/>
  <c r="J9" i="2"/>
  <c r="I9" i="2"/>
  <c r="M8" i="2"/>
  <c r="K8" i="2"/>
  <c r="L8" i="2" s="1"/>
  <c r="J8" i="2"/>
  <c r="I8" i="2"/>
  <c r="M7" i="2"/>
  <c r="K7" i="2"/>
  <c r="J7" i="2"/>
  <c r="I7" i="2"/>
  <c r="M6" i="2"/>
  <c r="K6" i="2"/>
  <c r="J6" i="2"/>
  <c r="I6" i="2"/>
  <c r="M5" i="2"/>
  <c r="K5" i="2"/>
  <c r="J5" i="2"/>
  <c r="I5" i="2"/>
  <c r="M4" i="2"/>
  <c r="K4" i="2"/>
  <c r="L4" i="2" s="1"/>
  <c r="J4" i="2"/>
  <c r="I4" i="2"/>
  <c r="M3" i="2"/>
  <c r="K3" i="2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22" i="27"/>
  <c r="G122" i="27"/>
  <c r="E122" i="27"/>
  <c r="C122" i="27"/>
  <c r="I121" i="27"/>
  <c r="G121" i="27"/>
  <c r="E121" i="27"/>
  <c r="C121" i="27"/>
  <c r="I120" i="27"/>
  <c r="G120" i="27"/>
  <c r="E120" i="27"/>
  <c r="C120" i="27"/>
  <c r="I119" i="27"/>
  <c r="G119" i="27"/>
  <c r="E119" i="27"/>
  <c r="C119" i="27"/>
  <c r="I118" i="27"/>
  <c r="G118" i="27"/>
  <c r="E118" i="27"/>
  <c r="C118" i="27"/>
  <c r="I117" i="27"/>
  <c r="G117" i="27"/>
  <c r="E117" i="27"/>
  <c r="C117" i="27"/>
  <c r="I116" i="27"/>
  <c r="G116" i="27"/>
  <c r="E116" i="27"/>
  <c r="C116" i="27"/>
  <c r="I115" i="27"/>
  <c r="G115" i="27"/>
  <c r="E115" i="27"/>
  <c r="C115" i="27"/>
  <c r="I114" i="27"/>
  <c r="G114" i="27"/>
  <c r="E114" i="27"/>
  <c r="C114" i="27"/>
  <c r="I113" i="27"/>
  <c r="G113" i="27"/>
  <c r="E113" i="27"/>
  <c r="C113" i="27"/>
  <c r="I112" i="27"/>
  <c r="G112" i="27"/>
  <c r="E112" i="27"/>
  <c r="C112" i="27"/>
  <c r="I111" i="27"/>
  <c r="G111" i="27"/>
  <c r="E111" i="27"/>
  <c r="C111" i="27"/>
  <c r="I110" i="27"/>
  <c r="G110" i="27"/>
  <c r="E110" i="27"/>
  <c r="C110" i="27"/>
  <c r="I109" i="27"/>
  <c r="G109" i="27"/>
  <c r="E109" i="27"/>
  <c r="C109" i="27"/>
  <c r="I108" i="27"/>
  <c r="G108" i="27"/>
  <c r="E108" i="27"/>
  <c r="C108" i="27"/>
  <c r="I107" i="27"/>
  <c r="G107" i="27"/>
  <c r="E107" i="27"/>
  <c r="C107" i="27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I103" i="27"/>
  <c r="G103" i="27"/>
  <c r="E103" i="27"/>
  <c r="C103" i="27"/>
  <c r="I102" i="27"/>
  <c r="G102" i="27"/>
  <c r="E102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13" i="23" l="1"/>
  <c r="L17" i="23"/>
  <c r="L21" i="23"/>
  <c r="L4" i="3"/>
  <c r="L8" i="3"/>
  <c r="L12" i="3"/>
  <c r="L48" i="3"/>
  <c r="L52" i="3"/>
  <c r="L56" i="3"/>
  <c r="L60" i="3"/>
  <c r="L64" i="3"/>
  <c r="L68" i="3"/>
  <c r="L72" i="3"/>
  <c r="L76" i="3"/>
  <c r="L80" i="3"/>
  <c r="L27" i="23"/>
  <c r="L24" i="23"/>
  <c r="L25" i="23"/>
  <c r="L7" i="23"/>
  <c r="L6" i="17"/>
  <c r="L10" i="17"/>
  <c r="L14" i="17"/>
  <c r="L18" i="17"/>
  <c r="L22" i="17"/>
  <c r="L26" i="17"/>
  <c r="L30" i="17"/>
  <c r="L34" i="17"/>
  <c r="L38" i="17"/>
  <c r="L42" i="17"/>
  <c r="L46" i="17"/>
  <c r="L50" i="17"/>
  <c r="L54" i="17"/>
  <c r="L58" i="17"/>
  <c r="L62" i="17"/>
  <c r="L66" i="17"/>
  <c r="L70" i="17"/>
  <c r="L74" i="17"/>
  <c r="L78" i="17"/>
  <c r="L82" i="17"/>
  <c r="L86" i="17"/>
  <c r="L90" i="17"/>
  <c r="L3" i="2"/>
  <c r="L7" i="2"/>
  <c r="L11" i="2"/>
  <c r="L15" i="2"/>
  <c r="L19" i="2"/>
  <c r="L3" i="17"/>
  <c r="L7" i="17"/>
  <c r="L11" i="17"/>
  <c r="L15" i="17"/>
  <c r="L19" i="17"/>
  <c r="L23" i="17"/>
  <c r="L27" i="17"/>
  <c r="L31" i="17"/>
  <c r="L35" i="17"/>
  <c r="L39" i="17"/>
  <c r="L43" i="17"/>
  <c r="L47" i="17"/>
  <c r="L51" i="17"/>
  <c r="L55" i="17"/>
  <c r="L59" i="17"/>
  <c r="L63" i="17"/>
  <c r="L67" i="17"/>
  <c r="L71" i="17"/>
  <c r="L75" i="17"/>
  <c r="L79" i="17"/>
  <c r="M3" i="30"/>
  <c r="M7" i="30"/>
  <c r="M11" i="30"/>
  <c r="M15" i="30"/>
  <c r="M19" i="30"/>
  <c r="M23" i="30"/>
  <c r="M27" i="30"/>
  <c r="M31" i="30"/>
  <c r="M35" i="30"/>
  <c r="M39" i="30"/>
  <c r="M43" i="30"/>
  <c r="M47" i="30"/>
  <c r="M51" i="30"/>
  <c r="M55" i="30"/>
  <c r="M59" i="30"/>
  <c r="M63" i="30"/>
  <c r="M67" i="30"/>
  <c r="M71" i="30"/>
  <c r="M75" i="30"/>
  <c r="M79" i="30"/>
  <c r="M83" i="30"/>
  <c r="L23" i="2"/>
  <c r="L27" i="2"/>
  <c r="L31" i="2"/>
  <c r="L35" i="2"/>
  <c r="L39" i="2"/>
  <c r="L43" i="2"/>
  <c r="L47" i="2"/>
  <c r="L51" i="2"/>
  <c r="L55" i="2"/>
  <c r="L59" i="2"/>
  <c r="L63" i="2"/>
  <c r="L67" i="2"/>
  <c r="L71" i="2"/>
  <c r="L75" i="2"/>
  <c r="L3" i="5"/>
  <c r="L7" i="5"/>
  <c r="L11" i="5"/>
  <c r="L15" i="5"/>
  <c r="L19" i="5"/>
  <c r="L6" i="5"/>
  <c r="L10" i="5"/>
  <c r="L14" i="5"/>
  <c r="L18" i="5"/>
  <c r="L22" i="5"/>
  <c r="L26" i="5"/>
  <c r="L30" i="5"/>
  <c r="L34" i="5"/>
  <c r="L38" i="5"/>
  <c r="L42" i="5"/>
  <c r="L46" i="5"/>
  <c r="L50" i="5"/>
  <c r="L54" i="5"/>
  <c r="L58" i="5"/>
  <c r="L62" i="5"/>
  <c r="L66" i="5"/>
  <c r="L70" i="5"/>
  <c r="L74" i="5"/>
  <c r="L78" i="5"/>
  <c r="L82" i="5"/>
  <c r="L86" i="5"/>
  <c r="L90" i="5"/>
  <c r="L5" i="5"/>
  <c r="L9" i="5"/>
  <c r="L13" i="5"/>
  <c r="L17" i="5"/>
  <c r="L21" i="5"/>
  <c r="L5" i="17"/>
  <c r="L9" i="17"/>
  <c r="L13" i="17"/>
  <c r="L17" i="17"/>
  <c r="L21" i="17"/>
  <c r="L25" i="17"/>
  <c r="L29" i="17"/>
  <c r="L33" i="17"/>
  <c r="L37" i="17"/>
  <c r="L41" i="17"/>
  <c r="L45" i="17"/>
  <c r="L49" i="17"/>
  <c r="L53" i="17"/>
  <c r="L57" i="17"/>
  <c r="L61" i="17"/>
  <c r="L65" i="17"/>
  <c r="L69" i="17"/>
  <c r="L73" i="17"/>
  <c r="L77" i="17"/>
  <c r="L81" i="17"/>
  <c r="L17" i="24"/>
  <c r="L25" i="24"/>
  <c r="L33" i="24"/>
  <c r="L41" i="24"/>
  <c r="L53" i="24"/>
  <c r="L57" i="24"/>
  <c r="L69" i="24"/>
  <c r="L73" i="24"/>
  <c r="L77" i="24"/>
  <c r="L81" i="24"/>
  <c r="L6" i="24"/>
  <c r="L10" i="24"/>
  <c r="L18" i="24"/>
  <c r="L5" i="24"/>
  <c r="L9" i="24"/>
  <c r="L13" i="24"/>
  <c r="L21" i="24"/>
  <c r="L29" i="24"/>
  <c r="L37" i="24"/>
  <c r="L45" i="24"/>
  <c r="L49" i="24"/>
  <c r="L61" i="24"/>
  <c r="L65" i="24"/>
  <c r="L14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33" i="3"/>
  <c r="L37" i="3"/>
  <c r="L41" i="3"/>
  <c r="L45" i="3"/>
  <c r="L49" i="3"/>
  <c r="L53" i="3"/>
  <c r="L57" i="3"/>
  <c r="L61" i="3"/>
  <c r="L14" i="3"/>
  <c r="L18" i="3"/>
  <c r="L22" i="3"/>
  <c r="L26" i="3"/>
  <c r="L30" i="3"/>
  <c r="L34" i="3"/>
  <c r="L38" i="3"/>
  <c r="L42" i="3"/>
  <c r="L46" i="3"/>
  <c r="L5" i="3"/>
  <c r="L9" i="3"/>
  <c r="L13" i="3"/>
  <c r="L16" i="3"/>
  <c r="L20" i="3"/>
  <c r="L24" i="3"/>
  <c r="L28" i="3"/>
  <c r="L50" i="3"/>
  <c r="L54" i="3"/>
  <c r="L58" i="3"/>
  <c r="L65" i="3"/>
  <c r="L69" i="3"/>
  <c r="L73" i="3"/>
  <c r="L77" i="3"/>
  <c r="L81" i="3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M5" i="30"/>
  <c r="M9" i="30"/>
  <c r="M13" i="30"/>
  <c r="M17" i="30"/>
  <c r="M21" i="30"/>
  <c r="M25" i="30"/>
  <c r="M29" i="30"/>
  <c r="M33" i="30"/>
  <c r="M37" i="30"/>
  <c r="M41" i="30"/>
  <c r="M45" i="30"/>
  <c r="M49" i="30"/>
  <c r="M53" i="30"/>
  <c r="M57" i="30"/>
  <c r="M61" i="30"/>
  <c r="M65" i="30"/>
  <c r="M69" i="30"/>
  <c r="M73" i="30"/>
  <c r="M77" i="30"/>
  <c r="M81" i="30"/>
  <c r="L6" i="3"/>
  <c r="L10" i="3"/>
  <c r="L17" i="3"/>
  <c r="L21" i="3"/>
  <c r="L25" i="3"/>
  <c r="L29" i="3"/>
  <c r="L32" i="3"/>
  <c r="L36" i="3"/>
  <c r="L40" i="3"/>
  <c r="L44" i="3"/>
  <c r="L62" i="3"/>
  <c r="L66" i="3"/>
  <c r="L70" i="3"/>
  <c r="L74" i="3"/>
  <c r="L78" i="3"/>
  <c r="L82" i="3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L23" i="5"/>
  <c r="L27" i="5"/>
  <c r="L31" i="5"/>
  <c r="L35" i="5"/>
  <c r="L39" i="5"/>
  <c r="L43" i="5"/>
  <c r="L47" i="5"/>
  <c r="L51" i="5"/>
  <c r="L55" i="5"/>
  <c r="L59" i="5"/>
  <c r="L63" i="5"/>
  <c r="L67" i="5"/>
  <c r="L71" i="5"/>
  <c r="L75" i="5"/>
  <c r="L79" i="5"/>
  <c r="L83" i="5"/>
  <c r="L87" i="5"/>
  <c r="L9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57" i="18"/>
  <c r="L61" i="18"/>
  <c r="L65" i="18"/>
  <c r="L69" i="18"/>
  <c r="L73" i="18"/>
  <c r="L77" i="18"/>
  <c r="L81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L83" i="17"/>
  <c r="L87" i="17"/>
  <c r="L85" i="17"/>
  <c r="L89" i="17"/>
  <c r="L91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M84" i="25"/>
  <c r="I84" i="25"/>
  <c r="L70" i="24"/>
  <c r="L74" i="24"/>
  <c r="L78" i="24"/>
  <c r="L82" i="24"/>
  <c r="L71" i="24"/>
  <c r="L75" i="24"/>
  <c r="L79" i="24"/>
  <c r="L83" i="24"/>
  <c r="L5" i="21"/>
  <c r="L9" i="21"/>
  <c r="L13" i="21"/>
  <c r="L17" i="21"/>
  <c r="L21" i="21"/>
  <c r="L25" i="21"/>
  <c r="L79" i="2"/>
  <c r="L83" i="2"/>
  <c r="L87" i="2"/>
  <c r="L91" i="2"/>
  <c r="L4" i="23"/>
  <c r="L8" i="23"/>
  <c r="L10" i="23"/>
  <c r="L14" i="23"/>
  <c r="L18" i="23"/>
  <c r="L22" i="23"/>
  <c r="L5" i="23"/>
  <c r="L9" i="23"/>
  <c r="L11" i="23"/>
  <c r="L15" i="23"/>
  <c r="L19" i="23"/>
  <c r="L23" i="23"/>
  <c r="L6" i="23"/>
  <c r="L12" i="23"/>
  <c r="L16" i="23"/>
  <c r="L20" i="23"/>
  <c r="L26" i="23"/>
  <c r="K84" i="25"/>
  <c r="L84" i="25" s="1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4" i="25"/>
  <c r="L69" i="25"/>
  <c r="L37" i="25"/>
  <c r="L45" i="25"/>
  <c r="L66" i="25"/>
  <c r="L77" i="25"/>
  <c r="L79" i="25"/>
  <c r="L28" i="25"/>
  <c r="L61" i="25"/>
  <c r="L31" i="25"/>
  <c r="L34" i="25"/>
  <c r="L29" i="25"/>
  <c r="L3" i="25"/>
  <c r="L53" i="25"/>
  <c r="L13" i="25"/>
  <c r="L15" i="25"/>
  <c r="L80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sharedStrings.xml><?xml version="1.0" encoding="utf-8"?>
<sst xmlns="http://schemas.openxmlformats.org/spreadsheetml/2006/main" count="1674" uniqueCount="346">
  <si>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</si>
  <si>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</si>
  <si>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</si>
  <si>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</si>
  <si>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</si>
  <si>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</si>
  <si>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</si>
  <si>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</si>
  <si>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</si>
  <si>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</si>
  <si>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</si>
  <si>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</si>
  <si>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</si>
  <si>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</si>
  <si>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</si>
  <si>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</si>
  <si>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</si>
  <si>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</si>
  <si>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</si>
  <si>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</si>
  <si>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</si>
  <si>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</si>
  <si>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</si>
  <si>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</si>
  <si>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</si>
  <si>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</si>
  <si>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</si>
  <si>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</si>
  <si>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</si>
  <si>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</si>
  <si>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</si>
  <si>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</si>
  <si>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</si>
  <si>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</si>
  <si>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</si>
  <si>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</si>
  <si>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</si>
  <si>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</si>
  <si>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</si>
  <si>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</si>
  <si>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</si>
  <si>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</si>
  <si>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</si>
  <si>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</si>
  <si>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</si>
  <si>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</si>
  <si>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</si>
  <si>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</si>
  <si>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</si>
  <si>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</si>
  <si>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</si>
  <si>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</si>
  <si>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</si>
  <si>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</si>
  <si>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</si>
  <si>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</si>
  <si>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</si>
  <si>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</si>
  <si>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</si>
  <si>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</si>
  <si>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</si>
  <si>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</si>
  <si>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</si>
  <si>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</si>
  <si>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</si>
  <si>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</si>
  <si>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</si>
  <si>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</si>
  <si>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</si>
  <si>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</si>
  <si>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</si>
  <si>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</si>
  <si>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</si>
  <si>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</si>
  <si>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</si>
  <si>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</si>
  <si>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</si>
  <si>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</si>
  <si>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</si>
  <si>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</si>
  <si>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</si>
  <si>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</si>
  <si>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</si>
  <si>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</si>
  <si>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</si>
  <si>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</si>
  <si>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</si>
  <si>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</si>
  <si>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</si>
  <si>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</si>
  <si>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</si>
  <si>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</si>
  <si>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</si>
  <si>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</si>
  <si>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</si>
  <si>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</si>
  <si>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</si>
  <si>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</si>
  <si>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</si>
  <si>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</si>
  <si>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</si>
  <si>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</si>
  <si>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</si>
  <si>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</si>
  <si>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</si>
  <si>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</si>
  <si>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</si>
  <si>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</si>
  <si>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</si>
  <si>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</si>
  <si>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</si>
  <si>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</si>
  <si>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</si>
  <si>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</si>
  <si>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</si>
  <si>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</si>
  <si>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</si>
  <si>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</si>
  <si>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</si>
  <si>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</si>
  <si>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</si>
  <si>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</si>
  <si>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</si>
  <si>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</si>
  <si>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</si>
  <si>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</si>
  <si>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</si>
  <si>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</si>
  <si>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</si>
  <si>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</si>
  <si>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</si>
  <si>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</si>
  <si>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</si>
  <si>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</si>
  <si>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</si>
  <si>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</si>
  <si>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</si>
  <si>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</si>
  <si>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</si>
  <si>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</si>
  <si>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</si>
  <si>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</si>
  <si>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</si>
  <si>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</si>
  <si>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</si>
  <si>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</si>
  <si>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</si>
  <si>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</si>
  <si>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</si>
  <si>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</si>
  <si>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</si>
  <si>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</si>
  <si>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</si>
  <si>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</si>
  <si>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</si>
  <si>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</si>
  <si>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</si>
  <si>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</si>
  <si>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</si>
  <si>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</si>
  <si>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</si>
  <si>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</si>
  <si>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</si>
  <si>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</si>
  <si>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</si>
  <si>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</si>
  <si>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</si>
  <si>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</si>
  <si>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</si>
  <si>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</si>
  <si>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</si>
  <si>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</si>
  <si>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</si>
  <si>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</si>
  <si>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</si>
  <si>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</si>
  <si>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</si>
  <si>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</si>
  <si>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</si>
  <si>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</si>
  <si>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</si>
  <si>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</si>
  <si>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</si>
  <si>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</si>
  <si>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</si>
  <si>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</si>
  <si>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</si>
  <si>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</si>
  <si>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</si>
  <si>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</si>
  <si>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</si>
  <si>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</si>
  <si>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</si>
  <si>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</si>
  <si>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</si>
  <si>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</si>
  <si>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</si>
  <si>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</si>
  <si>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</si>
  <si>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</si>
  <si>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</si>
  <si>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</si>
  <si>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</si>
  <si>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</si>
  <si>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</si>
  <si>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</si>
  <si>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</si>
  <si>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</si>
  <si>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</si>
  <si>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</si>
  <si>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</si>
  <si>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</si>
  <si>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</si>
  <si>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</si>
  <si>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</si>
  <si>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</si>
  <si>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</si>
  <si>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</si>
  <si>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</si>
  <si>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</si>
  <si>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</si>
  <si>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</si>
  <si>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</si>
  <si>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</si>
  <si>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</si>
  <si>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</si>
  <si>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</si>
  <si>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</si>
  <si>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</si>
  <si>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</si>
  <si>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</si>
  <si>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</si>
  <si>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</si>
  <si>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</si>
  <si>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</si>
  <si>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</si>
  <si>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</si>
  <si>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</si>
  <si>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</si>
  <si>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</si>
  <si>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</si>
  <si>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</si>
  <si>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</si>
  <si>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</si>
  <si>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</si>
  <si>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</si>
  <si>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</si>
  <si>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</si>
  <si>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</si>
  <si>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</si>
  <si>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</si>
  <si>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</si>
  <si>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</si>
  <si>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</si>
  <si>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</si>
  <si>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</si>
  <si>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</si>
  <si>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</si>
  <si>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</si>
  <si>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</si>
  <si>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</si>
  <si>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</si>
  <si>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</si>
  <si>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</si>
  <si>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</si>
  <si>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</si>
  <si>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</si>
  <si>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</si>
  <si>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</si>
  <si>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</si>
  <si>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</si>
  <si>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</si>
  <si>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</si>
  <si>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</si>
  <si>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</si>
  <si>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</si>
  <si>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</si>
  <si>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</si>
  <si>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</si>
  <si>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</si>
  <si>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</si>
  <si>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</si>
  <si>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</si>
  <si>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</si>
  <si>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</si>
  <si>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</si>
  <si>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</si>
  <si>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</si>
  <si>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</si>
  <si>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</si>
  <si>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</si>
  <si>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</si>
  <si>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</si>
  <si>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</si>
  <si>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</si>
  <si>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</si>
  <si>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</si>
  <si>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</si>
  <si>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</si>
  <si>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</si>
  <si>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 xml:space="preserve">DİĞER MADENCİLİK VE TAŞ NisanÇILIĞI  </t>
  </si>
  <si>
    <t>f</t>
  </si>
  <si>
    <t xml:space="preserve">DİĞER MADENCİLİK VE TAŞ Nisan.  </t>
  </si>
  <si>
    <t xml:space="preserve">DİĞER MADENCİLİK VE TAŞ OCAKÇILIĞI  </t>
  </si>
  <si>
    <t>İldeki Kadın İstihdamının Toplam İstihdama Oranı (Eylül 2019)</t>
  </si>
  <si>
    <t>İlin Payı (Ekim 2019)</t>
  </si>
  <si>
    <t>Sektörün payı (Ekim 2019)</t>
  </si>
  <si>
    <t>Sektörün Sigortalı Kadın İstihdamındaki Payı (Ekim 2019)</t>
  </si>
  <si>
    <t>Çalışan Sayısında Değişim (Ekim 2019 - Ekim 2018)</t>
  </si>
  <si>
    <t>Esnaf Sayısında Değişim (Ekim 2019 - Ekim 2018)</t>
  </si>
  <si>
    <t>Çiftçi Sayısında Değişim (Ekim 2019 - Ekim 2018)</t>
  </si>
  <si>
    <t>İşyeri Sayısında Değişim (Ekim 2019 - Ekim 2018)</t>
  </si>
  <si>
    <t>Kadın İstihdamındaki Değişim (Ekim 2019 - Ekim 2018)</t>
  </si>
  <si>
    <t>Ortalama Günlük Kazanç Değişim (Ekim 2019 - Ekim 2018)</t>
  </si>
  <si>
    <t>KOBİ İşyeri Sayısı Değişim (Ekim 2019 - Ekim 2018)</t>
  </si>
  <si>
    <t>KOBİ İşyeri Sektör Değişim (Ekim 2019 - Ekim 2018)</t>
  </si>
  <si>
    <t>KOBİ Sigortalı Sayısı Değişim (Ekim 2019 - Ekim 2018)</t>
  </si>
  <si>
    <t>KOBİ Sigortalı Sektör Değişim (Ekim 2019 - Ekim 2018)</t>
  </si>
  <si>
    <t>Çalışan Sayısındaki Fark (Ekim 2019 - Ekim 2018)</t>
  </si>
  <si>
    <t>Esnaf Sayısındaki Fark (Ekim 2019 - Ekim 2018)</t>
  </si>
  <si>
    <t>Çiftçi Sayısındaki Fark (Ekim 2019 - Ekim 2018)</t>
  </si>
  <si>
    <t>İşyeri Sayısındaki Fark (Ekim 2019 - Ekim 2018)</t>
  </si>
  <si>
    <t>Kadın İstihdamındaki Fark (Ekim 2019 - Ekim 2018)</t>
  </si>
  <si>
    <t>Ortalama Günlük Kazanç Fark (TL) (Ekim 2019 - Ekim 2018)</t>
  </si>
  <si>
    <t>KOBİ İşyeri Sayısı Fark (Ekim 2019 - Ekim 2018)</t>
  </si>
  <si>
    <t>KOBİ İşyeri Sektör Fark (Ekim 2019 - Ekim 2018)</t>
  </si>
  <si>
    <t>KOBİ Sigortalı Sayısı Fark (Ekim 2019 - Ekim 2018)</t>
  </si>
  <si>
    <t>KOBİ Sigortalı Sektör Fark (Ekim 2019 - Ekim 2018)</t>
  </si>
  <si>
    <t>Artışta Sektörün Payı (%) (Ekim 2019)</t>
  </si>
  <si>
    <t>Artışta İlin Payı (%) (Ekim 2019)</t>
  </si>
  <si>
    <t>Çalışan Sayısındaki Fark (Ekim 2019- Eylül 2019)</t>
  </si>
  <si>
    <t>Esnaf Sayısındaki Fark (Ekim 2019- Eylül 2019)</t>
  </si>
  <si>
    <t>Çiftçi Sayısındaki Fark (Ekim 2019- Eylül 2019)</t>
  </si>
  <si>
    <t>İşyeri Sayısındaki Fark (Ekim 2019- Eylül 2019)</t>
  </si>
  <si>
    <t>Kadın İstihdamındaki Fark (Ekim 2019- Eylül 2019)</t>
  </si>
  <si>
    <t>Ortalama Günlük Kazanç Fark (TL) (Ekim 2019- Eylül 2019)</t>
  </si>
  <si>
    <t>KOBİ İşyeri Sayısı Fark (Ekim 2019- Eylül 2019)</t>
  </si>
  <si>
    <t>KOBİ İşyeri Sektör Fark (Ekim 2019- Eylül 2019)</t>
  </si>
  <si>
    <t>KOBİ Sigortalı Sayısı Fark (Ekim 2019- Eylül 2019)</t>
  </si>
  <si>
    <t>KOBİ Sigortalı Sektör Fark (Ekim 2019- Eylül 2019)</t>
  </si>
  <si>
    <t>İlin Payı (Kasım 2019)</t>
  </si>
  <si>
    <t>Başvuru Sayısındaki Değişim (Kasım 2019 -Kasım 2018)</t>
  </si>
  <si>
    <t>Başvuru Sayısındaki Fark (Kasım 2019 - Kasım 2018)</t>
  </si>
  <si>
    <t>İlin Payı (Kasım 2018)</t>
  </si>
  <si>
    <t>Ödeme Yapılan Kişi Sayısındaki Değişim (Kasım 2019 - Kasım 2018)</t>
  </si>
  <si>
    <t>Ödeme Yapılan Kişi Sayısındaki Fark (Kasım 2019 - Kasım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</si>
</sst>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₺_-;\-* #,##0.00\ _₺_-;_-* &quot;-&quot;??\ _₺_-;_-@_-"/>
    <numFmt numFmtId="165" formatCode="_-* #,##0.00\ _T_L_-;\-* #,##0.00\ _T_L_-;_-* &quot;-&quot;??\ _T_L_-;_-@_-"/>
    <numFmt numFmtId="166" formatCode="#,##0;[Red]#,##0"/>
    <numFmt numFmtId="167" formatCode="0.0%"/>
    <numFmt numFmtId="168" formatCode="0.0"/>
    <numFmt numFmtId="169" formatCode="#,##0.0"/>
    <numFmt numFmtId="170" formatCode="#,##0_ ;\-#,##0\ "/>
    <numFmt numFmtId="171" formatCode="_-* #,##0\ _T_L_-;\-* #,##0\ _T_L_-;_-* &quot;-&quot;??\ _T_L_-;_-@_-"/>
    <numFmt numFmtId="172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5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164" fontId="1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2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11" fillId="0" borderId="0"/>
    <xf numFmtId="0" fontId="45" fillId="0" borderId="0"/>
    <xf numFmtId="172" fontId="2" fillId="0" borderId="0"/>
    <xf numFmtId="172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2" fontId="2" fillId="0" borderId="0"/>
    <xf numFmtId="0" fontId="11" fillId="0" borderId="0"/>
    <xf numFmtId="0" fontId="7" fillId="0" borderId="0"/>
    <xf numFmtId="0" fontId="7" fillId="0" borderId="0"/>
    <xf numFmtId="172" fontId="2" fillId="0" borderId="0"/>
    <xf numFmtId="0" fontId="48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5" fontId="74" fillId="0" borderId="0" applyFont="0" applyFill="0" applyBorder="0" applyAlignment="0" applyProtection="0"/>
  </cellStyleXfs>
  <cellXfs count="187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7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7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6" fontId="14" fillId="0" borderId="0" xfId="0" applyNumberFormat="1" applyFont="1"/>
    <xf numFmtId="167" fontId="14" fillId="0" borderId="0" xfId="11" applyNumberFormat="1" applyFont="1" applyFill="1" applyBorder="1"/>
    <xf numFmtId="167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7" fontId="14" fillId="0" borderId="0" xfId="0" applyNumberFormat="1" applyFont="1"/>
    <xf numFmtId="17" fontId="14" fillId="0" borderId="0" xfId="0" applyNumberFormat="1" applyFont="1"/>
    <xf numFmtId="168" fontId="14" fillId="0" borderId="0" xfId="0" applyNumberFormat="1" applyFont="1"/>
    <xf numFmtId="0" fontId="3" fillId="0" borderId="0" xfId="7" quotePrefix="1" applyNumberFormat="1" applyFont="1" applyFill="1" applyBorder="1" applyAlignment="1">
      <alignment horizontal="center" vertical="top"/>
    </xf>
    <xf numFmtId="0" fontId="3" fillId="0" borderId="0" xfId="7" quotePrefix="1" applyFont="1" applyFill="1" applyBorder="1" applyAlignment="1">
      <alignment horizontal="center" vertical="top"/>
    </xf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6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9" fontId="14" fillId="0" borderId="6" xfId="0" applyNumberFormat="1" applyFont="1" applyBorder="1" applyAlignment="1">
      <alignment horizontal="right"/>
    </xf>
    <xf numFmtId="169" fontId="14" fillId="0" borderId="6" xfId="0" applyNumberFormat="1" applyFont="1" applyBorder="1" applyAlignment="1">
      <alignment vertical="center"/>
    </xf>
    <xf numFmtId="169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6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7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1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7" fontId="14" fillId="0" borderId="0" xfId="0" applyNumberFormat="1" applyFont="1" applyFill="1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6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7" fontId="13" fillId="0" borderId="6" xfId="0" applyNumberFormat="1" applyFont="1" applyFill="1" applyBorder="1"/>
    <xf numFmtId="167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70" fontId="2" fillId="0" borderId="6" xfId="14" applyNumberFormat="1" applyBorder="1"/>
    <xf numFmtId="170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7" fontId="0" fillId="0" borderId="6" xfId="11" applyNumberFormat="1" applyFont="1" applyBorder="1"/>
    <xf numFmtId="167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7" fontId="14" fillId="0" borderId="6" xfId="0" applyNumberFormat="1" applyFont="1" applyFill="1" applyBorder="1"/>
    <xf numFmtId="167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167" fontId="0" fillId="0" borderId="0" xfId="11" applyNumberFormat="1" applyFont="1"/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7" fontId="0" fillId="0" borderId="6" xfId="11" applyNumberFormat="1" applyFont="1" applyFill="1" applyBorder="1"/>
    <xf numFmtId="167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70" fontId="71" fillId="0" borderId="6" xfId="14" applyNumberFormat="1" applyFont="1" applyFill="1" applyBorder="1"/>
    <xf numFmtId="170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9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4" fontId="13" fillId="0" borderId="6" xfId="14" applyNumberFormat="1" applyFont="1" applyFill="1" applyBorder="1"/>
    <xf numFmtId="170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70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9" fontId="13" fillId="0" borderId="6" xfId="0" applyNumberFormat="1" applyFont="1" applyBorder="1"/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9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8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4" fontId="14" fillId="0" borderId="0" xfId="0" applyNumberFormat="1" applyFont="1" applyBorder="1"/>
    <xf numFmtId="1" fontId="14" fillId="0" borderId="0" xfId="0" applyNumberFormat="1" applyFont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37"/>
  <sheetViews>
    <sheetView tabSelected="1" zoomScaleNormal="100" workbookViewId="0">
      <pane ySplit="1" topLeftCell="A2" activePane="bottomLeft" state="frozen"/>
      <selection pane="bottomLeft" activeCell="M116" sqref="M116"/>
    </sheetView>
  </sheetViews>
  <sheetFormatPr defaultColWidth="8.85546875" defaultRowHeight="15"/>
  <cols>
    <col min="1" max="1" width="9.140625" style="3" customWidth="1"/>
    <col min="2" max="2" width="17.7109375" style="3" bestFit="1" customWidth="1"/>
    <col min="3" max="3" width="11.5703125" style="3" bestFit="1" customWidth="1"/>
    <col min="4" max="6" width="17.7109375" style="3" bestFit="1" customWidth="1"/>
    <col min="7" max="7" width="18" style="3" customWidth="1"/>
    <col min="8" max="8" width="17.7109375" style="3" bestFit="1" customWidth="1"/>
    <col min="9" max="9" width="11.42578125" style="3" bestFit="1" customWidth="1"/>
    <col min="10" max="10" width="9.85546875" style="3" bestFit="1" customWidth="1"/>
    <col min="11" max="11" width="9.140625" style="3" bestFit="1" customWidth="1"/>
    <col min="12" max="14" width="8.85546875" style="3"/>
    <col min="15" max="15" width="10.140625" style="3" bestFit="1" customWidth="1"/>
    <col min="16" max="16384" width="8.85546875" style="3"/>
  </cols>
  <sheetData>
    <row r="1" spans="1:53">
      <c r="A1" s="23" t="s">
        <v>0</v>
      </c>
      <c r="B1" s="25" t="s">
        <v>255</v>
      </c>
      <c r="C1" s="25" t="s">
        <v>256</v>
      </c>
      <c r="D1" s="25" t="s">
        <v>261</v>
      </c>
      <c r="E1" s="26" t="s">
        <v>282</v>
      </c>
      <c r="F1" s="25" t="s">
        <v>259</v>
      </c>
      <c r="G1" s="27" t="s">
        <v>260</v>
      </c>
      <c r="H1" s="25" t="s">
        <v>258</v>
      </c>
      <c r="I1" s="28" t="s">
        <v>257</v>
      </c>
    </row>
    <row r="2" spans="1:53">
      <c r="A2" s="30">
        <v>39722</v>
      </c>
      <c r="B2" s="34">
        <v>9119936</v>
      </c>
      <c r="C2" s="32">
        <f>(B2/$B$2)*100</f>
        <v>100</v>
      </c>
      <c r="D2" s="34">
        <v>1910373</v>
      </c>
      <c r="E2" s="32">
        <f t="shared" ref="E2:E65" si="0">(D2/$D$2)*100</f>
        <v>100</v>
      </c>
      <c r="F2" s="34">
        <v>1137405</v>
      </c>
      <c r="G2" s="32">
        <f>(F2/$F$2)*100</f>
        <v>100</v>
      </c>
      <c r="H2" s="34">
        <v>2187772</v>
      </c>
      <c r="I2" s="33">
        <f>(H2/$H$2)*100</f>
        <v>100</v>
      </c>
      <c r="J2" s="4"/>
      <c r="K2" s="13"/>
      <c r="O2" s="12"/>
      <c r="P2" s="5"/>
    </row>
    <row r="3" spans="1:53">
      <c r="A3" s="30">
        <v>39753</v>
      </c>
      <c r="B3" s="34">
        <v>9022823</v>
      </c>
      <c r="C3" s="32">
        <f t="shared" ref="C3:C66" si="1">(B3/$B$2)*100</f>
        <v>98.935157001101757</v>
      </c>
      <c r="D3" s="34">
        <v>1911654</v>
      </c>
      <c r="E3" s="32">
        <f t="shared" si="0"/>
        <v>100.06705496779948</v>
      </c>
      <c r="F3" s="34">
        <v>1140518</v>
      </c>
      <c r="G3" s="32">
        <f t="shared" ref="G3:G66" si="2">(F3/$F$2)*100</f>
        <v>100.27369318756291</v>
      </c>
      <c r="H3" s="34">
        <v>2199425</v>
      </c>
      <c r="I3" s="33">
        <f t="shared" ref="I3:I66" si="3">(H3/$H$2)*100</f>
        <v>100.53264234115804</v>
      </c>
      <c r="J3" s="4"/>
      <c r="K3" s="13"/>
      <c r="O3" s="12"/>
      <c r="P3" s="5"/>
    </row>
    <row r="4" spans="1:53">
      <c r="A4" s="30">
        <v>39783</v>
      </c>
      <c r="B4" s="34">
        <v>8802989</v>
      </c>
      <c r="C4" s="32">
        <f t="shared" si="1"/>
        <v>96.524679559154805</v>
      </c>
      <c r="D4" s="34">
        <v>1897864</v>
      </c>
      <c r="E4" s="32">
        <f t="shared" si="0"/>
        <v>99.345206407335112</v>
      </c>
      <c r="F4" s="34">
        <v>1141467</v>
      </c>
      <c r="G4" s="32">
        <f t="shared" si="2"/>
        <v>100.35712872723437</v>
      </c>
      <c r="H4" s="34">
        <v>2205676</v>
      </c>
      <c r="I4" s="33">
        <f t="shared" si="3"/>
        <v>100.81836681336081</v>
      </c>
      <c r="J4" s="4"/>
      <c r="K4" s="13"/>
      <c r="O4" s="12"/>
      <c r="P4" s="5"/>
    </row>
    <row r="5" spans="1:53">
      <c r="A5" s="30">
        <v>39814</v>
      </c>
      <c r="B5" s="34">
        <v>8481011</v>
      </c>
      <c r="C5" s="32">
        <f t="shared" si="1"/>
        <v>92.994194257503565</v>
      </c>
      <c r="D5" s="34">
        <v>1912296</v>
      </c>
      <c r="E5" s="32">
        <f t="shared" si="0"/>
        <v>100.10066097039687</v>
      </c>
      <c r="F5" s="34">
        <v>1144082</v>
      </c>
      <c r="G5" s="32">
        <f t="shared" si="2"/>
        <v>100.58703803834166</v>
      </c>
      <c r="H5" s="34">
        <v>2208984</v>
      </c>
      <c r="I5" s="33">
        <f t="shared" si="3"/>
        <v>100.96957086935933</v>
      </c>
      <c r="J5" s="4"/>
      <c r="K5" s="13"/>
      <c r="O5" s="12"/>
      <c r="P5" s="5"/>
    </row>
    <row r="6" spans="1:53">
      <c r="A6" s="30">
        <v>39845</v>
      </c>
      <c r="B6" s="34">
        <v>8362290</v>
      </c>
      <c r="C6" s="32">
        <f t="shared" si="1"/>
        <v>91.692419771366815</v>
      </c>
      <c r="D6" s="34">
        <v>1918636</v>
      </c>
      <c r="E6" s="32">
        <f t="shared" si="0"/>
        <v>100.43253333249579</v>
      </c>
      <c r="F6" s="34">
        <v>1146634</v>
      </c>
      <c r="G6" s="32">
        <f t="shared" si="2"/>
        <v>100.81140842531904</v>
      </c>
      <c r="H6" s="34">
        <v>2213460</v>
      </c>
      <c r="I6" s="33">
        <f t="shared" si="3"/>
        <v>101.17416257269953</v>
      </c>
      <c r="J6" s="4"/>
      <c r="K6" s="13"/>
      <c r="O6" s="12"/>
      <c r="P6" s="5"/>
    </row>
    <row r="7" spans="1:53">
      <c r="A7" s="30">
        <v>39873</v>
      </c>
      <c r="B7" s="34">
        <v>8410234</v>
      </c>
      <c r="C7" s="32">
        <f t="shared" si="1"/>
        <v>92.218125214913798</v>
      </c>
      <c r="D7" s="34">
        <v>1916016</v>
      </c>
      <c r="E7" s="32">
        <f t="shared" si="0"/>
        <v>100.29538734058741</v>
      </c>
      <c r="F7" s="34">
        <v>1150295</v>
      </c>
      <c r="G7" s="32">
        <f t="shared" si="2"/>
        <v>101.13328146086926</v>
      </c>
      <c r="H7" s="34">
        <v>2279020</v>
      </c>
      <c r="I7" s="33">
        <f t="shared" si="3"/>
        <v>104.17081853136432</v>
      </c>
      <c r="J7" s="4"/>
      <c r="K7" s="13"/>
      <c r="O7" s="12"/>
      <c r="P7" s="5"/>
    </row>
    <row r="8" spans="1:53">
      <c r="A8" s="30">
        <v>39904</v>
      </c>
      <c r="B8" s="34">
        <v>8503053</v>
      </c>
      <c r="C8" s="32">
        <f t="shared" si="1"/>
        <v>93.235884550067013</v>
      </c>
      <c r="D8" s="34">
        <v>1931510</v>
      </c>
      <c r="E8" s="32">
        <f t="shared" si="0"/>
        <v>101.10643314159067</v>
      </c>
      <c r="F8" s="34">
        <v>1149546</v>
      </c>
      <c r="G8" s="32">
        <f t="shared" si="2"/>
        <v>101.06742980732457</v>
      </c>
      <c r="H8" s="34">
        <v>2271908</v>
      </c>
      <c r="I8" s="33">
        <f t="shared" si="3"/>
        <v>103.84573895268794</v>
      </c>
      <c r="J8" s="4"/>
      <c r="K8" s="13"/>
      <c r="O8" s="12"/>
      <c r="P8" s="5"/>
    </row>
    <row r="9" spans="1:53">
      <c r="A9" s="30">
        <v>39934</v>
      </c>
      <c r="B9" s="34">
        <v>8674726</v>
      </c>
      <c r="C9" s="32">
        <f t="shared" si="1"/>
        <v>95.118277145804527</v>
      </c>
      <c r="D9" s="34">
        <v>1945342</v>
      </c>
      <c r="E9" s="32">
        <f t="shared" si="0"/>
        <v>101.83048022558945</v>
      </c>
      <c r="F9" s="34">
        <v>1153672</v>
      </c>
      <c r="G9" s="32">
        <f t="shared" si="2"/>
        <v>101.4301853781195</v>
      </c>
      <c r="H9" s="34">
        <v>2270276</v>
      </c>
      <c r="I9" s="33">
        <f t="shared" si="3"/>
        <v>103.77114251393655</v>
      </c>
      <c r="J9" s="4"/>
      <c r="K9" s="13"/>
      <c r="O9" s="12"/>
      <c r="P9" s="5"/>
    </row>
    <row r="10" spans="1:53">
      <c r="A10" s="30">
        <v>39965</v>
      </c>
      <c r="B10" s="34">
        <v>8922743</v>
      </c>
      <c r="C10" s="32">
        <f t="shared" si="1"/>
        <v>97.837780879164058</v>
      </c>
      <c r="D10" s="34">
        <v>1894680</v>
      </c>
      <c r="E10" s="32">
        <f t="shared" si="0"/>
        <v>99.178537385107518</v>
      </c>
      <c r="F10" s="34">
        <v>1158562</v>
      </c>
      <c r="G10" s="32">
        <f t="shared" si="2"/>
        <v>101.86011139391861</v>
      </c>
      <c r="H10" s="34">
        <v>2271485</v>
      </c>
      <c r="I10" s="33">
        <f t="shared" si="3"/>
        <v>103.82640421396745</v>
      </c>
      <c r="J10" s="4"/>
      <c r="K10" s="13"/>
      <c r="O10" s="12"/>
      <c r="P10" s="5"/>
    </row>
    <row r="11" spans="1:53">
      <c r="A11" s="30">
        <v>39995</v>
      </c>
      <c r="B11" s="34">
        <v>9013349</v>
      </c>
      <c r="C11" s="32">
        <f t="shared" si="1"/>
        <v>98.831274693155748</v>
      </c>
      <c r="D11" s="34">
        <v>1830370</v>
      </c>
      <c r="E11" s="32">
        <f t="shared" si="0"/>
        <v>95.812179087539448</v>
      </c>
      <c r="F11" s="34">
        <v>1049015</v>
      </c>
      <c r="G11" s="32">
        <f t="shared" si="2"/>
        <v>92.228801526281316</v>
      </c>
      <c r="H11" s="34">
        <v>2260614</v>
      </c>
      <c r="I11" s="33">
        <f t="shared" si="3"/>
        <v>103.32950599971112</v>
      </c>
      <c r="J11" s="4"/>
      <c r="K11" s="13"/>
      <c r="O11" s="12"/>
      <c r="P11" s="5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</row>
    <row r="12" spans="1:53">
      <c r="A12" s="30">
        <v>40026</v>
      </c>
      <c r="B12" s="34">
        <v>8977653</v>
      </c>
      <c r="C12" s="32">
        <f t="shared" si="1"/>
        <v>98.439868437673255</v>
      </c>
      <c r="D12" s="34">
        <v>1786003</v>
      </c>
      <c r="E12" s="32">
        <f t="shared" si="0"/>
        <v>93.489753048226703</v>
      </c>
      <c r="F12" s="34">
        <v>1053385</v>
      </c>
      <c r="G12" s="32">
        <f t="shared" si="2"/>
        <v>92.613009438150883</v>
      </c>
      <c r="H12" s="34">
        <v>2248048</v>
      </c>
      <c r="I12" s="33">
        <f t="shared" si="3"/>
        <v>102.75513170476631</v>
      </c>
      <c r="J12" s="4"/>
      <c r="K12" s="13"/>
      <c r="O12" s="12"/>
      <c r="P12" s="5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</row>
    <row r="13" spans="1:53">
      <c r="A13" s="30">
        <v>40057</v>
      </c>
      <c r="B13" s="34">
        <v>8950211</v>
      </c>
      <c r="C13" s="32">
        <f t="shared" si="1"/>
        <v>98.138967203278611</v>
      </c>
      <c r="D13" s="34">
        <v>1820914</v>
      </c>
      <c r="E13" s="32">
        <f t="shared" si="0"/>
        <v>95.317197217506731</v>
      </c>
      <c r="F13" s="34">
        <v>1059182</v>
      </c>
      <c r="G13" s="32">
        <f t="shared" si="2"/>
        <v>93.122678377534825</v>
      </c>
      <c r="H13" s="34">
        <v>2262750</v>
      </c>
      <c r="I13" s="33">
        <f t="shared" si="3"/>
        <v>103.42713957395927</v>
      </c>
      <c r="J13" s="4"/>
      <c r="K13" s="13"/>
      <c r="O13" s="12"/>
      <c r="P13" s="5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</row>
    <row r="14" spans="1:53">
      <c r="A14" s="30">
        <v>40087</v>
      </c>
      <c r="B14" s="34">
        <v>9046769</v>
      </c>
      <c r="C14" s="32">
        <f t="shared" si="1"/>
        <v>99.197724633155318</v>
      </c>
      <c r="D14" s="34">
        <v>1831341</v>
      </c>
      <c r="E14" s="32">
        <f t="shared" si="0"/>
        <v>95.863006857823052</v>
      </c>
      <c r="F14" s="34">
        <v>1061647</v>
      </c>
      <c r="G14" s="32">
        <f t="shared" si="2"/>
        <v>93.339399774047067</v>
      </c>
      <c r="H14" s="34">
        <v>2279402</v>
      </c>
      <c r="I14" s="33">
        <f t="shared" si="3"/>
        <v>104.1882792173956</v>
      </c>
      <c r="J14" s="4"/>
      <c r="K14" s="13"/>
    </row>
    <row r="15" spans="1:53">
      <c r="A15" s="30">
        <v>40118</v>
      </c>
      <c r="B15" s="34">
        <v>8975981</v>
      </c>
      <c r="C15" s="32">
        <f t="shared" si="1"/>
        <v>98.42153497568404</v>
      </c>
      <c r="D15" s="34">
        <v>1833978</v>
      </c>
      <c r="E15" s="32">
        <f t="shared" si="0"/>
        <v>96.001042728304881</v>
      </c>
      <c r="F15" s="34">
        <v>1066653</v>
      </c>
      <c r="G15" s="32">
        <f t="shared" si="2"/>
        <v>93.779524443799701</v>
      </c>
      <c r="H15" s="34">
        <v>2266276</v>
      </c>
      <c r="I15" s="33">
        <f t="shared" si="3"/>
        <v>103.58830810523216</v>
      </c>
      <c r="J15" s="4"/>
      <c r="K15" s="13"/>
      <c r="O15" s="12"/>
      <c r="P15" s="5"/>
    </row>
    <row r="16" spans="1:53">
      <c r="A16" s="30">
        <v>40148</v>
      </c>
      <c r="B16" s="34">
        <v>9030202</v>
      </c>
      <c r="C16" s="32">
        <f t="shared" si="1"/>
        <v>99.016067656615135</v>
      </c>
      <c r="D16" s="34">
        <v>1832133</v>
      </c>
      <c r="E16" s="32">
        <f t="shared" si="0"/>
        <v>95.904464730186206</v>
      </c>
      <c r="F16" s="34">
        <v>1016692</v>
      </c>
      <c r="G16" s="32">
        <f t="shared" si="2"/>
        <v>89.386981769906058</v>
      </c>
      <c r="H16" s="34">
        <v>2241418</v>
      </c>
      <c r="I16" s="33">
        <f t="shared" si="3"/>
        <v>102.4520836723388</v>
      </c>
      <c r="J16" s="4"/>
      <c r="K16" s="13"/>
      <c r="O16" s="12"/>
      <c r="P16" s="5"/>
    </row>
    <row r="17" spans="1:16">
      <c r="A17" s="30">
        <v>40179</v>
      </c>
      <c r="B17" s="34">
        <v>8874966</v>
      </c>
      <c r="C17" s="32">
        <f t="shared" si="1"/>
        <v>97.31390658881817</v>
      </c>
      <c r="D17" s="34">
        <v>1829450</v>
      </c>
      <c r="E17" s="32">
        <f t="shared" si="0"/>
        <v>95.76402095297621</v>
      </c>
      <c r="F17" s="34">
        <v>1023665</v>
      </c>
      <c r="G17" s="32">
        <f t="shared" si="2"/>
        <v>90.000043959715313</v>
      </c>
      <c r="H17" s="34">
        <v>2224741</v>
      </c>
      <c r="I17" s="33">
        <f t="shared" si="3"/>
        <v>101.68980131384806</v>
      </c>
      <c r="J17" s="4"/>
      <c r="K17" s="13"/>
      <c r="O17" s="12"/>
      <c r="P17" s="5"/>
    </row>
    <row r="18" spans="1:16">
      <c r="A18" s="30">
        <v>40210</v>
      </c>
      <c r="B18" s="34">
        <v>8900113</v>
      </c>
      <c r="C18" s="32">
        <f t="shared" si="1"/>
        <v>97.589643172934544</v>
      </c>
      <c r="D18" s="34">
        <v>1836308</v>
      </c>
      <c r="E18" s="32">
        <f t="shared" si="0"/>
        <v>96.123008438666176</v>
      </c>
      <c r="F18" s="34">
        <v>1036251</v>
      </c>
      <c r="G18" s="32">
        <f t="shared" si="2"/>
        <v>91.106597913671919</v>
      </c>
      <c r="H18" s="34">
        <v>2232394</v>
      </c>
      <c r="I18" s="33">
        <f t="shared" si="3"/>
        <v>102.03960924630171</v>
      </c>
      <c r="J18" s="4"/>
      <c r="K18" s="13"/>
      <c r="O18" s="12"/>
      <c r="P18" s="5"/>
    </row>
    <row r="19" spans="1:16">
      <c r="A19" s="30">
        <v>40238</v>
      </c>
      <c r="B19" s="34">
        <v>9136036</v>
      </c>
      <c r="C19" s="32">
        <f t="shared" si="1"/>
        <v>100.17653632657071</v>
      </c>
      <c r="D19" s="34">
        <v>1836519</v>
      </c>
      <c r="E19" s="32">
        <f t="shared" si="0"/>
        <v>96.134053402136658</v>
      </c>
      <c r="F19" s="34">
        <v>1044023</v>
      </c>
      <c r="G19" s="32">
        <f t="shared" si="2"/>
        <v>91.789907728557552</v>
      </c>
      <c r="H19" s="34">
        <v>2233661</v>
      </c>
      <c r="I19" s="33">
        <f t="shared" si="3"/>
        <v>102.09752204525884</v>
      </c>
      <c r="J19" s="4"/>
      <c r="K19" s="13"/>
      <c r="O19" s="12"/>
      <c r="P19" s="5"/>
    </row>
    <row r="20" spans="1:16">
      <c r="A20" s="30">
        <v>40269</v>
      </c>
      <c r="B20" s="34">
        <v>9361665</v>
      </c>
      <c r="C20" s="32">
        <f t="shared" si="1"/>
        <v>102.65055588109391</v>
      </c>
      <c r="D20" s="34">
        <v>1840882</v>
      </c>
      <c r="E20" s="32">
        <f t="shared" si="0"/>
        <v>96.362438120723027</v>
      </c>
      <c r="F20" s="34">
        <v>1049270</v>
      </c>
      <c r="G20" s="32">
        <f t="shared" si="2"/>
        <v>92.251220981092928</v>
      </c>
      <c r="H20" s="34">
        <v>2228659</v>
      </c>
      <c r="I20" s="33">
        <f t="shared" si="3"/>
        <v>101.86888761717401</v>
      </c>
      <c r="J20" s="4"/>
      <c r="K20" s="13"/>
      <c r="O20" s="12"/>
      <c r="P20" s="5"/>
    </row>
    <row r="21" spans="1:16">
      <c r="A21" s="30">
        <v>40299</v>
      </c>
      <c r="B21" s="34">
        <v>9604589</v>
      </c>
      <c r="C21" s="32">
        <f t="shared" si="1"/>
        <v>105.31421492431525</v>
      </c>
      <c r="D21" s="34">
        <v>1850444</v>
      </c>
      <c r="E21" s="32">
        <f t="shared" si="0"/>
        <v>96.862968645390197</v>
      </c>
      <c r="F21" s="34">
        <v>1047511</v>
      </c>
      <c r="G21" s="32">
        <f t="shared" si="2"/>
        <v>92.096570702608133</v>
      </c>
      <c r="H21" s="34">
        <v>2220134</v>
      </c>
      <c r="I21" s="33">
        <f t="shared" si="3"/>
        <v>101.47922178362279</v>
      </c>
      <c r="J21" s="4"/>
      <c r="K21" s="13"/>
      <c r="O21" s="12"/>
      <c r="P21" s="5"/>
    </row>
    <row r="22" spans="1:16">
      <c r="A22" s="30">
        <v>40330</v>
      </c>
      <c r="B22" s="34">
        <v>9743072</v>
      </c>
      <c r="C22" s="32">
        <f t="shared" si="1"/>
        <v>106.83267952757562</v>
      </c>
      <c r="D22" s="34">
        <v>1849129</v>
      </c>
      <c r="E22" s="32">
        <f t="shared" si="0"/>
        <v>96.794133920443798</v>
      </c>
      <c r="F22" s="34">
        <v>1054916</v>
      </c>
      <c r="G22" s="32">
        <f t="shared" si="2"/>
        <v>92.747614086451179</v>
      </c>
      <c r="H22" s="34">
        <v>2250200</v>
      </c>
      <c r="I22" s="33">
        <f t="shared" si="3"/>
        <v>102.85349661664927</v>
      </c>
      <c r="J22" s="4"/>
      <c r="K22" s="13"/>
      <c r="O22" s="12"/>
      <c r="P22" s="5"/>
    </row>
    <row r="23" spans="1:16">
      <c r="A23" s="30">
        <v>40360</v>
      </c>
      <c r="B23" s="34">
        <v>9976855</v>
      </c>
      <c r="C23" s="32">
        <f t="shared" si="1"/>
        <v>109.39610760426388</v>
      </c>
      <c r="D23" s="34">
        <v>1859828.0926363636</v>
      </c>
      <c r="E23" s="32">
        <f t="shared" si="0"/>
        <v>97.354186467059762</v>
      </c>
      <c r="F23" s="34">
        <v>1068099</v>
      </c>
      <c r="G23" s="32">
        <f t="shared" si="2"/>
        <v>93.906655940496137</v>
      </c>
      <c r="H23" s="34">
        <v>2238882</v>
      </c>
      <c r="I23" s="33">
        <f t="shared" si="3"/>
        <v>102.33616665722023</v>
      </c>
      <c r="J23" s="4"/>
      <c r="K23" s="13"/>
      <c r="O23" s="12"/>
      <c r="P23" s="5"/>
    </row>
    <row r="24" spans="1:16">
      <c r="A24" s="30">
        <v>40391</v>
      </c>
      <c r="B24" s="34">
        <v>9937919</v>
      </c>
      <c r="C24" s="32">
        <f t="shared" si="1"/>
        <v>108.96917478368269</v>
      </c>
      <c r="D24" s="34">
        <v>1861234</v>
      </c>
      <c r="E24" s="32">
        <f t="shared" si="0"/>
        <v>97.427779810539619</v>
      </c>
      <c r="F24" s="34">
        <v>1075781</v>
      </c>
      <c r="G24" s="32">
        <f t="shared" si="2"/>
        <v>94.582053006624733</v>
      </c>
      <c r="H24" s="34">
        <v>2244534</v>
      </c>
      <c r="I24" s="33">
        <f t="shared" si="3"/>
        <v>102.59451167671952</v>
      </c>
      <c r="J24" s="4"/>
      <c r="K24" s="13"/>
      <c r="O24" s="5"/>
    </row>
    <row r="25" spans="1:16">
      <c r="A25" s="30">
        <v>40422</v>
      </c>
      <c r="B25" s="34">
        <v>9959685</v>
      </c>
      <c r="C25" s="32">
        <f t="shared" si="1"/>
        <v>109.20783873921923</v>
      </c>
      <c r="D25" s="34">
        <v>1817693.7794000001</v>
      </c>
      <c r="E25" s="32">
        <f t="shared" si="0"/>
        <v>95.14863219905223</v>
      </c>
      <c r="F25" s="34">
        <v>1083929</v>
      </c>
      <c r="G25" s="32">
        <f t="shared" si="2"/>
        <v>95.298420527428661</v>
      </c>
      <c r="H25" s="34">
        <v>2246537</v>
      </c>
      <c r="I25" s="33">
        <f t="shared" si="3"/>
        <v>102.68606600687824</v>
      </c>
      <c r="J25" s="4"/>
      <c r="K25" s="13"/>
      <c r="M25" s="9"/>
      <c r="N25" s="15"/>
      <c r="O25" s="15"/>
    </row>
    <row r="26" spans="1:16">
      <c r="A26" s="30">
        <v>40452</v>
      </c>
      <c r="B26" s="34">
        <v>9992591</v>
      </c>
      <c r="C26" s="32">
        <f t="shared" si="1"/>
        <v>109.56865267475561</v>
      </c>
      <c r="D26" s="34">
        <v>1824281.3330515001</v>
      </c>
      <c r="E26" s="32">
        <f t="shared" si="0"/>
        <v>95.493462954695246</v>
      </c>
      <c r="F26" s="34">
        <v>1089543</v>
      </c>
      <c r="G26" s="32">
        <f t="shared" si="2"/>
        <v>95.792000211006638</v>
      </c>
      <c r="H26" s="34">
        <v>2263441</v>
      </c>
      <c r="I26" s="33">
        <f t="shared" si="3"/>
        <v>103.45872421806294</v>
      </c>
      <c r="J26" s="4"/>
      <c r="K26" s="13"/>
      <c r="O26" s="12"/>
      <c r="P26" s="5"/>
    </row>
    <row r="27" spans="1:16">
      <c r="A27" s="30">
        <v>40483</v>
      </c>
      <c r="B27" s="34">
        <v>9914876</v>
      </c>
      <c r="C27" s="32">
        <f t="shared" si="1"/>
        <v>108.71650853690203</v>
      </c>
      <c r="D27" s="34">
        <v>1832451.5024645755</v>
      </c>
      <c r="E27" s="32">
        <f t="shared" si="0"/>
        <v>95.921136995998964</v>
      </c>
      <c r="F27" s="34">
        <v>1095643</v>
      </c>
      <c r="G27" s="32">
        <f t="shared" si="2"/>
        <v>96.328308737872618</v>
      </c>
      <c r="H27" s="34">
        <v>2260299</v>
      </c>
      <c r="I27" s="33">
        <f t="shared" si="3"/>
        <v>103.31510779002566</v>
      </c>
      <c r="J27" s="4"/>
      <c r="K27" s="13"/>
      <c r="O27" s="12"/>
      <c r="P27" s="5"/>
    </row>
    <row r="28" spans="1:16">
      <c r="A28" s="30">
        <v>40513</v>
      </c>
      <c r="B28" s="34">
        <v>10030810</v>
      </c>
      <c r="C28" s="32">
        <f t="shared" si="1"/>
        <v>109.98772359806033</v>
      </c>
      <c r="D28" s="34">
        <v>1862191.7550279992</v>
      </c>
      <c r="E28" s="32">
        <f t="shared" si="0"/>
        <v>97.477914262188548</v>
      </c>
      <c r="F28" s="34">
        <v>1101131</v>
      </c>
      <c r="G28" s="32">
        <f t="shared" si="2"/>
        <v>96.810810573190736</v>
      </c>
      <c r="H28" s="34">
        <v>2282511</v>
      </c>
      <c r="I28" s="33">
        <f t="shared" si="3"/>
        <v>104.33038726156107</v>
      </c>
      <c r="J28" s="4"/>
      <c r="K28" s="13"/>
      <c r="O28" s="12"/>
      <c r="P28" s="5"/>
    </row>
    <row r="29" spans="1:16">
      <c r="A29" s="30">
        <v>40544</v>
      </c>
      <c r="B29" s="34">
        <v>9960858</v>
      </c>
      <c r="C29" s="32">
        <f t="shared" si="1"/>
        <v>109.22070067158367</v>
      </c>
      <c r="D29" s="34">
        <v>1876534.0000000005</v>
      </c>
      <c r="E29" s="32">
        <f t="shared" si="0"/>
        <v>98.228670526645871</v>
      </c>
      <c r="F29" s="34">
        <v>1115031</v>
      </c>
      <c r="G29" s="32">
        <f t="shared" si="2"/>
        <v>98.032890659000088</v>
      </c>
      <c r="H29" s="34">
        <v>2287486</v>
      </c>
      <c r="I29" s="33">
        <f t="shared" si="3"/>
        <v>104.55778755738716</v>
      </c>
      <c r="J29" s="4"/>
      <c r="K29" s="13"/>
      <c r="O29" s="12"/>
      <c r="P29" s="5"/>
    </row>
    <row r="30" spans="1:16">
      <c r="A30" s="30">
        <v>40575</v>
      </c>
      <c r="B30" s="34">
        <v>9970036</v>
      </c>
      <c r="C30" s="32">
        <f t="shared" si="1"/>
        <v>109.32133734271821</v>
      </c>
      <c r="D30" s="34">
        <v>1883401.7738148256</v>
      </c>
      <c r="E30" s="32">
        <f t="shared" si="0"/>
        <v>98.588169630476642</v>
      </c>
      <c r="F30" s="34">
        <v>1144364</v>
      </c>
      <c r="G30" s="32">
        <f t="shared" si="2"/>
        <v>100.61183131778037</v>
      </c>
      <c r="H30" s="34">
        <v>2301439</v>
      </c>
      <c r="I30" s="33">
        <f t="shared" si="3"/>
        <v>105.19555968355021</v>
      </c>
      <c r="J30" s="4"/>
      <c r="K30" s="13"/>
      <c r="O30" s="12"/>
      <c r="P30" s="5"/>
    </row>
    <row r="31" spans="1:16">
      <c r="A31" s="30">
        <v>40603</v>
      </c>
      <c r="B31" s="34">
        <v>10252034</v>
      </c>
      <c r="C31" s="32">
        <f t="shared" si="1"/>
        <v>112.41344237503421</v>
      </c>
      <c r="D31" s="34">
        <v>1901118.7959576449</v>
      </c>
      <c r="E31" s="32">
        <f t="shared" si="0"/>
        <v>99.515581300491846</v>
      </c>
      <c r="F31" s="34">
        <v>1157888</v>
      </c>
      <c r="G31" s="32">
        <f t="shared" si="2"/>
        <v>101.80085369767144</v>
      </c>
      <c r="H31" s="34">
        <v>2306478</v>
      </c>
      <c r="I31" s="33">
        <f t="shared" si="3"/>
        <v>105.42588532991554</v>
      </c>
      <c r="J31" s="4"/>
      <c r="K31" s="13"/>
      <c r="O31" s="12"/>
      <c r="P31" s="5"/>
    </row>
    <row r="32" spans="1:16">
      <c r="A32" s="30">
        <v>40634</v>
      </c>
      <c r="B32" s="34">
        <v>10511792</v>
      </c>
      <c r="C32" s="32">
        <f t="shared" si="1"/>
        <v>115.26168604691962</v>
      </c>
      <c r="D32" s="34">
        <v>1906281.7196028521</v>
      </c>
      <c r="E32" s="32">
        <f t="shared" si="0"/>
        <v>99.785838660976268</v>
      </c>
      <c r="F32" s="34">
        <v>1195761</v>
      </c>
      <c r="G32" s="32">
        <f t="shared" si="2"/>
        <v>105.13062629406411</v>
      </c>
      <c r="H32" s="34">
        <v>2305863</v>
      </c>
      <c r="I32" s="33">
        <f t="shared" si="3"/>
        <v>105.39777453957726</v>
      </c>
      <c r="J32" s="4"/>
      <c r="K32" s="13"/>
      <c r="O32" s="12"/>
      <c r="P32" s="5"/>
    </row>
    <row r="33" spans="1:16">
      <c r="A33" s="30">
        <v>40664</v>
      </c>
      <c r="B33" s="34">
        <v>10771209</v>
      </c>
      <c r="C33" s="32">
        <f t="shared" si="1"/>
        <v>118.10619065747829</v>
      </c>
      <c r="D33" s="34">
        <v>1885039.9718485156</v>
      </c>
      <c r="E33" s="32">
        <f t="shared" si="0"/>
        <v>98.673922414550219</v>
      </c>
      <c r="F33" s="34">
        <v>1218210</v>
      </c>
      <c r="G33" s="32">
        <f t="shared" si="2"/>
        <v>107.10432959236155</v>
      </c>
      <c r="H33" s="34">
        <v>2312096</v>
      </c>
      <c r="I33" s="33">
        <f t="shared" si="3"/>
        <v>105.68267625694085</v>
      </c>
      <c r="J33" s="4"/>
      <c r="K33" s="13"/>
      <c r="O33" s="12"/>
      <c r="P33" s="5"/>
    </row>
    <row r="34" spans="1:16">
      <c r="A34" s="30">
        <v>40695</v>
      </c>
      <c r="B34" s="34">
        <v>11045909</v>
      </c>
      <c r="C34" s="32">
        <f t="shared" si="1"/>
        <v>121.1182731984084</v>
      </c>
      <c r="D34" s="34">
        <v>1889623.9999999995</v>
      </c>
      <c r="E34" s="32">
        <f t="shared" si="0"/>
        <v>98.913877028203373</v>
      </c>
      <c r="F34" s="34">
        <v>1199684</v>
      </c>
      <c r="G34" s="32">
        <f t="shared" si="2"/>
        <v>105.47553422044038</v>
      </c>
      <c r="H34" s="34">
        <v>2370551</v>
      </c>
      <c r="I34" s="33">
        <f t="shared" si="3"/>
        <v>108.3545725971445</v>
      </c>
      <c r="J34" s="4"/>
      <c r="K34" s="13"/>
      <c r="O34" s="12"/>
      <c r="P34" s="5"/>
    </row>
    <row r="35" spans="1:16">
      <c r="A35" s="30">
        <v>40725</v>
      </c>
      <c r="B35" s="34">
        <v>11112453</v>
      </c>
      <c r="C35" s="32">
        <f t="shared" si="1"/>
        <v>121.84792744159607</v>
      </c>
      <c r="D35" s="34">
        <v>1868398.0000000002</v>
      </c>
      <c r="E35" s="32">
        <f t="shared" si="0"/>
        <v>97.802785110551724</v>
      </c>
      <c r="F35" s="34">
        <v>1184844</v>
      </c>
      <c r="G35" s="32">
        <f t="shared" si="2"/>
        <v>104.1708098698353</v>
      </c>
      <c r="H35" s="34">
        <v>2376533</v>
      </c>
      <c r="I35" s="33">
        <f t="shared" si="3"/>
        <v>108.62800145536188</v>
      </c>
      <c r="J35" s="4"/>
      <c r="K35" s="13"/>
      <c r="O35" s="12"/>
      <c r="P35" s="5"/>
    </row>
    <row r="36" spans="1:16">
      <c r="A36" s="30">
        <v>40756</v>
      </c>
      <c r="B36" s="34">
        <v>10886860</v>
      </c>
      <c r="C36" s="32">
        <f t="shared" si="1"/>
        <v>119.37430262668509</v>
      </c>
      <c r="D36" s="34">
        <v>1876833</v>
      </c>
      <c r="E36" s="32">
        <f t="shared" si="0"/>
        <v>98.244321920378894</v>
      </c>
      <c r="F36" s="34">
        <v>1166692</v>
      </c>
      <c r="G36" s="32">
        <f t="shared" si="2"/>
        <v>102.57489636497115</v>
      </c>
      <c r="H36" s="34">
        <v>2509484</v>
      </c>
      <c r="I36" s="33">
        <f t="shared" si="3"/>
        <v>114.70500582327591</v>
      </c>
      <c r="J36" s="4"/>
      <c r="K36" s="13"/>
      <c r="O36" s="12"/>
      <c r="P36" s="5"/>
    </row>
    <row r="37" spans="1:16">
      <c r="A37" s="30">
        <v>40787</v>
      </c>
      <c r="B37" s="34">
        <v>11061597</v>
      </c>
      <c r="C37" s="32">
        <f t="shared" si="1"/>
        <v>121.29029194941718</v>
      </c>
      <c r="D37" s="34">
        <v>1864766</v>
      </c>
      <c r="E37" s="32">
        <f t="shared" si="0"/>
        <v>97.612665170623742</v>
      </c>
      <c r="F37" s="34">
        <v>1155959</v>
      </c>
      <c r="G37" s="32">
        <f t="shared" si="2"/>
        <v>101.63125711597891</v>
      </c>
      <c r="H37" s="34">
        <v>2537648</v>
      </c>
      <c r="I37" s="33">
        <f t="shared" si="3"/>
        <v>115.99234289496346</v>
      </c>
      <c r="J37" s="4"/>
      <c r="K37" s="13"/>
      <c r="O37" s="178"/>
      <c r="P37" s="5"/>
    </row>
    <row r="38" spans="1:16">
      <c r="A38" s="30">
        <v>40817</v>
      </c>
      <c r="B38" s="34">
        <v>11078121</v>
      </c>
      <c r="C38" s="32">
        <f t="shared" si="1"/>
        <v>121.47147743142057</v>
      </c>
      <c r="D38" s="34">
        <v>1869097</v>
      </c>
      <c r="E38" s="32">
        <f t="shared" si="0"/>
        <v>97.839374823660094</v>
      </c>
      <c r="F38" s="34">
        <v>1154076</v>
      </c>
      <c r="G38" s="32">
        <f t="shared" si="2"/>
        <v>101.46570482809554</v>
      </c>
      <c r="H38" s="34">
        <v>2579366</v>
      </c>
      <c r="I38" s="33">
        <f t="shared" si="3"/>
        <v>117.8992143605458</v>
      </c>
      <c r="J38" s="4"/>
      <c r="K38" s="13"/>
      <c r="O38" s="12"/>
      <c r="P38" s="5"/>
    </row>
    <row r="39" spans="1:16">
      <c r="A39" s="30">
        <v>40848</v>
      </c>
      <c r="B39" s="34">
        <v>10984191</v>
      </c>
      <c r="C39" s="32">
        <f t="shared" si="1"/>
        <v>120.44153599323504</v>
      </c>
      <c r="D39" s="34">
        <v>1878909</v>
      </c>
      <c r="E39" s="32">
        <f t="shared" si="0"/>
        <v>98.352991797936838</v>
      </c>
      <c r="F39" s="34">
        <v>1142647</v>
      </c>
      <c r="G39" s="32">
        <f t="shared" si="2"/>
        <v>100.46087365538222</v>
      </c>
      <c r="H39" s="34">
        <v>2543634</v>
      </c>
      <c r="I39" s="33">
        <f t="shared" si="3"/>
        <v>116.26595458758958</v>
      </c>
      <c r="J39" s="4"/>
      <c r="K39" s="13"/>
      <c r="O39" s="5"/>
    </row>
    <row r="40" spans="1:16">
      <c r="A40" s="30">
        <v>40878</v>
      </c>
      <c r="B40" s="34">
        <v>11030939</v>
      </c>
      <c r="C40" s="32">
        <f t="shared" si="1"/>
        <v>120.95412730966532</v>
      </c>
      <c r="D40" s="34">
        <v>1880740</v>
      </c>
      <c r="E40" s="32">
        <f t="shared" si="0"/>
        <v>98.448836954877393</v>
      </c>
      <c r="F40" s="34">
        <v>1121777</v>
      </c>
      <c r="G40" s="32">
        <f t="shared" si="2"/>
        <v>98.625995138055487</v>
      </c>
      <c r="H40" s="34">
        <v>2554200</v>
      </c>
      <c r="I40" s="33">
        <f t="shared" si="3"/>
        <v>116.74891167818218</v>
      </c>
      <c r="J40" s="4"/>
      <c r="K40" s="13"/>
      <c r="O40" s="5"/>
    </row>
    <row r="41" spans="1:16">
      <c r="A41" s="30">
        <v>40909</v>
      </c>
      <c r="B41" s="34">
        <v>10957242</v>
      </c>
      <c r="C41" s="32">
        <f t="shared" si="1"/>
        <v>120.14604049852981</v>
      </c>
      <c r="D41" s="34">
        <v>1900471</v>
      </c>
      <c r="E41" s="32">
        <f t="shared" si="0"/>
        <v>99.481671903863798</v>
      </c>
      <c r="F41" s="34">
        <v>1139504</v>
      </c>
      <c r="G41" s="32">
        <f t="shared" si="2"/>
        <v>100.18454288490028</v>
      </c>
      <c r="H41" s="34">
        <v>2563237</v>
      </c>
      <c r="I41" s="33">
        <f t="shared" si="3"/>
        <v>117.16198031604756</v>
      </c>
      <c r="J41" s="4"/>
      <c r="K41" s="13"/>
    </row>
    <row r="42" spans="1:16">
      <c r="A42" s="30">
        <v>40940</v>
      </c>
      <c r="B42" s="34">
        <v>10845430</v>
      </c>
      <c r="C42" s="32">
        <f t="shared" si="1"/>
        <v>118.92002312296927</v>
      </c>
      <c r="D42" s="34">
        <v>1921116</v>
      </c>
      <c r="E42" s="32">
        <f t="shared" si="0"/>
        <v>100.56235091262282</v>
      </c>
      <c r="F42" s="34">
        <v>1138592</v>
      </c>
      <c r="G42" s="32">
        <f t="shared" si="2"/>
        <v>100.10436036416228</v>
      </c>
      <c r="H42" s="34">
        <v>2576419</v>
      </c>
      <c r="I42" s="33">
        <f t="shared" si="3"/>
        <v>117.76451110993284</v>
      </c>
      <c r="J42" s="4"/>
      <c r="K42" s="13"/>
    </row>
    <row r="43" spans="1:16">
      <c r="A43" s="30">
        <v>40969</v>
      </c>
      <c r="B43" s="34">
        <v>11257343</v>
      </c>
      <c r="C43" s="32">
        <f t="shared" si="1"/>
        <v>123.43664473084021</v>
      </c>
      <c r="D43" s="34">
        <v>1932074</v>
      </c>
      <c r="E43" s="32">
        <f t="shared" si="0"/>
        <v>101.1359561719099</v>
      </c>
      <c r="F43" s="34">
        <v>1136096</v>
      </c>
      <c r="G43" s="32">
        <f t="shared" si="2"/>
        <v>99.8849134653004</v>
      </c>
      <c r="H43" s="34">
        <v>2574644</v>
      </c>
      <c r="I43" s="33">
        <f t="shared" si="3"/>
        <v>117.68337834107028</v>
      </c>
      <c r="J43" s="4"/>
      <c r="K43" s="13"/>
    </row>
    <row r="44" spans="1:16">
      <c r="A44" s="30">
        <v>41000</v>
      </c>
      <c r="B44" s="34">
        <v>11521869</v>
      </c>
      <c r="C44" s="32">
        <f t="shared" si="1"/>
        <v>126.3371694713647</v>
      </c>
      <c r="D44" s="34">
        <v>1937480</v>
      </c>
      <c r="E44" s="32">
        <f t="shared" si="0"/>
        <v>101.4189375582674</v>
      </c>
      <c r="F44" s="34">
        <v>1121103</v>
      </c>
      <c r="G44" s="32">
        <f t="shared" si="2"/>
        <v>98.566737441808328</v>
      </c>
      <c r="H44" s="34">
        <v>2569269</v>
      </c>
      <c r="I44" s="33">
        <f t="shared" si="3"/>
        <v>117.43769460437376</v>
      </c>
      <c r="J44" s="4"/>
      <c r="K44" s="13"/>
    </row>
    <row r="45" spans="1:16">
      <c r="A45" s="30">
        <v>41030</v>
      </c>
      <c r="B45" s="34">
        <v>11820778</v>
      </c>
      <c r="C45" s="32">
        <f t="shared" si="1"/>
        <v>129.61470343651536</v>
      </c>
      <c r="D45" s="34">
        <v>1931182</v>
      </c>
      <c r="E45" s="32">
        <f t="shared" si="0"/>
        <v>101.0892637197029</v>
      </c>
      <c r="F45" s="34">
        <v>1113613</v>
      </c>
      <c r="G45" s="32">
        <f t="shared" si="2"/>
        <v>97.908220906361407</v>
      </c>
      <c r="H45" s="34">
        <v>2574350</v>
      </c>
      <c r="I45" s="33">
        <f t="shared" si="3"/>
        <v>117.66994001203051</v>
      </c>
      <c r="J45" s="4"/>
      <c r="K45" s="13"/>
    </row>
    <row r="46" spans="1:16">
      <c r="A46" s="30">
        <v>41061</v>
      </c>
      <c r="B46" s="34">
        <v>12087084</v>
      </c>
      <c r="C46" s="32">
        <f t="shared" si="1"/>
        <v>132.53474585786566</v>
      </c>
      <c r="D46" s="34">
        <v>1935759</v>
      </c>
      <c r="E46" s="32">
        <f t="shared" si="0"/>
        <v>101.32885043915508</v>
      </c>
      <c r="F46" s="34">
        <v>1104403</v>
      </c>
      <c r="G46" s="32">
        <f t="shared" si="2"/>
        <v>97.098482950224422</v>
      </c>
      <c r="H46" s="34">
        <v>2610813</v>
      </c>
      <c r="I46" s="33">
        <f t="shared" si="3"/>
        <v>119.33661277317746</v>
      </c>
      <c r="J46" s="4"/>
      <c r="K46" s="13"/>
    </row>
    <row r="47" spans="1:16">
      <c r="A47" s="30">
        <v>41091</v>
      </c>
      <c r="B47" s="34">
        <v>12107944</v>
      </c>
      <c r="C47" s="32">
        <f t="shared" si="1"/>
        <v>132.76347553316162</v>
      </c>
      <c r="D47" s="34">
        <v>1938997</v>
      </c>
      <c r="E47" s="32">
        <f t="shared" si="0"/>
        <v>101.49834613449835</v>
      </c>
      <c r="F47" s="34">
        <v>1103934</v>
      </c>
      <c r="G47" s="32">
        <f t="shared" si="2"/>
        <v>97.057248737257169</v>
      </c>
      <c r="H47" s="34">
        <v>2613791</v>
      </c>
      <c r="I47" s="33">
        <f t="shared" si="3"/>
        <v>119.47273299045787</v>
      </c>
      <c r="J47" s="4"/>
      <c r="K47" s="13"/>
    </row>
    <row r="48" spans="1:16">
      <c r="A48" s="30">
        <v>41122</v>
      </c>
      <c r="B48" s="34">
        <v>11716148</v>
      </c>
      <c r="C48" s="32">
        <f t="shared" si="1"/>
        <v>128.46743661359028</v>
      </c>
      <c r="D48" s="34">
        <v>1937355</v>
      </c>
      <c r="E48" s="32">
        <f t="shared" si="0"/>
        <v>101.41239433346263</v>
      </c>
      <c r="F48" s="34">
        <v>1101083</v>
      </c>
      <c r="G48" s="32">
        <f t="shared" si="2"/>
        <v>96.80659044052031</v>
      </c>
      <c r="H48" s="34">
        <v>2600540</v>
      </c>
      <c r="I48" s="33">
        <f t="shared" si="3"/>
        <v>118.86704830302244</v>
      </c>
      <c r="J48" s="4"/>
      <c r="K48" s="13"/>
    </row>
    <row r="49" spans="1:11">
      <c r="A49" s="30">
        <v>41153</v>
      </c>
      <c r="B49" s="34">
        <v>12069085</v>
      </c>
      <c r="C49" s="32">
        <f t="shared" si="1"/>
        <v>132.33738701675099</v>
      </c>
      <c r="D49" s="34">
        <v>1937908</v>
      </c>
      <c r="E49" s="32">
        <f t="shared" si="0"/>
        <v>101.44134155999902</v>
      </c>
      <c r="F49" s="34">
        <v>1097163</v>
      </c>
      <c r="G49" s="32">
        <f t="shared" si="2"/>
        <v>96.461946272435938</v>
      </c>
      <c r="H49" s="34">
        <v>2613470</v>
      </c>
      <c r="I49" s="33">
        <f t="shared" si="3"/>
        <v>119.45806052915935</v>
      </c>
      <c r="J49" s="4"/>
      <c r="K49" s="13"/>
    </row>
    <row r="50" spans="1:11">
      <c r="A50" s="30">
        <v>41183</v>
      </c>
      <c r="B50" s="34">
        <v>11743906</v>
      </c>
      <c r="C50" s="32">
        <f t="shared" si="1"/>
        <v>128.77180278458093</v>
      </c>
      <c r="D50" s="34">
        <v>1987922</v>
      </c>
      <c r="E50" s="32">
        <f t="shared" si="0"/>
        <v>104.05936432309292</v>
      </c>
      <c r="F50" s="34">
        <v>1079239</v>
      </c>
      <c r="G50" s="32">
        <f t="shared" si="2"/>
        <v>94.886078397756307</v>
      </c>
      <c r="H50" s="34">
        <v>2688851</v>
      </c>
      <c r="I50" s="33">
        <f t="shared" si="3"/>
        <v>122.90362066979557</v>
      </c>
      <c r="J50" s="4"/>
      <c r="K50" s="13"/>
    </row>
    <row r="51" spans="1:11">
      <c r="A51" s="30">
        <v>41214</v>
      </c>
      <c r="B51" s="34">
        <v>11996881</v>
      </c>
      <c r="C51" s="32">
        <f t="shared" si="1"/>
        <v>131.54567093453286</v>
      </c>
      <c r="D51" s="34">
        <v>1933781</v>
      </c>
      <c r="E51" s="32">
        <f t="shared" si="0"/>
        <v>101.22531044984409</v>
      </c>
      <c r="F51" s="34">
        <v>1071133</v>
      </c>
      <c r="G51" s="32">
        <f t="shared" si="2"/>
        <v>94.173403493038975</v>
      </c>
      <c r="H51" s="34">
        <v>2622715</v>
      </c>
      <c r="I51" s="33">
        <f t="shared" si="3"/>
        <v>119.88063655627734</v>
      </c>
      <c r="J51" s="4"/>
      <c r="K51" s="13"/>
    </row>
    <row r="52" spans="1:11">
      <c r="A52" s="30">
        <v>41244</v>
      </c>
      <c r="B52" s="34">
        <v>11939620</v>
      </c>
      <c r="C52" s="32">
        <f t="shared" si="1"/>
        <v>130.91780468634869</v>
      </c>
      <c r="D52" s="34">
        <v>1910505</v>
      </c>
      <c r="E52" s="32">
        <f t="shared" si="0"/>
        <v>100.00690964539385</v>
      </c>
      <c r="F52" s="34">
        <v>1056852</v>
      </c>
      <c r="G52" s="32">
        <f t="shared" si="2"/>
        <v>92.917826104158152</v>
      </c>
      <c r="H52" s="34">
        <v>2662608</v>
      </c>
      <c r="I52" s="33">
        <f t="shared" si="3"/>
        <v>121.70408982288832</v>
      </c>
      <c r="J52" s="4"/>
      <c r="K52" s="13"/>
    </row>
    <row r="53" spans="1:11">
      <c r="A53" s="30">
        <v>41275</v>
      </c>
      <c r="B53" s="34">
        <v>11698045</v>
      </c>
      <c r="C53" s="32">
        <f t="shared" si="1"/>
        <v>128.26893741359589</v>
      </c>
      <c r="D53" s="34">
        <v>1913440</v>
      </c>
      <c r="E53" s="32">
        <f t="shared" si="0"/>
        <v>100.16054456381032</v>
      </c>
      <c r="F53" s="34">
        <v>1050279</v>
      </c>
      <c r="G53" s="32">
        <f t="shared" si="2"/>
        <v>92.339931686602398</v>
      </c>
      <c r="H53" s="34">
        <v>2667984</v>
      </c>
      <c r="I53" s="33">
        <f t="shared" si="3"/>
        <v>121.949819268187</v>
      </c>
      <c r="J53" s="4"/>
      <c r="K53" s="13"/>
    </row>
    <row r="54" spans="1:11">
      <c r="A54" s="30">
        <v>41306</v>
      </c>
      <c r="B54" s="34">
        <v>11620928</v>
      </c>
      <c r="C54" s="32">
        <f t="shared" si="1"/>
        <v>127.42335033930064</v>
      </c>
      <c r="D54" s="34">
        <v>1927111.9999999998</v>
      </c>
      <c r="E54" s="32">
        <f t="shared" si="0"/>
        <v>100.87621632005894</v>
      </c>
      <c r="F54" s="34">
        <v>1042120</v>
      </c>
      <c r="G54" s="32">
        <f t="shared" si="2"/>
        <v>91.622597052061494</v>
      </c>
      <c r="H54" s="34">
        <v>2670744</v>
      </c>
      <c r="I54" s="33">
        <f t="shared" si="3"/>
        <v>122.07597501019303</v>
      </c>
      <c r="K54" s="13"/>
    </row>
    <row r="55" spans="1:11">
      <c r="A55" s="30">
        <v>41334</v>
      </c>
      <c r="B55" s="34">
        <v>11896801</v>
      </c>
      <c r="C55" s="32">
        <f t="shared" si="1"/>
        <v>130.44829481259518</v>
      </c>
      <c r="D55" s="34">
        <v>1938193</v>
      </c>
      <c r="E55" s="32">
        <f t="shared" si="0"/>
        <v>101.45626011255393</v>
      </c>
      <c r="F55" s="34">
        <v>1034903</v>
      </c>
      <c r="G55" s="32">
        <f t="shared" si="2"/>
        <v>90.988082521177589</v>
      </c>
      <c r="H55" s="34">
        <v>2651342</v>
      </c>
      <c r="I55" s="33">
        <f t="shared" si="3"/>
        <v>121.18913671077243</v>
      </c>
      <c r="K55" s="13"/>
    </row>
    <row r="56" spans="1:11">
      <c r="A56" s="30">
        <v>41365</v>
      </c>
      <c r="B56" s="34">
        <v>12132681</v>
      </c>
      <c r="C56" s="32">
        <f t="shared" si="1"/>
        <v>133.03471647169454</v>
      </c>
      <c r="D56" s="34">
        <v>1948982</v>
      </c>
      <c r="E56" s="32">
        <f t="shared" si="0"/>
        <v>102.02101893190492</v>
      </c>
      <c r="F56" s="34">
        <v>1027778</v>
      </c>
      <c r="G56" s="32">
        <f t="shared" si="2"/>
        <v>90.361656577912001</v>
      </c>
      <c r="H56" s="34">
        <v>2649513</v>
      </c>
      <c r="I56" s="33">
        <f t="shared" si="3"/>
        <v>121.10553567739235</v>
      </c>
      <c r="J56" s="5"/>
      <c r="K56" s="13"/>
    </row>
    <row r="57" spans="1:11">
      <c r="A57" s="30">
        <v>41395</v>
      </c>
      <c r="B57" s="34">
        <v>12216079</v>
      </c>
      <c r="C57" s="32">
        <f t="shared" si="1"/>
        <v>133.94917464333082</v>
      </c>
      <c r="D57" s="34">
        <v>1958586</v>
      </c>
      <c r="E57" s="32">
        <f t="shared" si="0"/>
        <v>102.52374798010651</v>
      </c>
      <c r="F57" s="34">
        <v>1022716</v>
      </c>
      <c r="G57" s="32">
        <f t="shared" si="2"/>
        <v>89.916608420043872</v>
      </c>
      <c r="H57" s="34">
        <v>2650756</v>
      </c>
      <c r="I57" s="33">
        <f t="shared" si="3"/>
        <v>121.16235146989722</v>
      </c>
      <c r="K57" s="13"/>
    </row>
    <row r="58" spans="1:11">
      <c r="A58" s="30">
        <v>41426</v>
      </c>
      <c r="B58" s="34">
        <v>12274403</v>
      </c>
      <c r="C58" s="32">
        <f t="shared" si="1"/>
        <v>134.5886966750644</v>
      </c>
      <c r="D58" s="34">
        <v>1961927</v>
      </c>
      <c r="E58" s="32">
        <f t="shared" si="0"/>
        <v>102.69863529268892</v>
      </c>
      <c r="F58" s="34">
        <v>1012428</v>
      </c>
      <c r="G58" s="32">
        <f t="shared" si="2"/>
        <v>89.012093317683679</v>
      </c>
      <c r="H58" s="34">
        <v>2663305</v>
      </c>
      <c r="I58" s="33">
        <f t="shared" si="3"/>
        <v>121.73594871860504</v>
      </c>
      <c r="K58" s="13"/>
    </row>
    <row r="59" spans="1:11">
      <c r="A59" s="30">
        <v>41456</v>
      </c>
      <c r="B59" s="34">
        <v>12200031</v>
      </c>
      <c r="C59" s="32">
        <f t="shared" si="1"/>
        <v>133.77320849619997</v>
      </c>
      <c r="D59" s="34">
        <v>1966920</v>
      </c>
      <c r="E59" s="32">
        <f t="shared" si="0"/>
        <v>102.95999786429142</v>
      </c>
      <c r="F59" s="34">
        <v>1003774</v>
      </c>
      <c r="G59" s="32">
        <f t="shared" si="2"/>
        <v>88.251238564979047</v>
      </c>
      <c r="H59" s="34">
        <v>2668898</v>
      </c>
      <c r="I59" s="33">
        <f t="shared" si="3"/>
        <v>121.99159693057595</v>
      </c>
      <c r="K59" s="13"/>
    </row>
    <row r="60" spans="1:11">
      <c r="A60" s="30">
        <v>41487</v>
      </c>
      <c r="B60" s="34">
        <v>12236880</v>
      </c>
      <c r="C60" s="32">
        <f t="shared" si="1"/>
        <v>134.17725738426233</v>
      </c>
      <c r="D60" s="34">
        <v>1945347</v>
      </c>
      <c r="E60" s="32">
        <f t="shared" si="0"/>
        <v>101.83074195458164</v>
      </c>
      <c r="F60" s="34">
        <v>986334</v>
      </c>
      <c r="G60" s="32">
        <f t="shared" si="2"/>
        <v>86.717923694726153</v>
      </c>
      <c r="H60" s="34">
        <v>2663081</v>
      </c>
      <c r="I60" s="33">
        <f t="shared" si="3"/>
        <v>121.72570999171761</v>
      </c>
      <c r="K60" s="13"/>
    </row>
    <row r="61" spans="1:11">
      <c r="A61" s="30">
        <v>41518</v>
      </c>
      <c r="B61" s="34">
        <v>12523723</v>
      </c>
      <c r="C61" s="32">
        <f t="shared" si="1"/>
        <v>137.32248778938799</v>
      </c>
      <c r="D61" s="34">
        <v>1913073</v>
      </c>
      <c r="E61" s="32">
        <f t="shared" si="0"/>
        <v>100.14133365578346</v>
      </c>
      <c r="F61" s="34">
        <v>970007</v>
      </c>
      <c r="G61" s="32">
        <f t="shared" si="2"/>
        <v>85.282463150768635</v>
      </c>
      <c r="H61" s="34">
        <v>2707070</v>
      </c>
      <c r="I61" s="33">
        <f t="shared" si="3"/>
        <v>123.73638569284185</v>
      </c>
      <c r="K61" s="13"/>
    </row>
    <row r="62" spans="1:11">
      <c r="A62" s="30">
        <v>41548</v>
      </c>
      <c r="B62" s="34">
        <v>12297151</v>
      </c>
      <c r="C62" s="32">
        <f t="shared" si="1"/>
        <v>134.83812825002281</v>
      </c>
      <c r="D62" s="34">
        <v>1896377</v>
      </c>
      <c r="E62" s="32">
        <f t="shared" si="0"/>
        <v>99.267368205057338</v>
      </c>
      <c r="F62" s="34">
        <v>960369</v>
      </c>
      <c r="G62" s="32">
        <f t="shared" si="2"/>
        <v>84.43509567832038</v>
      </c>
      <c r="H62" s="34">
        <v>2756891</v>
      </c>
      <c r="I62" s="33">
        <f t="shared" si="3"/>
        <v>126.0136339618571</v>
      </c>
    </row>
    <row r="63" spans="1:11">
      <c r="A63" s="30">
        <v>41579</v>
      </c>
      <c r="B63" s="34">
        <v>12433976</v>
      </c>
      <c r="C63" s="32">
        <f t="shared" si="1"/>
        <v>136.33841290114316</v>
      </c>
      <c r="D63" s="34">
        <v>1860055</v>
      </c>
      <c r="E63" s="32">
        <f t="shared" si="0"/>
        <v>97.366064114180844</v>
      </c>
      <c r="F63" s="34">
        <v>940806</v>
      </c>
      <c r="G63" s="32">
        <f t="shared" si="2"/>
        <v>82.715127856831998</v>
      </c>
      <c r="H63" s="34">
        <v>2766055</v>
      </c>
      <c r="I63" s="33">
        <f t="shared" si="3"/>
        <v>126.43250759219882</v>
      </c>
    </row>
    <row r="64" spans="1:11">
      <c r="A64" s="30">
        <v>41609</v>
      </c>
      <c r="B64" s="34">
        <v>12363785</v>
      </c>
      <c r="C64" s="32">
        <f t="shared" si="1"/>
        <v>135.56876934224101</v>
      </c>
      <c r="D64" s="34">
        <v>1832463</v>
      </c>
      <c r="E64" s="32">
        <f t="shared" si="0"/>
        <v>95.921738843670852</v>
      </c>
      <c r="F64" s="34">
        <v>928454</v>
      </c>
      <c r="G64" s="32">
        <f t="shared" si="2"/>
        <v>81.629147049643706</v>
      </c>
      <c r="H64" s="34">
        <v>2823400</v>
      </c>
      <c r="I64" s="33">
        <f t="shared" si="3"/>
        <v>129.053667383987</v>
      </c>
    </row>
    <row r="65" spans="1:9">
      <c r="A65" s="30">
        <v>41640</v>
      </c>
      <c r="B65" s="34">
        <v>12329012</v>
      </c>
      <c r="C65" s="32">
        <f t="shared" si="1"/>
        <v>135.18748377181595</v>
      </c>
      <c r="D65" s="34">
        <v>1812824</v>
      </c>
      <c r="E65" s="32">
        <f t="shared" si="0"/>
        <v>94.893719708140765</v>
      </c>
      <c r="F65" s="34">
        <v>908141</v>
      </c>
      <c r="G65" s="32">
        <f t="shared" si="2"/>
        <v>79.84323965518</v>
      </c>
      <c r="H65" s="34">
        <v>2838873</v>
      </c>
      <c r="I65" s="33">
        <f t="shared" si="3"/>
        <v>129.76091658545772</v>
      </c>
    </row>
    <row r="66" spans="1:9">
      <c r="A66" s="30">
        <v>41671</v>
      </c>
      <c r="B66" s="34">
        <v>12355589</v>
      </c>
      <c r="C66" s="32">
        <f t="shared" si="1"/>
        <v>135.47890029052837</v>
      </c>
      <c r="D66" s="34">
        <v>1925354</v>
      </c>
      <c r="E66" s="32">
        <f t="shared" ref="E66:E76" si="4">(D66/$D$2)*100</f>
        <v>100.7841924064044</v>
      </c>
      <c r="F66" s="34">
        <v>929946</v>
      </c>
      <c r="G66" s="32">
        <f t="shared" si="2"/>
        <v>81.760322840149286</v>
      </c>
      <c r="H66" s="34">
        <v>2836699</v>
      </c>
      <c r="I66" s="33">
        <f t="shared" si="3"/>
        <v>129.66154608432689</v>
      </c>
    </row>
    <row r="67" spans="1:9">
      <c r="A67" s="30">
        <v>41699</v>
      </c>
      <c r="B67" s="34">
        <v>12566310</v>
      </c>
      <c r="C67" s="32">
        <f t="shared" ref="C67:C76" si="5">(B67/$B$2)*100</f>
        <v>137.7894537856406</v>
      </c>
      <c r="D67" s="34">
        <v>1928800</v>
      </c>
      <c r="E67" s="32">
        <f t="shared" si="4"/>
        <v>100.96457602782283</v>
      </c>
      <c r="F67" s="34">
        <v>942484</v>
      </c>
      <c r="G67" s="32">
        <f t="shared" ref="G67:G134" si="6">(F67/$F$2)*100</f>
        <v>82.862656661435466</v>
      </c>
      <c r="H67" s="34">
        <v>2849623</v>
      </c>
      <c r="I67" s="33">
        <f t="shared" ref="I67:I88" si="7">(H67/$H$2)*100</f>
        <v>130.25228405885073</v>
      </c>
    </row>
    <row r="68" spans="1:9">
      <c r="A68" s="30">
        <v>41730</v>
      </c>
      <c r="B68" s="34">
        <v>12730077</v>
      </c>
      <c r="C68" s="32">
        <f t="shared" si="5"/>
        <v>139.5851571765416</v>
      </c>
      <c r="D68" s="34">
        <v>1902614</v>
      </c>
      <c r="E68" s="32">
        <f t="shared" si="4"/>
        <v>99.593848949917103</v>
      </c>
      <c r="F68" s="34">
        <v>912476</v>
      </c>
      <c r="G68" s="32">
        <f t="shared" si="6"/>
        <v>80.22437038697737</v>
      </c>
      <c r="H68" s="34">
        <v>2844868</v>
      </c>
      <c r="I68" s="33">
        <f t="shared" si="7"/>
        <v>130.03493965550342</v>
      </c>
    </row>
    <row r="69" spans="1:9">
      <c r="A69" s="30">
        <v>41760</v>
      </c>
      <c r="B69" s="34">
        <v>12922571</v>
      </c>
      <c r="C69" s="32">
        <f t="shared" si="5"/>
        <v>141.69585181299519</v>
      </c>
      <c r="D69" s="34">
        <v>1904808</v>
      </c>
      <c r="E69" s="32">
        <f t="shared" si="4"/>
        <v>99.708695631690773</v>
      </c>
      <c r="F69" s="34">
        <v>910468</v>
      </c>
      <c r="G69" s="32">
        <f t="shared" si="6"/>
        <v>80.047828170264765</v>
      </c>
      <c r="H69" s="34">
        <v>2849314</v>
      </c>
      <c r="I69" s="33">
        <f t="shared" si="7"/>
        <v>130.23816010077834</v>
      </c>
    </row>
    <row r="70" spans="1:9">
      <c r="A70" s="30">
        <v>41791</v>
      </c>
      <c r="B70" s="34">
        <v>13034290</v>
      </c>
      <c r="C70" s="32">
        <f t="shared" si="5"/>
        <v>142.92084944455749</v>
      </c>
      <c r="D70" s="34">
        <v>1906518</v>
      </c>
      <c r="E70" s="32">
        <f t="shared" si="4"/>
        <v>99.79820694702029</v>
      </c>
      <c r="F70" s="34">
        <v>910428</v>
      </c>
      <c r="G70" s="32">
        <f t="shared" si="6"/>
        <v>80.044311393039408</v>
      </c>
      <c r="H70" s="34">
        <v>2852087</v>
      </c>
      <c r="I70" s="33">
        <f t="shared" si="7"/>
        <v>130.36491005461264</v>
      </c>
    </row>
    <row r="71" spans="1:9">
      <c r="A71" s="30">
        <v>41821</v>
      </c>
      <c r="B71" s="34">
        <v>12701507</v>
      </c>
      <c r="C71" s="32">
        <f t="shared" si="5"/>
        <v>139.27188743429778</v>
      </c>
      <c r="D71" s="34">
        <v>1948562</v>
      </c>
      <c r="E71" s="32">
        <f t="shared" si="4"/>
        <v>101.99903369656083</v>
      </c>
      <c r="F71" s="34">
        <v>927355</v>
      </c>
      <c r="G71" s="32">
        <f t="shared" si="6"/>
        <v>81.532523595377199</v>
      </c>
      <c r="H71" s="34">
        <v>2864800</v>
      </c>
      <c r="I71" s="33">
        <f t="shared" si="7"/>
        <v>130.94600351407732</v>
      </c>
    </row>
    <row r="72" spans="1:9">
      <c r="A72" s="30">
        <v>41852</v>
      </c>
      <c r="B72" s="34">
        <v>12884711</v>
      </c>
      <c r="C72" s="32">
        <f t="shared" si="5"/>
        <v>141.2807173208233</v>
      </c>
      <c r="D72" s="34">
        <v>1983848</v>
      </c>
      <c r="E72" s="32">
        <f t="shared" si="4"/>
        <v>103.84610754025523</v>
      </c>
      <c r="F72" s="34">
        <v>925809</v>
      </c>
      <c r="G72" s="32">
        <f t="shared" si="6"/>
        <v>81.396600155617392</v>
      </c>
      <c r="H72" s="34">
        <v>2859563</v>
      </c>
      <c r="I72" s="33">
        <f t="shared" si="7"/>
        <v>130.70662756448112</v>
      </c>
    </row>
    <row r="73" spans="1:9">
      <c r="A73" s="30">
        <v>41883</v>
      </c>
      <c r="B73" s="34">
        <v>13155308</v>
      </c>
      <c r="C73" s="32">
        <f t="shared" si="5"/>
        <v>144.24781051095096</v>
      </c>
      <c r="D73" s="34">
        <v>1984653</v>
      </c>
      <c r="E73" s="32">
        <f t="shared" si="4"/>
        <v>103.88824590799808</v>
      </c>
      <c r="F73" s="34">
        <v>922896</v>
      </c>
      <c r="G73" s="32">
        <f t="shared" si="6"/>
        <v>81.140490854181223</v>
      </c>
      <c r="H73" s="34">
        <v>2879940</v>
      </c>
      <c r="I73" s="33">
        <f t="shared" si="7"/>
        <v>131.63803175102342</v>
      </c>
    </row>
    <row r="74" spans="1:9">
      <c r="A74" s="30">
        <v>41913</v>
      </c>
      <c r="B74" s="35">
        <v>13072609</v>
      </c>
      <c r="C74" s="32">
        <f t="shared" si="5"/>
        <v>143.34101686678503</v>
      </c>
      <c r="D74" s="35">
        <v>2001958</v>
      </c>
      <c r="E74" s="32">
        <f t="shared" si="4"/>
        <v>104.79408994997313</v>
      </c>
      <c r="F74" s="35">
        <v>922888</v>
      </c>
      <c r="G74" s="32">
        <f t="shared" si="6"/>
        <v>81.139787498736155</v>
      </c>
      <c r="H74" s="35">
        <v>2908367</v>
      </c>
      <c r="I74" s="33">
        <f t="shared" si="7"/>
        <v>132.93739018508327</v>
      </c>
    </row>
    <row r="75" spans="1:9" s="46" customFormat="1">
      <c r="A75" s="45">
        <v>41944</v>
      </c>
      <c r="B75" s="47">
        <v>13100694</v>
      </c>
      <c r="C75" s="31">
        <f t="shared" si="5"/>
        <v>143.64896858925326</v>
      </c>
      <c r="D75" s="47">
        <v>1990727</v>
      </c>
      <c r="E75" s="31">
        <f t="shared" si="4"/>
        <v>104.20619428771241</v>
      </c>
      <c r="F75" s="47">
        <v>878159</v>
      </c>
      <c r="G75" s="31">
        <f t="shared" si="6"/>
        <v>77.207239285918376</v>
      </c>
      <c r="H75" s="47">
        <v>2929226</v>
      </c>
      <c r="I75" s="33">
        <f t="shared" si="7"/>
        <v>133.89082591787445</v>
      </c>
    </row>
    <row r="76" spans="1:9">
      <c r="A76" s="48">
        <v>41974</v>
      </c>
      <c r="B76" s="49">
        <v>13093230</v>
      </c>
      <c r="C76" s="31">
        <f t="shared" si="5"/>
        <v>143.56712590965549</v>
      </c>
      <c r="D76" s="49">
        <v>1963165</v>
      </c>
      <c r="E76" s="31">
        <f t="shared" si="4"/>
        <v>102.76343939115556</v>
      </c>
      <c r="F76" s="49">
        <v>864468</v>
      </c>
      <c r="G76" s="31">
        <f t="shared" si="6"/>
        <v>76.003534361111477</v>
      </c>
      <c r="H76" s="49">
        <v>2910148</v>
      </c>
      <c r="I76" s="33">
        <f t="shared" si="7"/>
        <v>133.01879720555888</v>
      </c>
    </row>
    <row r="77" spans="1:9">
      <c r="A77" s="48">
        <v>42005</v>
      </c>
      <c r="B77" s="50">
        <v>12913416</v>
      </c>
      <c r="C77" s="31">
        <f t="shared" ref="C77:C86" si="8">(B77/$B$2)*100</f>
        <v>141.59546733661287</v>
      </c>
      <c r="D77" s="95">
        <v>1971494</v>
      </c>
      <c r="E77" s="31">
        <f t="shared" ref="E77:E89" si="9">(D77/$D$2)*100</f>
        <v>103.19942754634828</v>
      </c>
      <c r="F77" s="95">
        <v>850325</v>
      </c>
      <c r="G77" s="31">
        <f t="shared" si="6"/>
        <v>74.760089853658101</v>
      </c>
      <c r="H77" s="95">
        <v>2926680</v>
      </c>
      <c r="I77" s="33">
        <f t="shared" si="7"/>
        <v>133.77445181673411</v>
      </c>
    </row>
    <row r="78" spans="1:9">
      <c r="A78" s="48">
        <v>42036</v>
      </c>
      <c r="B78" s="57">
        <v>12851205</v>
      </c>
      <c r="C78" s="31">
        <f t="shared" si="8"/>
        <v>140.91332439175014</v>
      </c>
      <c r="D78" s="95">
        <v>2027866</v>
      </c>
      <c r="E78" s="31">
        <f t="shared" si="9"/>
        <v>106.150264895913</v>
      </c>
      <c r="F78" s="95">
        <v>886675</v>
      </c>
      <c r="G78" s="31">
        <f t="shared" si="6"/>
        <v>77.955961157195546</v>
      </c>
      <c r="H78" s="95">
        <v>2929385</v>
      </c>
      <c r="I78" s="33">
        <f t="shared" si="7"/>
        <v>133.89809358562044</v>
      </c>
    </row>
    <row r="79" spans="1:9">
      <c r="A79" s="48">
        <v>42064</v>
      </c>
      <c r="B79" s="51">
        <v>13148326</v>
      </c>
      <c r="C79" s="31">
        <f t="shared" si="8"/>
        <v>144.17125295616108</v>
      </c>
      <c r="D79" s="94">
        <v>2025815</v>
      </c>
      <c r="E79" s="31">
        <f t="shared" si="9"/>
        <v>106.04290366331601</v>
      </c>
      <c r="F79" s="94">
        <v>872201</v>
      </c>
      <c r="G79" s="31">
        <f t="shared" si="6"/>
        <v>76.683415318202393</v>
      </c>
      <c r="H79" s="94">
        <v>2926533</v>
      </c>
      <c r="I79" s="33">
        <f t="shared" si="7"/>
        <v>133.76773265221422</v>
      </c>
    </row>
    <row r="80" spans="1:9">
      <c r="A80" s="48">
        <v>42095</v>
      </c>
      <c r="B80" s="57">
        <v>13451823</v>
      </c>
      <c r="C80" s="31">
        <f t="shared" si="8"/>
        <v>147.49909429188978</v>
      </c>
      <c r="D80" s="95">
        <v>1949831</v>
      </c>
      <c r="E80" s="31">
        <f t="shared" si="9"/>
        <v>102.06546051477905</v>
      </c>
      <c r="F80" s="95">
        <v>839337</v>
      </c>
      <c r="G80" s="31">
        <f t="shared" si="6"/>
        <v>73.794031149854277</v>
      </c>
      <c r="H80" s="95">
        <v>2928695</v>
      </c>
      <c r="I80" s="33">
        <f t="shared" si="7"/>
        <v>133.86655465011893</v>
      </c>
    </row>
    <row r="81" spans="1:9">
      <c r="A81" s="48">
        <v>42125</v>
      </c>
      <c r="B81" s="59">
        <v>13585611</v>
      </c>
      <c r="C81" s="31">
        <f t="shared" si="8"/>
        <v>148.96607827072469</v>
      </c>
      <c r="D81" s="95">
        <v>2026587</v>
      </c>
      <c r="E81" s="31">
        <f t="shared" si="9"/>
        <v>106.08331461971039</v>
      </c>
      <c r="F81" s="95">
        <v>848248</v>
      </c>
      <c r="G81" s="31">
        <f t="shared" si="6"/>
        <v>74.577481196231773</v>
      </c>
      <c r="H81" s="95">
        <v>2928677</v>
      </c>
      <c r="I81" s="33">
        <f t="shared" si="7"/>
        <v>133.86573189527977</v>
      </c>
    </row>
    <row r="82" spans="1:9">
      <c r="A82" s="48">
        <v>42156</v>
      </c>
      <c r="B82" s="42">
        <v>13596512</v>
      </c>
      <c r="C82" s="31">
        <f t="shared" si="8"/>
        <v>149.08560761829906</v>
      </c>
      <c r="D82" s="42">
        <v>1996411</v>
      </c>
      <c r="E82" s="31">
        <f t="shared" si="9"/>
        <v>104.50372780603578</v>
      </c>
      <c r="F82" s="42">
        <v>833523</v>
      </c>
      <c r="G82" s="31">
        <f t="shared" si="6"/>
        <v>73.282867580149542</v>
      </c>
      <c r="H82" s="42">
        <v>2936848</v>
      </c>
      <c r="I82" s="33">
        <f t="shared" si="7"/>
        <v>134.23921688366062</v>
      </c>
    </row>
    <row r="83" spans="1:9">
      <c r="A83" s="48">
        <v>42186</v>
      </c>
      <c r="B83" s="65">
        <v>13318215</v>
      </c>
      <c r="C83" s="31">
        <f t="shared" si="8"/>
        <v>146.03408401111585</v>
      </c>
      <c r="D83" s="95">
        <v>2010252</v>
      </c>
      <c r="E83" s="31">
        <f t="shared" si="9"/>
        <v>105.22824600222052</v>
      </c>
      <c r="F83" s="95">
        <v>828359</v>
      </c>
      <c r="G83" s="31">
        <f t="shared" si="6"/>
        <v>72.828851640356774</v>
      </c>
      <c r="H83" s="95">
        <v>2948014</v>
      </c>
      <c r="I83" s="33">
        <f t="shared" si="7"/>
        <v>134.7495991355589</v>
      </c>
    </row>
    <row r="84" spans="1:9">
      <c r="A84" s="48">
        <v>42217</v>
      </c>
      <c r="B84" s="24">
        <v>13566414</v>
      </c>
      <c r="C84" s="31">
        <f t="shared" si="8"/>
        <v>148.75558337251488</v>
      </c>
      <c r="D84" s="24">
        <v>2018645</v>
      </c>
      <c r="E84" s="31">
        <f t="shared" si="9"/>
        <v>105.66758428851328</v>
      </c>
      <c r="F84" s="24">
        <v>611147</v>
      </c>
      <c r="G84" s="31">
        <f t="shared" si="6"/>
        <v>53.731696273534936</v>
      </c>
      <c r="H84" s="24">
        <v>2949836</v>
      </c>
      <c r="I84" s="33">
        <f t="shared" si="7"/>
        <v>134.83288020872376</v>
      </c>
    </row>
    <row r="85" spans="1:9">
      <c r="A85" s="48">
        <v>42248</v>
      </c>
      <c r="B85" s="65">
        <v>13489364</v>
      </c>
      <c r="C85" s="31">
        <f t="shared" si="8"/>
        <v>147.91073095249791</v>
      </c>
      <c r="D85" s="95">
        <v>2027249</v>
      </c>
      <c r="E85" s="31">
        <f t="shared" si="9"/>
        <v>106.11796753827656</v>
      </c>
      <c r="F85" s="95">
        <v>814110</v>
      </c>
      <c r="G85" s="31">
        <f t="shared" si="6"/>
        <v>71.576087673256225</v>
      </c>
      <c r="H85" s="95">
        <v>2967562</v>
      </c>
      <c r="I85" s="33">
        <f t="shared" si="7"/>
        <v>135.64311089089722</v>
      </c>
    </row>
    <row r="86" spans="1:9">
      <c r="A86" s="48">
        <v>42278</v>
      </c>
      <c r="B86" s="65">
        <v>13741124</v>
      </c>
      <c r="C86" s="31">
        <f t="shared" si="8"/>
        <v>150.67127664053783</v>
      </c>
      <c r="D86" s="95">
        <v>2026155</v>
      </c>
      <c r="E86" s="31">
        <f t="shared" si="9"/>
        <v>106.06070123478504</v>
      </c>
      <c r="F86" s="95">
        <v>808113</v>
      </c>
      <c r="G86" s="31">
        <f t="shared" si="6"/>
        <v>71.048834847745525</v>
      </c>
      <c r="H86" s="95">
        <v>3071020</v>
      </c>
      <c r="I86" s="33">
        <f t="shared" si="7"/>
        <v>140.37203145483167</v>
      </c>
    </row>
    <row r="87" spans="1:9">
      <c r="A87" s="48">
        <v>42309</v>
      </c>
      <c r="B87" s="24">
        <v>13755572</v>
      </c>
      <c r="C87" s="31">
        <f>(B87/$B$2)*100</f>
        <v>150.8296988049039</v>
      </c>
      <c r="D87" s="24">
        <v>2027916</v>
      </c>
      <c r="E87" s="31">
        <f t="shared" si="9"/>
        <v>106.15288218583491</v>
      </c>
      <c r="F87" s="24">
        <v>802893</v>
      </c>
      <c r="G87" s="31">
        <f t="shared" si="6"/>
        <v>70.589895419837262</v>
      </c>
      <c r="H87" s="24">
        <v>2996123</v>
      </c>
      <c r="I87" s="33">
        <f t="shared" si="7"/>
        <v>136.94859427764868</v>
      </c>
    </row>
    <row r="88" spans="1:9">
      <c r="A88" s="48">
        <v>42339</v>
      </c>
      <c r="B88" s="65">
        <v>13713717</v>
      </c>
      <c r="C88" s="31">
        <f>(B88/$B$2)*100</f>
        <v>150.37075918076619</v>
      </c>
      <c r="D88" s="95">
        <v>2035701</v>
      </c>
      <c r="E88" s="31">
        <f t="shared" si="9"/>
        <v>106.5603942266772</v>
      </c>
      <c r="F88" s="95">
        <v>797334</v>
      </c>
      <c r="G88" s="31">
        <f t="shared" si="6"/>
        <v>70.101151304944153</v>
      </c>
      <c r="H88" s="95">
        <v>3032971</v>
      </c>
      <c r="I88" s="33">
        <f t="shared" si="7"/>
        <v>138.63286485063341</v>
      </c>
    </row>
    <row r="89" spans="1:9">
      <c r="A89" s="48">
        <v>42370</v>
      </c>
      <c r="B89" s="65">
        <v>13352629</v>
      </c>
      <c r="C89" s="31">
        <f>(B89/$B$2)*100</f>
        <v>146.41143315040807</v>
      </c>
      <c r="D89" s="95">
        <v>2011113</v>
      </c>
      <c r="E89" s="31">
        <f t="shared" si="9"/>
        <v>105.27331573467589</v>
      </c>
      <c r="F89" s="95">
        <v>792615</v>
      </c>
      <c r="G89" s="31">
        <f t="shared" si="6"/>
        <v>69.686259511783405</v>
      </c>
      <c r="H89" s="95">
        <v>3034105</v>
      </c>
      <c r="I89" s="33">
        <f t="shared" ref="I89:I134" si="10">(H89/$H$2)*100</f>
        <v>138.68469840550114</v>
      </c>
    </row>
    <row r="90" spans="1:9">
      <c r="A90" s="48">
        <v>42401</v>
      </c>
      <c r="B90" s="24">
        <v>13258741</v>
      </c>
      <c r="C90" s="31">
        <f>(B90/$B$2)*100</f>
        <v>145.38195224177011</v>
      </c>
      <c r="D90" s="24">
        <v>1949324</v>
      </c>
      <c r="E90" s="31">
        <f t="shared" ref="E90:E134" si="11">(D90/$D$2)*100</f>
        <v>102.03892119497083</v>
      </c>
      <c r="F90" s="24">
        <v>758850</v>
      </c>
      <c r="G90" s="31">
        <f t="shared" si="6"/>
        <v>66.717659936434245</v>
      </c>
      <c r="H90" s="24">
        <v>3059263</v>
      </c>
      <c r="I90" s="33">
        <f t="shared" si="10"/>
        <v>139.83463541904732</v>
      </c>
    </row>
    <row r="91" spans="1:9">
      <c r="A91" s="48">
        <v>42430</v>
      </c>
      <c r="B91" s="24">
        <v>13503330</v>
      </c>
      <c r="C91" s="31">
        <f>(B91/$B$2)*100</f>
        <v>148.06386799205609</v>
      </c>
      <c r="D91" s="24">
        <v>1935899</v>
      </c>
      <c r="E91" s="31">
        <f t="shared" si="11"/>
        <v>101.33617885093645</v>
      </c>
      <c r="F91" s="24">
        <v>748079</v>
      </c>
      <c r="G91" s="31">
        <f t="shared" si="6"/>
        <v>65.770679749077942</v>
      </c>
      <c r="H91" s="24">
        <v>3068719</v>
      </c>
      <c r="I91" s="33">
        <f t="shared" si="10"/>
        <v>140.26685596122448</v>
      </c>
    </row>
    <row r="92" spans="1:9">
      <c r="A92" s="48">
        <v>42461</v>
      </c>
      <c r="B92" s="24">
        <v>13665900</v>
      </c>
      <c r="C92" s="31">
        <f t="shared" ref="C92:C134" si="12">(B92/$B$2)*100</f>
        <v>149.84644629085116</v>
      </c>
      <c r="D92" s="24">
        <v>1931701</v>
      </c>
      <c r="E92" s="31">
        <f t="shared" si="11"/>
        <v>101.1164311890924</v>
      </c>
      <c r="F92" s="24">
        <v>740165</v>
      </c>
      <c r="G92" s="31">
        <f t="shared" si="6"/>
        <v>65.074885375042314</v>
      </c>
      <c r="H92" s="24">
        <v>3062031</v>
      </c>
      <c r="I92" s="33">
        <f t="shared" si="10"/>
        <v>139.96115682987076</v>
      </c>
    </row>
    <row r="93" spans="1:9">
      <c r="A93" s="48">
        <v>42491</v>
      </c>
      <c r="B93" s="24">
        <v>13696518</v>
      </c>
      <c r="C93" s="31">
        <f t="shared" si="12"/>
        <v>150.18217233103391</v>
      </c>
      <c r="D93" s="24">
        <v>1944407</v>
      </c>
      <c r="E93" s="31">
        <f t="shared" si="11"/>
        <v>101.78153690404963</v>
      </c>
      <c r="F93" s="24">
        <v>738719</v>
      </c>
      <c r="G93" s="31">
        <f t="shared" si="6"/>
        <v>64.947753878345878</v>
      </c>
      <c r="H93" s="24">
        <v>3063975</v>
      </c>
      <c r="I93" s="31">
        <f t="shared" si="10"/>
        <v>140.05001435250108</v>
      </c>
    </row>
    <row r="94" spans="1:9">
      <c r="A94" s="48">
        <v>42522</v>
      </c>
      <c r="B94" s="95">
        <v>13686743</v>
      </c>
      <c r="C94" s="155">
        <f t="shared" si="12"/>
        <v>150.07498956133026</v>
      </c>
      <c r="D94" s="95">
        <v>1946198</v>
      </c>
      <c r="E94" s="155">
        <f t="shared" si="11"/>
        <v>101.87528822905266</v>
      </c>
      <c r="F94" s="95">
        <v>733669</v>
      </c>
      <c r="G94" s="155">
        <f t="shared" si="6"/>
        <v>64.503760753645352</v>
      </c>
      <c r="H94" s="95">
        <v>3083240</v>
      </c>
      <c r="I94" s="155">
        <f t="shared" si="10"/>
        <v>140.93059057342356</v>
      </c>
    </row>
    <row r="95" spans="1:9">
      <c r="A95" s="48">
        <v>42552</v>
      </c>
      <c r="B95" s="95">
        <v>13362031</v>
      </c>
      <c r="C95" s="155">
        <f t="shared" si="12"/>
        <v>146.51452597912967</v>
      </c>
      <c r="D95" s="95">
        <v>1954146</v>
      </c>
      <c r="E95" s="155">
        <f t="shared" si="11"/>
        <v>102.29133263504038</v>
      </c>
      <c r="F95" s="95">
        <v>729995</v>
      </c>
      <c r="G95" s="155">
        <f t="shared" si="6"/>
        <v>64.180744765496897</v>
      </c>
      <c r="H95" s="95">
        <v>3071724</v>
      </c>
      <c r="I95" s="155">
        <f t="shared" si="10"/>
        <v>140.40421031076363</v>
      </c>
    </row>
    <row r="96" spans="1:9">
      <c r="A96" s="48">
        <v>42583</v>
      </c>
      <c r="B96" s="95">
        <v>13471407</v>
      </c>
      <c r="C96" s="155">
        <f t="shared" si="12"/>
        <v>147.7138326409308</v>
      </c>
      <c r="D96" s="95">
        <v>1962189</v>
      </c>
      <c r="E96" s="155">
        <f t="shared" si="11"/>
        <v>102.71234989187977</v>
      </c>
      <c r="F96" s="95">
        <v>727885</v>
      </c>
      <c r="G96" s="155">
        <f t="shared" si="6"/>
        <v>63.995234766859653</v>
      </c>
      <c r="H96" s="95">
        <v>3042243</v>
      </c>
      <c r="I96" s="155">
        <f t="shared" si="10"/>
        <v>139.05667501001017</v>
      </c>
    </row>
    <row r="97" spans="1:10">
      <c r="A97" s="48">
        <v>42614</v>
      </c>
      <c r="B97" s="95">
        <v>13470684</v>
      </c>
      <c r="C97" s="155">
        <f t="shared" si="12"/>
        <v>147.70590495371897</v>
      </c>
      <c r="D97" s="95">
        <v>1967273</v>
      </c>
      <c r="E97" s="155">
        <f t="shared" si="11"/>
        <v>102.97847593114015</v>
      </c>
      <c r="F97" s="95">
        <v>725393</v>
      </c>
      <c r="G97" s="155">
        <f t="shared" si="6"/>
        <v>63.776139545720298</v>
      </c>
      <c r="H97" s="95">
        <v>2992784</v>
      </c>
      <c r="I97" s="155">
        <f t="shared" si="10"/>
        <v>136.7959732549827</v>
      </c>
    </row>
    <row r="98" spans="1:10">
      <c r="A98" s="48">
        <v>42644</v>
      </c>
      <c r="B98" s="95">
        <v>13660465</v>
      </c>
      <c r="C98" s="155">
        <f t="shared" si="12"/>
        <v>149.78685157439702</v>
      </c>
      <c r="D98" s="95">
        <v>1970606</v>
      </c>
      <c r="E98" s="155">
        <f t="shared" si="11"/>
        <v>103.15294447733505</v>
      </c>
      <c r="F98" s="95">
        <v>724432</v>
      </c>
      <c r="G98" s="155">
        <f t="shared" si="6"/>
        <v>63.691648972881254</v>
      </c>
      <c r="H98" s="95">
        <v>2994165</v>
      </c>
      <c r="I98" s="155">
        <f t="shared" si="10"/>
        <v>136.85909683458789</v>
      </c>
    </row>
    <row r="99" spans="1:10">
      <c r="A99" s="48">
        <v>42675</v>
      </c>
      <c r="B99" s="95">
        <v>13583875</v>
      </c>
      <c r="C99" s="155">
        <f t="shared" si="12"/>
        <v>148.94704304942491</v>
      </c>
      <c r="D99" s="95">
        <v>1984374</v>
      </c>
      <c r="E99" s="155">
        <f t="shared" si="11"/>
        <v>103.87364143023379</v>
      </c>
      <c r="F99" s="95">
        <v>722235</v>
      </c>
      <c r="G99" s="155">
        <f t="shared" si="6"/>
        <v>63.49848998377886</v>
      </c>
      <c r="H99" s="95">
        <v>2986386</v>
      </c>
      <c r="I99" s="155">
        <f t="shared" si="10"/>
        <v>136.50352961826005</v>
      </c>
    </row>
    <row r="100" spans="1:10">
      <c r="A100" s="48">
        <v>42705</v>
      </c>
      <c r="B100" s="95">
        <v>13415843</v>
      </c>
      <c r="C100" s="155">
        <f t="shared" si="12"/>
        <v>147.10457397946652</v>
      </c>
      <c r="D100" s="95">
        <v>1983661</v>
      </c>
      <c r="E100" s="155">
        <f t="shared" si="11"/>
        <v>103.83631887594727</v>
      </c>
      <c r="F100" s="95">
        <v>717876</v>
      </c>
      <c r="G100" s="155">
        <f t="shared" si="6"/>
        <v>63.11524918564627</v>
      </c>
      <c r="H100" s="95">
        <v>2982548</v>
      </c>
      <c r="I100" s="155">
        <f t="shared" si="10"/>
        <v>136.32810000310818</v>
      </c>
    </row>
    <row r="101" spans="1:10">
      <c r="A101" s="165">
        <v>42736</v>
      </c>
      <c r="B101" s="60">
        <v>13115945</v>
      </c>
      <c r="C101" s="166">
        <f t="shared" si="12"/>
        <v>143.81619563996941</v>
      </c>
      <c r="D101" s="60">
        <v>1806614</v>
      </c>
      <c r="E101" s="166">
        <f t="shared" si="11"/>
        <v>94.568652299838831</v>
      </c>
      <c r="F101" s="60">
        <v>713465</v>
      </c>
      <c r="G101" s="166">
        <f t="shared" si="6"/>
        <v>62.727436577120734</v>
      </c>
      <c r="H101" s="60">
        <v>2970210</v>
      </c>
      <c r="I101" s="166">
        <f t="shared" si="10"/>
        <v>135.76414726945953</v>
      </c>
    </row>
    <row r="102" spans="1:10">
      <c r="A102" s="165">
        <v>42767</v>
      </c>
      <c r="B102" s="60">
        <v>13126079</v>
      </c>
      <c r="C102" s="166">
        <f t="shared" si="12"/>
        <v>143.92731484080591</v>
      </c>
      <c r="D102" s="60">
        <v>1983739</v>
      </c>
      <c r="E102" s="166">
        <f t="shared" si="11"/>
        <v>103.84040184822545</v>
      </c>
      <c r="F102" s="60">
        <v>715201</v>
      </c>
      <c r="G102" s="166">
        <f t="shared" si="6"/>
        <v>62.880064708700942</v>
      </c>
      <c r="H102" s="60">
        <v>2965218</v>
      </c>
      <c r="I102" s="166">
        <f t="shared" si="10"/>
        <v>135.53596992739645</v>
      </c>
    </row>
    <row r="103" spans="1:10">
      <c r="A103" s="165">
        <v>42795</v>
      </c>
      <c r="B103" s="60">
        <v>13558783</v>
      </c>
      <c r="C103" s="166">
        <f t="shared" si="12"/>
        <v>148.67190953971607</v>
      </c>
      <c r="D103" s="60">
        <v>2006893</v>
      </c>
      <c r="E103" s="166">
        <f t="shared" si="11"/>
        <v>105.05241646526619</v>
      </c>
      <c r="F103" s="60">
        <v>727211</v>
      </c>
      <c r="G103" s="166">
        <f t="shared" si="6"/>
        <v>63.935977070612495</v>
      </c>
      <c r="H103" s="60">
        <v>2970810</v>
      </c>
      <c r="I103" s="166">
        <f t="shared" si="10"/>
        <v>135.79157243076517</v>
      </c>
    </row>
    <row r="104" spans="1:10">
      <c r="A104" s="165">
        <v>42826</v>
      </c>
      <c r="B104" s="60">
        <v>13849359</v>
      </c>
      <c r="C104" s="166">
        <f t="shared" si="12"/>
        <v>151.85807224962983</v>
      </c>
      <c r="D104" s="60">
        <v>2031171</v>
      </c>
      <c r="E104" s="166">
        <f t="shared" si="11"/>
        <v>106.32326775975163</v>
      </c>
      <c r="F104" s="60">
        <v>728918</v>
      </c>
      <c r="G104" s="166">
        <f t="shared" si="6"/>
        <v>64.086055538704329</v>
      </c>
      <c r="H104" s="60">
        <v>2969930</v>
      </c>
      <c r="I104" s="166">
        <f t="shared" si="10"/>
        <v>135.75134886085021</v>
      </c>
      <c r="J104" s="138"/>
    </row>
    <row r="105" spans="1:10">
      <c r="A105" s="165">
        <v>42856</v>
      </c>
      <c r="B105" s="60">
        <v>14105505</v>
      </c>
      <c r="C105" s="166">
        <f t="shared" si="12"/>
        <v>154.66671038042372</v>
      </c>
      <c r="D105" s="60">
        <v>2041743</v>
      </c>
      <c r="E105" s="166">
        <f t="shared" si="11"/>
        <v>106.87666754084151</v>
      </c>
      <c r="F105" s="60">
        <v>729891</v>
      </c>
      <c r="G105" s="166">
        <f t="shared" si="6"/>
        <v>64.171601144710991</v>
      </c>
      <c r="H105" s="60">
        <v>2970555</v>
      </c>
      <c r="I105" s="166">
        <f t="shared" si="10"/>
        <v>135.77991673721027</v>
      </c>
    </row>
    <row r="106" spans="1:10">
      <c r="A106" s="165">
        <v>42887</v>
      </c>
      <c r="B106" s="60">
        <v>14009873</v>
      </c>
      <c r="C106" s="166">
        <f t="shared" si="12"/>
        <v>153.61810653057216</v>
      </c>
      <c r="D106" s="60">
        <v>2061171</v>
      </c>
      <c r="E106" s="166">
        <f t="shared" si="11"/>
        <v>107.8936417129011</v>
      </c>
      <c r="F106" s="60">
        <v>728002</v>
      </c>
      <c r="G106" s="166">
        <f t="shared" si="6"/>
        <v>64.005521340243803</v>
      </c>
      <c r="H106" s="60">
        <v>2976758</v>
      </c>
      <c r="I106" s="166">
        <f t="shared" si="10"/>
        <v>136.0634471965086</v>
      </c>
    </row>
    <row r="107" spans="1:10">
      <c r="A107" s="165">
        <v>42917</v>
      </c>
      <c r="B107" s="60">
        <v>14195607</v>
      </c>
      <c r="C107" s="166">
        <f t="shared" si="12"/>
        <v>155.65467783984448</v>
      </c>
      <c r="D107" s="60">
        <v>2025404</v>
      </c>
      <c r="E107" s="166">
        <f t="shared" si="11"/>
        <v>106.02138954015787</v>
      </c>
      <c r="F107" s="60">
        <v>725985</v>
      </c>
      <c r="G107" s="166">
        <f t="shared" si="6"/>
        <v>63.828187848655496</v>
      </c>
      <c r="H107" s="60">
        <v>2975092</v>
      </c>
      <c r="I107" s="166">
        <f t="shared" si="10"/>
        <v>135.98729666528322</v>
      </c>
    </row>
    <row r="108" spans="1:10">
      <c r="A108" s="165">
        <v>42948</v>
      </c>
      <c r="B108" s="60">
        <v>14265038</v>
      </c>
      <c r="C108" s="166">
        <f t="shared" si="12"/>
        <v>156.41598800693339</v>
      </c>
      <c r="D108" s="60">
        <v>2034842</v>
      </c>
      <c r="E108" s="166">
        <f t="shared" si="11"/>
        <v>106.51542918581869</v>
      </c>
      <c r="F108" s="60">
        <v>719077</v>
      </c>
      <c r="G108" s="166">
        <f t="shared" si="6"/>
        <v>63.22084042183743</v>
      </c>
      <c r="H108" s="60">
        <v>2960311</v>
      </c>
      <c r="I108" s="166">
        <f t="shared" si="10"/>
        <v>135.31167781651837</v>
      </c>
    </row>
    <row r="109" spans="1:10">
      <c r="A109" s="165">
        <v>42979</v>
      </c>
      <c r="B109" s="60">
        <v>14547574</v>
      </c>
      <c r="C109" s="166">
        <f t="shared" si="12"/>
        <v>159.51399220345405</v>
      </c>
      <c r="D109" s="60">
        <v>2050491</v>
      </c>
      <c r="E109" s="166">
        <f t="shared" si="11"/>
        <v>107.33458858557989</v>
      </c>
      <c r="F109" s="60">
        <v>721626</v>
      </c>
      <c r="G109" s="166">
        <f t="shared" si="6"/>
        <v>63.444947050522906</v>
      </c>
      <c r="H109" s="60">
        <v>2964754</v>
      </c>
      <c r="I109" s="166">
        <f t="shared" si="10"/>
        <v>135.51476113598676</v>
      </c>
    </row>
    <row r="110" spans="1:10">
      <c r="A110" s="165">
        <v>43009</v>
      </c>
      <c r="B110" s="60">
        <v>14644895</v>
      </c>
      <c r="C110" s="166">
        <f t="shared" si="12"/>
        <v>160.58111592011173</v>
      </c>
      <c r="D110" s="60">
        <v>2051518</v>
      </c>
      <c r="E110" s="166">
        <f t="shared" si="11"/>
        <v>107.38834772057604</v>
      </c>
      <c r="F110" s="60">
        <v>717318</v>
      </c>
      <c r="G110" s="166">
        <f t="shared" si="6"/>
        <v>63.066190143352628</v>
      </c>
      <c r="H110" s="60">
        <v>2976497</v>
      </c>
      <c r="I110" s="166">
        <f t="shared" si="10"/>
        <v>136.05151725134064</v>
      </c>
    </row>
    <row r="111" spans="1:10">
      <c r="A111" s="165">
        <v>43040</v>
      </c>
      <c r="B111" s="60">
        <v>14555878</v>
      </c>
      <c r="C111" s="166">
        <f t="shared" si="12"/>
        <v>159.6050454740033</v>
      </c>
      <c r="D111" s="60">
        <v>2059343</v>
      </c>
      <c r="E111" s="166">
        <f t="shared" si="11"/>
        <v>107.79795359335584</v>
      </c>
      <c r="F111" s="60">
        <v>708447</v>
      </c>
      <c r="G111" s="166">
        <f t="shared" si="6"/>
        <v>62.286256874200483</v>
      </c>
      <c r="H111" s="60">
        <v>2979048</v>
      </c>
      <c r="I111" s="166">
        <f t="shared" si="10"/>
        <v>136.16811989549186</v>
      </c>
    </row>
    <row r="112" spans="1:10">
      <c r="A112" s="165">
        <v>43070</v>
      </c>
      <c r="B112" s="60">
        <v>14477817</v>
      </c>
      <c r="C112" s="166">
        <f t="shared" si="12"/>
        <v>158.74910744987685</v>
      </c>
      <c r="D112" s="60">
        <v>2071892</v>
      </c>
      <c r="E112" s="166">
        <f t="shared" si="11"/>
        <v>108.45484101795829</v>
      </c>
      <c r="F112" s="60">
        <v>705592</v>
      </c>
      <c r="G112" s="166">
        <f t="shared" si="6"/>
        <v>62.035246899741082</v>
      </c>
      <c r="H112" s="60">
        <v>2986088</v>
      </c>
      <c r="I112" s="166">
        <f t="shared" si="10"/>
        <v>136.48990845481157</v>
      </c>
    </row>
    <row r="113" spans="1:9">
      <c r="A113" s="165">
        <v>43101</v>
      </c>
      <c r="B113" s="60">
        <v>14218231</v>
      </c>
      <c r="C113" s="166">
        <f t="shared" si="12"/>
        <v>155.90274975613866</v>
      </c>
      <c r="D113" s="60">
        <v>2052155</v>
      </c>
      <c r="E113" s="166">
        <f t="shared" si="11"/>
        <v>107.42169199418123</v>
      </c>
      <c r="F113" s="60">
        <v>710746</v>
      </c>
      <c r="G113" s="166">
        <f t="shared" si="6"/>
        <v>62.488383645227522</v>
      </c>
      <c r="H113" s="60">
        <v>2989631</v>
      </c>
      <c r="I113" s="166">
        <f t="shared" si="10"/>
        <v>136.65185403232147</v>
      </c>
    </row>
    <row r="114" spans="1:9">
      <c r="A114" s="165">
        <v>43132</v>
      </c>
      <c r="B114" s="60">
        <v>14127524</v>
      </c>
      <c r="C114" s="166">
        <f t="shared" si="12"/>
        <v>154.90814847823492</v>
      </c>
      <c r="D114" s="60">
        <v>2122417</v>
      </c>
      <c r="E114" s="166">
        <f t="shared" si="11"/>
        <v>111.09961248405415</v>
      </c>
      <c r="F114" s="60">
        <v>713378</v>
      </c>
      <c r="G114" s="166">
        <f t="shared" si="6"/>
        <v>62.719787586655585</v>
      </c>
      <c r="H114" s="60">
        <v>2996690</v>
      </c>
      <c r="I114" s="166">
        <f t="shared" si="10"/>
        <v>136.9745110550825</v>
      </c>
    </row>
    <row r="115" spans="1:9">
      <c r="A115" s="165">
        <v>43160</v>
      </c>
      <c r="B115" s="60">
        <v>14325806</v>
      </c>
      <c r="C115" s="166">
        <f t="shared" si="12"/>
        <v>157.08230847234015</v>
      </c>
      <c r="D115" s="60">
        <v>2096645</v>
      </c>
      <c r="E115" s="166">
        <f t="shared" si="11"/>
        <v>109.7505565667019</v>
      </c>
      <c r="F115" s="60">
        <v>708264</v>
      </c>
      <c r="G115" s="166">
        <f t="shared" si="6"/>
        <v>62.270167618394503</v>
      </c>
      <c r="H115" s="60">
        <v>3006828</v>
      </c>
      <c r="I115" s="166">
        <f t="shared" si="10"/>
        <v>137.43790486394377</v>
      </c>
    </row>
    <row r="116" spans="1:9">
      <c r="A116" s="165">
        <v>43191</v>
      </c>
      <c r="B116" s="60">
        <v>14527332</v>
      </c>
      <c r="C116" s="166">
        <f t="shared" si="12"/>
        <v>159.29203889150099</v>
      </c>
      <c r="D116" s="60">
        <v>2106552</v>
      </c>
      <c r="E116" s="166">
        <f t="shared" si="11"/>
        <v>110.2691463918303</v>
      </c>
      <c r="F116" s="60">
        <v>706409</v>
      </c>
      <c r="G116" s="166">
        <f t="shared" si="6"/>
        <v>62.107077074568863</v>
      </c>
      <c r="H116" s="60">
        <v>3011373</v>
      </c>
      <c r="I116" s="166">
        <f t="shared" si="10"/>
        <v>137.64565046083413</v>
      </c>
    </row>
    <row r="117" spans="1:9">
      <c r="A117" s="165">
        <v>43221</v>
      </c>
      <c r="B117" s="60">
        <v>14729306</v>
      </c>
      <c r="C117" s="166">
        <f t="shared" si="12"/>
        <v>161.50668162583597</v>
      </c>
      <c r="D117" s="60">
        <v>2094008</v>
      </c>
      <c r="E117" s="166">
        <f t="shared" si="11"/>
        <v>109.61252069622005</v>
      </c>
      <c r="F117" s="60">
        <v>709685</v>
      </c>
      <c r="G117" s="166">
        <f t="shared" si="6"/>
        <v>62.395101129325084</v>
      </c>
      <c r="H117" s="60">
        <v>3014740</v>
      </c>
      <c r="I117" s="166">
        <f t="shared" si="10"/>
        <v>137.79955132436103</v>
      </c>
    </row>
    <row r="118" spans="1:9">
      <c r="A118" s="165">
        <v>43252</v>
      </c>
      <c r="B118" s="60">
        <v>14570283</v>
      </c>
      <c r="C118" s="166">
        <f t="shared" si="12"/>
        <v>159.76299614383259</v>
      </c>
      <c r="D118" s="60">
        <v>2012848</v>
      </c>
      <c r="E118" s="166">
        <f t="shared" si="11"/>
        <v>105.36413569496636</v>
      </c>
      <c r="F118" s="60">
        <v>690116</v>
      </c>
      <c r="G118" s="166">
        <f t="shared" si="6"/>
        <v>60.674605791252901</v>
      </c>
      <c r="H118" s="60">
        <v>3019444</v>
      </c>
      <c r="I118" s="166">
        <f t="shared" si="10"/>
        <v>138.01456458899739</v>
      </c>
    </row>
    <row r="119" spans="1:9">
      <c r="A119" s="165">
        <v>43282</v>
      </c>
      <c r="B119" s="60">
        <v>14664384</v>
      </c>
      <c r="C119" s="166">
        <f t="shared" si="12"/>
        <v>160.79481259517613</v>
      </c>
      <c r="D119" s="60">
        <v>2125843</v>
      </c>
      <c r="E119" s="166">
        <f t="shared" si="11"/>
        <v>111.27894918950383</v>
      </c>
      <c r="F119" s="60">
        <v>722771</v>
      </c>
      <c r="G119" s="166">
        <f t="shared" si="6"/>
        <v>63.545614798598557</v>
      </c>
      <c r="H119" s="60">
        <v>3010588</v>
      </c>
      <c r="I119" s="166">
        <f t="shared" si="10"/>
        <v>137.6097692081259</v>
      </c>
    </row>
    <row r="120" spans="1:9">
      <c r="A120" s="165">
        <v>43313</v>
      </c>
      <c r="B120" s="60">
        <v>14482653</v>
      </c>
      <c r="C120" s="166">
        <f t="shared" si="12"/>
        <v>158.80213413778341</v>
      </c>
      <c r="D120" s="60">
        <v>2112407</v>
      </c>
      <c r="E120" s="166">
        <f t="shared" si="11"/>
        <v>110.57563104168662</v>
      </c>
      <c r="F120" s="60">
        <v>731726</v>
      </c>
      <c r="G120" s="166">
        <f t="shared" si="6"/>
        <v>64.332933299923951</v>
      </c>
      <c r="H120" s="60">
        <v>2998531</v>
      </c>
      <c r="I120" s="166">
        <f t="shared" si="10"/>
        <v>137.05866059168872</v>
      </c>
    </row>
    <row r="121" spans="1:9">
      <c r="A121" s="165">
        <v>43344</v>
      </c>
      <c r="B121" s="60">
        <v>14809349</v>
      </c>
      <c r="C121" s="166">
        <f t="shared" si="12"/>
        <v>162.38435225861235</v>
      </c>
      <c r="D121" s="60">
        <v>2093566</v>
      </c>
      <c r="E121" s="166">
        <f t="shared" si="11"/>
        <v>109.58938385331032</v>
      </c>
      <c r="F121" s="60">
        <v>717286</v>
      </c>
      <c r="G121" s="166">
        <f t="shared" si="6"/>
        <v>63.063376721572354</v>
      </c>
      <c r="H121" s="60">
        <v>3001713</v>
      </c>
      <c r="I121" s="166">
        <f t="shared" si="10"/>
        <v>137.20410536381306</v>
      </c>
    </row>
    <row r="122" spans="1:9">
      <c r="A122" s="165">
        <v>43374</v>
      </c>
      <c r="B122" s="60">
        <v>14695062</v>
      </c>
      <c r="C122" s="166">
        <f t="shared" si="12"/>
        <v>161.13119653471253</v>
      </c>
      <c r="D122" s="60">
        <v>2179274</v>
      </c>
      <c r="E122" s="166">
        <f t="shared" si="11"/>
        <v>114.07583754586146</v>
      </c>
      <c r="F122" s="60">
        <v>725162</v>
      </c>
      <c r="G122" s="166">
        <f t="shared" si="6"/>
        <v>63.755830157243899</v>
      </c>
      <c r="H122" s="60">
        <v>3020919</v>
      </c>
      <c r="I122" s="166">
        <f t="shared" si="10"/>
        <v>138.08198477720711</v>
      </c>
    </row>
    <row r="123" spans="1:9">
      <c r="A123" s="165">
        <v>43405</v>
      </c>
      <c r="B123" s="60">
        <v>14448590</v>
      </c>
      <c r="C123" s="166">
        <f t="shared" si="12"/>
        <v>158.42863370971025</v>
      </c>
      <c r="D123" s="60">
        <v>2182185</v>
      </c>
      <c r="E123" s="166">
        <f t="shared" si="11"/>
        <v>114.2282161651154</v>
      </c>
      <c r="F123" s="60">
        <v>697445</v>
      </c>
      <c r="G123" s="166">
        <f t="shared" si="6"/>
        <v>61.318967298367774</v>
      </c>
      <c r="H123" s="60">
        <v>3021127</v>
      </c>
      <c r="I123" s="166">
        <f t="shared" si="10"/>
        <v>138.09149216645974</v>
      </c>
    </row>
    <row r="124" spans="1:9">
      <c r="A124" s="165">
        <v>43435</v>
      </c>
      <c r="B124" s="60">
        <v>14229170</v>
      </c>
      <c r="C124" s="166">
        <f t="shared" si="12"/>
        <v>156.02269577330367</v>
      </c>
      <c r="D124" s="60">
        <v>2137124</v>
      </c>
      <c r="E124" s="166">
        <f t="shared" si="11"/>
        <v>111.86946214168647</v>
      </c>
      <c r="F124" s="60">
        <v>696175</v>
      </c>
      <c r="G124" s="166">
        <f t="shared" si="6"/>
        <v>61.20730962146289</v>
      </c>
      <c r="H124" s="60">
        <v>3031311</v>
      </c>
      <c r="I124" s="166">
        <f t="shared" si="10"/>
        <v>138.55698857102112</v>
      </c>
    </row>
    <row r="125" spans="1:9">
      <c r="A125" s="165">
        <v>43466</v>
      </c>
      <c r="B125" s="60">
        <v>13826757</v>
      </c>
      <c r="C125" s="166">
        <f t="shared" si="12"/>
        <v>151.61024156309867</v>
      </c>
      <c r="D125" s="60">
        <v>2093860</v>
      </c>
      <c r="E125" s="166">
        <f t="shared" si="11"/>
        <v>109.60477351805118</v>
      </c>
      <c r="F125" s="60">
        <v>697558</v>
      </c>
      <c r="G125" s="166">
        <f t="shared" si="6"/>
        <v>61.328902194029389</v>
      </c>
      <c r="H125" s="60">
        <v>3031311</v>
      </c>
      <c r="I125" s="166">
        <f t="shared" si="10"/>
        <v>138.55698857102112</v>
      </c>
    </row>
    <row r="126" spans="1:9">
      <c r="A126" s="165">
        <v>43497</v>
      </c>
      <c r="B126" s="60">
        <v>13807689</v>
      </c>
      <c r="C126" s="166">
        <f t="shared" si="12"/>
        <v>151.40116114849928</v>
      </c>
      <c r="D126" s="60">
        <v>2116418</v>
      </c>
      <c r="E126" s="166">
        <f t="shared" si="11"/>
        <v>110.7855900392227</v>
      </c>
      <c r="F126" s="60">
        <v>684960</v>
      </c>
      <c r="G126" s="166">
        <f t="shared" si="6"/>
        <v>60.221293206905187</v>
      </c>
      <c r="H126" s="60">
        <v>3031311</v>
      </c>
      <c r="I126" s="166">
        <f t="shared" si="10"/>
        <v>138.55698857102112</v>
      </c>
    </row>
    <row r="127" spans="1:9">
      <c r="A127" s="165">
        <v>43525</v>
      </c>
      <c r="B127" s="60">
        <v>13994899</v>
      </c>
      <c r="C127" s="166">
        <f t="shared" si="12"/>
        <v>153.45391678187215</v>
      </c>
      <c r="D127" s="60">
        <v>2121364</v>
      </c>
      <c r="E127" s="166">
        <f t="shared" si="11"/>
        <v>111.04449235829861</v>
      </c>
      <c r="F127" s="60">
        <v>672147</v>
      </c>
      <c r="G127" s="166">
        <f t="shared" si="6"/>
        <v>59.094781542194731</v>
      </c>
      <c r="H127" s="60">
        <v>3031311</v>
      </c>
      <c r="I127" s="166">
        <f t="shared" si="10"/>
        <v>138.55698857102112</v>
      </c>
    </row>
    <row r="128" spans="1:9">
      <c r="A128" s="165">
        <v>43556</v>
      </c>
      <c r="B128" s="60">
        <v>14226393</v>
      </c>
      <c r="C128" s="166">
        <f t="shared" si="12"/>
        <v>155.99224599821753</v>
      </c>
      <c r="D128" s="60">
        <v>2101613</v>
      </c>
      <c r="E128" s="166">
        <f t="shared" si="11"/>
        <v>110.01061049334344</v>
      </c>
      <c r="F128" s="60">
        <v>660082</v>
      </c>
      <c r="G128" s="166">
        <f t="shared" si="6"/>
        <v>58.034033611598332</v>
      </c>
      <c r="H128" s="60">
        <v>3031311</v>
      </c>
      <c r="I128" s="166">
        <f t="shared" si="10"/>
        <v>138.55698857102112</v>
      </c>
    </row>
    <row r="129" spans="1:9">
      <c r="A129" s="165">
        <v>43586</v>
      </c>
      <c r="B129" s="60">
        <v>14324472</v>
      </c>
      <c r="C129" s="166">
        <f t="shared" si="12"/>
        <v>157.06768117671001</v>
      </c>
      <c r="D129" s="60">
        <v>2155104</v>
      </c>
      <c r="E129" s="166">
        <f t="shared" si="11"/>
        <v>112.81063959760738</v>
      </c>
      <c r="F129" s="60">
        <v>683063</v>
      </c>
      <c r="G129" s="166">
        <f t="shared" si="6"/>
        <v>60.054510046992938</v>
      </c>
      <c r="H129" s="61">
        <v>3055833</v>
      </c>
      <c r="I129" s="166">
        <f t="shared" si="10"/>
        <v>139.6778549135833</v>
      </c>
    </row>
    <row r="130" spans="1:9">
      <c r="A130" s="165">
        <v>43617</v>
      </c>
      <c r="B130" s="60">
        <v>14287607</v>
      </c>
      <c r="C130" s="166">
        <f t="shared" si="12"/>
        <v>156.66345684882</v>
      </c>
      <c r="D130" s="60">
        <v>2187064</v>
      </c>
      <c r="E130" s="166">
        <f t="shared" si="11"/>
        <v>114.48361131569594</v>
      </c>
      <c r="F130" s="60">
        <v>687878</v>
      </c>
      <c r="G130" s="166">
        <f t="shared" si="6"/>
        <v>60.477842105494531</v>
      </c>
      <c r="H130" s="61">
        <v>3058258</v>
      </c>
      <c r="I130" s="166">
        <f t="shared" si="10"/>
        <v>139.78869827386035</v>
      </c>
    </row>
    <row r="131" spans="1:9">
      <c r="A131" s="165">
        <v>43647</v>
      </c>
      <c r="B131" s="60">
        <v>14198097</v>
      </c>
      <c r="C131" s="166">
        <f t="shared" si="12"/>
        <v>155.68198066302219</v>
      </c>
      <c r="D131" s="60">
        <v>2113353</v>
      </c>
      <c r="E131" s="166">
        <f t="shared" si="11"/>
        <v>110.62515016700927</v>
      </c>
      <c r="F131" s="60">
        <v>722309</v>
      </c>
      <c r="G131" s="166">
        <f t="shared" si="6"/>
        <v>63.504996021645766</v>
      </c>
      <c r="H131" s="61">
        <v>3069057</v>
      </c>
      <c r="I131" s="166">
        <f t="shared" si="10"/>
        <v>140.28230546876</v>
      </c>
    </row>
    <row r="132" spans="1:9">
      <c r="A132" s="165">
        <v>43678</v>
      </c>
      <c r="B132" s="60">
        <v>14119665</v>
      </c>
      <c r="C132" s="166">
        <f t="shared" si="12"/>
        <v>154.82197462789213</v>
      </c>
      <c r="D132" s="60">
        <v>2129965</v>
      </c>
      <c r="E132" s="166">
        <f t="shared" si="11"/>
        <v>111.49471857066658</v>
      </c>
      <c r="F132" s="60">
        <v>653350</v>
      </c>
      <c r="G132" s="166">
        <f t="shared" si="6"/>
        <v>57.442160004571804</v>
      </c>
      <c r="H132" s="61">
        <v>3042624</v>
      </c>
      <c r="I132" s="166">
        <f t="shared" si="10"/>
        <v>139.07408998743929</v>
      </c>
    </row>
    <row r="133" spans="1:9">
      <c r="A133" s="165">
        <v>43709</v>
      </c>
      <c r="B133" s="60">
        <v>14440956</v>
      </c>
      <c r="C133" s="166">
        <f t="shared" si="12"/>
        <v>158.34492698194373</v>
      </c>
      <c r="D133" s="60">
        <v>2148160</v>
      </c>
      <c r="E133" s="166">
        <f t="shared" si="11"/>
        <v>112.44715037325173</v>
      </c>
      <c r="F133" s="60">
        <v>635168</v>
      </c>
      <c r="G133" s="166">
        <f t="shared" si="6"/>
        <v>55.843608916788654</v>
      </c>
      <c r="H133" s="61">
        <v>3055436</v>
      </c>
      <c r="I133" s="166">
        <f t="shared" si="10"/>
        <v>139.65970859851942</v>
      </c>
    </row>
    <row r="134" spans="1:9">
      <c r="A134" s="165">
        <v>43739</v>
      </c>
      <c r="B134" s="60">
        <v>14511611</v>
      </c>
      <c r="C134" s="166">
        <f t="shared" si="12"/>
        <v>159.1196582958477</v>
      </c>
      <c r="D134" s="60">
        <v>2139401</v>
      </c>
      <c r="E134" s="166">
        <f t="shared" si="11"/>
        <v>111.98865352473051</v>
      </c>
      <c r="F134" s="60">
        <v>621220</v>
      </c>
      <c r="G134" s="166">
        <f t="shared" si="6"/>
        <v>54.617308698308875</v>
      </c>
      <c r="H134" s="61">
        <v>3075826</v>
      </c>
      <c r="I134" s="166">
        <f t="shared" si="10"/>
        <v>140.59170699689</v>
      </c>
    </row>
    <row r="135" spans="1:9">
      <c r="B135" s="20"/>
      <c r="D135" s="138"/>
      <c r="H135" s="20"/>
    </row>
    <row r="137" spans="1:9">
      <c r="D137" s="20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opLeftCell="A21" workbookViewId="0">
      <selection activeCell="Q80" sqref="Q80"/>
    </sheetView>
  </sheetViews>
  <sheetFormatPr defaultRowHeight="15"/>
  <cols>
    <col min="1" max="1" width="9.140625" style="154"/>
    <col min="2" max="2" width="16.7109375" style="154" customWidth="1"/>
    <col min="3" max="3" width="10.140625" style="154" customWidth="1"/>
    <col min="4" max="4" width="21.28515625" style="154" customWidth="1"/>
    <col min="5" max="5" width="9.28515625" style="154" customWidth="1"/>
    <col min="6" max="6" width="11.7109375" style="154" customWidth="1"/>
    <col min="7" max="7" width="8.7109375" style="154" customWidth="1"/>
    <col min="8" max="8" width="10.5703125" style="154" bestFit="1" customWidth="1"/>
    <col min="9" max="16384" width="9.140625" style="154"/>
  </cols>
  <sheetData>
    <row r="1" spans="1:8" ht="45">
      <c r="A1" s="167" t="s">
        <v>0</v>
      </c>
      <c r="B1" s="167" t="s">
        <v>286</v>
      </c>
      <c r="C1" s="167" t="s">
        <v>287</v>
      </c>
      <c r="D1" s="167" t="s">
        <v>288</v>
      </c>
      <c r="E1" s="167" t="s">
        <v>289</v>
      </c>
      <c r="F1" s="167" t="s">
        <v>290</v>
      </c>
      <c r="G1" s="167" t="s">
        <v>291</v>
      </c>
      <c r="H1" s="167" t="s">
        <v>292</v>
      </c>
    </row>
    <row r="2" spans="1:8">
      <c r="A2" s="168">
        <v>41275</v>
      </c>
      <c r="B2" s="156">
        <v>11698045</v>
      </c>
      <c r="C2" s="169">
        <f>(B2/$B$2)*100</f>
        <v>100</v>
      </c>
      <c r="D2" s="156">
        <v>2963719</v>
      </c>
      <c r="E2" s="169">
        <f>(D2/$D$2)*100</f>
        <v>100</v>
      </c>
      <c r="F2" s="156">
        <v>2667984</v>
      </c>
      <c r="G2" s="169">
        <f>(F2/$F$2*100)</f>
        <v>100</v>
      </c>
      <c r="H2" s="156">
        <f>B2+D2+F2</f>
        <v>17329748</v>
      </c>
    </row>
    <row r="3" spans="1:8">
      <c r="A3" s="168">
        <v>41306</v>
      </c>
      <c r="B3" s="156">
        <v>11620928</v>
      </c>
      <c r="C3" s="169">
        <f t="shared" ref="C3:C74" si="0">(B3/$B$2)*100</f>
        <v>99.340770188522953</v>
      </c>
      <c r="D3" s="156">
        <v>2969232</v>
      </c>
      <c r="E3" s="169">
        <f t="shared" ref="E3:E74" si="1">(D3/$D$2)*100</f>
        <v>100.18601628561952</v>
      </c>
      <c r="F3" s="156">
        <v>2670744</v>
      </c>
      <c r="G3" s="169">
        <f t="shared" ref="G3:G63" si="2">(F3/$F$2*100)</f>
        <v>100.10344889624525</v>
      </c>
      <c r="H3" s="156">
        <f>B3+D3+F3</f>
        <v>17260904</v>
      </c>
    </row>
    <row r="4" spans="1:8">
      <c r="A4" s="168">
        <v>41334</v>
      </c>
      <c r="B4" s="156">
        <v>11896801</v>
      </c>
      <c r="C4" s="169">
        <f t="shared" si="0"/>
        <v>101.69905313238236</v>
      </c>
      <c r="D4" s="156">
        <v>2973096</v>
      </c>
      <c r="E4" s="169">
        <f t="shared" si="1"/>
        <v>100.31639301836645</v>
      </c>
      <c r="F4" s="156">
        <v>2651342</v>
      </c>
      <c r="G4" s="169">
        <f t="shared" si="2"/>
        <v>99.376233140828433</v>
      </c>
      <c r="H4" s="156">
        <f t="shared" ref="H4:H63" si="3">B4+D4+F4</f>
        <v>17521239</v>
      </c>
    </row>
    <row r="5" spans="1:8">
      <c r="A5" s="168">
        <v>41365</v>
      </c>
      <c r="B5" s="156">
        <v>12132681</v>
      </c>
      <c r="C5" s="169">
        <f t="shared" si="0"/>
        <v>103.71545843771331</v>
      </c>
      <c r="D5" s="156">
        <v>2976760</v>
      </c>
      <c r="E5" s="169">
        <f t="shared" si="1"/>
        <v>100.44002147302089</v>
      </c>
      <c r="F5" s="156">
        <v>2649513</v>
      </c>
      <c r="G5" s="169">
        <f t="shared" si="2"/>
        <v>99.307679506323879</v>
      </c>
      <c r="H5" s="156">
        <f t="shared" si="3"/>
        <v>17758954</v>
      </c>
    </row>
    <row r="6" spans="1:8">
      <c r="A6" s="168">
        <v>41395</v>
      </c>
      <c r="B6" s="156">
        <v>12216079</v>
      </c>
      <c r="C6" s="169">
        <f t="shared" si="0"/>
        <v>104.42838098160847</v>
      </c>
      <c r="D6" s="156">
        <v>2981302</v>
      </c>
      <c r="E6" s="169">
        <f t="shared" si="1"/>
        <v>100.59327486850135</v>
      </c>
      <c r="F6" s="156">
        <v>2650756</v>
      </c>
      <c r="G6" s="169">
        <f t="shared" si="2"/>
        <v>99.354268991118388</v>
      </c>
      <c r="H6" s="156">
        <f t="shared" si="3"/>
        <v>17848137</v>
      </c>
    </row>
    <row r="7" spans="1:8">
      <c r="A7" s="168">
        <v>41426</v>
      </c>
      <c r="B7" s="156">
        <v>12274403</v>
      </c>
      <c r="C7" s="169">
        <f t="shared" si="0"/>
        <v>104.92696001767816</v>
      </c>
      <c r="D7" s="156">
        <v>2974355</v>
      </c>
      <c r="E7" s="169">
        <f t="shared" si="1"/>
        <v>100.35887342895869</v>
      </c>
      <c r="F7" s="156">
        <v>2663305</v>
      </c>
      <c r="G7" s="169">
        <f t="shared" si="2"/>
        <v>99.82462413567697</v>
      </c>
      <c r="H7" s="156">
        <f t="shared" si="3"/>
        <v>17912063</v>
      </c>
    </row>
    <row r="8" spans="1:8">
      <c r="A8" s="168">
        <v>41456</v>
      </c>
      <c r="B8" s="156">
        <v>12200031</v>
      </c>
      <c r="C8" s="169">
        <f t="shared" si="0"/>
        <v>104.29119566560054</v>
      </c>
      <c r="D8" s="156">
        <v>2970694</v>
      </c>
      <c r="E8" s="169">
        <f t="shared" si="1"/>
        <v>100.23534619847563</v>
      </c>
      <c r="F8" s="156">
        <v>2668898</v>
      </c>
      <c r="G8" s="169">
        <f t="shared" si="2"/>
        <v>100.03425807651021</v>
      </c>
      <c r="H8" s="156">
        <f t="shared" si="3"/>
        <v>17839623</v>
      </c>
    </row>
    <row r="9" spans="1:8">
      <c r="A9" s="168">
        <v>41487</v>
      </c>
      <c r="B9" s="156">
        <v>12236880</v>
      </c>
      <c r="C9" s="169">
        <f t="shared" si="0"/>
        <v>104.60619701839069</v>
      </c>
      <c r="D9" s="156">
        <v>2931681</v>
      </c>
      <c r="E9" s="169">
        <f t="shared" si="1"/>
        <v>98.91899333236384</v>
      </c>
      <c r="F9" s="156">
        <v>2663081</v>
      </c>
      <c r="G9" s="169">
        <f t="shared" si="2"/>
        <v>99.816228283228085</v>
      </c>
      <c r="H9" s="156">
        <f t="shared" si="3"/>
        <v>17831642</v>
      </c>
    </row>
    <row r="10" spans="1:8">
      <c r="A10" s="168">
        <v>41518</v>
      </c>
      <c r="B10" s="156">
        <v>12523723</v>
      </c>
      <c r="C10" s="169">
        <f t="shared" si="0"/>
        <v>107.05825631547836</v>
      </c>
      <c r="D10" s="156">
        <v>2883080</v>
      </c>
      <c r="E10" s="169">
        <f t="shared" si="1"/>
        <v>97.279128014497999</v>
      </c>
      <c r="F10" s="156">
        <v>2707070</v>
      </c>
      <c r="G10" s="169">
        <f t="shared" si="2"/>
        <v>101.46500128936304</v>
      </c>
      <c r="H10" s="156">
        <f t="shared" si="3"/>
        <v>18113873</v>
      </c>
    </row>
    <row r="11" spans="1:8">
      <c r="A11" s="168">
        <v>41548</v>
      </c>
      <c r="B11" s="156">
        <v>12297151</v>
      </c>
      <c r="C11" s="169">
        <f t="shared" si="0"/>
        <v>105.12141986118193</v>
      </c>
      <c r="D11" s="156">
        <v>2856746</v>
      </c>
      <c r="E11" s="169">
        <f t="shared" si="1"/>
        <v>96.390582238059679</v>
      </c>
      <c r="F11" s="156">
        <v>2756891</v>
      </c>
      <c r="G11" s="169">
        <f t="shared" si="2"/>
        <v>103.33236631104235</v>
      </c>
      <c r="H11" s="156">
        <f t="shared" si="3"/>
        <v>17910788</v>
      </c>
    </row>
    <row r="12" spans="1:8">
      <c r="A12" s="168">
        <v>41579</v>
      </c>
      <c r="B12" s="156">
        <v>12433976</v>
      </c>
      <c r="C12" s="169">
        <f t="shared" si="0"/>
        <v>106.29105974545318</v>
      </c>
      <c r="D12" s="156">
        <v>2800861</v>
      </c>
      <c r="E12" s="169">
        <f t="shared" si="1"/>
        <v>94.504944632065317</v>
      </c>
      <c r="F12" s="156">
        <v>2766055</v>
      </c>
      <c r="G12" s="169">
        <f t="shared" si="2"/>
        <v>103.6758466317639</v>
      </c>
      <c r="H12" s="156">
        <f t="shared" si="3"/>
        <v>18000892</v>
      </c>
    </row>
    <row r="13" spans="1:8">
      <c r="A13" s="168">
        <v>41609</v>
      </c>
      <c r="B13" s="156">
        <v>12363785</v>
      </c>
      <c r="C13" s="169">
        <f t="shared" si="0"/>
        <v>105.69103640822036</v>
      </c>
      <c r="D13" s="156">
        <v>2760917</v>
      </c>
      <c r="E13" s="169">
        <f t="shared" si="1"/>
        <v>93.157178531432976</v>
      </c>
      <c r="F13" s="156">
        <v>2822178</v>
      </c>
      <c r="G13" s="169">
        <f t="shared" si="2"/>
        <v>105.77941996653652</v>
      </c>
      <c r="H13" s="156">
        <f t="shared" si="3"/>
        <v>17946880</v>
      </c>
    </row>
    <row r="14" spans="1:8">
      <c r="A14" s="168">
        <v>41640</v>
      </c>
      <c r="B14" s="156">
        <v>12329012</v>
      </c>
      <c r="C14" s="169">
        <f t="shared" si="0"/>
        <v>105.39378161051698</v>
      </c>
      <c r="D14" s="156">
        <v>2720965</v>
      </c>
      <c r="E14" s="169">
        <f t="shared" si="1"/>
        <v>91.809142499676923</v>
      </c>
      <c r="F14" s="156">
        <v>2838873</v>
      </c>
      <c r="G14" s="169">
        <f t="shared" si="2"/>
        <v>106.40517334436788</v>
      </c>
      <c r="H14" s="156">
        <f t="shared" si="3"/>
        <v>17888850</v>
      </c>
    </row>
    <row r="15" spans="1:8">
      <c r="A15" s="168">
        <v>41671</v>
      </c>
      <c r="B15" s="156">
        <v>12355589</v>
      </c>
      <c r="C15" s="169">
        <f t="shared" si="0"/>
        <v>105.62097341906276</v>
      </c>
      <c r="D15" s="156">
        <v>2855300</v>
      </c>
      <c r="E15" s="169">
        <f t="shared" si="1"/>
        <v>96.341792187450963</v>
      </c>
      <c r="F15" s="156">
        <v>2836699</v>
      </c>
      <c r="G15" s="169">
        <f t="shared" si="2"/>
        <v>106.32368859783267</v>
      </c>
      <c r="H15" s="156">
        <f t="shared" si="3"/>
        <v>18047588</v>
      </c>
    </row>
    <row r="16" spans="1:8">
      <c r="A16" s="168">
        <v>41699</v>
      </c>
      <c r="B16" s="156">
        <v>12566310</v>
      </c>
      <c r="C16" s="169">
        <f t="shared" si="0"/>
        <v>107.42230859942836</v>
      </c>
      <c r="D16" s="156">
        <v>2871284</v>
      </c>
      <c r="E16" s="169">
        <f t="shared" si="1"/>
        <v>96.881114572602868</v>
      </c>
      <c r="F16" s="156">
        <v>2849623</v>
      </c>
      <c r="G16" s="169">
        <f t="shared" si="2"/>
        <v>106.80809929894633</v>
      </c>
      <c r="H16" s="156">
        <f t="shared" si="3"/>
        <v>18287217</v>
      </c>
    </row>
    <row r="17" spans="1:8">
      <c r="A17" s="168">
        <v>41730</v>
      </c>
      <c r="B17" s="156">
        <v>12730077</v>
      </c>
      <c r="C17" s="169">
        <f t="shared" si="0"/>
        <v>108.8222604717284</v>
      </c>
      <c r="D17" s="156">
        <v>2815090</v>
      </c>
      <c r="E17" s="169">
        <f t="shared" si="1"/>
        <v>94.985050876955611</v>
      </c>
      <c r="F17" s="156">
        <v>2844868</v>
      </c>
      <c r="G17" s="169">
        <f t="shared" si="2"/>
        <v>106.62987484182813</v>
      </c>
      <c r="H17" s="156">
        <f t="shared" si="3"/>
        <v>18390035</v>
      </c>
    </row>
    <row r="18" spans="1:8">
      <c r="A18" s="168">
        <v>41760</v>
      </c>
      <c r="B18" s="156">
        <v>12922571</v>
      </c>
      <c r="C18" s="169">
        <f t="shared" si="0"/>
        <v>110.46778329199452</v>
      </c>
      <c r="D18" s="156">
        <v>2815276</v>
      </c>
      <c r="E18" s="169">
        <f t="shared" si="1"/>
        <v>94.991326775581626</v>
      </c>
      <c r="F18" s="156">
        <v>2849314</v>
      </c>
      <c r="G18" s="169">
        <f t="shared" si="2"/>
        <v>106.79651752034496</v>
      </c>
      <c r="H18" s="156">
        <f t="shared" si="3"/>
        <v>18587161</v>
      </c>
    </row>
    <row r="19" spans="1:8">
      <c r="A19" s="168">
        <v>41791</v>
      </c>
      <c r="B19" s="156">
        <v>13034290</v>
      </c>
      <c r="C19" s="169">
        <f t="shared" si="0"/>
        <v>111.42280611845825</v>
      </c>
      <c r="D19" s="156">
        <v>2816946</v>
      </c>
      <c r="E19" s="169">
        <f t="shared" si="1"/>
        <v>95.04767489765392</v>
      </c>
      <c r="F19" s="156">
        <v>2852087</v>
      </c>
      <c r="G19" s="169">
        <f t="shared" si="2"/>
        <v>106.90045367588412</v>
      </c>
      <c r="H19" s="156">
        <f t="shared" si="3"/>
        <v>18703323</v>
      </c>
    </row>
    <row r="20" spans="1:8">
      <c r="A20" s="168">
        <v>41821</v>
      </c>
      <c r="B20" s="156">
        <v>12701507</v>
      </c>
      <c r="C20" s="169">
        <f t="shared" si="0"/>
        <v>108.57803162836184</v>
      </c>
      <c r="D20" s="156">
        <v>2875917</v>
      </c>
      <c r="E20" s="169">
        <f t="shared" si="1"/>
        <v>97.037438434615424</v>
      </c>
      <c r="F20" s="156">
        <v>2864800</v>
      </c>
      <c r="G20" s="169">
        <f t="shared" si="2"/>
        <v>107.37695578384279</v>
      </c>
      <c r="H20" s="156">
        <f t="shared" si="3"/>
        <v>18442224</v>
      </c>
    </row>
    <row r="21" spans="1:8">
      <c r="A21" s="168">
        <v>41852</v>
      </c>
      <c r="B21" s="156">
        <v>12884711</v>
      </c>
      <c r="C21" s="169">
        <f t="shared" si="0"/>
        <v>110.14413946945835</v>
      </c>
      <c r="D21" s="156">
        <v>2909657</v>
      </c>
      <c r="E21" s="169">
        <f t="shared" si="1"/>
        <v>98.175872948818693</v>
      </c>
      <c r="F21" s="156">
        <v>2859563</v>
      </c>
      <c r="G21" s="169">
        <f t="shared" si="2"/>
        <v>107.18066525136582</v>
      </c>
      <c r="H21" s="156">
        <f t="shared" si="3"/>
        <v>18653931</v>
      </c>
    </row>
    <row r="22" spans="1:8">
      <c r="A22" s="168">
        <v>41883</v>
      </c>
      <c r="B22" s="156">
        <v>13155308</v>
      </c>
      <c r="C22" s="169">
        <f t="shared" si="0"/>
        <v>112.45732086002404</v>
      </c>
      <c r="D22" s="156">
        <v>2907549</v>
      </c>
      <c r="E22" s="169">
        <f t="shared" si="1"/>
        <v>98.104746097723833</v>
      </c>
      <c r="F22" s="156">
        <v>2879940</v>
      </c>
      <c r="G22" s="169">
        <f t="shared" si="2"/>
        <v>107.94442545382581</v>
      </c>
      <c r="H22" s="156">
        <f t="shared" si="3"/>
        <v>18942797</v>
      </c>
    </row>
    <row r="23" spans="1:8">
      <c r="A23" s="168">
        <v>41913</v>
      </c>
      <c r="B23" s="156">
        <v>13072609</v>
      </c>
      <c r="C23" s="169">
        <f t="shared" si="0"/>
        <v>111.75037367354972</v>
      </c>
      <c r="D23" s="156">
        <v>2924846</v>
      </c>
      <c r="E23" s="169">
        <f t="shared" si="1"/>
        <v>98.688370928552942</v>
      </c>
      <c r="F23" s="156">
        <v>2908367</v>
      </c>
      <c r="G23" s="169">
        <f t="shared" si="2"/>
        <v>109.0099116036678</v>
      </c>
      <c r="H23" s="156">
        <f t="shared" si="3"/>
        <v>18905822</v>
      </c>
    </row>
    <row r="24" spans="1:8">
      <c r="A24" s="168">
        <v>41944</v>
      </c>
      <c r="B24" s="156">
        <v>13100694</v>
      </c>
      <c r="C24" s="169">
        <f t="shared" si="0"/>
        <v>111.99045652500055</v>
      </c>
      <c r="D24" s="156">
        <v>2868886</v>
      </c>
      <c r="E24" s="169">
        <f t="shared" si="1"/>
        <v>96.800202718273894</v>
      </c>
      <c r="F24" s="156">
        <v>2929226</v>
      </c>
      <c r="G24" s="169">
        <f t="shared" si="2"/>
        <v>109.79173788148655</v>
      </c>
      <c r="H24" s="156">
        <f t="shared" si="3"/>
        <v>18898806</v>
      </c>
    </row>
    <row r="25" spans="1:8">
      <c r="A25" s="168">
        <v>41974</v>
      </c>
      <c r="B25" s="156">
        <v>13093230</v>
      </c>
      <c r="C25" s="169">
        <f t="shared" si="0"/>
        <v>111.92665099168279</v>
      </c>
      <c r="D25" s="156">
        <v>2827633</v>
      </c>
      <c r="E25" s="169">
        <f t="shared" si="1"/>
        <v>95.40826913752619</v>
      </c>
      <c r="F25" s="156">
        <v>2909003</v>
      </c>
      <c r="G25" s="169">
        <f t="shared" si="2"/>
        <v>109.03374982758518</v>
      </c>
      <c r="H25" s="156">
        <f t="shared" si="3"/>
        <v>18829866</v>
      </c>
    </row>
    <row r="26" spans="1:8">
      <c r="A26" s="168">
        <v>42005</v>
      </c>
      <c r="B26" s="156">
        <v>12913416</v>
      </c>
      <c r="C26" s="169">
        <f t="shared" si="0"/>
        <v>110.38952235181179</v>
      </c>
      <c r="D26" s="156">
        <v>2821819</v>
      </c>
      <c r="E26" s="169">
        <f t="shared" si="1"/>
        <v>95.212096693377475</v>
      </c>
      <c r="F26" s="156">
        <v>2926680</v>
      </c>
      <c r="G26" s="169">
        <f t="shared" si="2"/>
        <v>109.69631002284872</v>
      </c>
      <c r="H26" s="156">
        <f t="shared" si="3"/>
        <v>18661915</v>
      </c>
    </row>
    <row r="27" spans="1:8">
      <c r="A27" s="168">
        <v>42036</v>
      </c>
      <c r="B27" s="156">
        <v>12851205</v>
      </c>
      <c r="C27" s="169">
        <f t="shared" si="0"/>
        <v>109.85771554135755</v>
      </c>
      <c r="D27" s="156">
        <v>2914541</v>
      </c>
      <c r="E27" s="169">
        <f t="shared" si="1"/>
        <v>98.340665899837333</v>
      </c>
      <c r="F27" s="156">
        <v>2929385</v>
      </c>
      <c r="G27" s="169">
        <f t="shared" si="2"/>
        <v>109.7976974374659</v>
      </c>
      <c r="H27" s="156">
        <f t="shared" si="3"/>
        <v>18695131</v>
      </c>
    </row>
    <row r="28" spans="1:8">
      <c r="A28" s="168">
        <v>42064</v>
      </c>
      <c r="B28" s="156">
        <v>13148326</v>
      </c>
      <c r="C28" s="169">
        <f t="shared" si="0"/>
        <v>112.39763567331123</v>
      </c>
      <c r="D28" s="156">
        <v>2898016</v>
      </c>
      <c r="E28" s="169">
        <f t="shared" si="1"/>
        <v>97.783089422445244</v>
      </c>
      <c r="F28" s="156">
        <v>2926533</v>
      </c>
      <c r="G28" s="169">
        <f t="shared" si="2"/>
        <v>109.69080024467912</v>
      </c>
      <c r="H28" s="156">
        <f t="shared" si="3"/>
        <v>18972875</v>
      </c>
    </row>
    <row r="29" spans="1:8">
      <c r="A29" s="168">
        <v>42095</v>
      </c>
      <c r="B29" s="156">
        <v>13451823</v>
      </c>
      <c r="C29" s="169">
        <f t="shared" si="0"/>
        <v>114.99206063919227</v>
      </c>
      <c r="D29" s="156">
        <v>2789168</v>
      </c>
      <c r="E29" s="169">
        <f t="shared" si="1"/>
        <v>94.110406553387833</v>
      </c>
      <c r="F29" s="156">
        <v>2928695</v>
      </c>
      <c r="G29" s="169">
        <f t="shared" si="2"/>
        <v>109.77183521340457</v>
      </c>
      <c r="H29" s="156">
        <f t="shared" si="3"/>
        <v>19169686</v>
      </c>
    </row>
    <row r="30" spans="1:8">
      <c r="A30" s="168">
        <v>42125</v>
      </c>
      <c r="B30" s="156">
        <v>13585611</v>
      </c>
      <c r="C30" s="169">
        <f t="shared" si="0"/>
        <v>116.13573892047775</v>
      </c>
      <c r="D30" s="156">
        <v>2874835</v>
      </c>
      <c r="E30" s="169">
        <f t="shared" si="1"/>
        <v>97.000930250135056</v>
      </c>
      <c r="F30" s="156">
        <v>2928677</v>
      </c>
      <c r="G30" s="169">
        <f t="shared" si="2"/>
        <v>109.77116054668994</v>
      </c>
      <c r="H30" s="156">
        <f t="shared" si="3"/>
        <v>19389123</v>
      </c>
    </row>
    <row r="31" spans="1:8">
      <c r="A31" s="168">
        <v>42156</v>
      </c>
      <c r="B31" s="156">
        <v>13596512</v>
      </c>
      <c r="C31" s="169">
        <f t="shared" si="0"/>
        <v>116.22892543155716</v>
      </c>
      <c r="D31" s="156">
        <v>2829934</v>
      </c>
      <c r="E31" s="169">
        <f t="shared" si="1"/>
        <v>95.485908076980309</v>
      </c>
      <c r="F31" s="156">
        <v>2936848</v>
      </c>
      <c r="G31" s="169">
        <f t="shared" si="2"/>
        <v>110.0774217536537</v>
      </c>
      <c r="H31" s="156">
        <f t="shared" si="3"/>
        <v>19363294</v>
      </c>
    </row>
    <row r="32" spans="1:8">
      <c r="A32" s="168">
        <v>42186</v>
      </c>
      <c r="B32" s="156">
        <v>13318215</v>
      </c>
      <c r="C32" s="169">
        <f t="shared" si="0"/>
        <v>113.84992107655596</v>
      </c>
      <c r="D32" s="156">
        <v>2838611</v>
      </c>
      <c r="E32" s="169">
        <f t="shared" si="1"/>
        <v>95.778682122023042</v>
      </c>
      <c r="F32" s="156">
        <v>2948014</v>
      </c>
      <c r="G32" s="169">
        <f t="shared" si="2"/>
        <v>110.49594000563721</v>
      </c>
      <c r="H32" s="156">
        <f t="shared" si="3"/>
        <v>19104840</v>
      </c>
    </row>
    <row r="33" spans="1:8">
      <c r="A33" s="168">
        <v>42217</v>
      </c>
      <c r="B33" s="156">
        <v>13566414</v>
      </c>
      <c r="C33" s="169">
        <f t="shared" si="0"/>
        <v>115.97163457654676</v>
      </c>
      <c r="D33" s="156">
        <v>2629792</v>
      </c>
      <c r="E33" s="169">
        <f t="shared" si="1"/>
        <v>88.732838707043413</v>
      </c>
      <c r="F33" s="156">
        <v>2949836</v>
      </c>
      <c r="G33" s="169">
        <f t="shared" si="2"/>
        <v>110.56423126975274</v>
      </c>
      <c r="H33" s="156">
        <f t="shared" si="3"/>
        <v>19146042</v>
      </c>
    </row>
    <row r="34" spans="1:8">
      <c r="A34" s="168">
        <v>42248</v>
      </c>
      <c r="B34" s="156">
        <v>13489364</v>
      </c>
      <c r="C34" s="169">
        <f t="shared" si="0"/>
        <v>115.31297751034468</v>
      </c>
      <c r="D34" s="156">
        <v>2841359</v>
      </c>
      <c r="E34" s="169">
        <f t="shared" si="1"/>
        <v>95.871403463013877</v>
      </c>
      <c r="F34" s="156">
        <v>2967562</v>
      </c>
      <c r="G34" s="169">
        <f t="shared" si="2"/>
        <v>111.22862805773947</v>
      </c>
      <c r="H34" s="156">
        <f t="shared" si="3"/>
        <v>19298285</v>
      </c>
    </row>
    <row r="35" spans="1:8">
      <c r="A35" s="168">
        <v>42278</v>
      </c>
      <c r="B35" s="156">
        <v>13741124</v>
      </c>
      <c r="C35" s="169">
        <f t="shared" si="0"/>
        <v>117.46513199427768</v>
      </c>
      <c r="D35" s="156">
        <v>2834268</v>
      </c>
      <c r="E35" s="169">
        <f t="shared" si="1"/>
        <v>95.6321432632446</v>
      </c>
      <c r="F35" s="156">
        <v>3071020</v>
      </c>
      <c r="G35" s="169">
        <f t="shared" si="2"/>
        <v>115.10638744460238</v>
      </c>
      <c r="H35" s="156">
        <f t="shared" si="3"/>
        <v>19646412</v>
      </c>
    </row>
    <row r="36" spans="1:8">
      <c r="A36" s="168">
        <v>42309</v>
      </c>
      <c r="B36" s="156">
        <v>13755572</v>
      </c>
      <c r="C36" s="169">
        <f t="shared" si="0"/>
        <v>117.58863981118213</v>
      </c>
      <c r="D36" s="156">
        <v>2830809</v>
      </c>
      <c r="E36" s="169">
        <f t="shared" si="1"/>
        <v>95.515431793634946</v>
      </c>
      <c r="F36" s="156">
        <v>2996123</v>
      </c>
      <c r="G36" s="169">
        <f t="shared" si="2"/>
        <v>112.29913672645712</v>
      </c>
      <c r="H36" s="156">
        <f t="shared" si="3"/>
        <v>19582504</v>
      </c>
    </row>
    <row r="37" spans="1:8">
      <c r="A37" s="168">
        <v>42339</v>
      </c>
      <c r="B37" s="156">
        <v>13713717</v>
      </c>
      <c r="C37" s="169">
        <f t="shared" si="0"/>
        <v>117.23084498307195</v>
      </c>
      <c r="D37" s="156">
        <v>2833035</v>
      </c>
      <c r="E37" s="169">
        <f t="shared" si="1"/>
        <v>95.590540128804378</v>
      </c>
      <c r="F37" s="156">
        <v>3031979</v>
      </c>
      <c r="G37" s="169">
        <f t="shared" si="2"/>
        <v>113.64307282202593</v>
      </c>
      <c r="H37" s="156">
        <f t="shared" si="3"/>
        <v>19578731</v>
      </c>
    </row>
    <row r="38" spans="1:8">
      <c r="A38" s="168">
        <v>42370</v>
      </c>
      <c r="B38" s="156">
        <v>13352629</v>
      </c>
      <c r="C38" s="169">
        <f t="shared" si="0"/>
        <v>114.14410698539798</v>
      </c>
      <c r="D38" s="156">
        <v>2803728</v>
      </c>
      <c r="E38" s="169">
        <f t="shared" si="1"/>
        <v>94.601681198521177</v>
      </c>
      <c r="F38" s="156">
        <v>3034105</v>
      </c>
      <c r="G38" s="169">
        <f t="shared" si="2"/>
        <v>113.72275845732209</v>
      </c>
      <c r="H38" s="156">
        <f t="shared" si="3"/>
        <v>19190462</v>
      </c>
    </row>
    <row r="39" spans="1:8">
      <c r="A39" s="168">
        <v>42401</v>
      </c>
      <c r="B39" s="156">
        <v>13258741</v>
      </c>
      <c r="C39" s="169">
        <f t="shared" si="0"/>
        <v>113.34151133800563</v>
      </c>
      <c r="D39" s="156">
        <v>2708174</v>
      </c>
      <c r="E39" s="169">
        <f t="shared" si="1"/>
        <v>91.377556374271649</v>
      </c>
      <c r="F39" s="156">
        <v>3059263</v>
      </c>
      <c r="G39" s="169">
        <f t="shared" si="2"/>
        <v>114.66571763548808</v>
      </c>
      <c r="H39" s="156">
        <f t="shared" si="3"/>
        <v>19026178</v>
      </c>
    </row>
    <row r="40" spans="1:8">
      <c r="A40" s="168">
        <v>42430</v>
      </c>
      <c r="B40" s="156">
        <v>13503330</v>
      </c>
      <c r="C40" s="169">
        <f t="shared" si="0"/>
        <v>115.43236498064419</v>
      </c>
      <c r="D40" s="156">
        <v>2683978</v>
      </c>
      <c r="E40" s="169">
        <f t="shared" si="1"/>
        <v>90.561149690642068</v>
      </c>
      <c r="F40" s="156">
        <v>3068719</v>
      </c>
      <c r="G40" s="169">
        <f t="shared" si="2"/>
        <v>115.02014254958051</v>
      </c>
      <c r="H40" s="156">
        <f t="shared" si="3"/>
        <v>19256027</v>
      </c>
    </row>
    <row r="41" spans="1:8">
      <c r="A41" s="168">
        <v>42461</v>
      </c>
      <c r="B41" s="156">
        <v>13665900</v>
      </c>
      <c r="C41" s="169">
        <f t="shared" si="0"/>
        <v>116.82208437392745</v>
      </c>
      <c r="D41" s="156">
        <v>2671866</v>
      </c>
      <c r="E41" s="169">
        <f t="shared" si="1"/>
        <v>90.152473969360784</v>
      </c>
      <c r="F41" s="156">
        <v>3062031</v>
      </c>
      <c r="G41" s="169">
        <f t="shared" si="2"/>
        <v>114.7694663836065</v>
      </c>
      <c r="H41" s="156">
        <f t="shared" si="3"/>
        <v>19399797</v>
      </c>
    </row>
    <row r="42" spans="1:8">
      <c r="A42" s="168">
        <v>42491</v>
      </c>
      <c r="B42" s="156">
        <v>13696518</v>
      </c>
      <c r="C42" s="169">
        <f t="shared" si="0"/>
        <v>117.08382041614647</v>
      </c>
      <c r="D42" s="156">
        <v>2683126</v>
      </c>
      <c r="E42" s="169">
        <f t="shared" si="1"/>
        <v>90.532402025968054</v>
      </c>
      <c r="F42" s="156">
        <v>3063975</v>
      </c>
      <c r="G42" s="169">
        <f t="shared" si="2"/>
        <v>114.84233038878796</v>
      </c>
      <c r="H42" s="156">
        <f t="shared" si="3"/>
        <v>19443619</v>
      </c>
    </row>
    <row r="43" spans="1:8">
      <c r="A43" s="170">
        <v>42522</v>
      </c>
      <c r="B43" s="156">
        <v>13686743</v>
      </c>
      <c r="C43" s="169">
        <f t="shared" si="0"/>
        <v>117.00025944506112</v>
      </c>
      <c r="D43" s="156">
        <v>2679867</v>
      </c>
      <c r="E43" s="169">
        <f t="shared" si="1"/>
        <v>90.422438834450901</v>
      </c>
      <c r="F43" s="156">
        <v>3083240</v>
      </c>
      <c r="G43" s="169">
        <f t="shared" si="2"/>
        <v>115.56441118087663</v>
      </c>
      <c r="H43" s="156">
        <f t="shared" si="3"/>
        <v>19449850</v>
      </c>
    </row>
    <row r="44" spans="1:8">
      <c r="A44" s="170">
        <v>42552</v>
      </c>
      <c r="B44" s="156">
        <v>13362031</v>
      </c>
      <c r="C44" s="169">
        <f t="shared" si="0"/>
        <v>114.22447938950482</v>
      </c>
      <c r="D44" s="156">
        <v>2684141</v>
      </c>
      <c r="E44" s="169">
        <f t="shared" si="1"/>
        <v>90.566649537287446</v>
      </c>
      <c r="F44" s="156">
        <v>3071724</v>
      </c>
      <c r="G44" s="169">
        <f t="shared" si="2"/>
        <v>115.13277440944174</v>
      </c>
      <c r="H44" s="156">
        <f t="shared" si="3"/>
        <v>19117896</v>
      </c>
    </row>
    <row r="45" spans="1:8">
      <c r="A45" s="170">
        <v>42583</v>
      </c>
      <c r="B45" s="156">
        <v>13471407</v>
      </c>
      <c r="C45" s="169">
        <f t="shared" si="0"/>
        <v>115.15947322821891</v>
      </c>
      <c r="D45" s="156">
        <v>2690074</v>
      </c>
      <c r="E45" s="169">
        <f t="shared" si="1"/>
        <v>90.766837206901201</v>
      </c>
      <c r="F45" s="156">
        <v>3042243</v>
      </c>
      <c r="G45" s="169">
        <f t="shared" si="2"/>
        <v>114.02778277530901</v>
      </c>
      <c r="H45" s="156">
        <f t="shared" si="3"/>
        <v>19203724</v>
      </c>
    </row>
    <row r="46" spans="1:8">
      <c r="A46" s="170">
        <v>42614</v>
      </c>
      <c r="B46" s="156">
        <v>13470684</v>
      </c>
      <c r="C46" s="169">
        <f t="shared" si="0"/>
        <v>115.15329270831151</v>
      </c>
      <c r="D46" s="156">
        <v>2692666</v>
      </c>
      <c r="E46" s="169">
        <f t="shared" si="1"/>
        <v>90.854294890979887</v>
      </c>
      <c r="F46" s="156">
        <v>2992784</v>
      </c>
      <c r="G46" s="169">
        <f t="shared" si="2"/>
        <v>112.17398605089086</v>
      </c>
      <c r="H46" s="156">
        <f t="shared" si="3"/>
        <v>19156134</v>
      </c>
    </row>
    <row r="47" spans="1:8">
      <c r="A47" s="170">
        <v>42644</v>
      </c>
      <c r="B47" s="156">
        <v>13660465</v>
      </c>
      <c r="C47" s="169">
        <f t="shared" si="0"/>
        <v>116.7756236191603</v>
      </c>
      <c r="D47" s="156">
        <v>2695038</v>
      </c>
      <c r="E47" s="169">
        <f t="shared" si="1"/>
        <v>90.934329469156822</v>
      </c>
      <c r="F47" s="156">
        <v>2994165</v>
      </c>
      <c r="G47" s="169">
        <f t="shared" si="2"/>
        <v>112.22574798049763</v>
      </c>
      <c r="H47" s="156">
        <f t="shared" si="3"/>
        <v>19349668</v>
      </c>
    </row>
    <row r="48" spans="1:8">
      <c r="A48" s="170">
        <v>42675</v>
      </c>
      <c r="B48" s="156">
        <v>13583875</v>
      </c>
      <c r="C48" s="169">
        <f t="shared" si="0"/>
        <v>116.12089883395046</v>
      </c>
      <c r="D48" s="156">
        <v>2706609</v>
      </c>
      <c r="E48" s="169">
        <f t="shared" si="1"/>
        <v>91.324751098197908</v>
      </c>
      <c r="F48" s="156">
        <v>2985474</v>
      </c>
      <c r="G48" s="169">
        <f t="shared" si="2"/>
        <v>111.89999640177753</v>
      </c>
      <c r="H48" s="156">
        <f t="shared" si="3"/>
        <v>19275958</v>
      </c>
    </row>
    <row r="49" spans="1:10">
      <c r="A49" s="170">
        <v>42705</v>
      </c>
      <c r="B49" s="156">
        <v>13415843</v>
      </c>
      <c r="C49" s="169">
        <f t="shared" si="0"/>
        <v>114.6844878781027</v>
      </c>
      <c r="D49" s="156">
        <v>2701537</v>
      </c>
      <c r="E49" s="169">
        <f t="shared" si="1"/>
        <v>91.153614765772332</v>
      </c>
      <c r="F49" s="156">
        <v>2981646</v>
      </c>
      <c r="G49" s="169">
        <f t="shared" si="2"/>
        <v>111.75651728046346</v>
      </c>
      <c r="H49" s="156">
        <f t="shared" si="3"/>
        <v>19099026</v>
      </c>
    </row>
    <row r="50" spans="1:10">
      <c r="A50" s="170">
        <v>42736</v>
      </c>
      <c r="B50" s="156">
        <v>13115945</v>
      </c>
      <c r="C50" s="169">
        <f t="shared" si="0"/>
        <v>112.12082873676756</v>
      </c>
      <c r="D50" s="156">
        <v>2520079</v>
      </c>
      <c r="E50" s="169">
        <f t="shared" si="1"/>
        <v>85.030969535235968</v>
      </c>
      <c r="F50" s="156">
        <v>2970210</v>
      </c>
      <c r="G50" s="169">
        <f t="shared" si="2"/>
        <v>111.32787902776029</v>
      </c>
      <c r="H50" s="156">
        <f t="shared" si="3"/>
        <v>18606234</v>
      </c>
      <c r="J50" s="156"/>
    </row>
    <row r="51" spans="1:10">
      <c r="A51" s="170">
        <v>42767</v>
      </c>
      <c r="B51" s="156">
        <v>13126079</v>
      </c>
      <c r="C51" s="169">
        <f t="shared" si="0"/>
        <v>112.20745859671423</v>
      </c>
      <c r="D51" s="156">
        <v>2698940</v>
      </c>
      <c r="E51" s="169">
        <f t="shared" si="1"/>
        <v>91.065988374741323</v>
      </c>
      <c r="F51" s="156">
        <v>2965218</v>
      </c>
      <c r="G51" s="169">
        <f t="shared" si="2"/>
        <v>111.14077145889931</v>
      </c>
      <c r="H51" s="156">
        <f t="shared" si="3"/>
        <v>18790237</v>
      </c>
      <c r="J51" s="156"/>
    </row>
    <row r="52" spans="1:10">
      <c r="A52" s="170">
        <v>42795</v>
      </c>
      <c r="B52" s="156">
        <v>13558783</v>
      </c>
      <c r="C52" s="169">
        <f t="shared" si="0"/>
        <v>115.90640145426011</v>
      </c>
      <c r="D52" s="156">
        <v>2734104</v>
      </c>
      <c r="E52" s="169">
        <f t="shared" si="1"/>
        <v>92.252470628963138</v>
      </c>
      <c r="F52" s="156">
        <v>2970810</v>
      </c>
      <c r="G52" s="169">
        <f t="shared" si="2"/>
        <v>111.35036791824839</v>
      </c>
      <c r="H52" s="156">
        <f t="shared" si="3"/>
        <v>19263697</v>
      </c>
      <c r="J52" s="156"/>
    </row>
    <row r="53" spans="1:10">
      <c r="A53" s="170">
        <v>42826</v>
      </c>
      <c r="B53" s="156">
        <v>13849359</v>
      </c>
      <c r="C53" s="169">
        <f t="shared" si="0"/>
        <v>118.39037206644359</v>
      </c>
      <c r="D53" s="156">
        <v>2760089</v>
      </c>
      <c r="E53" s="169">
        <f t="shared" si="1"/>
        <v>93.129240660130066</v>
      </c>
      <c r="F53" s="156">
        <v>2969930</v>
      </c>
      <c r="G53" s="169">
        <f t="shared" si="2"/>
        <v>111.31738421219917</v>
      </c>
      <c r="H53" s="156">
        <f t="shared" si="3"/>
        <v>19579378</v>
      </c>
      <c r="J53" s="156"/>
    </row>
    <row r="54" spans="1:10">
      <c r="A54" s="170">
        <v>42856</v>
      </c>
      <c r="B54" s="156">
        <v>14105505</v>
      </c>
      <c r="C54" s="169">
        <f t="shared" si="0"/>
        <v>120.580019994794</v>
      </c>
      <c r="D54" s="156">
        <v>2771634</v>
      </c>
      <c r="E54" s="169">
        <f t="shared" si="1"/>
        <v>93.518785013019112</v>
      </c>
      <c r="F54" s="156">
        <v>2970555</v>
      </c>
      <c r="G54" s="169">
        <f t="shared" si="2"/>
        <v>111.34081013979093</v>
      </c>
      <c r="H54" s="156">
        <f t="shared" si="3"/>
        <v>19847694</v>
      </c>
      <c r="J54" s="156"/>
    </row>
    <row r="55" spans="1:10">
      <c r="A55" s="170">
        <v>42887</v>
      </c>
      <c r="B55" s="156">
        <v>14009873</v>
      </c>
      <c r="C55" s="169">
        <f t="shared" si="0"/>
        <v>119.76251587337885</v>
      </c>
      <c r="D55" s="156">
        <v>2789173</v>
      </c>
      <c r="E55" s="169">
        <f t="shared" si="1"/>
        <v>94.110575260340141</v>
      </c>
      <c r="F55" s="156">
        <v>2976758</v>
      </c>
      <c r="G55" s="169">
        <f t="shared" si="2"/>
        <v>111.57330778595373</v>
      </c>
      <c r="H55" s="156">
        <f t="shared" si="3"/>
        <v>19775804</v>
      </c>
      <c r="J55" s="156"/>
    </row>
    <row r="56" spans="1:10">
      <c r="A56" s="170">
        <v>42917</v>
      </c>
      <c r="B56" s="156">
        <v>14195607</v>
      </c>
      <c r="C56" s="169">
        <f t="shared" si="0"/>
        <v>121.35025125993275</v>
      </c>
      <c r="D56" s="156">
        <v>2751389</v>
      </c>
      <c r="E56" s="169">
        <f t="shared" si="1"/>
        <v>92.835690563106681</v>
      </c>
      <c r="F56" s="156">
        <v>2975092</v>
      </c>
      <c r="G56" s="169">
        <f t="shared" si="2"/>
        <v>111.5108636333651</v>
      </c>
      <c r="H56" s="156">
        <f t="shared" si="3"/>
        <v>19922088</v>
      </c>
      <c r="J56" s="156"/>
    </row>
    <row r="57" spans="1:10">
      <c r="A57" s="170">
        <v>42948</v>
      </c>
      <c r="B57" s="156">
        <v>14265038</v>
      </c>
      <c r="C57" s="169">
        <f t="shared" si="0"/>
        <v>121.94377778509144</v>
      </c>
      <c r="D57" s="156">
        <v>2753919</v>
      </c>
      <c r="E57" s="169">
        <f t="shared" si="1"/>
        <v>92.921056280976714</v>
      </c>
      <c r="F57" s="156">
        <v>2960311</v>
      </c>
      <c r="G57" s="169">
        <f t="shared" si="2"/>
        <v>110.95684981619081</v>
      </c>
      <c r="H57" s="156">
        <f t="shared" si="3"/>
        <v>19979268</v>
      </c>
      <c r="J57" s="156"/>
    </row>
    <row r="58" spans="1:10">
      <c r="A58" s="170">
        <v>42979</v>
      </c>
      <c r="B58" s="156">
        <v>14547574</v>
      </c>
      <c r="C58" s="169">
        <f t="shared" si="0"/>
        <v>124.35901896427993</v>
      </c>
      <c r="D58" s="156">
        <v>2772117</v>
      </c>
      <c r="E58" s="169">
        <f t="shared" si="1"/>
        <v>93.535082104612471</v>
      </c>
      <c r="F58" s="156">
        <v>2964754</v>
      </c>
      <c r="G58" s="169">
        <f t="shared" si="2"/>
        <v>111.12338005025518</v>
      </c>
      <c r="H58" s="156">
        <f t="shared" si="3"/>
        <v>20284445</v>
      </c>
      <c r="J58" s="156"/>
    </row>
    <row r="59" spans="1:10">
      <c r="A59" s="170">
        <v>43009</v>
      </c>
      <c r="B59" s="156">
        <v>14644895</v>
      </c>
      <c r="C59" s="169">
        <f t="shared" si="0"/>
        <v>125.1909613956862</v>
      </c>
      <c r="D59" s="156">
        <v>2768836</v>
      </c>
      <c r="E59" s="169">
        <f t="shared" si="1"/>
        <v>93.424376602505163</v>
      </c>
      <c r="F59" s="156">
        <v>2976497</v>
      </c>
      <c r="G59" s="169">
        <f t="shared" si="2"/>
        <v>111.56352511859143</v>
      </c>
      <c r="H59" s="156">
        <f t="shared" si="3"/>
        <v>20390228</v>
      </c>
      <c r="J59" s="156"/>
    </row>
    <row r="60" spans="1:10">
      <c r="A60" s="170">
        <v>43040</v>
      </c>
      <c r="B60" s="171">
        <v>14555878</v>
      </c>
      <c r="C60" s="169">
        <f t="shared" si="0"/>
        <v>124.43000518462701</v>
      </c>
      <c r="D60" s="171">
        <v>2767790</v>
      </c>
      <c r="E60" s="169">
        <f t="shared" si="1"/>
        <v>93.389083108081437</v>
      </c>
      <c r="F60" s="171">
        <v>2979048</v>
      </c>
      <c r="G60" s="169">
        <f t="shared" si="2"/>
        <v>111.65914038464999</v>
      </c>
      <c r="H60" s="156">
        <f t="shared" si="3"/>
        <v>20302716</v>
      </c>
      <c r="J60" s="171"/>
    </row>
    <row r="61" spans="1:10">
      <c r="A61" s="170">
        <v>43070</v>
      </c>
      <c r="B61" s="171">
        <v>14477817</v>
      </c>
      <c r="C61" s="169">
        <f t="shared" si="0"/>
        <v>123.7627056486789</v>
      </c>
      <c r="D61" s="171">
        <v>2777484</v>
      </c>
      <c r="E61" s="169">
        <f t="shared" si="1"/>
        <v>93.716172147224484</v>
      </c>
      <c r="F61" s="171">
        <v>2986088</v>
      </c>
      <c r="G61" s="169">
        <f t="shared" si="2"/>
        <v>111.92301003304368</v>
      </c>
      <c r="H61" s="156">
        <f t="shared" si="3"/>
        <v>20241389</v>
      </c>
      <c r="J61" s="171"/>
    </row>
    <row r="62" spans="1:10">
      <c r="A62" s="170">
        <v>43101</v>
      </c>
      <c r="B62" s="171">
        <v>14218231</v>
      </c>
      <c r="C62" s="169">
        <f t="shared" si="0"/>
        <v>121.543651097256</v>
      </c>
      <c r="D62" s="171">
        <v>2762901</v>
      </c>
      <c r="E62" s="169">
        <f t="shared" si="1"/>
        <v>93.224121450110488</v>
      </c>
      <c r="F62" s="171">
        <v>2989631</v>
      </c>
      <c r="G62" s="169">
        <f t="shared" si="2"/>
        <v>112.05580693137588</v>
      </c>
      <c r="H62" s="156">
        <f t="shared" si="3"/>
        <v>19970763</v>
      </c>
      <c r="J62" s="171"/>
    </row>
    <row r="63" spans="1:10">
      <c r="A63" s="170">
        <v>43132</v>
      </c>
      <c r="B63" s="171">
        <v>14127524</v>
      </c>
      <c r="C63" s="169">
        <f t="shared" si="0"/>
        <v>120.76824802776873</v>
      </c>
      <c r="D63" s="171">
        <v>2835795</v>
      </c>
      <c r="E63" s="169">
        <f t="shared" si="1"/>
        <v>95.683666366480765</v>
      </c>
      <c r="F63" s="171">
        <v>2996690</v>
      </c>
      <c r="G63" s="169">
        <f t="shared" si="2"/>
        <v>112.32038872796839</v>
      </c>
      <c r="H63" s="156">
        <f t="shared" si="3"/>
        <v>19960009</v>
      </c>
      <c r="J63" s="171"/>
    </row>
    <row r="64" spans="1:10">
      <c r="A64" s="170">
        <v>43160</v>
      </c>
      <c r="B64" s="171">
        <v>14325806</v>
      </c>
      <c r="C64" s="169">
        <f t="shared" si="0"/>
        <v>122.46324920104171</v>
      </c>
      <c r="D64" s="171">
        <v>2804909</v>
      </c>
      <c r="E64" s="169">
        <f t="shared" si="1"/>
        <v>94.641529780657336</v>
      </c>
      <c r="F64" s="171">
        <v>3006828</v>
      </c>
      <c r="G64" s="169">
        <f t="shared" ref="G64:G82" si="4">(F64/$F$2*100)</f>
        <v>112.70037601424896</v>
      </c>
      <c r="H64" s="156">
        <f t="shared" ref="H64:H82" si="5">B64+D64+F64</f>
        <v>20137543</v>
      </c>
      <c r="J64" s="171"/>
    </row>
    <row r="65" spans="1:10">
      <c r="A65" s="170">
        <v>43191</v>
      </c>
      <c r="B65" s="171">
        <v>14527332</v>
      </c>
      <c r="C65" s="169">
        <f t="shared" si="0"/>
        <v>124.185981503747</v>
      </c>
      <c r="D65" s="171">
        <v>2812961</v>
      </c>
      <c r="E65" s="169">
        <f t="shared" si="1"/>
        <v>94.913215456661035</v>
      </c>
      <c r="F65" s="171">
        <v>3011373</v>
      </c>
      <c r="G65" s="169">
        <f t="shared" si="4"/>
        <v>112.87072935969631</v>
      </c>
      <c r="H65" s="156">
        <f t="shared" si="5"/>
        <v>20351666</v>
      </c>
      <c r="J65" s="171"/>
    </row>
    <row r="66" spans="1:10">
      <c r="A66" s="170">
        <v>43221</v>
      </c>
      <c r="B66" s="171">
        <v>14729306</v>
      </c>
      <c r="C66" s="169">
        <f t="shared" si="0"/>
        <v>125.91254350620125</v>
      </c>
      <c r="D66" s="171">
        <v>2803693</v>
      </c>
      <c r="E66" s="169">
        <f t="shared" si="1"/>
        <v>94.600500249855003</v>
      </c>
      <c r="F66" s="171">
        <v>3014740</v>
      </c>
      <c r="G66" s="169">
        <f t="shared" si="4"/>
        <v>112.9969295168187</v>
      </c>
      <c r="H66" s="156">
        <f t="shared" si="5"/>
        <v>20547739</v>
      </c>
      <c r="J66" s="171"/>
    </row>
    <row r="67" spans="1:10">
      <c r="A67" s="170">
        <v>43252</v>
      </c>
      <c r="B67" s="171">
        <v>14570283</v>
      </c>
      <c r="C67" s="169">
        <f t="shared" si="0"/>
        <v>124.55314541874304</v>
      </c>
      <c r="D67" s="171">
        <v>2702964</v>
      </c>
      <c r="E67" s="169">
        <f t="shared" si="1"/>
        <v>91.201763729962252</v>
      </c>
      <c r="F67" s="171">
        <v>3019444</v>
      </c>
      <c r="G67" s="169">
        <f t="shared" si="4"/>
        <v>113.17324241824538</v>
      </c>
      <c r="H67" s="156">
        <f t="shared" si="5"/>
        <v>20292691</v>
      </c>
    </row>
    <row r="68" spans="1:10">
      <c r="A68" s="170">
        <v>43282</v>
      </c>
      <c r="B68" s="156">
        <v>14664384</v>
      </c>
      <c r="C68" s="169">
        <f t="shared" si="0"/>
        <v>125.35756188320354</v>
      </c>
      <c r="D68" s="156">
        <v>2848614</v>
      </c>
      <c r="E68" s="169">
        <f t="shared" si="1"/>
        <v>96.116197250818985</v>
      </c>
      <c r="F68" s="156">
        <v>3010588</v>
      </c>
      <c r="G68" s="169">
        <f t="shared" si="4"/>
        <v>112.84130639464105</v>
      </c>
      <c r="H68" s="156">
        <f t="shared" si="5"/>
        <v>20523586</v>
      </c>
    </row>
    <row r="69" spans="1:10">
      <c r="A69" s="170">
        <v>43313</v>
      </c>
      <c r="B69" s="156">
        <v>14482653</v>
      </c>
      <c r="C69" s="169">
        <f t="shared" si="0"/>
        <v>123.80404588971918</v>
      </c>
      <c r="D69" s="156">
        <v>2844133</v>
      </c>
      <c r="E69" s="169">
        <f t="shared" si="1"/>
        <v>95.965002080156722</v>
      </c>
      <c r="F69" s="156">
        <v>2998531</v>
      </c>
      <c r="G69" s="169">
        <f t="shared" si="4"/>
        <v>112.38939214028269</v>
      </c>
      <c r="H69" s="156">
        <f t="shared" si="5"/>
        <v>20325317</v>
      </c>
    </row>
    <row r="70" spans="1:10">
      <c r="A70" s="170">
        <v>43344</v>
      </c>
      <c r="B70" s="156">
        <v>14809349</v>
      </c>
      <c r="C70" s="169">
        <f t="shared" si="0"/>
        <v>126.59678604416381</v>
      </c>
      <c r="D70" s="156">
        <v>2810852</v>
      </c>
      <c r="E70" s="169">
        <f t="shared" si="1"/>
        <v>94.842054864175722</v>
      </c>
      <c r="F70" s="156">
        <v>3001713</v>
      </c>
      <c r="G70" s="169">
        <f t="shared" si="4"/>
        <v>112.50865822283791</v>
      </c>
      <c r="H70" s="156">
        <f t="shared" si="5"/>
        <v>20621914</v>
      </c>
    </row>
    <row r="71" spans="1:10">
      <c r="A71" s="170">
        <v>43374</v>
      </c>
      <c r="B71" s="171">
        <v>14695062</v>
      </c>
      <c r="C71" s="169">
        <f t="shared" si="0"/>
        <v>125.61981083163896</v>
      </c>
      <c r="D71" s="171">
        <v>2904436</v>
      </c>
      <c r="E71" s="169">
        <f t="shared" si="1"/>
        <v>97.999709149214212</v>
      </c>
      <c r="F71" s="171">
        <v>3020919</v>
      </c>
      <c r="G71" s="169">
        <f t="shared" si="4"/>
        <v>113.22852760736197</v>
      </c>
      <c r="H71" s="156">
        <f t="shared" si="5"/>
        <v>20620417</v>
      </c>
    </row>
    <row r="72" spans="1:10">
      <c r="A72" s="170">
        <v>43405</v>
      </c>
      <c r="B72" s="171">
        <v>14448590</v>
      </c>
      <c r="C72" s="169">
        <f t="shared" si="0"/>
        <v>123.51286048224297</v>
      </c>
      <c r="D72" s="171">
        <v>2879630</v>
      </c>
      <c r="E72" s="169">
        <f t="shared" si="1"/>
        <v>97.162720217402537</v>
      </c>
      <c r="F72" s="171">
        <v>3021127</v>
      </c>
      <c r="G72" s="169">
        <f t="shared" si="4"/>
        <v>113.23632375606449</v>
      </c>
      <c r="H72" s="156">
        <f t="shared" si="5"/>
        <v>20349347</v>
      </c>
    </row>
    <row r="73" spans="1:10">
      <c r="A73" s="170">
        <v>43435</v>
      </c>
      <c r="B73" s="171">
        <v>14229170</v>
      </c>
      <c r="C73" s="169">
        <f t="shared" si="0"/>
        <v>121.63716244893912</v>
      </c>
      <c r="D73" s="171">
        <v>2833299</v>
      </c>
      <c r="E73" s="169">
        <f t="shared" si="1"/>
        <v>95.599447855886481</v>
      </c>
      <c r="F73" s="171">
        <v>3031311</v>
      </c>
      <c r="G73" s="169">
        <f t="shared" si="4"/>
        <v>113.61803519061584</v>
      </c>
      <c r="H73" s="156">
        <f t="shared" si="5"/>
        <v>20093780</v>
      </c>
    </row>
    <row r="74" spans="1:10">
      <c r="A74" s="170">
        <v>43466</v>
      </c>
      <c r="B74" s="171">
        <v>13826757</v>
      </c>
      <c r="C74" s="169">
        <f t="shared" si="0"/>
        <v>118.19716029473301</v>
      </c>
      <c r="D74" s="171">
        <v>2791418</v>
      </c>
      <c r="E74" s="169">
        <f t="shared" si="1"/>
        <v>94.18632468192834</v>
      </c>
      <c r="F74" s="171">
        <v>3030725</v>
      </c>
      <c r="G74" s="169">
        <f t="shared" si="4"/>
        <v>113.59607104090578</v>
      </c>
      <c r="H74" s="156">
        <f t="shared" si="5"/>
        <v>19648900</v>
      </c>
    </row>
    <row r="75" spans="1:10">
      <c r="A75" s="170">
        <v>43497</v>
      </c>
      <c r="B75" s="171">
        <v>13807689</v>
      </c>
      <c r="C75" s="169">
        <f t="shared" ref="C75:C83" si="6">(B75/$B$2)*100</f>
        <v>118.03415869916725</v>
      </c>
      <c r="D75" s="171">
        <v>2801378</v>
      </c>
      <c r="E75" s="169">
        <f t="shared" ref="E75:E83" si="7">(D75/$D$2)*100</f>
        <v>94.522388930934412</v>
      </c>
      <c r="F75" s="171">
        <v>3038819</v>
      </c>
      <c r="G75" s="169">
        <f t="shared" si="4"/>
        <v>113.89944617359025</v>
      </c>
      <c r="H75" s="156">
        <f t="shared" si="5"/>
        <v>19647886</v>
      </c>
    </row>
    <row r="76" spans="1:10">
      <c r="A76" s="170">
        <v>43525</v>
      </c>
      <c r="B76" s="171">
        <v>13994899</v>
      </c>
      <c r="C76" s="169">
        <f t="shared" si="6"/>
        <v>119.63451157864414</v>
      </c>
      <c r="D76" s="171">
        <v>2793511</v>
      </c>
      <c r="E76" s="169">
        <f t="shared" si="7"/>
        <v>94.256945412166274</v>
      </c>
      <c r="F76" s="171">
        <v>3039681</v>
      </c>
      <c r="G76" s="169">
        <f t="shared" si="4"/>
        <v>113.93175521292483</v>
      </c>
      <c r="H76" s="156">
        <f t="shared" si="5"/>
        <v>19828091</v>
      </c>
    </row>
    <row r="77" spans="1:10">
      <c r="A77" s="170">
        <v>43556</v>
      </c>
      <c r="B77" s="171">
        <v>14226393</v>
      </c>
      <c r="C77" s="169">
        <f t="shared" si="6"/>
        <v>121.61342343955764</v>
      </c>
      <c r="D77" s="171">
        <v>2761695</v>
      </c>
      <c r="E77" s="169">
        <f t="shared" si="7"/>
        <v>93.183429333212757</v>
      </c>
      <c r="F77" s="171">
        <v>3050182</v>
      </c>
      <c r="G77" s="169">
        <f t="shared" si="4"/>
        <v>114.3253482779507</v>
      </c>
      <c r="H77" s="156">
        <f t="shared" si="5"/>
        <v>20038270</v>
      </c>
    </row>
    <row r="78" spans="1:10">
      <c r="A78" s="170">
        <v>43586</v>
      </c>
      <c r="B78" s="171">
        <v>14324472</v>
      </c>
      <c r="C78" s="169">
        <f t="shared" si="6"/>
        <v>122.45184558616418</v>
      </c>
      <c r="D78" s="171">
        <v>2838167</v>
      </c>
      <c r="E78" s="169">
        <f t="shared" si="7"/>
        <v>95.7637009446577</v>
      </c>
      <c r="F78" s="171">
        <v>3055833</v>
      </c>
      <c r="G78" s="169">
        <f t="shared" si="4"/>
        <v>114.53715614486444</v>
      </c>
      <c r="H78" s="156">
        <f t="shared" si="5"/>
        <v>20218472</v>
      </c>
    </row>
    <row r="79" spans="1:10">
      <c r="A79" s="170">
        <v>43617</v>
      </c>
      <c r="B79" s="171">
        <v>14287607</v>
      </c>
      <c r="C79" s="169">
        <f t="shared" si="6"/>
        <v>122.13670745838301</v>
      </c>
      <c r="D79" s="171">
        <v>2874942</v>
      </c>
      <c r="E79" s="169">
        <f t="shared" si="7"/>
        <v>97.004540578914529</v>
      </c>
      <c r="F79" s="171">
        <v>3058258</v>
      </c>
      <c r="G79" s="169">
        <f t="shared" si="4"/>
        <v>114.6280487439205</v>
      </c>
      <c r="H79" s="156">
        <f t="shared" si="5"/>
        <v>20220807</v>
      </c>
    </row>
    <row r="80" spans="1:10">
      <c r="A80" s="170">
        <v>43647</v>
      </c>
      <c r="B80" s="171">
        <v>14198097</v>
      </c>
      <c r="C80" s="169">
        <f t="shared" si="6"/>
        <v>121.37153686791255</v>
      </c>
      <c r="D80" s="171">
        <v>2835662</v>
      </c>
      <c r="E80" s="169">
        <f t="shared" si="7"/>
        <v>95.679178761549252</v>
      </c>
      <c r="F80" s="171">
        <v>3069057</v>
      </c>
      <c r="G80" s="169">
        <f t="shared" si="4"/>
        <v>115.03281129122213</v>
      </c>
      <c r="H80" s="156">
        <f t="shared" si="5"/>
        <v>20102816</v>
      </c>
    </row>
    <row r="81" spans="1:8">
      <c r="A81" s="170">
        <v>43678</v>
      </c>
      <c r="B81" s="171">
        <v>14119665</v>
      </c>
      <c r="C81" s="169">
        <f t="shared" si="6"/>
        <v>120.70106586185983</v>
      </c>
      <c r="D81" s="171">
        <v>2783315</v>
      </c>
      <c r="E81" s="169">
        <f t="shared" si="7"/>
        <v>93.912918195011059</v>
      </c>
      <c r="F81" s="171">
        <v>3042624</v>
      </c>
      <c r="G81" s="169">
        <f t="shared" si="4"/>
        <v>114.04206322076892</v>
      </c>
      <c r="H81" s="156">
        <f t="shared" si="5"/>
        <v>19945604</v>
      </c>
    </row>
    <row r="82" spans="1:8">
      <c r="A82" s="170">
        <v>43709</v>
      </c>
      <c r="B82" s="171">
        <v>14440956</v>
      </c>
      <c r="C82" s="169">
        <f t="shared" si="6"/>
        <v>123.44760171464549</v>
      </c>
      <c r="D82" s="171">
        <v>2783328</v>
      </c>
      <c r="E82" s="169">
        <f t="shared" si="7"/>
        <v>93.913356833087079</v>
      </c>
      <c r="F82" s="171">
        <v>3055436</v>
      </c>
      <c r="G82" s="169">
        <f t="shared" si="4"/>
        <v>114.52227599565813</v>
      </c>
      <c r="H82" s="156">
        <f t="shared" si="5"/>
        <v>20279720</v>
      </c>
    </row>
    <row r="83" spans="1:8">
      <c r="A83" s="170">
        <v>43739</v>
      </c>
      <c r="B83" s="171">
        <v>14511611</v>
      </c>
      <c r="C83" s="169">
        <f t="shared" si="6"/>
        <v>124.05159152661834</v>
      </c>
      <c r="D83" s="171">
        <v>2760621</v>
      </c>
      <c r="E83" s="169">
        <f t="shared" si="7"/>
        <v>93.147191079856086</v>
      </c>
      <c r="F83" s="171">
        <v>3075826</v>
      </c>
      <c r="G83" s="169">
        <f t="shared" ref="G83" si="8">(F83/$F$2*100)</f>
        <v>115.28652345741204</v>
      </c>
      <c r="H83" s="156">
        <f t="shared" ref="H83" si="9">B83+D83+F83</f>
        <v>20348058</v>
      </c>
    </row>
    <row r="85" spans="1:8">
      <c r="B85" s="100"/>
      <c r="C85" s="100"/>
      <c r="D85" s="100"/>
      <c r="E85" s="100"/>
      <c r="F85" s="100"/>
    </row>
    <row r="86" spans="1:8">
      <c r="B86" s="172"/>
      <c r="D86" s="17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"/>
  <sheetViews>
    <sheetView topLeftCell="A73" workbookViewId="0">
      <selection activeCell="L82" sqref="L82"/>
    </sheetView>
  </sheetViews>
  <sheetFormatPr defaultRowHeight="15"/>
  <cols>
    <col min="1" max="1" width="9.140625" style="154"/>
    <col min="2" max="2" width="15.28515625" style="154" customWidth="1"/>
    <col min="3" max="3" width="16" style="154" customWidth="1"/>
    <col min="4" max="4" width="16.28515625" style="154" customWidth="1"/>
    <col min="5" max="5" width="17" style="154" customWidth="1"/>
    <col min="6" max="6" width="15.85546875" style="154" customWidth="1"/>
    <col min="7" max="7" width="16.42578125" style="154" customWidth="1"/>
    <col min="8" max="16384" width="9.140625" style="154"/>
  </cols>
  <sheetData>
    <row r="1" spans="1:14" ht="60">
      <c r="A1" s="167" t="s">
        <v>0</v>
      </c>
      <c r="B1" s="167" t="s">
        <v>293</v>
      </c>
      <c r="C1" s="167" t="s">
        <v>294</v>
      </c>
      <c r="D1" s="167" t="s">
        <v>295</v>
      </c>
      <c r="E1" s="167" t="s">
        <v>296</v>
      </c>
      <c r="F1" s="167" t="s">
        <v>297</v>
      </c>
      <c r="G1" s="167" t="s">
        <v>298</v>
      </c>
    </row>
    <row r="2" spans="1:14">
      <c r="A2" s="173">
        <v>41275</v>
      </c>
      <c r="B2" s="156">
        <v>11698045</v>
      </c>
      <c r="C2" s="174">
        <v>11899656.8842842</v>
      </c>
      <c r="D2" s="156">
        <v>2963719</v>
      </c>
      <c r="E2" s="174">
        <v>2963719</v>
      </c>
      <c r="F2" s="156">
        <v>2667984</v>
      </c>
      <c r="G2" s="174">
        <v>2620755.9426567601</v>
      </c>
      <c r="J2" s="175"/>
      <c r="L2" s="175"/>
      <c r="N2" s="156"/>
    </row>
    <row r="3" spans="1:14">
      <c r="A3" s="173">
        <v>41306</v>
      </c>
      <c r="B3" s="156">
        <v>11620928</v>
      </c>
      <c r="C3" s="174">
        <v>11919248.127753399</v>
      </c>
      <c r="D3" s="156">
        <v>2969232</v>
      </c>
      <c r="E3" s="174">
        <v>2969232</v>
      </c>
      <c r="F3" s="156">
        <v>2670744</v>
      </c>
      <c r="G3" s="174">
        <v>2634712.9104758399</v>
      </c>
      <c r="J3" s="175"/>
      <c r="L3" s="175"/>
      <c r="N3" s="156"/>
    </row>
    <row r="4" spans="1:14">
      <c r="A4" s="173">
        <v>41334</v>
      </c>
      <c r="B4" s="156">
        <v>11896801</v>
      </c>
      <c r="C4" s="174">
        <v>12009880.557640599</v>
      </c>
      <c r="D4" s="156">
        <v>2973096</v>
      </c>
      <c r="E4" s="174">
        <v>2973096</v>
      </c>
      <c r="F4" s="156">
        <v>2651342</v>
      </c>
      <c r="G4" s="174">
        <v>2644891.4716053498</v>
      </c>
      <c r="J4" s="175"/>
      <c r="L4" s="175"/>
      <c r="N4" s="156"/>
    </row>
    <row r="5" spans="1:14">
      <c r="A5" s="173">
        <v>41365</v>
      </c>
      <c r="B5" s="156">
        <v>12132681</v>
      </c>
      <c r="C5" s="174">
        <v>12057247.0658384</v>
      </c>
      <c r="D5" s="156">
        <v>2976760</v>
      </c>
      <c r="E5" s="174">
        <v>2976760</v>
      </c>
      <c r="F5" s="156">
        <v>2649513</v>
      </c>
      <c r="G5" s="174">
        <v>2658645.80226077</v>
      </c>
      <c r="J5" s="175"/>
      <c r="L5" s="175"/>
      <c r="N5" s="156"/>
    </row>
    <row r="6" spans="1:14">
      <c r="A6" s="173">
        <v>41395</v>
      </c>
      <c r="B6" s="156">
        <v>12216079</v>
      </c>
      <c r="C6" s="174">
        <v>12073711.0883913</v>
      </c>
      <c r="D6" s="156">
        <v>2981302</v>
      </c>
      <c r="E6" s="174">
        <v>2981302</v>
      </c>
      <c r="F6" s="156">
        <v>2650756</v>
      </c>
      <c r="G6" s="174">
        <v>2670655.6441429602</v>
      </c>
      <c r="J6" s="175"/>
      <c r="L6" s="175"/>
      <c r="N6" s="156"/>
    </row>
    <row r="7" spans="1:14">
      <c r="A7" s="173">
        <v>41426</v>
      </c>
      <c r="B7" s="156">
        <v>12274403</v>
      </c>
      <c r="C7" s="174">
        <v>12109573.6025603</v>
      </c>
      <c r="D7" s="156">
        <v>2974355</v>
      </c>
      <c r="E7" s="174">
        <v>2974355</v>
      </c>
      <c r="F7" s="156">
        <v>2663305</v>
      </c>
      <c r="G7" s="174">
        <v>2686478.3942285599</v>
      </c>
      <c r="J7" s="175"/>
      <c r="L7" s="175"/>
      <c r="N7" s="156"/>
    </row>
    <row r="8" spans="1:14">
      <c r="A8" s="173">
        <v>41456</v>
      </c>
      <c r="B8" s="156">
        <v>12200031</v>
      </c>
      <c r="C8" s="174">
        <v>12231070.134081401</v>
      </c>
      <c r="D8" s="156">
        <v>2970694</v>
      </c>
      <c r="E8" s="174">
        <v>2970694</v>
      </c>
      <c r="F8" s="156">
        <v>2668898</v>
      </c>
      <c r="G8" s="174">
        <v>2697993.9360229401</v>
      </c>
      <c r="J8" s="175"/>
      <c r="L8" s="175"/>
      <c r="N8" s="156"/>
    </row>
    <row r="9" spans="1:14">
      <c r="A9" s="173">
        <v>41487</v>
      </c>
      <c r="B9" s="156">
        <v>12236880</v>
      </c>
      <c r="C9" s="174">
        <v>12252560.031561499</v>
      </c>
      <c r="D9" s="156">
        <v>2931681</v>
      </c>
      <c r="E9" s="174">
        <v>2931681</v>
      </c>
      <c r="F9" s="156">
        <v>2663081</v>
      </c>
      <c r="G9" s="174">
        <v>2710589.8748625</v>
      </c>
      <c r="J9" s="175"/>
      <c r="L9" s="175"/>
      <c r="N9" s="156"/>
    </row>
    <row r="10" spans="1:14">
      <c r="A10" s="173">
        <v>41518</v>
      </c>
      <c r="B10" s="156">
        <v>12523723</v>
      </c>
      <c r="C10" s="174">
        <v>12315974.1354961</v>
      </c>
      <c r="D10" s="156">
        <v>2883080</v>
      </c>
      <c r="E10" s="174">
        <v>2883080</v>
      </c>
      <c r="F10" s="156">
        <v>2707070</v>
      </c>
      <c r="G10" s="174">
        <v>2730844.4019386</v>
      </c>
      <c r="J10" s="175"/>
      <c r="L10" s="175"/>
      <c r="N10" s="156"/>
    </row>
    <row r="11" spans="1:14">
      <c r="A11" s="173">
        <v>41548</v>
      </c>
      <c r="B11" s="156">
        <v>12297151</v>
      </c>
      <c r="C11" s="174">
        <v>12256330.436013499</v>
      </c>
      <c r="D11" s="156">
        <v>2856746</v>
      </c>
      <c r="E11" s="174">
        <v>2856746</v>
      </c>
      <c r="F11" s="156">
        <v>2756891</v>
      </c>
      <c r="G11" s="174">
        <v>2751252.2398231602</v>
      </c>
      <c r="J11" s="175"/>
      <c r="L11" s="175"/>
      <c r="N11" s="156"/>
    </row>
    <row r="12" spans="1:14">
      <c r="A12" s="173">
        <v>41579</v>
      </c>
      <c r="B12" s="156">
        <v>12433976</v>
      </c>
      <c r="C12" s="174">
        <v>12396392.9901221</v>
      </c>
      <c r="D12" s="156">
        <v>2800861</v>
      </c>
      <c r="E12" s="174">
        <v>2800861</v>
      </c>
      <c r="F12" s="156">
        <v>2766055</v>
      </c>
      <c r="G12" s="174">
        <v>2761349.8393023298</v>
      </c>
      <c r="J12" s="175"/>
      <c r="L12" s="175"/>
      <c r="N12" s="156"/>
    </row>
    <row r="13" spans="1:14">
      <c r="A13" s="173">
        <v>41609</v>
      </c>
      <c r="B13" s="156">
        <v>12363785</v>
      </c>
      <c r="C13" s="174">
        <v>12420894.516089899</v>
      </c>
      <c r="D13" s="156">
        <v>2760917</v>
      </c>
      <c r="E13" s="174">
        <v>2760917</v>
      </c>
      <c r="F13" s="156">
        <v>2822178</v>
      </c>
      <c r="G13" s="174">
        <v>2778170.52412142</v>
      </c>
      <c r="J13" s="175"/>
      <c r="L13" s="175"/>
      <c r="N13" s="156"/>
    </row>
    <row r="14" spans="1:14">
      <c r="A14" s="173">
        <v>41640</v>
      </c>
      <c r="B14" s="156">
        <v>12329012</v>
      </c>
      <c r="C14" s="174">
        <v>12569442.248170801</v>
      </c>
      <c r="D14" s="156">
        <v>2720965</v>
      </c>
      <c r="E14" s="174">
        <v>2720965</v>
      </c>
      <c r="F14" s="156">
        <v>2838873</v>
      </c>
      <c r="G14" s="174">
        <v>2791184.8699896401</v>
      </c>
      <c r="J14" s="175"/>
      <c r="L14" s="175"/>
      <c r="N14" s="156"/>
    </row>
    <row r="15" spans="1:14">
      <c r="A15" s="173">
        <v>41671</v>
      </c>
      <c r="B15" s="156">
        <v>12355589</v>
      </c>
      <c r="C15" s="174">
        <v>12669257.2995863</v>
      </c>
      <c r="D15" s="156">
        <v>2855300</v>
      </c>
      <c r="E15" s="174">
        <v>2855300</v>
      </c>
      <c r="F15" s="156">
        <v>2836699</v>
      </c>
      <c r="G15" s="174">
        <v>2800861.7379753701</v>
      </c>
      <c r="J15" s="175"/>
      <c r="L15" s="175"/>
      <c r="N15" s="156"/>
    </row>
    <row r="16" spans="1:14">
      <c r="A16" s="173">
        <v>41699</v>
      </c>
      <c r="B16" s="156">
        <v>12566310</v>
      </c>
      <c r="C16" s="174">
        <v>12618980.0998211</v>
      </c>
      <c r="D16" s="156">
        <v>2871284</v>
      </c>
      <c r="E16" s="174">
        <v>2871284</v>
      </c>
      <c r="F16" s="156">
        <v>2849623</v>
      </c>
      <c r="G16" s="174">
        <v>2838961.1403990402</v>
      </c>
      <c r="J16" s="175"/>
      <c r="L16" s="175"/>
      <c r="N16" s="156"/>
    </row>
    <row r="17" spans="1:14">
      <c r="A17" s="173">
        <v>41730</v>
      </c>
      <c r="B17" s="156">
        <v>12730077</v>
      </c>
      <c r="C17" s="174">
        <v>12652220.9834828</v>
      </c>
      <c r="D17" s="156">
        <v>2815090</v>
      </c>
      <c r="E17" s="174">
        <v>2815090</v>
      </c>
      <c r="F17" s="156">
        <v>2844868</v>
      </c>
      <c r="G17" s="174">
        <v>2849198.8421931402</v>
      </c>
      <c r="J17" s="175"/>
      <c r="L17" s="175"/>
      <c r="N17" s="156"/>
    </row>
    <row r="18" spans="1:14">
      <c r="A18" s="173">
        <v>41760</v>
      </c>
      <c r="B18" s="156">
        <v>12922571</v>
      </c>
      <c r="C18" s="174">
        <v>12762002.6041793</v>
      </c>
      <c r="D18" s="156">
        <v>2815276</v>
      </c>
      <c r="E18" s="174">
        <v>2815276</v>
      </c>
      <c r="F18" s="156">
        <v>2849314</v>
      </c>
      <c r="G18" s="174">
        <v>2863852.2941764798</v>
      </c>
      <c r="J18" s="175"/>
      <c r="L18" s="175"/>
      <c r="N18" s="156"/>
    </row>
    <row r="19" spans="1:14">
      <c r="A19" s="173">
        <v>41791</v>
      </c>
      <c r="B19" s="156">
        <v>13034290</v>
      </c>
      <c r="C19" s="174">
        <v>12860652.3274581</v>
      </c>
      <c r="D19" s="156">
        <v>2816946</v>
      </c>
      <c r="E19" s="174">
        <v>2816946</v>
      </c>
      <c r="F19" s="156">
        <v>2852087</v>
      </c>
      <c r="G19" s="174">
        <v>2871452.7482003202</v>
      </c>
      <c r="J19" s="175"/>
      <c r="L19" s="175"/>
      <c r="N19" s="156"/>
    </row>
    <row r="20" spans="1:14">
      <c r="A20" s="173">
        <v>41821</v>
      </c>
      <c r="B20" s="156">
        <v>12701507</v>
      </c>
      <c r="C20" s="174">
        <v>12791089.6369475</v>
      </c>
      <c r="D20" s="156">
        <v>2875917</v>
      </c>
      <c r="E20" s="174">
        <v>2875917</v>
      </c>
      <c r="F20" s="156">
        <v>2864800</v>
      </c>
      <c r="G20" s="174">
        <v>2886963.0912408498</v>
      </c>
      <c r="J20" s="175"/>
      <c r="L20" s="175"/>
      <c r="N20" s="156"/>
    </row>
    <row r="21" spans="1:14">
      <c r="A21" s="173">
        <v>41852</v>
      </c>
      <c r="B21" s="156">
        <v>12884711</v>
      </c>
      <c r="C21" s="174">
        <v>12902285.411021199</v>
      </c>
      <c r="D21" s="156">
        <v>2909657</v>
      </c>
      <c r="E21" s="174">
        <v>2909657</v>
      </c>
      <c r="F21" s="156">
        <v>2859563</v>
      </c>
      <c r="G21" s="174">
        <v>2898728.0880875401</v>
      </c>
      <c r="J21" s="175"/>
      <c r="L21" s="175"/>
      <c r="N21" s="156"/>
    </row>
    <row r="22" spans="1:14">
      <c r="A22" s="173">
        <v>41883</v>
      </c>
      <c r="B22" s="156">
        <v>13155308</v>
      </c>
      <c r="C22" s="174">
        <v>12950988.2462784</v>
      </c>
      <c r="D22" s="156">
        <v>2907549</v>
      </c>
      <c r="E22" s="174">
        <v>2907549</v>
      </c>
      <c r="F22" s="156">
        <v>2879940</v>
      </c>
      <c r="G22" s="174">
        <v>2906316.3374663601</v>
      </c>
      <c r="J22" s="175"/>
      <c r="L22" s="175"/>
      <c r="N22" s="156"/>
    </row>
    <row r="23" spans="1:14">
      <c r="A23" s="173">
        <v>41913</v>
      </c>
      <c r="B23" s="156">
        <v>13072609</v>
      </c>
      <c r="C23" s="174">
        <v>13015415.410130801</v>
      </c>
      <c r="D23" s="156">
        <v>2924846</v>
      </c>
      <c r="E23" s="174">
        <v>2924846</v>
      </c>
      <c r="F23" s="156">
        <v>2908367</v>
      </c>
      <c r="G23" s="174">
        <v>2915665.1424710699</v>
      </c>
      <c r="J23" s="175"/>
      <c r="L23" s="175"/>
      <c r="N23" s="156"/>
    </row>
    <row r="24" spans="1:14">
      <c r="A24" s="176">
        <v>41944</v>
      </c>
      <c r="B24" s="156">
        <v>13100694</v>
      </c>
      <c r="C24" s="174">
        <v>13015573.329165399</v>
      </c>
      <c r="D24" s="156">
        <v>2868886</v>
      </c>
      <c r="E24" s="174">
        <v>2868886</v>
      </c>
      <c r="F24" s="156">
        <v>2929226</v>
      </c>
      <c r="G24" s="174">
        <v>2933538.5551196001</v>
      </c>
      <c r="J24" s="175"/>
      <c r="L24" s="175"/>
      <c r="N24" s="156"/>
    </row>
    <row r="25" spans="1:14">
      <c r="A25" s="177">
        <v>41974</v>
      </c>
      <c r="B25" s="156">
        <v>13093230</v>
      </c>
      <c r="C25" s="174">
        <v>13091228.2150412</v>
      </c>
      <c r="D25" s="156">
        <v>2827633</v>
      </c>
      <c r="E25" s="174">
        <v>2827633</v>
      </c>
      <c r="F25" s="156">
        <v>2909003</v>
      </c>
      <c r="G25" s="174">
        <v>2877628.4207578399</v>
      </c>
      <c r="J25" s="175"/>
      <c r="L25" s="175"/>
      <c r="N25" s="156"/>
    </row>
    <row r="26" spans="1:14">
      <c r="A26" s="177">
        <v>42005</v>
      </c>
      <c r="B26" s="156">
        <v>12913416</v>
      </c>
      <c r="C26" s="174">
        <v>13187676.755087901</v>
      </c>
      <c r="D26" s="156">
        <v>2821819</v>
      </c>
      <c r="E26" s="174">
        <v>2821819</v>
      </c>
      <c r="F26" s="156">
        <v>2926680</v>
      </c>
      <c r="G26" s="174">
        <v>2893384.0979960901</v>
      </c>
      <c r="J26" s="175"/>
      <c r="L26" s="175"/>
      <c r="N26" s="156"/>
    </row>
    <row r="27" spans="1:14">
      <c r="A27" s="177">
        <v>42036</v>
      </c>
      <c r="B27" s="156">
        <v>12851205</v>
      </c>
      <c r="C27" s="174">
        <v>13204600.577361699</v>
      </c>
      <c r="D27" s="156">
        <v>2914541</v>
      </c>
      <c r="E27" s="174">
        <v>2914541</v>
      </c>
      <c r="F27" s="156">
        <v>2929385</v>
      </c>
      <c r="G27" s="174">
        <v>2901302.3199632401</v>
      </c>
      <c r="J27" s="175"/>
      <c r="L27" s="175"/>
      <c r="N27" s="156"/>
    </row>
    <row r="28" spans="1:14">
      <c r="A28" s="177">
        <v>42064</v>
      </c>
      <c r="B28" s="156">
        <v>13148326</v>
      </c>
      <c r="C28" s="174">
        <v>13266443.5509225</v>
      </c>
      <c r="D28" s="156">
        <v>2898016</v>
      </c>
      <c r="E28" s="174">
        <v>2898016</v>
      </c>
      <c r="F28" s="156">
        <v>2926533</v>
      </c>
      <c r="G28" s="174">
        <v>2912723.6251587998</v>
      </c>
      <c r="J28" s="175"/>
      <c r="L28" s="175"/>
      <c r="N28" s="156"/>
    </row>
    <row r="29" spans="1:14">
      <c r="A29" s="177">
        <v>42095</v>
      </c>
      <c r="B29" s="156">
        <v>13451823</v>
      </c>
      <c r="C29" s="174">
        <v>13366755.046096601</v>
      </c>
      <c r="D29" s="156">
        <v>2789168</v>
      </c>
      <c r="E29" s="174">
        <v>2789168</v>
      </c>
      <c r="F29" s="156">
        <v>2928695</v>
      </c>
      <c r="G29" s="174">
        <v>2926720.6619508201</v>
      </c>
      <c r="J29" s="175"/>
      <c r="L29" s="175"/>
      <c r="N29" s="156"/>
    </row>
    <row r="30" spans="1:14">
      <c r="A30" s="177">
        <v>42125</v>
      </c>
      <c r="B30" s="156">
        <v>13585611</v>
      </c>
      <c r="C30" s="174">
        <v>13414659.0223132</v>
      </c>
      <c r="D30" s="156">
        <v>2874835</v>
      </c>
      <c r="E30" s="174">
        <v>2874835</v>
      </c>
      <c r="F30" s="156">
        <v>2928677</v>
      </c>
      <c r="G30" s="174">
        <v>2935759.7575864699</v>
      </c>
      <c r="J30" s="175"/>
      <c r="L30" s="175"/>
      <c r="N30" s="156"/>
    </row>
    <row r="31" spans="1:14">
      <c r="A31" s="177">
        <v>42156</v>
      </c>
      <c r="B31" s="156">
        <v>13596512</v>
      </c>
      <c r="C31" s="174">
        <v>13436431.902833199</v>
      </c>
      <c r="D31" s="156">
        <v>2829934</v>
      </c>
      <c r="E31" s="174">
        <v>2829934</v>
      </c>
      <c r="F31" s="156">
        <v>2936848</v>
      </c>
      <c r="G31" s="174">
        <v>2944951.1633235998</v>
      </c>
      <c r="J31" s="175"/>
      <c r="L31" s="175"/>
      <c r="N31" s="156"/>
    </row>
    <row r="32" spans="1:14">
      <c r="A32" s="177">
        <v>42186</v>
      </c>
      <c r="B32" s="156">
        <v>13318215</v>
      </c>
      <c r="C32" s="174">
        <v>13434714.391410301</v>
      </c>
      <c r="D32" s="156">
        <v>2838611</v>
      </c>
      <c r="E32" s="174">
        <v>2838611</v>
      </c>
      <c r="F32" s="156">
        <v>2948014</v>
      </c>
      <c r="G32" s="174">
        <v>2959234.5407580598</v>
      </c>
      <c r="J32" s="175"/>
      <c r="L32" s="175"/>
      <c r="N32" s="156"/>
    </row>
    <row r="33" spans="1:14">
      <c r="A33" s="177">
        <v>42217</v>
      </c>
      <c r="B33" s="156">
        <v>13566414</v>
      </c>
      <c r="C33" s="174">
        <v>13511679.716744499</v>
      </c>
      <c r="D33" s="156">
        <v>2629792</v>
      </c>
      <c r="E33" s="174">
        <v>2629792</v>
      </c>
      <c r="F33" s="156">
        <v>2949836</v>
      </c>
      <c r="G33" s="174">
        <v>2977058.0852596299</v>
      </c>
      <c r="J33" s="175"/>
      <c r="L33" s="175"/>
      <c r="N33" s="156"/>
    </row>
    <row r="34" spans="1:14">
      <c r="A34" s="177">
        <v>42248</v>
      </c>
      <c r="B34" s="156">
        <v>13489364</v>
      </c>
      <c r="C34" s="174">
        <v>13284440.964412199</v>
      </c>
      <c r="D34" s="156">
        <v>2841359</v>
      </c>
      <c r="E34" s="174">
        <v>2841359</v>
      </c>
      <c r="F34" s="156">
        <v>2967562</v>
      </c>
      <c r="G34" s="174">
        <v>2987336.0644349102</v>
      </c>
      <c r="J34" s="175"/>
      <c r="L34" s="175"/>
      <c r="N34" s="156"/>
    </row>
    <row r="35" spans="1:14">
      <c r="A35" s="177">
        <v>42278</v>
      </c>
      <c r="B35" s="156">
        <v>13741124</v>
      </c>
      <c r="C35" s="174">
        <v>13626392.9312678</v>
      </c>
      <c r="D35" s="156">
        <v>2834268</v>
      </c>
      <c r="E35" s="174">
        <v>2834268</v>
      </c>
      <c r="F35" s="156">
        <v>3071020</v>
      </c>
      <c r="G35" s="174">
        <v>3081503.3384493999</v>
      </c>
      <c r="J35" s="175"/>
      <c r="L35" s="175"/>
      <c r="N35" s="156"/>
    </row>
    <row r="36" spans="1:14">
      <c r="A36" s="177">
        <v>42309</v>
      </c>
      <c r="B36" s="156">
        <v>13755572</v>
      </c>
      <c r="C36" s="174">
        <v>13644345.531953599</v>
      </c>
      <c r="D36" s="156">
        <v>2830809</v>
      </c>
      <c r="E36" s="174">
        <v>2830809</v>
      </c>
      <c r="F36" s="156">
        <v>2996123</v>
      </c>
      <c r="G36" s="174">
        <v>3005998.2099369499</v>
      </c>
      <c r="J36" s="175"/>
      <c r="L36" s="175"/>
      <c r="N36" s="156"/>
    </row>
    <row r="37" spans="1:14">
      <c r="A37" s="177">
        <v>42339</v>
      </c>
      <c r="B37" s="156">
        <v>13713717</v>
      </c>
      <c r="C37" s="174">
        <v>13731869.5117696</v>
      </c>
      <c r="D37" s="156">
        <v>2833035</v>
      </c>
      <c r="E37" s="174">
        <v>2833035</v>
      </c>
      <c r="F37" s="156">
        <v>3031979</v>
      </c>
      <c r="G37" s="174">
        <v>3019079.54637146</v>
      </c>
      <c r="J37" s="175"/>
      <c r="L37" s="175"/>
      <c r="N37" s="156"/>
    </row>
    <row r="38" spans="1:14">
      <c r="A38" s="177">
        <v>42370</v>
      </c>
      <c r="B38" s="156">
        <v>13352629</v>
      </c>
      <c r="C38" s="174">
        <v>13661210.006303901</v>
      </c>
      <c r="D38" s="156">
        <v>2803728</v>
      </c>
      <c r="E38" s="174">
        <v>2803728</v>
      </c>
      <c r="F38" s="156">
        <v>3034105</v>
      </c>
      <c r="G38" s="174">
        <v>3024009.1292669899</v>
      </c>
      <c r="J38" s="175"/>
      <c r="L38" s="175"/>
      <c r="N38" s="156"/>
    </row>
    <row r="39" spans="1:14">
      <c r="A39" s="177">
        <v>42401</v>
      </c>
      <c r="B39" s="156">
        <v>13258741</v>
      </c>
      <c r="C39" s="174">
        <v>13616387.131149</v>
      </c>
      <c r="D39" s="156">
        <v>2708174</v>
      </c>
      <c r="E39" s="174">
        <v>2708174</v>
      </c>
      <c r="F39" s="156">
        <v>3059263</v>
      </c>
      <c r="G39" s="174">
        <v>3043116.9950044202</v>
      </c>
      <c r="J39" s="175"/>
      <c r="L39" s="175"/>
      <c r="N39" s="156"/>
    </row>
    <row r="40" spans="1:14">
      <c r="A40" s="177">
        <v>42430</v>
      </c>
      <c r="B40" s="156">
        <v>13503330</v>
      </c>
      <c r="C40" s="174">
        <v>13623560.0553708</v>
      </c>
      <c r="D40" s="156">
        <v>2683978</v>
      </c>
      <c r="E40" s="174">
        <v>2683978</v>
      </c>
      <c r="F40" s="156">
        <v>3068719</v>
      </c>
      <c r="G40" s="174">
        <v>3052939.9727279101</v>
      </c>
      <c r="J40" s="175"/>
      <c r="L40" s="175"/>
      <c r="N40" s="156"/>
    </row>
    <row r="41" spans="1:14">
      <c r="A41" s="177">
        <v>42461</v>
      </c>
      <c r="B41" s="156">
        <v>13665900</v>
      </c>
      <c r="C41" s="174">
        <v>13608259.943225799</v>
      </c>
      <c r="D41" s="156">
        <v>2671866</v>
      </c>
      <c r="E41" s="174">
        <v>2671866</v>
      </c>
      <c r="F41" s="156">
        <v>3062031</v>
      </c>
      <c r="G41" s="174">
        <v>3054960.4352690098</v>
      </c>
      <c r="J41" s="175"/>
      <c r="L41" s="175"/>
      <c r="N41" s="156"/>
    </row>
    <row r="42" spans="1:14">
      <c r="A42" s="177">
        <v>42491</v>
      </c>
      <c r="B42" s="156">
        <v>13696518</v>
      </c>
      <c r="C42" s="174">
        <v>13512783.2005114</v>
      </c>
      <c r="D42" s="156">
        <v>2683126</v>
      </c>
      <c r="E42" s="174">
        <v>2683126</v>
      </c>
      <c r="F42" s="156">
        <v>3063975</v>
      </c>
      <c r="G42" s="174">
        <v>3059759.0869329502</v>
      </c>
      <c r="J42" s="175"/>
      <c r="L42" s="175"/>
      <c r="N42" s="156"/>
    </row>
    <row r="43" spans="1:14">
      <c r="A43" s="177">
        <v>42522</v>
      </c>
      <c r="B43" s="156">
        <v>13686743</v>
      </c>
      <c r="C43" s="174">
        <v>13538304.717872599</v>
      </c>
      <c r="D43" s="156">
        <v>2679867</v>
      </c>
      <c r="E43" s="174">
        <v>2679867</v>
      </c>
      <c r="F43" s="156">
        <v>3083240</v>
      </c>
      <c r="G43" s="174">
        <v>3069953.5441076001</v>
      </c>
      <c r="J43" s="175"/>
      <c r="L43" s="175"/>
      <c r="N43" s="156"/>
    </row>
    <row r="44" spans="1:14">
      <c r="A44" s="177">
        <v>42552</v>
      </c>
      <c r="B44" s="156">
        <v>13362031</v>
      </c>
      <c r="C44" s="174">
        <v>13433039.2515673</v>
      </c>
      <c r="D44" s="156">
        <v>2684141</v>
      </c>
      <c r="E44" s="174">
        <v>2684141</v>
      </c>
      <c r="F44" s="156">
        <v>3071724</v>
      </c>
      <c r="G44" s="174">
        <v>3065532.6604481</v>
      </c>
      <c r="J44" s="175"/>
      <c r="L44" s="175"/>
      <c r="N44" s="156"/>
    </row>
    <row r="45" spans="1:14">
      <c r="A45" s="177">
        <v>42583</v>
      </c>
      <c r="B45" s="156">
        <v>13471407</v>
      </c>
      <c r="C45" s="174">
        <v>13427271.678637899</v>
      </c>
      <c r="D45" s="156">
        <v>2690074</v>
      </c>
      <c r="E45" s="174">
        <v>2690074</v>
      </c>
      <c r="F45" s="156">
        <v>3042243</v>
      </c>
      <c r="G45" s="174">
        <v>3058111.7418281399</v>
      </c>
      <c r="J45" s="175"/>
      <c r="L45" s="175"/>
      <c r="N45" s="156"/>
    </row>
    <row r="46" spans="1:14">
      <c r="A46" s="177">
        <v>42614</v>
      </c>
      <c r="B46" s="156">
        <v>13470684</v>
      </c>
      <c r="C46" s="174">
        <v>13349124.2504807</v>
      </c>
      <c r="D46" s="156">
        <v>2692666</v>
      </c>
      <c r="E46" s="174">
        <v>2692666</v>
      </c>
      <c r="F46" s="156">
        <v>2992784</v>
      </c>
      <c r="G46" s="174">
        <v>3003851.5270870002</v>
      </c>
      <c r="J46" s="175"/>
      <c r="L46" s="175"/>
      <c r="N46" s="156"/>
    </row>
    <row r="47" spans="1:14">
      <c r="A47" s="177">
        <v>42644</v>
      </c>
      <c r="B47" s="156">
        <v>13660465</v>
      </c>
      <c r="C47" s="174">
        <v>13433208.738371501</v>
      </c>
      <c r="D47" s="156">
        <v>2695038</v>
      </c>
      <c r="E47" s="174">
        <v>2695038</v>
      </c>
      <c r="F47" s="156">
        <v>2994165</v>
      </c>
      <c r="G47" s="174">
        <v>2997699.8064905298</v>
      </c>
      <c r="J47" s="175"/>
      <c r="L47" s="175"/>
      <c r="N47" s="156"/>
    </row>
    <row r="48" spans="1:14">
      <c r="A48" s="177">
        <v>42675</v>
      </c>
      <c r="B48" s="156">
        <v>13583875</v>
      </c>
      <c r="C48" s="174">
        <v>13472251.652641401</v>
      </c>
      <c r="D48" s="156">
        <v>2706609</v>
      </c>
      <c r="E48" s="174">
        <v>2706609</v>
      </c>
      <c r="F48" s="156">
        <v>2985474</v>
      </c>
      <c r="G48" s="174">
        <v>2992456.7529344801</v>
      </c>
      <c r="J48" s="175"/>
      <c r="L48" s="175"/>
      <c r="N48" s="156"/>
    </row>
    <row r="49" spans="1:14">
      <c r="A49" s="177">
        <v>42705</v>
      </c>
      <c r="B49" s="156">
        <v>13415843</v>
      </c>
      <c r="C49" s="174">
        <v>13475197.0817468</v>
      </c>
      <c r="D49" s="156">
        <v>2701537</v>
      </c>
      <c r="E49" s="174">
        <v>2701537</v>
      </c>
      <c r="F49" s="156">
        <v>2981646</v>
      </c>
      <c r="G49" s="174">
        <v>2980613.0976670999</v>
      </c>
      <c r="J49" s="175"/>
      <c r="L49" s="175"/>
      <c r="N49" s="156"/>
    </row>
    <row r="50" spans="1:14">
      <c r="A50" s="177">
        <v>42736</v>
      </c>
      <c r="B50" s="54">
        <v>13115945</v>
      </c>
      <c r="C50" s="174">
        <v>13458028.400984099</v>
      </c>
      <c r="D50" s="156">
        <v>2520079</v>
      </c>
      <c r="E50" s="174">
        <v>2520079</v>
      </c>
      <c r="F50" s="156">
        <v>2970210</v>
      </c>
      <c r="G50" s="174">
        <v>2975305.1176951798</v>
      </c>
      <c r="J50" s="175"/>
      <c r="L50" s="175"/>
      <c r="N50" s="156"/>
    </row>
    <row r="51" spans="1:14">
      <c r="A51" s="177">
        <v>42767</v>
      </c>
      <c r="B51" s="54">
        <v>13126079</v>
      </c>
      <c r="C51" s="174">
        <v>13542865.541540399</v>
      </c>
      <c r="D51" s="156">
        <v>2698940</v>
      </c>
      <c r="E51" s="174">
        <v>2698940</v>
      </c>
      <c r="F51" s="156">
        <v>2965218</v>
      </c>
      <c r="G51" s="174">
        <v>2967161.6570887002</v>
      </c>
      <c r="J51" s="175"/>
      <c r="L51" s="175"/>
      <c r="N51" s="156"/>
    </row>
    <row r="52" spans="1:14">
      <c r="A52" s="177">
        <v>42795</v>
      </c>
      <c r="B52" s="54">
        <v>13558783</v>
      </c>
      <c r="C52" s="174">
        <v>13730093.510936501</v>
      </c>
      <c r="D52" s="156">
        <v>2734104</v>
      </c>
      <c r="E52" s="174">
        <v>2734104</v>
      </c>
      <c r="F52" s="156">
        <v>2970810</v>
      </c>
      <c r="G52" s="174">
        <v>2967796.8699694499</v>
      </c>
      <c r="J52" s="175"/>
      <c r="L52" s="175"/>
      <c r="N52" s="156"/>
    </row>
    <row r="53" spans="1:14">
      <c r="A53" s="177">
        <v>42826</v>
      </c>
      <c r="B53" s="54">
        <v>13849359</v>
      </c>
      <c r="C53" s="174">
        <v>13785867.5844611</v>
      </c>
      <c r="D53" s="156">
        <v>2760089</v>
      </c>
      <c r="E53" s="174">
        <v>2760089</v>
      </c>
      <c r="F53" s="156">
        <v>2969930</v>
      </c>
      <c r="G53" s="174">
        <v>2968002.0159254801</v>
      </c>
      <c r="J53" s="175"/>
      <c r="L53" s="175"/>
      <c r="N53" s="156"/>
    </row>
    <row r="54" spans="1:14">
      <c r="A54" s="177">
        <v>42856</v>
      </c>
      <c r="B54" s="54">
        <v>14105505</v>
      </c>
      <c r="C54" s="174">
        <v>13880775.371778199</v>
      </c>
      <c r="D54" s="156">
        <v>2771634</v>
      </c>
      <c r="E54" s="174">
        <v>2771634</v>
      </c>
      <c r="F54" s="156">
        <v>2970555</v>
      </c>
      <c r="G54" s="174">
        <v>2968401.60757103</v>
      </c>
      <c r="J54" s="175"/>
      <c r="L54" s="175"/>
      <c r="N54" s="156"/>
    </row>
    <row r="55" spans="1:14">
      <c r="A55" s="177">
        <v>42887</v>
      </c>
      <c r="B55" s="54">
        <v>14009873</v>
      </c>
      <c r="C55" s="174">
        <v>13966542.948727701</v>
      </c>
      <c r="D55" s="156">
        <v>2789173</v>
      </c>
      <c r="E55" s="174">
        <v>2789173</v>
      </c>
      <c r="F55" s="156">
        <v>2976758</v>
      </c>
      <c r="G55" s="174">
        <v>2967668.4469124801</v>
      </c>
      <c r="J55" s="175"/>
      <c r="L55" s="175"/>
      <c r="N55" s="156"/>
    </row>
    <row r="56" spans="1:14">
      <c r="A56" s="177">
        <v>42917</v>
      </c>
      <c r="B56" s="54">
        <v>14195607</v>
      </c>
      <c r="C56" s="174">
        <v>14132328.368270701</v>
      </c>
      <c r="D56" s="156">
        <v>2751389</v>
      </c>
      <c r="E56" s="174">
        <v>2751389</v>
      </c>
      <c r="F56" s="156">
        <v>2975092</v>
      </c>
      <c r="G56" s="174">
        <v>2971234.9132421101</v>
      </c>
      <c r="J56" s="175"/>
      <c r="L56" s="175"/>
      <c r="N56" s="156"/>
    </row>
    <row r="57" spans="1:14">
      <c r="A57" s="177">
        <v>42948</v>
      </c>
      <c r="B57" s="54">
        <v>14265038</v>
      </c>
      <c r="C57" s="156">
        <v>14243452.1538078</v>
      </c>
      <c r="D57" s="156">
        <v>2753919</v>
      </c>
      <c r="E57" s="156">
        <v>2753919</v>
      </c>
      <c r="F57" s="156">
        <v>2960311</v>
      </c>
      <c r="G57" s="156">
        <v>2974733.7349296701</v>
      </c>
      <c r="J57" s="175"/>
      <c r="L57" s="175"/>
      <c r="N57" s="156"/>
    </row>
    <row r="58" spans="1:14">
      <c r="A58" s="177">
        <v>42979</v>
      </c>
      <c r="B58" s="54">
        <v>14547574</v>
      </c>
      <c r="C58" s="156">
        <v>14311523.1465472</v>
      </c>
      <c r="D58" s="156">
        <v>2772117</v>
      </c>
      <c r="E58" s="156">
        <v>2772117</v>
      </c>
      <c r="F58" s="156">
        <v>2964754</v>
      </c>
      <c r="G58" s="156">
        <v>2976150.3177026799</v>
      </c>
      <c r="J58" s="175"/>
      <c r="L58" s="175"/>
      <c r="N58" s="156"/>
    </row>
    <row r="59" spans="1:14">
      <c r="A59" s="177">
        <v>43009</v>
      </c>
      <c r="B59" s="54">
        <v>14644895</v>
      </c>
      <c r="C59" s="156">
        <v>14410963.276141601</v>
      </c>
      <c r="D59" s="156">
        <v>2768836</v>
      </c>
      <c r="E59" s="156">
        <v>2768836</v>
      </c>
      <c r="F59" s="156">
        <v>2976497</v>
      </c>
      <c r="G59" s="156">
        <v>2977931.0280073299</v>
      </c>
      <c r="J59" s="175"/>
      <c r="L59" s="175"/>
      <c r="N59" s="156"/>
    </row>
    <row r="60" spans="1:14">
      <c r="A60" s="177">
        <v>43040</v>
      </c>
      <c r="B60" s="54">
        <v>14555878</v>
      </c>
      <c r="C60" s="156">
        <v>14404565.9304756</v>
      </c>
      <c r="D60" s="171">
        <v>2767790</v>
      </c>
      <c r="E60" s="156">
        <v>2767790</v>
      </c>
      <c r="F60" s="171">
        <v>2979048</v>
      </c>
      <c r="G60" s="156">
        <v>2982750.1930257902</v>
      </c>
    </row>
    <row r="61" spans="1:14">
      <c r="A61" s="177">
        <v>43070</v>
      </c>
      <c r="B61" s="54">
        <v>14477817</v>
      </c>
      <c r="C61" s="156">
        <v>14534924.4791271</v>
      </c>
      <c r="D61" s="156">
        <v>2777484</v>
      </c>
      <c r="E61" s="156">
        <v>2777484</v>
      </c>
      <c r="F61" s="171">
        <v>2986088</v>
      </c>
      <c r="G61" s="156">
        <v>2984644.9720029901</v>
      </c>
    </row>
    <row r="62" spans="1:14">
      <c r="A62" s="177">
        <v>43101</v>
      </c>
      <c r="B62" s="54">
        <v>14218231</v>
      </c>
      <c r="C62" s="156">
        <v>14547750.662497301</v>
      </c>
      <c r="D62" s="171">
        <v>2762901</v>
      </c>
      <c r="E62" s="156">
        <v>2762901</v>
      </c>
      <c r="F62" s="171">
        <v>2989631</v>
      </c>
      <c r="G62" s="156">
        <v>2991243.1430708398</v>
      </c>
      <c r="H62" s="172"/>
    </row>
    <row r="63" spans="1:14">
      <c r="A63" s="177">
        <v>43132</v>
      </c>
      <c r="B63" s="171">
        <v>14127524</v>
      </c>
      <c r="C63" s="156">
        <v>14567270.8919397</v>
      </c>
      <c r="D63" s="156">
        <v>2835795</v>
      </c>
      <c r="E63" s="156">
        <v>2835795</v>
      </c>
      <c r="F63" s="171">
        <v>2996690</v>
      </c>
      <c r="G63" s="156">
        <v>2994990.8124410501</v>
      </c>
    </row>
    <row r="64" spans="1:14">
      <c r="A64" s="177">
        <v>43160</v>
      </c>
      <c r="B64" s="156">
        <v>14325806</v>
      </c>
      <c r="C64" s="156">
        <v>14522584.798433401</v>
      </c>
      <c r="D64" s="156">
        <v>2804909</v>
      </c>
      <c r="E64" s="156">
        <v>2804909</v>
      </c>
      <c r="F64" s="171">
        <v>3006828</v>
      </c>
      <c r="G64" s="156">
        <v>3001142.58684514</v>
      </c>
      <c r="I64" s="156"/>
    </row>
    <row r="65" spans="1:9">
      <c r="A65" s="177">
        <v>43191</v>
      </c>
      <c r="B65" s="156">
        <v>14527332</v>
      </c>
      <c r="C65" s="156">
        <v>14494034.787614301</v>
      </c>
      <c r="D65" s="156">
        <v>2812961</v>
      </c>
      <c r="E65" s="156">
        <v>2812961</v>
      </c>
      <c r="F65" s="171">
        <v>3011373</v>
      </c>
      <c r="G65" s="156">
        <v>3004103.1422019</v>
      </c>
      <c r="I65" s="156"/>
    </row>
    <row r="66" spans="1:9">
      <c r="A66" s="177">
        <v>43221</v>
      </c>
      <c r="B66" s="156">
        <v>14729306</v>
      </c>
      <c r="C66" s="156">
        <v>14552936.460587</v>
      </c>
      <c r="D66" s="156">
        <v>2803693</v>
      </c>
      <c r="E66" s="156">
        <v>2803693</v>
      </c>
      <c r="F66" s="171">
        <v>3014740</v>
      </c>
      <c r="G66" s="156">
        <v>3007146.3665357698</v>
      </c>
      <c r="I66" s="156"/>
    </row>
    <row r="67" spans="1:9">
      <c r="A67" s="177">
        <v>43252</v>
      </c>
      <c r="B67" s="156">
        <v>14570283</v>
      </c>
      <c r="C67" s="156">
        <v>14486690.770097099</v>
      </c>
      <c r="D67" s="156">
        <v>2702964</v>
      </c>
      <c r="E67" s="156">
        <v>2702964</v>
      </c>
      <c r="F67" s="171">
        <v>3019444</v>
      </c>
      <c r="G67" s="156">
        <v>3010509.1700630998</v>
      </c>
      <c r="I67" s="156"/>
    </row>
    <row r="68" spans="1:9">
      <c r="A68" s="177">
        <v>43282</v>
      </c>
      <c r="B68" s="156">
        <v>14664384</v>
      </c>
      <c r="C68" s="156">
        <v>14634108.330922101</v>
      </c>
      <c r="D68" s="156">
        <v>2848614</v>
      </c>
      <c r="E68" s="156">
        <v>2848614</v>
      </c>
      <c r="F68" s="156">
        <v>3010588</v>
      </c>
      <c r="G68" s="156">
        <v>3007159.1829906101</v>
      </c>
      <c r="I68" s="156"/>
    </row>
    <row r="69" spans="1:9">
      <c r="A69" s="177">
        <v>43313</v>
      </c>
      <c r="B69" s="156">
        <v>14482653</v>
      </c>
      <c r="C69" s="156">
        <v>14494727.7103051</v>
      </c>
      <c r="D69" s="156">
        <v>2844133</v>
      </c>
      <c r="E69" s="156">
        <v>2844133</v>
      </c>
      <c r="F69" s="156">
        <v>2998531</v>
      </c>
      <c r="G69" s="156">
        <v>3015610.3579414501</v>
      </c>
    </row>
    <row r="70" spans="1:9">
      <c r="A70" s="177">
        <v>43344</v>
      </c>
      <c r="B70" s="156">
        <v>14809349</v>
      </c>
      <c r="C70" s="156">
        <v>14514066.919059001</v>
      </c>
      <c r="D70" s="156">
        <v>2810852</v>
      </c>
      <c r="E70" s="156">
        <v>2810852</v>
      </c>
      <c r="F70" s="156">
        <v>3001713</v>
      </c>
      <c r="G70" s="156">
        <v>3015605.6369006899</v>
      </c>
    </row>
    <row r="71" spans="1:9">
      <c r="A71" s="177">
        <v>43374</v>
      </c>
      <c r="B71" s="156">
        <v>14695062</v>
      </c>
      <c r="C71" s="156">
        <v>14389450.273266001</v>
      </c>
      <c r="D71" s="156">
        <v>2904436</v>
      </c>
      <c r="E71" s="156">
        <v>2904436</v>
      </c>
      <c r="F71" s="171">
        <v>3020919</v>
      </c>
      <c r="G71" s="156">
        <v>3021435.4393317499</v>
      </c>
    </row>
    <row r="72" spans="1:9">
      <c r="A72" s="177">
        <v>43405</v>
      </c>
      <c r="B72" s="156">
        <v>14448590</v>
      </c>
      <c r="C72" s="156">
        <v>14369749.7872891</v>
      </c>
      <c r="D72" s="156">
        <v>2879630</v>
      </c>
      <c r="E72" s="156">
        <v>2879630</v>
      </c>
      <c r="F72" s="171">
        <v>3021127</v>
      </c>
      <c r="G72" s="156">
        <v>3024464.9088912699</v>
      </c>
    </row>
    <row r="73" spans="1:9">
      <c r="A73" s="177">
        <v>43435</v>
      </c>
      <c r="B73" s="156">
        <v>14229170</v>
      </c>
      <c r="C73" s="156">
        <v>14226986.0014839</v>
      </c>
      <c r="D73" s="156">
        <v>2833299</v>
      </c>
      <c r="E73" s="156">
        <v>2833299</v>
      </c>
      <c r="F73" s="171">
        <v>3031311</v>
      </c>
      <c r="G73" s="156">
        <v>3029313.6523546199</v>
      </c>
    </row>
    <row r="74" spans="1:9">
      <c r="A74" s="177">
        <v>43466</v>
      </c>
      <c r="B74" s="156">
        <v>13826757</v>
      </c>
      <c r="C74" s="156">
        <v>14218787.5962562</v>
      </c>
      <c r="D74" s="156">
        <v>2791418</v>
      </c>
      <c r="E74" s="156">
        <v>2791418</v>
      </c>
      <c r="F74" s="156">
        <v>3030725</v>
      </c>
      <c r="G74" s="156">
        <v>3032231.9453778602</v>
      </c>
    </row>
    <row r="75" spans="1:9">
      <c r="A75" s="177">
        <v>43497</v>
      </c>
      <c r="B75" s="156">
        <v>13807689</v>
      </c>
      <c r="C75" s="172">
        <v>14238811.6863945</v>
      </c>
      <c r="D75" s="156">
        <v>2801378</v>
      </c>
      <c r="E75" s="172">
        <v>2801378</v>
      </c>
      <c r="F75" s="156">
        <v>3038819</v>
      </c>
      <c r="G75" s="156">
        <v>3037052.1936642998</v>
      </c>
    </row>
    <row r="76" spans="1:9">
      <c r="A76" s="177">
        <v>43525</v>
      </c>
      <c r="B76" s="156">
        <v>13994899</v>
      </c>
      <c r="C76" s="156">
        <v>14194210.3793146</v>
      </c>
      <c r="D76" s="156">
        <v>2793511</v>
      </c>
      <c r="E76" s="156">
        <v>2793511</v>
      </c>
      <c r="F76" s="156">
        <v>3039681</v>
      </c>
      <c r="G76" s="156">
        <v>3038192.4381647599</v>
      </c>
    </row>
    <row r="77" spans="1:9">
      <c r="A77" s="177">
        <v>43556</v>
      </c>
      <c r="B77" s="156">
        <v>14226393</v>
      </c>
      <c r="C77" s="156">
        <v>14208294.6116978</v>
      </c>
      <c r="D77" s="156">
        <v>2761695</v>
      </c>
      <c r="E77" s="156">
        <v>2761695</v>
      </c>
      <c r="F77" s="156">
        <v>3050182</v>
      </c>
      <c r="G77" s="156">
        <v>3044347.3400018802</v>
      </c>
    </row>
    <row r="78" spans="1:9">
      <c r="A78" s="177">
        <v>43586</v>
      </c>
      <c r="B78" s="156">
        <v>14324472</v>
      </c>
      <c r="C78" s="156">
        <v>14184620.395243799</v>
      </c>
      <c r="D78" s="156">
        <v>2838167</v>
      </c>
      <c r="E78" s="156">
        <v>2838167</v>
      </c>
      <c r="F78" s="156">
        <v>3055833</v>
      </c>
      <c r="G78" s="156">
        <v>3049198.4925626302</v>
      </c>
    </row>
    <row r="79" spans="1:9">
      <c r="A79" s="177">
        <v>43617</v>
      </c>
      <c r="B79" s="156">
        <v>14287607</v>
      </c>
      <c r="C79" s="156">
        <v>14181112.6720019</v>
      </c>
      <c r="D79" s="156">
        <v>2874942</v>
      </c>
      <c r="E79" s="156">
        <v>2874942</v>
      </c>
      <c r="F79" s="156">
        <v>3058258</v>
      </c>
      <c r="G79" s="156">
        <v>3051814.8668185901</v>
      </c>
    </row>
    <row r="80" spans="1:9">
      <c r="A80" s="177">
        <v>43647</v>
      </c>
      <c r="B80" s="156">
        <v>14198097</v>
      </c>
      <c r="C80" s="156">
        <v>14134527.3375357</v>
      </c>
      <c r="D80" s="156">
        <v>2835662</v>
      </c>
      <c r="E80" s="156">
        <v>2835662</v>
      </c>
      <c r="F80" s="156">
        <v>3069057</v>
      </c>
      <c r="G80" s="156">
        <v>3061894.3401424801</v>
      </c>
    </row>
    <row r="81" spans="1:7">
      <c r="A81" s="177">
        <v>43678</v>
      </c>
      <c r="B81" s="171">
        <v>14119665</v>
      </c>
      <c r="C81" s="156">
        <v>14149225.6789</v>
      </c>
      <c r="D81" s="171">
        <v>2783315</v>
      </c>
      <c r="E81" s="156">
        <v>2783315</v>
      </c>
      <c r="F81" s="171">
        <v>3042624</v>
      </c>
      <c r="G81" s="156">
        <v>3061484.0252150102</v>
      </c>
    </row>
    <row r="82" spans="1:7">
      <c r="A82" s="177">
        <v>43709</v>
      </c>
      <c r="B82" s="156">
        <v>14440956</v>
      </c>
      <c r="C82" s="156">
        <v>14167750.952738199</v>
      </c>
      <c r="D82" s="156">
        <v>2783328</v>
      </c>
      <c r="E82" s="156">
        <v>2783328</v>
      </c>
      <c r="F82" s="156">
        <v>3055436</v>
      </c>
      <c r="G82" s="156">
        <v>3068857.2017520899</v>
      </c>
    </row>
    <row r="83" spans="1:7">
      <c r="A83" s="177">
        <v>43739</v>
      </c>
      <c r="B83" s="156">
        <v>14511611</v>
      </c>
      <c r="C83" s="156">
        <v>14246650.164117601</v>
      </c>
      <c r="D83" s="156">
        <v>2760621</v>
      </c>
      <c r="E83" s="156">
        <v>2760621</v>
      </c>
      <c r="F83" s="156">
        <v>3075826</v>
      </c>
      <c r="G83" s="156">
        <v>3073503.10134091</v>
      </c>
    </row>
    <row r="84" spans="1:7" ht="17.25" customHeight="1">
      <c r="B84" s="156"/>
      <c r="C84" s="156"/>
      <c r="D84" s="156"/>
      <c r="E84" s="156"/>
      <c r="F84" s="156"/>
      <c r="G84" s="156"/>
    </row>
    <row r="85" spans="1:7">
      <c r="B85" s="156"/>
      <c r="C85" s="156"/>
      <c r="D85" s="156"/>
      <c r="E85" s="156"/>
      <c r="F85" s="156"/>
      <c r="G85" s="156"/>
    </row>
    <row r="86" spans="1:7">
      <c r="C86" s="156"/>
      <c r="D86" s="156"/>
      <c r="E86" s="156"/>
      <c r="F86" s="156"/>
      <c r="G86" s="15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zoomScale="84" zoomScaleNormal="84" workbookViewId="0">
      <pane ySplit="2" topLeftCell="A57" activePane="bottomLeft" state="frozen"/>
      <selection activeCell="X1" sqref="X1"/>
      <selection pane="bottomLeft" activeCell="S11" sqref="S11"/>
    </sheetView>
  </sheetViews>
  <sheetFormatPr defaultColWidth="9.140625" defaultRowHeight="15"/>
  <cols>
    <col min="1" max="1" width="17.28515625" style="3" customWidth="1"/>
    <col min="2" max="2" width="34.42578125" style="3" bestFit="1" customWidth="1"/>
    <col min="3" max="8" width="13.42578125" style="3" customWidth="1"/>
    <col min="9" max="9" width="21.85546875" style="3" customWidth="1"/>
    <col min="10" max="10" width="30" style="3" customWidth="1"/>
    <col min="11" max="11" width="26.7109375" style="3" customWidth="1"/>
    <col min="12" max="12" width="22" style="3" customWidth="1"/>
    <col min="13" max="13" width="27.140625" style="3" customWidth="1"/>
    <col min="14" max="14" width="10.140625" style="3" customWidth="1"/>
    <col min="15" max="16384" width="9.140625" style="3"/>
  </cols>
  <sheetData>
    <row r="1" spans="1:14" ht="15.75" thickBot="1">
      <c r="B1" s="157"/>
      <c r="C1" s="181" t="s">
        <v>281</v>
      </c>
      <c r="D1" s="181"/>
      <c r="E1" s="182"/>
      <c r="F1" s="183" t="s">
        <v>280</v>
      </c>
      <c r="G1" s="181"/>
      <c r="H1" s="182"/>
    </row>
    <row r="2" spans="1:14" ht="63" customHeight="1">
      <c r="A2" s="91" t="s">
        <v>1</v>
      </c>
      <c r="B2" s="91" t="s">
        <v>90</v>
      </c>
      <c r="C2" s="90">
        <v>43374</v>
      </c>
      <c r="D2" s="90">
        <v>43709</v>
      </c>
      <c r="E2" s="90">
        <v>43739</v>
      </c>
      <c r="F2" s="90">
        <v>43374</v>
      </c>
      <c r="G2" s="90">
        <v>43709</v>
      </c>
      <c r="H2" s="90">
        <v>43739</v>
      </c>
      <c r="I2" s="89" t="s">
        <v>306</v>
      </c>
      <c r="J2" s="89" t="s">
        <v>308</v>
      </c>
      <c r="K2" s="89" t="s">
        <v>318</v>
      </c>
      <c r="L2" s="89" t="s">
        <v>328</v>
      </c>
      <c r="M2" s="93" t="s">
        <v>330</v>
      </c>
    </row>
    <row r="3" spans="1:14">
      <c r="A3" s="36">
        <v>1</v>
      </c>
      <c r="B3" s="96" t="s">
        <v>2</v>
      </c>
      <c r="C3" s="94">
        <v>111801</v>
      </c>
      <c r="D3" s="94">
        <v>116662</v>
      </c>
      <c r="E3" s="94">
        <v>115905</v>
      </c>
      <c r="F3" s="94"/>
      <c r="G3" s="94"/>
      <c r="H3" s="94"/>
      <c r="I3" s="97">
        <f t="shared" ref="I3:I34" si="0">E3/$E$92</f>
        <v>7.9870525746590093E-3</v>
      </c>
      <c r="J3" s="97">
        <f t="shared" ref="J3:J34" si="1">(E3-C3)/C3</f>
        <v>3.6708079534172322E-2</v>
      </c>
      <c r="K3" s="94">
        <f t="shared" ref="K3:K34" si="2">E3-C3</f>
        <v>4104</v>
      </c>
      <c r="L3" s="98">
        <f>K3/$K$92</f>
        <v>-2.2371096369057677E-2</v>
      </c>
      <c r="M3" s="95">
        <f>E3-D3</f>
        <v>-757</v>
      </c>
    </row>
    <row r="4" spans="1:14">
      <c r="A4" s="36">
        <v>2</v>
      </c>
      <c r="B4" s="96" t="s">
        <v>3</v>
      </c>
      <c r="C4" s="94">
        <v>50069</v>
      </c>
      <c r="D4" s="94">
        <v>34756</v>
      </c>
      <c r="E4" s="94">
        <v>34142</v>
      </c>
      <c r="F4" s="94"/>
      <c r="G4" s="94"/>
      <c r="H4" s="94"/>
      <c r="I4" s="97">
        <f t="shared" si="0"/>
        <v>2.3527367154480643E-3</v>
      </c>
      <c r="J4" s="97">
        <f t="shared" si="1"/>
        <v>-0.31810102059158363</v>
      </c>
      <c r="K4" s="94">
        <f t="shared" si="2"/>
        <v>-15927</v>
      </c>
      <c r="L4" s="98">
        <f t="shared" ref="L4:L67" si="3">K4/$K$92</f>
        <v>8.6818823555063748E-2</v>
      </c>
      <c r="M4" s="95">
        <f t="shared" ref="M4:M67" si="4">E4-D4</f>
        <v>-614</v>
      </c>
    </row>
    <row r="5" spans="1:14">
      <c r="A5" s="36">
        <v>3</v>
      </c>
      <c r="B5" s="96" t="s">
        <v>4</v>
      </c>
      <c r="C5" s="94">
        <v>9306</v>
      </c>
      <c r="D5" s="94">
        <v>9447</v>
      </c>
      <c r="E5" s="94">
        <v>9619</v>
      </c>
      <c r="F5" s="94"/>
      <c r="G5" s="94"/>
      <c r="H5" s="94"/>
      <c r="I5" s="97">
        <f t="shared" si="0"/>
        <v>6.6284852867128259E-4</v>
      </c>
      <c r="J5" s="97">
        <f t="shared" si="1"/>
        <v>3.3634214485278313E-2</v>
      </c>
      <c r="K5" s="94">
        <f t="shared" si="2"/>
        <v>313</v>
      </c>
      <c r="L5" s="98">
        <f t="shared" si="3"/>
        <v>-1.7061776714217965E-3</v>
      </c>
      <c r="M5" s="95">
        <f t="shared" si="4"/>
        <v>172</v>
      </c>
    </row>
    <row r="6" spans="1:14">
      <c r="A6" s="36">
        <v>5</v>
      </c>
      <c r="B6" s="96" t="s">
        <v>5</v>
      </c>
      <c r="C6" s="94">
        <v>35667</v>
      </c>
      <c r="D6" s="94">
        <v>37144</v>
      </c>
      <c r="E6" s="94">
        <v>37114</v>
      </c>
      <c r="F6" s="94"/>
      <c r="G6" s="94"/>
      <c r="H6" s="94"/>
      <c r="I6" s="97">
        <f t="shared" si="0"/>
        <v>2.5575382361062464E-3</v>
      </c>
      <c r="J6" s="97">
        <f t="shared" si="1"/>
        <v>4.0569714301735497E-2</v>
      </c>
      <c r="K6" s="94">
        <f t="shared" si="2"/>
        <v>1447</v>
      </c>
      <c r="L6" s="98">
        <f t="shared" si="3"/>
        <v>-7.8876648260298391E-3</v>
      </c>
      <c r="M6" s="95">
        <f t="shared" si="4"/>
        <v>-30</v>
      </c>
    </row>
    <row r="7" spans="1:14">
      <c r="A7" s="36">
        <v>6</v>
      </c>
      <c r="B7" s="96" t="s">
        <v>6</v>
      </c>
      <c r="C7" s="94">
        <v>2207</v>
      </c>
      <c r="D7" s="94">
        <v>2317</v>
      </c>
      <c r="E7" s="94">
        <v>2301</v>
      </c>
      <c r="F7" s="94"/>
      <c r="G7" s="94"/>
      <c r="H7" s="94"/>
      <c r="I7" s="97">
        <f t="shared" si="0"/>
        <v>1.5856268473569198E-4</v>
      </c>
      <c r="J7" s="97">
        <f t="shared" si="1"/>
        <v>4.2591753511554149E-2</v>
      </c>
      <c r="K7" s="94">
        <f t="shared" si="2"/>
        <v>94</v>
      </c>
      <c r="L7" s="98">
        <f t="shared" si="3"/>
        <v>-5.123984061138942E-4</v>
      </c>
      <c r="M7" s="95">
        <f t="shared" si="4"/>
        <v>-16</v>
      </c>
    </row>
    <row r="8" spans="1:14">
      <c r="A8" s="36">
        <v>7</v>
      </c>
      <c r="B8" s="96" t="s">
        <v>7</v>
      </c>
      <c r="C8" s="94">
        <v>29843</v>
      </c>
      <c r="D8" s="94">
        <v>30225</v>
      </c>
      <c r="E8" s="94">
        <v>29709</v>
      </c>
      <c r="F8" s="94"/>
      <c r="G8" s="94"/>
      <c r="H8" s="94"/>
      <c r="I8" s="97">
        <f t="shared" si="0"/>
        <v>2.047257192878172E-3</v>
      </c>
      <c r="J8" s="97">
        <f t="shared" si="1"/>
        <v>-4.4901651978688471E-3</v>
      </c>
      <c r="K8" s="94">
        <f t="shared" si="2"/>
        <v>-134</v>
      </c>
      <c r="L8" s="98">
        <f t="shared" si="3"/>
        <v>7.3044028105597684E-4</v>
      </c>
      <c r="M8" s="95">
        <f t="shared" si="4"/>
        <v>-516</v>
      </c>
    </row>
    <row r="9" spans="1:14">
      <c r="A9" s="36">
        <v>8</v>
      </c>
      <c r="B9" s="96" t="s">
        <v>303</v>
      </c>
      <c r="C9" s="94">
        <v>66345</v>
      </c>
      <c r="D9" s="94">
        <v>62375</v>
      </c>
      <c r="E9" s="94">
        <v>61711</v>
      </c>
      <c r="F9" s="94"/>
      <c r="G9" s="94"/>
      <c r="H9" s="94"/>
      <c r="I9" s="97">
        <f t="shared" si="0"/>
        <v>4.2525257877984741E-3</v>
      </c>
      <c r="J9" s="97">
        <f t="shared" si="1"/>
        <v>-6.9847011832089828E-2</v>
      </c>
      <c r="K9" s="94">
        <f t="shared" si="2"/>
        <v>-4634</v>
      </c>
      <c r="L9" s="98">
        <f t="shared" si="3"/>
        <v>2.5260151212040272E-2</v>
      </c>
      <c r="M9" s="95">
        <f t="shared" si="4"/>
        <v>-664</v>
      </c>
    </row>
    <row r="10" spans="1:14">
      <c r="A10" s="36">
        <v>9</v>
      </c>
      <c r="B10" s="96" t="s">
        <v>8</v>
      </c>
      <c r="C10" s="94">
        <v>10707</v>
      </c>
      <c r="D10" s="94">
        <v>9504</v>
      </c>
      <c r="E10" s="94">
        <v>9480</v>
      </c>
      <c r="F10" s="94"/>
      <c r="G10" s="94"/>
      <c r="H10" s="94"/>
      <c r="I10" s="97">
        <f t="shared" si="0"/>
        <v>6.5326999187064762E-4</v>
      </c>
      <c r="J10" s="97">
        <f t="shared" si="1"/>
        <v>-0.11459792659008125</v>
      </c>
      <c r="K10" s="94">
        <f t="shared" si="2"/>
        <v>-1227</v>
      </c>
      <c r="L10" s="98">
        <f t="shared" si="3"/>
        <v>6.6884345138483849E-3</v>
      </c>
      <c r="M10" s="95">
        <f t="shared" si="4"/>
        <v>-24</v>
      </c>
    </row>
    <row r="11" spans="1:14" s="17" customFormat="1">
      <c r="A11" s="36">
        <v>10</v>
      </c>
      <c r="B11" s="96" t="s">
        <v>9</v>
      </c>
      <c r="C11" s="94">
        <v>452771</v>
      </c>
      <c r="D11" s="94">
        <v>473761</v>
      </c>
      <c r="E11" s="94">
        <v>473425</v>
      </c>
      <c r="F11" s="94"/>
      <c r="G11" s="94"/>
      <c r="H11" s="94"/>
      <c r="I11" s="97">
        <f t="shared" si="0"/>
        <v>3.2623876149932632E-2</v>
      </c>
      <c r="J11" s="97">
        <f t="shared" si="1"/>
        <v>4.561687917291523E-2</v>
      </c>
      <c r="K11" s="94">
        <f t="shared" si="2"/>
        <v>20654</v>
      </c>
      <c r="L11" s="98">
        <f t="shared" si="3"/>
        <v>-0.11258592212634437</v>
      </c>
      <c r="M11" s="95">
        <f t="shared" si="4"/>
        <v>-336</v>
      </c>
    </row>
    <row r="12" spans="1:14">
      <c r="A12" s="99">
        <v>11</v>
      </c>
      <c r="B12" s="96" t="s">
        <v>10</v>
      </c>
      <c r="C12" s="94">
        <v>16415</v>
      </c>
      <c r="D12" s="94">
        <v>16946</v>
      </c>
      <c r="E12" s="94">
        <v>16412</v>
      </c>
      <c r="F12" s="94"/>
      <c r="G12" s="94"/>
      <c r="H12" s="94"/>
      <c r="I12" s="97">
        <f t="shared" si="0"/>
        <v>1.1309564458418849E-3</v>
      </c>
      <c r="J12" s="97">
        <f t="shared" si="1"/>
        <v>-1.8275967103259215E-4</v>
      </c>
      <c r="K12" s="94">
        <f t="shared" si="2"/>
        <v>-3</v>
      </c>
      <c r="L12" s="98">
        <f t="shared" si="3"/>
        <v>1.6353140620656196E-5</v>
      </c>
      <c r="M12" s="95">
        <f t="shared" si="4"/>
        <v>-534</v>
      </c>
    </row>
    <row r="13" spans="1:14" ht="16.5" customHeight="1">
      <c r="A13" s="99">
        <v>12</v>
      </c>
      <c r="B13" s="96" t="s">
        <v>11</v>
      </c>
      <c r="C13" s="94">
        <v>4384</v>
      </c>
      <c r="D13" s="94">
        <v>4863</v>
      </c>
      <c r="E13" s="94">
        <v>4982</v>
      </c>
      <c r="F13" s="94"/>
      <c r="G13" s="94"/>
      <c r="H13" s="94"/>
      <c r="I13" s="97">
        <f t="shared" si="0"/>
        <v>3.4331129741556609E-4</v>
      </c>
      <c r="J13" s="97">
        <f t="shared" si="1"/>
        <v>0.1364051094890511</v>
      </c>
      <c r="K13" s="94">
        <f t="shared" si="2"/>
        <v>598</v>
      </c>
      <c r="L13" s="98">
        <f t="shared" si="3"/>
        <v>-3.2597260303841354E-3</v>
      </c>
      <c r="M13" s="95">
        <f t="shared" si="4"/>
        <v>119</v>
      </c>
    </row>
    <row r="14" spans="1:14">
      <c r="A14" s="99">
        <v>13</v>
      </c>
      <c r="B14" s="96" t="s">
        <v>12</v>
      </c>
      <c r="C14" s="94">
        <v>416954</v>
      </c>
      <c r="D14" s="94">
        <v>423554</v>
      </c>
      <c r="E14" s="94">
        <v>426142</v>
      </c>
      <c r="F14" s="94"/>
      <c r="G14" s="94"/>
      <c r="H14" s="94"/>
      <c r="I14" s="97">
        <f t="shared" si="0"/>
        <v>2.9365588699972731E-2</v>
      </c>
      <c r="J14" s="97">
        <f t="shared" si="1"/>
        <v>2.2036003971661142E-2</v>
      </c>
      <c r="K14" s="94">
        <f t="shared" si="2"/>
        <v>9188</v>
      </c>
      <c r="L14" s="98">
        <f t="shared" si="3"/>
        <v>-5.0084218674196379E-2</v>
      </c>
      <c r="M14" s="95">
        <f t="shared" si="4"/>
        <v>2588</v>
      </c>
    </row>
    <row r="15" spans="1:14" s="17" customFormat="1">
      <c r="A15" s="99">
        <v>14</v>
      </c>
      <c r="B15" s="96" t="s">
        <v>13</v>
      </c>
      <c r="C15" s="94">
        <v>515633</v>
      </c>
      <c r="D15" s="94">
        <v>560517</v>
      </c>
      <c r="E15" s="94">
        <v>566755</v>
      </c>
      <c r="F15" s="94"/>
      <c r="G15" s="94"/>
      <c r="H15" s="94"/>
      <c r="I15" s="97">
        <f t="shared" si="0"/>
        <v>3.9055277873697135E-2</v>
      </c>
      <c r="J15" s="97">
        <f t="shared" si="1"/>
        <v>9.9144158733052379E-2</v>
      </c>
      <c r="K15" s="94">
        <f t="shared" si="2"/>
        <v>51122</v>
      </c>
      <c r="L15" s="98">
        <f t="shared" si="3"/>
        <v>-0.27866841826972871</v>
      </c>
      <c r="M15" s="95">
        <f t="shared" si="4"/>
        <v>6238</v>
      </c>
      <c r="N15" s="21"/>
    </row>
    <row r="16" spans="1:14">
      <c r="A16" s="99">
        <v>15</v>
      </c>
      <c r="B16" s="96" t="s">
        <v>14</v>
      </c>
      <c r="C16" s="94">
        <v>59984</v>
      </c>
      <c r="D16" s="94">
        <v>61992</v>
      </c>
      <c r="E16" s="94">
        <v>63061</v>
      </c>
      <c r="F16" s="94"/>
      <c r="G16" s="94"/>
      <c r="H16" s="94"/>
      <c r="I16" s="97">
        <f t="shared" si="0"/>
        <v>4.3455547423370154E-3</v>
      </c>
      <c r="J16" s="97">
        <f t="shared" si="1"/>
        <v>5.1297012536676449E-2</v>
      </c>
      <c r="K16" s="94">
        <f t="shared" si="2"/>
        <v>3077</v>
      </c>
      <c r="L16" s="98">
        <f t="shared" si="3"/>
        <v>-1.6772871229919706E-2</v>
      </c>
      <c r="M16" s="95">
        <f t="shared" si="4"/>
        <v>1069</v>
      </c>
      <c r="N16" s="21"/>
    </row>
    <row r="17" spans="1:14">
      <c r="A17" s="99">
        <v>16</v>
      </c>
      <c r="B17" s="96" t="s">
        <v>15</v>
      </c>
      <c r="C17" s="94">
        <v>63195</v>
      </c>
      <c r="D17" s="94">
        <v>59657</v>
      </c>
      <c r="E17" s="94">
        <v>60013</v>
      </c>
      <c r="F17" s="94"/>
      <c r="G17" s="94"/>
      <c r="H17" s="94"/>
      <c r="I17" s="97">
        <f t="shared" si="0"/>
        <v>4.135516036089997E-3</v>
      </c>
      <c r="J17" s="97">
        <f t="shared" si="1"/>
        <v>-5.0352084816836777E-2</v>
      </c>
      <c r="K17" s="94">
        <f t="shared" si="2"/>
        <v>-3182</v>
      </c>
      <c r="L17" s="98">
        <f t="shared" si="3"/>
        <v>1.7345231151642673E-2</v>
      </c>
      <c r="M17" s="95">
        <f t="shared" si="4"/>
        <v>356</v>
      </c>
      <c r="N17" s="22"/>
    </row>
    <row r="18" spans="1:14">
      <c r="A18" s="99">
        <v>17</v>
      </c>
      <c r="B18" s="96" t="s">
        <v>16</v>
      </c>
      <c r="C18" s="94">
        <v>56229</v>
      </c>
      <c r="D18" s="94">
        <v>58934</v>
      </c>
      <c r="E18" s="94">
        <v>59696</v>
      </c>
      <c r="F18" s="94"/>
      <c r="G18" s="94"/>
      <c r="H18" s="94"/>
      <c r="I18" s="97">
        <f t="shared" si="0"/>
        <v>4.1136714593576137E-3</v>
      </c>
      <c r="J18" s="97">
        <f t="shared" si="1"/>
        <v>6.165857475679809E-2</v>
      </c>
      <c r="K18" s="94">
        <f t="shared" si="2"/>
        <v>3467</v>
      </c>
      <c r="L18" s="98">
        <f t="shared" si="3"/>
        <v>-1.8898779510605011E-2</v>
      </c>
      <c r="M18" s="95">
        <f t="shared" si="4"/>
        <v>762</v>
      </c>
      <c r="N18" s="22"/>
    </row>
    <row r="19" spans="1:14">
      <c r="A19" s="99">
        <v>18</v>
      </c>
      <c r="B19" s="96" t="s">
        <v>17</v>
      </c>
      <c r="C19" s="94">
        <v>49810</v>
      </c>
      <c r="D19" s="94">
        <v>47544</v>
      </c>
      <c r="E19" s="94">
        <v>47353</v>
      </c>
      <c r="F19" s="94"/>
      <c r="G19" s="94"/>
      <c r="H19" s="94"/>
      <c r="I19" s="97">
        <f t="shared" si="0"/>
        <v>3.2631111735285626E-3</v>
      </c>
      <c r="J19" s="97">
        <f t="shared" si="1"/>
        <v>-4.9327444288295524E-2</v>
      </c>
      <c r="K19" s="94">
        <f t="shared" si="2"/>
        <v>-2457</v>
      </c>
      <c r="L19" s="98">
        <f t="shared" si="3"/>
        <v>1.3393222168317426E-2</v>
      </c>
      <c r="M19" s="95">
        <f t="shared" si="4"/>
        <v>-191</v>
      </c>
      <c r="N19" s="22"/>
    </row>
    <row r="20" spans="1:14">
      <c r="A20" s="99">
        <v>19</v>
      </c>
      <c r="B20" s="96" t="s">
        <v>18</v>
      </c>
      <c r="C20" s="94">
        <v>8924</v>
      </c>
      <c r="D20" s="94">
        <v>8898</v>
      </c>
      <c r="E20" s="94">
        <v>8886</v>
      </c>
      <c r="F20" s="94"/>
      <c r="G20" s="94"/>
      <c r="H20" s="94"/>
      <c r="I20" s="97">
        <f t="shared" si="0"/>
        <v>6.1233725187368924E-4</v>
      </c>
      <c r="J20" s="97">
        <f t="shared" si="1"/>
        <v>-4.2581801882563873E-3</v>
      </c>
      <c r="K20" s="94">
        <f t="shared" si="2"/>
        <v>-38</v>
      </c>
      <c r="L20" s="98">
        <f t="shared" si="3"/>
        <v>2.0713978119497851E-4</v>
      </c>
      <c r="M20" s="95">
        <f t="shared" si="4"/>
        <v>-12</v>
      </c>
      <c r="N20" s="22"/>
    </row>
    <row r="21" spans="1:14">
      <c r="A21" s="99">
        <v>20</v>
      </c>
      <c r="B21" s="96" t="s">
        <v>19</v>
      </c>
      <c r="C21" s="94">
        <v>81131</v>
      </c>
      <c r="D21" s="94">
        <v>86790</v>
      </c>
      <c r="E21" s="94">
        <v>87164</v>
      </c>
      <c r="F21" s="94"/>
      <c r="G21" s="94"/>
      <c r="H21" s="94"/>
      <c r="I21" s="97">
        <f t="shared" si="0"/>
        <v>6.0065005877018062E-3</v>
      </c>
      <c r="J21" s="97">
        <f t="shared" si="1"/>
        <v>7.4361218276614363E-2</v>
      </c>
      <c r="K21" s="94">
        <f t="shared" si="2"/>
        <v>6033</v>
      </c>
      <c r="L21" s="98">
        <f t="shared" si="3"/>
        <v>-3.2886165788139611E-2</v>
      </c>
      <c r="M21" s="95">
        <f t="shared" si="4"/>
        <v>374</v>
      </c>
      <c r="N21" s="22"/>
    </row>
    <row r="22" spans="1:14">
      <c r="A22" s="99">
        <v>21</v>
      </c>
      <c r="B22" s="96" t="s">
        <v>20</v>
      </c>
      <c r="C22" s="94">
        <v>24907</v>
      </c>
      <c r="D22" s="94">
        <v>26792</v>
      </c>
      <c r="E22" s="94">
        <v>26907</v>
      </c>
      <c r="F22" s="94"/>
      <c r="G22" s="94"/>
      <c r="H22" s="94"/>
      <c r="I22" s="97">
        <f t="shared" si="0"/>
        <v>1.8541704294581765E-3</v>
      </c>
      <c r="J22" s="97">
        <f t="shared" si="1"/>
        <v>8.0298711205685144E-2</v>
      </c>
      <c r="K22" s="94">
        <f t="shared" si="2"/>
        <v>2000</v>
      </c>
      <c r="L22" s="98">
        <f t="shared" si="3"/>
        <v>-1.0902093747104132E-2</v>
      </c>
      <c r="M22" s="95">
        <f t="shared" si="4"/>
        <v>115</v>
      </c>
      <c r="N22" s="22"/>
    </row>
    <row r="23" spans="1:14">
      <c r="A23" s="99">
        <v>22</v>
      </c>
      <c r="B23" s="96" t="s">
        <v>21</v>
      </c>
      <c r="C23" s="94">
        <v>209165</v>
      </c>
      <c r="D23" s="94">
        <v>210479</v>
      </c>
      <c r="E23" s="94">
        <v>210622</v>
      </c>
      <c r="F23" s="94"/>
      <c r="G23" s="94"/>
      <c r="H23" s="94"/>
      <c r="I23" s="97">
        <f t="shared" si="0"/>
        <v>1.4514032935419783E-2</v>
      </c>
      <c r="J23" s="97">
        <f t="shared" si="1"/>
        <v>6.965792556115985E-3</v>
      </c>
      <c r="K23" s="94">
        <f t="shared" si="2"/>
        <v>1457</v>
      </c>
      <c r="L23" s="98">
        <f t="shared" si="3"/>
        <v>-7.9421752947653589E-3</v>
      </c>
      <c r="M23" s="95">
        <f t="shared" si="4"/>
        <v>143</v>
      </c>
      <c r="N23" s="22"/>
    </row>
    <row r="24" spans="1:14">
      <c r="A24" s="99">
        <v>23</v>
      </c>
      <c r="B24" s="96" t="s">
        <v>22</v>
      </c>
      <c r="C24" s="94">
        <v>223292</v>
      </c>
      <c r="D24" s="94">
        <v>204725</v>
      </c>
      <c r="E24" s="94">
        <v>203241</v>
      </c>
      <c r="F24" s="94"/>
      <c r="G24" s="94"/>
      <c r="H24" s="94"/>
      <c r="I24" s="97">
        <f t="shared" si="0"/>
        <v>1.4005405740272392E-2</v>
      </c>
      <c r="J24" s="97">
        <f t="shared" si="1"/>
        <v>-8.9797216201207383E-2</v>
      </c>
      <c r="K24" s="94">
        <f t="shared" si="2"/>
        <v>-20051</v>
      </c>
      <c r="L24" s="98">
        <f t="shared" si="3"/>
        <v>0.10929894086159248</v>
      </c>
      <c r="M24" s="95">
        <f t="shared" si="4"/>
        <v>-1484</v>
      </c>
      <c r="N24" s="22"/>
    </row>
    <row r="25" spans="1:14">
      <c r="A25" s="99">
        <v>24</v>
      </c>
      <c r="B25" s="96" t="s">
        <v>23</v>
      </c>
      <c r="C25" s="94">
        <v>164487</v>
      </c>
      <c r="D25" s="94">
        <v>162596</v>
      </c>
      <c r="E25" s="94">
        <v>162119</v>
      </c>
      <c r="F25" s="94"/>
      <c r="G25" s="94"/>
      <c r="H25" s="94"/>
      <c r="I25" s="97">
        <f t="shared" si="0"/>
        <v>1.1171674874691721E-2</v>
      </c>
      <c r="J25" s="97">
        <f t="shared" si="1"/>
        <v>-1.4396274477618293E-2</v>
      </c>
      <c r="K25" s="94">
        <f t="shared" si="2"/>
        <v>-2368</v>
      </c>
      <c r="L25" s="98">
        <f t="shared" si="3"/>
        <v>1.2908078996571291E-2</v>
      </c>
      <c r="M25" s="95">
        <f t="shared" si="4"/>
        <v>-477</v>
      </c>
    </row>
    <row r="26" spans="1:14">
      <c r="A26" s="99">
        <v>25</v>
      </c>
      <c r="B26" s="96" t="s">
        <v>24</v>
      </c>
      <c r="C26" s="94">
        <v>370112</v>
      </c>
      <c r="D26" s="94">
        <v>364888</v>
      </c>
      <c r="E26" s="94">
        <v>366267</v>
      </c>
      <c r="F26" s="94"/>
      <c r="G26" s="94"/>
      <c r="H26" s="94"/>
      <c r="I26" s="97">
        <f t="shared" si="0"/>
        <v>2.5239582290346674E-2</v>
      </c>
      <c r="J26" s="97">
        <f t="shared" si="1"/>
        <v>-1.0388747190039772E-2</v>
      </c>
      <c r="K26" s="94">
        <f t="shared" si="2"/>
        <v>-3845</v>
      </c>
      <c r="L26" s="98">
        <f t="shared" si="3"/>
        <v>2.0959275228807691E-2</v>
      </c>
      <c r="M26" s="95">
        <f t="shared" si="4"/>
        <v>1379</v>
      </c>
    </row>
    <row r="27" spans="1:14">
      <c r="A27" s="99">
        <v>26</v>
      </c>
      <c r="B27" s="96" t="s">
        <v>25</v>
      </c>
      <c r="C27" s="94">
        <v>34835</v>
      </c>
      <c r="D27" s="94">
        <v>37633</v>
      </c>
      <c r="E27" s="94">
        <v>38027</v>
      </c>
      <c r="F27" s="94"/>
      <c r="G27" s="94"/>
      <c r="H27" s="94"/>
      <c r="I27" s="97">
        <f t="shared" si="0"/>
        <v>2.6204533735089785E-3</v>
      </c>
      <c r="J27" s="97">
        <f t="shared" si="1"/>
        <v>9.1631979331132485E-2</v>
      </c>
      <c r="K27" s="94">
        <f t="shared" si="2"/>
        <v>3192</v>
      </c>
      <c r="L27" s="98">
        <f t="shared" si="3"/>
        <v>-1.7399741620378193E-2</v>
      </c>
      <c r="M27" s="95">
        <f t="shared" si="4"/>
        <v>394</v>
      </c>
    </row>
    <row r="28" spans="1:14">
      <c r="A28" s="99">
        <v>27</v>
      </c>
      <c r="B28" s="96" t="s">
        <v>26</v>
      </c>
      <c r="C28" s="94">
        <v>150157</v>
      </c>
      <c r="D28" s="94">
        <v>150428</v>
      </c>
      <c r="E28" s="94">
        <v>149804</v>
      </c>
      <c r="F28" s="94"/>
      <c r="G28" s="94"/>
      <c r="H28" s="94"/>
      <c r="I28" s="97">
        <f t="shared" si="0"/>
        <v>1.0323044078290136E-2</v>
      </c>
      <c r="J28" s="97">
        <f t="shared" si="1"/>
        <v>-2.3508727531849996E-3</v>
      </c>
      <c r="K28" s="94">
        <f t="shared" si="2"/>
        <v>-353</v>
      </c>
      <c r="L28" s="98">
        <f t="shared" si="3"/>
        <v>1.9242195463638793E-3</v>
      </c>
      <c r="M28" s="95">
        <f t="shared" si="4"/>
        <v>-624</v>
      </c>
    </row>
    <row r="29" spans="1:14">
      <c r="A29" s="99">
        <v>28</v>
      </c>
      <c r="B29" s="96" t="s">
        <v>27</v>
      </c>
      <c r="C29" s="94">
        <v>159392</v>
      </c>
      <c r="D29" s="94">
        <v>159617</v>
      </c>
      <c r="E29" s="94">
        <v>160344</v>
      </c>
      <c r="F29" s="94"/>
      <c r="G29" s="94"/>
      <c r="H29" s="94"/>
      <c r="I29" s="97">
        <f t="shared" si="0"/>
        <v>1.1049359027057712E-2</v>
      </c>
      <c r="J29" s="97">
        <f t="shared" si="1"/>
        <v>5.9726962457337888E-3</v>
      </c>
      <c r="K29" s="94">
        <f t="shared" si="2"/>
        <v>952</v>
      </c>
      <c r="L29" s="98">
        <f t="shared" si="3"/>
        <v>-5.1893966236215665E-3</v>
      </c>
      <c r="M29" s="95">
        <f t="shared" si="4"/>
        <v>727</v>
      </c>
    </row>
    <row r="30" spans="1:14">
      <c r="A30" s="99">
        <v>29</v>
      </c>
      <c r="B30" s="96" t="s">
        <v>28</v>
      </c>
      <c r="C30" s="94">
        <v>202372</v>
      </c>
      <c r="D30" s="94">
        <v>200322</v>
      </c>
      <c r="E30" s="94">
        <v>200294</v>
      </c>
      <c r="F30" s="94"/>
      <c r="G30" s="94"/>
      <c r="H30" s="94"/>
      <c r="I30" s="97">
        <f t="shared" si="0"/>
        <v>1.3802326978031592E-2</v>
      </c>
      <c r="J30" s="97">
        <f t="shared" si="1"/>
        <v>-1.0268218923566502E-2</v>
      </c>
      <c r="K30" s="94">
        <f t="shared" si="2"/>
        <v>-2078</v>
      </c>
      <c r="L30" s="98">
        <f t="shared" si="3"/>
        <v>1.1327275403241192E-2</v>
      </c>
      <c r="M30" s="95">
        <f t="shared" si="4"/>
        <v>-28</v>
      </c>
    </row>
    <row r="31" spans="1:14">
      <c r="A31" s="99">
        <v>30</v>
      </c>
      <c r="B31" s="96" t="s">
        <v>29</v>
      </c>
      <c r="C31" s="94">
        <v>55363</v>
      </c>
      <c r="D31" s="94">
        <v>65847</v>
      </c>
      <c r="E31" s="94">
        <v>66702</v>
      </c>
      <c r="F31" s="94"/>
      <c r="G31" s="94"/>
      <c r="H31" s="94"/>
      <c r="I31" s="97">
        <f t="shared" si="0"/>
        <v>4.5964572782442965E-3</v>
      </c>
      <c r="J31" s="97">
        <f t="shared" si="1"/>
        <v>0.20481187796904068</v>
      </c>
      <c r="K31" s="94">
        <f t="shared" si="2"/>
        <v>11339</v>
      </c>
      <c r="L31" s="98">
        <f t="shared" si="3"/>
        <v>-6.1809420499206874E-2</v>
      </c>
      <c r="M31" s="95">
        <f t="shared" si="4"/>
        <v>855</v>
      </c>
    </row>
    <row r="32" spans="1:14">
      <c r="A32" s="99">
        <v>31</v>
      </c>
      <c r="B32" s="96" t="s">
        <v>30</v>
      </c>
      <c r="C32" s="94">
        <v>154936</v>
      </c>
      <c r="D32" s="94">
        <v>150113</v>
      </c>
      <c r="E32" s="94">
        <v>151217</v>
      </c>
      <c r="F32" s="94"/>
      <c r="G32" s="94"/>
      <c r="H32" s="94"/>
      <c r="I32" s="97">
        <f t="shared" si="0"/>
        <v>1.0420414384040476E-2</v>
      </c>
      <c r="J32" s="97">
        <f t="shared" si="1"/>
        <v>-2.4003459492951927E-2</v>
      </c>
      <c r="K32" s="94">
        <f t="shared" si="2"/>
        <v>-3719</v>
      </c>
      <c r="L32" s="98">
        <f t="shared" si="3"/>
        <v>2.0272443322740131E-2</v>
      </c>
      <c r="M32" s="95">
        <f t="shared" si="4"/>
        <v>1104</v>
      </c>
    </row>
    <row r="33" spans="1:13">
      <c r="A33" s="99">
        <v>32</v>
      </c>
      <c r="B33" s="96" t="s">
        <v>31</v>
      </c>
      <c r="C33" s="94">
        <v>59754</v>
      </c>
      <c r="D33" s="94">
        <v>63152</v>
      </c>
      <c r="E33" s="94">
        <v>63650</v>
      </c>
      <c r="F33" s="94"/>
      <c r="G33" s="94"/>
      <c r="H33" s="94"/>
      <c r="I33" s="97">
        <f t="shared" si="0"/>
        <v>4.3861429306504976E-3</v>
      </c>
      <c r="J33" s="97">
        <f t="shared" si="1"/>
        <v>6.5200656023027742E-2</v>
      </c>
      <c r="K33" s="94">
        <f t="shared" si="2"/>
        <v>3896</v>
      </c>
      <c r="L33" s="98">
        <f t="shared" si="3"/>
        <v>-2.1237278619358847E-2</v>
      </c>
      <c r="M33" s="95">
        <f t="shared" si="4"/>
        <v>498</v>
      </c>
    </row>
    <row r="34" spans="1:13">
      <c r="A34" s="99">
        <v>33</v>
      </c>
      <c r="B34" s="96" t="s">
        <v>32</v>
      </c>
      <c r="C34" s="94">
        <v>138616</v>
      </c>
      <c r="D34" s="94">
        <v>139925</v>
      </c>
      <c r="E34" s="94">
        <v>140379</v>
      </c>
      <c r="F34" s="94"/>
      <c r="G34" s="94"/>
      <c r="H34" s="94"/>
      <c r="I34" s="97">
        <f t="shared" si="0"/>
        <v>9.6735641549377249E-3</v>
      </c>
      <c r="J34" s="97">
        <f t="shared" si="1"/>
        <v>1.271858948461938E-2</v>
      </c>
      <c r="K34" s="94">
        <f t="shared" si="2"/>
        <v>1763</v>
      </c>
      <c r="L34" s="98">
        <f t="shared" si="3"/>
        <v>-9.6101956380722914E-3</v>
      </c>
      <c r="M34" s="95">
        <f t="shared" si="4"/>
        <v>454</v>
      </c>
    </row>
    <row r="35" spans="1:13">
      <c r="A35" s="99">
        <v>35</v>
      </c>
      <c r="B35" s="96" t="s">
        <v>33</v>
      </c>
      <c r="C35" s="94">
        <v>103102</v>
      </c>
      <c r="D35" s="94">
        <v>109532</v>
      </c>
      <c r="E35" s="94">
        <v>111530</v>
      </c>
      <c r="F35" s="94"/>
      <c r="G35" s="94"/>
      <c r="H35" s="94"/>
      <c r="I35" s="97">
        <f t="shared" ref="I35:I66" si="5">E35/$E$92</f>
        <v>7.6855698516174395E-3</v>
      </c>
      <c r="J35" s="97">
        <f t="shared" ref="J35:J66" si="6">(E35-C35)/C35</f>
        <v>8.1744292060289811E-2</v>
      </c>
      <c r="K35" s="94">
        <f t="shared" ref="K35:K66" si="7">E35-C35</f>
        <v>8428</v>
      </c>
      <c r="L35" s="98">
        <f t="shared" si="3"/>
        <v>-4.594142305029681E-2</v>
      </c>
      <c r="M35" s="95">
        <f t="shared" si="4"/>
        <v>1998</v>
      </c>
    </row>
    <row r="36" spans="1:13">
      <c r="A36" s="99">
        <v>36</v>
      </c>
      <c r="B36" s="96" t="s">
        <v>34</v>
      </c>
      <c r="C36" s="94">
        <v>15439</v>
      </c>
      <c r="D36" s="94">
        <v>14357</v>
      </c>
      <c r="E36" s="94">
        <v>13957</v>
      </c>
      <c r="F36" s="94"/>
      <c r="G36" s="94"/>
      <c r="H36" s="94"/>
      <c r="I36" s="97">
        <f t="shared" si="5"/>
        <v>9.6178156925512957E-4</v>
      </c>
      <c r="J36" s="97">
        <f t="shared" si="6"/>
        <v>-9.5990672971047353E-2</v>
      </c>
      <c r="K36" s="94">
        <f t="shared" si="7"/>
        <v>-1482</v>
      </c>
      <c r="L36" s="98">
        <f t="shared" si="3"/>
        <v>8.0784514666041619E-3</v>
      </c>
      <c r="M36" s="95">
        <f t="shared" si="4"/>
        <v>-400</v>
      </c>
    </row>
    <row r="37" spans="1:13">
      <c r="A37" s="99">
        <v>37</v>
      </c>
      <c r="B37" s="96" t="s">
        <v>35</v>
      </c>
      <c r="C37" s="94">
        <v>15222</v>
      </c>
      <c r="D37" s="94">
        <v>15098</v>
      </c>
      <c r="E37" s="94">
        <v>15437</v>
      </c>
      <c r="F37" s="94"/>
      <c r="G37" s="94"/>
      <c r="H37" s="94"/>
      <c r="I37" s="97">
        <f t="shared" si="5"/>
        <v>1.0637688675640491E-3</v>
      </c>
      <c r="J37" s="97">
        <f t="shared" si="6"/>
        <v>1.4124293785310734E-2</v>
      </c>
      <c r="K37" s="94">
        <f t="shared" si="7"/>
        <v>215</v>
      </c>
      <c r="L37" s="98">
        <f t="shared" si="3"/>
        <v>-1.1719750778136941E-3</v>
      </c>
      <c r="M37" s="95">
        <f t="shared" si="4"/>
        <v>339</v>
      </c>
    </row>
    <row r="38" spans="1:13">
      <c r="A38" s="99">
        <v>38</v>
      </c>
      <c r="B38" s="96" t="s">
        <v>36</v>
      </c>
      <c r="C38" s="94">
        <v>85563</v>
      </c>
      <c r="D38" s="94">
        <v>83596</v>
      </c>
      <c r="E38" s="94">
        <v>83560</v>
      </c>
      <c r="F38" s="94"/>
      <c r="G38" s="94"/>
      <c r="H38" s="94"/>
      <c r="I38" s="97">
        <f t="shared" si="5"/>
        <v>5.7581477342522483E-3</v>
      </c>
      <c r="J38" s="97">
        <f t="shared" si="6"/>
        <v>-2.3409651367997851E-2</v>
      </c>
      <c r="K38" s="94">
        <f t="shared" si="7"/>
        <v>-2003</v>
      </c>
      <c r="L38" s="98">
        <f t="shared" si="3"/>
        <v>1.0918446887724788E-2</v>
      </c>
      <c r="M38" s="95">
        <f t="shared" si="4"/>
        <v>-36</v>
      </c>
    </row>
    <row r="39" spans="1:13">
      <c r="A39" s="99">
        <v>39</v>
      </c>
      <c r="B39" s="96" t="s">
        <v>37</v>
      </c>
      <c r="C39" s="94">
        <v>2817</v>
      </c>
      <c r="D39" s="94">
        <v>2987</v>
      </c>
      <c r="E39" s="94">
        <v>2794</v>
      </c>
      <c r="F39" s="94"/>
      <c r="G39" s="94"/>
      <c r="H39" s="94"/>
      <c r="I39" s="97">
        <f t="shared" si="5"/>
        <v>1.9253548072643349E-4</v>
      </c>
      <c r="J39" s="97">
        <f t="shared" si="6"/>
        <v>-8.164714235001775E-3</v>
      </c>
      <c r="K39" s="94">
        <f t="shared" si="7"/>
        <v>-23</v>
      </c>
      <c r="L39" s="98">
        <f t="shared" si="3"/>
        <v>1.2537407809169751E-4</v>
      </c>
      <c r="M39" s="95">
        <f t="shared" si="4"/>
        <v>-193</v>
      </c>
    </row>
    <row r="40" spans="1:13" s="17" customFormat="1">
      <c r="A40" s="99">
        <v>41</v>
      </c>
      <c r="B40" s="96" t="s">
        <v>38</v>
      </c>
      <c r="C40" s="94">
        <v>1135654</v>
      </c>
      <c r="D40" s="94">
        <v>778829</v>
      </c>
      <c r="E40" s="94">
        <v>776962</v>
      </c>
      <c r="F40" s="94"/>
      <c r="G40" s="94"/>
      <c r="H40" s="94"/>
      <c r="I40" s="97">
        <f t="shared" si="5"/>
        <v>5.3540713019388404E-2</v>
      </c>
      <c r="J40" s="97">
        <f t="shared" si="6"/>
        <v>-0.31584619963474792</v>
      </c>
      <c r="K40" s="94">
        <f t="shared" si="7"/>
        <v>-358692</v>
      </c>
      <c r="L40" s="98">
        <f t="shared" si="3"/>
        <v>1.9552469051681376</v>
      </c>
      <c r="M40" s="95">
        <f t="shared" si="4"/>
        <v>-1867</v>
      </c>
    </row>
    <row r="41" spans="1:13">
      <c r="A41" s="99">
        <v>42</v>
      </c>
      <c r="B41" s="96" t="s">
        <v>39</v>
      </c>
      <c r="C41" s="94">
        <v>399218</v>
      </c>
      <c r="D41" s="94">
        <v>329289</v>
      </c>
      <c r="E41" s="94">
        <v>326681</v>
      </c>
      <c r="F41" s="94"/>
      <c r="G41" s="94"/>
      <c r="H41" s="94"/>
      <c r="I41" s="97">
        <f t="shared" si="5"/>
        <v>2.2511697701929855E-2</v>
      </c>
      <c r="J41" s="97">
        <f t="shared" si="6"/>
        <v>-0.18169771904072463</v>
      </c>
      <c r="K41" s="94">
        <f t="shared" si="7"/>
        <v>-72537</v>
      </c>
      <c r="L41" s="98">
        <f t="shared" si="3"/>
        <v>0.39540258706684617</v>
      </c>
      <c r="M41" s="95">
        <f t="shared" si="4"/>
        <v>-2608</v>
      </c>
    </row>
    <row r="42" spans="1:13">
      <c r="A42" s="99">
        <v>43</v>
      </c>
      <c r="B42" s="96" t="s">
        <v>40</v>
      </c>
      <c r="C42" s="94">
        <v>305297</v>
      </c>
      <c r="D42" s="94">
        <v>273620</v>
      </c>
      <c r="E42" s="94">
        <v>273821</v>
      </c>
      <c r="F42" s="94"/>
      <c r="G42" s="94"/>
      <c r="H42" s="94"/>
      <c r="I42" s="97">
        <f t="shared" si="5"/>
        <v>1.8869097304220737E-2</v>
      </c>
      <c r="J42" s="97">
        <f t="shared" si="6"/>
        <v>-0.1030996046472779</v>
      </c>
      <c r="K42" s="94">
        <f t="shared" si="7"/>
        <v>-31476</v>
      </c>
      <c r="L42" s="98">
        <f t="shared" si="3"/>
        <v>0.17157715139192481</v>
      </c>
      <c r="M42" s="95">
        <f t="shared" si="4"/>
        <v>201</v>
      </c>
    </row>
    <row r="43" spans="1:13" s="17" customFormat="1">
      <c r="A43" s="99">
        <v>45</v>
      </c>
      <c r="B43" s="96" t="s">
        <v>41</v>
      </c>
      <c r="C43" s="94">
        <v>216568</v>
      </c>
      <c r="D43" s="94">
        <v>214164</v>
      </c>
      <c r="E43" s="94">
        <v>216234</v>
      </c>
      <c r="F43" s="94"/>
      <c r="G43" s="94"/>
      <c r="H43" s="94"/>
      <c r="I43" s="97">
        <f t="shared" si="5"/>
        <v>1.4900757744953334E-2</v>
      </c>
      <c r="J43" s="97">
        <f t="shared" si="6"/>
        <v>-1.5422407742602786E-3</v>
      </c>
      <c r="K43" s="94">
        <f t="shared" si="7"/>
        <v>-334</v>
      </c>
      <c r="L43" s="98">
        <f t="shared" si="3"/>
        <v>1.8206496557663899E-3</v>
      </c>
      <c r="M43" s="95">
        <f t="shared" si="4"/>
        <v>2070</v>
      </c>
    </row>
    <row r="44" spans="1:13" s="17" customFormat="1">
      <c r="A44" s="99">
        <v>46</v>
      </c>
      <c r="B44" s="96" t="s">
        <v>42</v>
      </c>
      <c r="C44" s="94">
        <v>714677</v>
      </c>
      <c r="D44" s="94">
        <v>717791</v>
      </c>
      <c r="E44" s="94">
        <v>722323</v>
      </c>
      <c r="F44" s="94"/>
      <c r="G44" s="94"/>
      <c r="H44" s="94"/>
      <c r="I44" s="97">
        <f t="shared" si="5"/>
        <v>4.9775521132698501E-2</v>
      </c>
      <c r="J44" s="97">
        <f t="shared" si="6"/>
        <v>1.0698539340149466E-2</v>
      </c>
      <c r="K44" s="94">
        <f t="shared" si="7"/>
        <v>7646</v>
      </c>
      <c r="L44" s="98">
        <f t="shared" si="3"/>
        <v>-4.1678704395179095E-2</v>
      </c>
      <c r="M44" s="95">
        <f t="shared" si="4"/>
        <v>4532</v>
      </c>
    </row>
    <row r="45" spans="1:13" s="17" customFormat="1">
      <c r="A45" s="99">
        <v>47</v>
      </c>
      <c r="B45" s="96" t="s">
        <v>43</v>
      </c>
      <c r="C45" s="94">
        <v>1320252</v>
      </c>
      <c r="D45" s="94">
        <v>1342501</v>
      </c>
      <c r="E45" s="94">
        <v>1337435</v>
      </c>
      <c r="F45" s="94"/>
      <c r="G45" s="94"/>
      <c r="H45" s="94"/>
      <c r="I45" s="97">
        <f t="shared" si="5"/>
        <v>9.2163096157966196E-2</v>
      </c>
      <c r="J45" s="97">
        <f t="shared" si="6"/>
        <v>1.3014939572142288E-2</v>
      </c>
      <c r="K45" s="94">
        <f t="shared" si="7"/>
        <v>17183</v>
      </c>
      <c r="L45" s="98">
        <f t="shared" si="3"/>
        <v>-9.3665338428245148E-2</v>
      </c>
      <c r="M45" s="95">
        <f t="shared" si="4"/>
        <v>-5066</v>
      </c>
    </row>
    <row r="46" spans="1:13">
      <c r="A46" s="99">
        <v>49</v>
      </c>
      <c r="B46" s="96" t="s">
        <v>44</v>
      </c>
      <c r="C46" s="94">
        <v>538760</v>
      </c>
      <c r="D46" s="94">
        <v>551196</v>
      </c>
      <c r="E46" s="94">
        <v>563184</v>
      </c>
      <c r="F46" s="94"/>
      <c r="G46" s="94"/>
      <c r="H46" s="94"/>
      <c r="I46" s="97">
        <f t="shared" si="5"/>
        <v>3.8809199061358525E-2</v>
      </c>
      <c r="J46" s="97">
        <f t="shared" si="6"/>
        <v>4.5333729304328454E-2</v>
      </c>
      <c r="K46" s="94">
        <f t="shared" si="7"/>
        <v>24424</v>
      </c>
      <c r="L46" s="98">
        <f t="shared" si="3"/>
        <v>-0.13313636883963564</v>
      </c>
      <c r="M46" s="95">
        <f t="shared" si="4"/>
        <v>11988</v>
      </c>
    </row>
    <row r="47" spans="1:13">
      <c r="A47" s="99">
        <v>50</v>
      </c>
      <c r="B47" s="96" t="s">
        <v>45</v>
      </c>
      <c r="C47" s="94">
        <v>16340</v>
      </c>
      <c r="D47" s="94">
        <v>17361</v>
      </c>
      <c r="E47" s="94">
        <v>16458</v>
      </c>
      <c r="F47" s="94"/>
      <c r="G47" s="94"/>
      <c r="H47" s="94"/>
      <c r="I47" s="97">
        <f t="shared" si="5"/>
        <v>1.1341263213298647E-3</v>
      </c>
      <c r="J47" s="97">
        <f t="shared" si="6"/>
        <v>7.2215422276621791E-3</v>
      </c>
      <c r="K47" s="94">
        <f t="shared" si="7"/>
        <v>118</v>
      </c>
      <c r="L47" s="98">
        <f t="shared" si="3"/>
        <v>-6.4322353107914372E-4</v>
      </c>
      <c r="M47" s="95">
        <f t="shared" si="4"/>
        <v>-903</v>
      </c>
    </row>
    <row r="48" spans="1:13">
      <c r="A48" s="99">
        <v>51</v>
      </c>
      <c r="B48" s="96" t="s">
        <v>46</v>
      </c>
      <c r="C48" s="94">
        <v>26857</v>
      </c>
      <c r="D48" s="94">
        <v>29439</v>
      </c>
      <c r="E48" s="94">
        <v>29571</v>
      </c>
      <c r="F48" s="94"/>
      <c r="G48" s="94"/>
      <c r="H48" s="94"/>
      <c r="I48" s="97">
        <f t="shared" si="5"/>
        <v>2.0377475664142318E-3</v>
      </c>
      <c r="J48" s="97">
        <f t="shared" si="6"/>
        <v>0.10105372900919686</v>
      </c>
      <c r="K48" s="94">
        <f t="shared" si="7"/>
        <v>2714</v>
      </c>
      <c r="L48" s="98">
        <f t="shared" si="3"/>
        <v>-1.4794141214820306E-2</v>
      </c>
      <c r="M48" s="95">
        <f t="shared" si="4"/>
        <v>132</v>
      </c>
    </row>
    <row r="49" spans="1:13">
      <c r="A49" s="99">
        <v>52</v>
      </c>
      <c r="B49" s="96" t="s">
        <v>47</v>
      </c>
      <c r="C49" s="94">
        <v>255784</v>
      </c>
      <c r="D49" s="94">
        <v>262824</v>
      </c>
      <c r="E49" s="94">
        <v>262338</v>
      </c>
      <c r="F49" s="94"/>
      <c r="G49" s="94"/>
      <c r="H49" s="94"/>
      <c r="I49" s="97">
        <f t="shared" si="5"/>
        <v>1.8077799907949572E-2</v>
      </c>
      <c r="J49" s="97">
        <f t="shared" si="6"/>
        <v>2.5623182059863008E-2</v>
      </c>
      <c r="K49" s="94">
        <f t="shared" si="7"/>
        <v>6554</v>
      </c>
      <c r="L49" s="98">
        <f t="shared" si="3"/>
        <v>-3.572616120926024E-2</v>
      </c>
      <c r="M49" s="95">
        <f t="shared" si="4"/>
        <v>-486</v>
      </c>
    </row>
    <row r="50" spans="1:13">
      <c r="A50" s="99">
        <v>53</v>
      </c>
      <c r="B50" s="96" t="s">
        <v>48</v>
      </c>
      <c r="C50" s="94">
        <v>42067</v>
      </c>
      <c r="D50" s="94">
        <v>49099</v>
      </c>
      <c r="E50" s="94">
        <v>49254</v>
      </c>
      <c r="F50" s="94"/>
      <c r="G50" s="94"/>
      <c r="H50" s="94"/>
      <c r="I50" s="97">
        <f t="shared" si="5"/>
        <v>3.3941097235861682E-3</v>
      </c>
      <c r="J50" s="97">
        <f t="shared" si="6"/>
        <v>0.17084650676302091</v>
      </c>
      <c r="K50" s="94">
        <f t="shared" si="7"/>
        <v>7187</v>
      </c>
      <c r="L50" s="98">
        <f t="shared" si="3"/>
        <v>-3.9176673880218699E-2</v>
      </c>
      <c r="M50" s="95">
        <f t="shared" si="4"/>
        <v>155</v>
      </c>
    </row>
    <row r="51" spans="1:13" s="17" customFormat="1">
      <c r="A51" s="99">
        <v>55</v>
      </c>
      <c r="B51" s="96" t="s">
        <v>49</v>
      </c>
      <c r="C51" s="94">
        <v>327278</v>
      </c>
      <c r="D51" s="94">
        <v>420721</v>
      </c>
      <c r="E51" s="94">
        <v>373373</v>
      </c>
      <c r="F51" s="94"/>
      <c r="G51" s="94"/>
      <c r="H51" s="94"/>
      <c r="I51" s="97">
        <f t="shared" si="5"/>
        <v>2.5729259142902881E-2</v>
      </c>
      <c r="J51" s="97">
        <f t="shared" si="6"/>
        <v>0.14084356418702143</v>
      </c>
      <c r="K51" s="94">
        <f t="shared" si="7"/>
        <v>46095</v>
      </c>
      <c r="L51" s="98">
        <f t="shared" si="3"/>
        <v>-0.25126600563638246</v>
      </c>
      <c r="M51" s="95">
        <f t="shared" si="4"/>
        <v>-47348</v>
      </c>
    </row>
    <row r="52" spans="1:13" s="17" customFormat="1">
      <c r="A52" s="99">
        <v>56</v>
      </c>
      <c r="B52" s="96" t="s">
        <v>50</v>
      </c>
      <c r="C52" s="94">
        <v>670025</v>
      </c>
      <c r="D52" s="94">
        <v>695744</v>
      </c>
      <c r="E52" s="94">
        <v>707247</v>
      </c>
      <c r="F52" s="94"/>
      <c r="G52" s="94"/>
      <c r="H52" s="94"/>
      <c r="I52" s="97">
        <f t="shared" si="5"/>
        <v>4.8736628896681421E-2</v>
      </c>
      <c r="J52" s="97">
        <f t="shared" si="6"/>
        <v>5.555315100182829E-2</v>
      </c>
      <c r="K52" s="94">
        <f t="shared" si="7"/>
        <v>37222</v>
      </c>
      <c r="L52" s="98">
        <f t="shared" si="3"/>
        <v>-0.20289886672735499</v>
      </c>
      <c r="M52" s="95">
        <f t="shared" si="4"/>
        <v>11503</v>
      </c>
    </row>
    <row r="53" spans="1:13">
      <c r="A53" s="99">
        <v>58</v>
      </c>
      <c r="B53" s="96" t="s">
        <v>51</v>
      </c>
      <c r="C53" s="94">
        <v>24538</v>
      </c>
      <c r="D53" s="94">
        <v>24287</v>
      </c>
      <c r="E53" s="94">
        <v>24188</v>
      </c>
      <c r="F53" s="94"/>
      <c r="G53" s="94"/>
      <c r="H53" s="94"/>
      <c r="I53" s="97">
        <f t="shared" si="5"/>
        <v>1.6668032239838843E-3</v>
      </c>
      <c r="J53" s="97">
        <f t="shared" si="6"/>
        <v>-1.4263591164724101E-2</v>
      </c>
      <c r="K53" s="94">
        <f t="shared" si="7"/>
        <v>-350</v>
      </c>
      <c r="L53" s="98">
        <f t="shared" si="3"/>
        <v>1.9078664057432229E-3</v>
      </c>
      <c r="M53" s="95">
        <f t="shared" si="4"/>
        <v>-99</v>
      </c>
    </row>
    <row r="54" spans="1:13">
      <c r="A54" s="99">
        <v>59</v>
      </c>
      <c r="B54" s="96" t="s">
        <v>52</v>
      </c>
      <c r="C54" s="94">
        <v>17721</v>
      </c>
      <c r="D54" s="94">
        <v>20222</v>
      </c>
      <c r="E54" s="94">
        <v>21625</v>
      </c>
      <c r="F54" s="94"/>
      <c r="G54" s="94"/>
      <c r="H54" s="94"/>
      <c r="I54" s="97">
        <f t="shared" si="5"/>
        <v>1.4901860310340457E-3</v>
      </c>
      <c r="J54" s="97">
        <f t="shared" si="6"/>
        <v>0.22030359460527058</v>
      </c>
      <c r="K54" s="94">
        <f t="shared" si="7"/>
        <v>3904</v>
      </c>
      <c r="L54" s="98">
        <f t="shared" si="3"/>
        <v>-2.1280886994347263E-2</v>
      </c>
      <c r="M54" s="95">
        <f t="shared" si="4"/>
        <v>1403</v>
      </c>
    </row>
    <row r="55" spans="1:13">
      <c r="A55" s="99">
        <v>60</v>
      </c>
      <c r="B55" s="96" t="s">
        <v>53</v>
      </c>
      <c r="C55" s="94">
        <v>9817</v>
      </c>
      <c r="D55" s="94">
        <v>9537</v>
      </c>
      <c r="E55" s="94">
        <v>9745</v>
      </c>
      <c r="F55" s="94"/>
      <c r="G55" s="94"/>
      <c r="H55" s="94"/>
      <c r="I55" s="97">
        <f t="shared" si="5"/>
        <v>6.7153123109487984E-4</v>
      </c>
      <c r="J55" s="97">
        <f t="shared" si="6"/>
        <v>-7.334216155648365E-3</v>
      </c>
      <c r="K55" s="94">
        <f t="shared" si="7"/>
        <v>-72</v>
      </c>
      <c r="L55" s="98">
        <f t="shared" si="3"/>
        <v>3.9247537489574871E-4</v>
      </c>
      <c r="M55" s="95">
        <f t="shared" si="4"/>
        <v>208</v>
      </c>
    </row>
    <row r="56" spans="1:13">
      <c r="A56" s="99">
        <v>61</v>
      </c>
      <c r="B56" s="96" t="s">
        <v>54</v>
      </c>
      <c r="C56" s="94">
        <v>23671</v>
      </c>
      <c r="D56" s="94">
        <v>25358</v>
      </c>
      <c r="E56" s="94">
        <v>25718</v>
      </c>
      <c r="F56" s="94"/>
      <c r="G56" s="94"/>
      <c r="H56" s="94"/>
      <c r="I56" s="97">
        <f t="shared" si="5"/>
        <v>1.7722360391275649E-3</v>
      </c>
      <c r="J56" s="97">
        <f t="shared" si="6"/>
        <v>8.6477123906890288E-2</v>
      </c>
      <c r="K56" s="94">
        <f t="shared" si="7"/>
        <v>2047</v>
      </c>
      <c r="L56" s="98">
        <f t="shared" si="3"/>
        <v>-1.1158292950161078E-2</v>
      </c>
      <c r="M56" s="95">
        <f t="shared" si="4"/>
        <v>360</v>
      </c>
    </row>
    <row r="57" spans="1:13">
      <c r="A57" s="99">
        <v>62</v>
      </c>
      <c r="B57" s="96" t="s">
        <v>55</v>
      </c>
      <c r="C57" s="94">
        <v>81700</v>
      </c>
      <c r="D57" s="94">
        <v>94580</v>
      </c>
      <c r="E57" s="94">
        <v>96081</v>
      </c>
      <c r="F57" s="94"/>
      <c r="G57" s="94"/>
      <c r="H57" s="94"/>
      <c r="I57" s="97">
        <f t="shared" si="5"/>
        <v>6.6209740600130474E-3</v>
      </c>
      <c r="J57" s="97">
        <f t="shared" si="6"/>
        <v>0.1760220318237454</v>
      </c>
      <c r="K57" s="94">
        <f t="shared" si="7"/>
        <v>14381</v>
      </c>
      <c r="L57" s="98">
        <f t="shared" si="3"/>
        <v>-7.8391505088552263E-2</v>
      </c>
      <c r="M57" s="95">
        <f t="shared" si="4"/>
        <v>1501</v>
      </c>
    </row>
    <row r="58" spans="1:13">
      <c r="A58" s="99">
        <v>63</v>
      </c>
      <c r="B58" s="96" t="s">
        <v>56</v>
      </c>
      <c r="C58" s="94">
        <v>43559</v>
      </c>
      <c r="D58" s="94">
        <v>43434</v>
      </c>
      <c r="E58" s="94">
        <v>43225</v>
      </c>
      <c r="F58" s="94"/>
      <c r="G58" s="94"/>
      <c r="H58" s="94"/>
      <c r="I58" s="97">
        <f t="shared" si="5"/>
        <v>2.9786493036507112E-3</v>
      </c>
      <c r="J58" s="97">
        <f t="shared" si="6"/>
        <v>-7.6677609678826421E-3</v>
      </c>
      <c r="K58" s="94">
        <f t="shared" si="7"/>
        <v>-334</v>
      </c>
      <c r="L58" s="98">
        <f t="shared" si="3"/>
        <v>1.8206496557663899E-3</v>
      </c>
      <c r="M58" s="95">
        <f t="shared" si="4"/>
        <v>-209</v>
      </c>
    </row>
    <row r="59" spans="1:13">
      <c r="A59" s="99">
        <v>64</v>
      </c>
      <c r="B59" s="96" t="s">
        <v>57</v>
      </c>
      <c r="C59" s="94">
        <v>86900</v>
      </c>
      <c r="D59" s="94">
        <v>86507</v>
      </c>
      <c r="E59" s="94">
        <v>86038</v>
      </c>
      <c r="F59" s="94"/>
      <c r="G59" s="94"/>
      <c r="H59" s="94"/>
      <c r="I59" s="97">
        <f t="shared" si="5"/>
        <v>5.928907548582993E-3</v>
      </c>
      <c r="J59" s="97">
        <f t="shared" si="6"/>
        <v>-9.9194476409666284E-3</v>
      </c>
      <c r="K59" s="94">
        <f t="shared" si="7"/>
        <v>-862</v>
      </c>
      <c r="L59" s="98">
        <f t="shared" si="3"/>
        <v>4.6988024050018803E-3</v>
      </c>
      <c r="M59" s="95">
        <f t="shared" si="4"/>
        <v>-469</v>
      </c>
    </row>
    <row r="60" spans="1:13">
      <c r="A60" s="99">
        <v>65</v>
      </c>
      <c r="B60" s="96" t="s">
        <v>58</v>
      </c>
      <c r="C60" s="94">
        <v>23352</v>
      </c>
      <c r="D60" s="94">
        <v>22693</v>
      </c>
      <c r="E60" s="94">
        <v>22684</v>
      </c>
      <c r="F60" s="94"/>
      <c r="G60" s="94"/>
      <c r="H60" s="94"/>
      <c r="I60" s="97">
        <f t="shared" si="5"/>
        <v>1.5631620775942794E-3</v>
      </c>
      <c r="J60" s="97">
        <f t="shared" si="6"/>
        <v>-2.8605686879068174E-2</v>
      </c>
      <c r="K60" s="94">
        <f t="shared" si="7"/>
        <v>-668</v>
      </c>
      <c r="L60" s="98">
        <f t="shared" si="3"/>
        <v>3.6412993115327798E-3</v>
      </c>
      <c r="M60" s="95">
        <f t="shared" si="4"/>
        <v>-9</v>
      </c>
    </row>
    <row r="61" spans="1:13">
      <c r="A61" s="99">
        <v>66</v>
      </c>
      <c r="B61" s="96" t="s">
        <v>59</v>
      </c>
      <c r="C61" s="94">
        <v>48484</v>
      </c>
      <c r="D61" s="94">
        <v>49984</v>
      </c>
      <c r="E61" s="94">
        <v>50081</v>
      </c>
      <c r="F61" s="94"/>
      <c r="G61" s="94"/>
      <c r="H61" s="94"/>
      <c r="I61" s="97">
        <f t="shared" si="5"/>
        <v>3.451098572033112E-3</v>
      </c>
      <c r="J61" s="97">
        <f t="shared" si="6"/>
        <v>3.293870142727498E-2</v>
      </c>
      <c r="K61" s="94">
        <f t="shared" si="7"/>
        <v>1597</v>
      </c>
      <c r="L61" s="98">
        <f t="shared" si="3"/>
        <v>-8.7053218570626485E-3</v>
      </c>
      <c r="M61" s="95">
        <f t="shared" si="4"/>
        <v>97</v>
      </c>
    </row>
    <row r="62" spans="1:13">
      <c r="A62" s="99">
        <v>68</v>
      </c>
      <c r="B62" s="96" t="s">
        <v>60</v>
      </c>
      <c r="C62" s="94">
        <v>128155</v>
      </c>
      <c r="D62" s="94">
        <v>136939</v>
      </c>
      <c r="E62" s="94">
        <v>137481</v>
      </c>
      <c r="F62" s="94"/>
      <c r="G62" s="94"/>
      <c r="H62" s="94"/>
      <c r="I62" s="97">
        <f t="shared" si="5"/>
        <v>9.473861999194989E-3</v>
      </c>
      <c r="J62" s="97">
        <f t="shared" si="6"/>
        <v>7.277125356014201E-2</v>
      </c>
      <c r="K62" s="94">
        <f t="shared" si="7"/>
        <v>9326</v>
      </c>
      <c r="L62" s="98">
        <f t="shared" si="3"/>
        <v>-5.0836463142746563E-2</v>
      </c>
      <c r="M62" s="95">
        <f t="shared" si="4"/>
        <v>542</v>
      </c>
    </row>
    <row r="63" spans="1:13">
      <c r="A63" s="99">
        <v>69</v>
      </c>
      <c r="B63" s="96" t="s">
        <v>61</v>
      </c>
      <c r="C63" s="94">
        <v>146877</v>
      </c>
      <c r="D63" s="94">
        <v>152975</v>
      </c>
      <c r="E63" s="94">
        <v>152589</v>
      </c>
      <c r="F63" s="94"/>
      <c r="G63" s="94"/>
      <c r="H63" s="94"/>
      <c r="I63" s="97">
        <f t="shared" si="5"/>
        <v>1.0514959365986313E-2</v>
      </c>
      <c r="J63" s="97">
        <f t="shared" si="6"/>
        <v>3.888968320431381E-2</v>
      </c>
      <c r="K63" s="94">
        <f t="shared" si="7"/>
        <v>5712</v>
      </c>
      <c r="L63" s="98">
        <f t="shared" si="3"/>
        <v>-3.1136379741729399E-2</v>
      </c>
      <c r="M63" s="95">
        <f t="shared" si="4"/>
        <v>-386</v>
      </c>
    </row>
    <row r="64" spans="1:13">
      <c r="A64" s="99">
        <v>70</v>
      </c>
      <c r="B64" s="96" t="s">
        <v>62</v>
      </c>
      <c r="C64" s="94">
        <v>215295</v>
      </c>
      <c r="D64" s="94">
        <v>215553</v>
      </c>
      <c r="E64" s="94">
        <v>211576</v>
      </c>
      <c r="F64" s="94"/>
      <c r="G64" s="94"/>
      <c r="H64" s="94"/>
      <c r="I64" s="97">
        <f t="shared" si="5"/>
        <v>1.4579773396627018E-2</v>
      </c>
      <c r="J64" s="97">
        <f t="shared" si="6"/>
        <v>-1.7273972920876006E-2</v>
      </c>
      <c r="K64" s="94">
        <f t="shared" si="7"/>
        <v>-3719</v>
      </c>
      <c r="L64" s="98">
        <f t="shared" si="3"/>
        <v>2.0272443322740131E-2</v>
      </c>
      <c r="M64" s="95">
        <f t="shared" si="4"/>
        <v>-3977</v>
      </c>
    </row>
    <row r="65" spans="1:13">
      <c r="A65" s="99">
        <v>71</v>
      </c>
      <c r="B65" s="96" t="s">
        <v>63</v>
      </c>
      <c r="C65" s="94">
        <v>156698</v>
      </c>
      <c r="D65" s="94">
        <v>147506</v>
      </c>
      <c r="E65" s="94">
        <v>147356</v>
      </c>
      <c r="F65" s="94"/>
      <c r="G65" s="94"/>
      <c r="H65" s="94"/>
      <c r="I65" s="97">
        <f t="shared" si="5"/>
        <v>1.0154351574060248E-2</v>
      </c>
      <c r="J65" s="97">
        <f t="shared" si="6"/>
        <v>-5.9617863661310291E-2</v>
      </c>
      <c r="K65" s="94">
        <f t="shared" si="7"/>
        <v>-9342</v>
      </c>
      <c r="L65" s="98">
        <f t="shared" si="3"/>
        <v>5.0923679892723395E-2</v>
      </c>
      <c r="M65" s="95">
        <f t="shared" si="4"/>
        <v>-150</v>
      </c>
    </row>
    <row r="66" spans="1:13">
      <c r="A66" s="99">
        <v>72</v>
      </c>
      <c r="B66" s="96" t="s">
        <v>64</v>
      </c>
      <c r="C66" s="94">
        <v>13477</v>
      </c>
      <c r="D66" s="94">
        <v>13931</v>
      </c>
      <c r="E66" s="94">
        <v>13840</v>
      </c>
      <c r="F66" s="94"/>
      <c r="G66" s="94"/>
      <c r="H66" s="94"/>
      <c r="I66" s="97">
        <f t="shared" si="5"/>
        <v>9.5371905986178925E-4</v>
      </c>
      <c r="J66" s="97">
        <f t="shared" si="6"/>
        <v>2.6934777769533277E-2</v>
      </c>
      <c r="K66" s="94">
        <f t="shared" si="7"/>
        <v>363</v>
      </c>
      <c r="L66" s="98">
        <f t="shared" si="3"/>
        <v>-1.9787300150993998E-3</v>
      </c>
      <c r="M66" s="95">
        <f t="shared" si="4"/>
        <v>-91</v>
      </c>
    </row>
    <row r="67" spans="1:13">
      <c r="A67" s="99">
        <v>73</v>
      </c>
      <c r="B67" s="96" t="s">
        <v>65</v>
      </c>
      <c r="C67" s="94">
        <v>58385</v>
      </c>
      <c r="D67" s="94">
        <v>59207</v>
      </c>
      <c r="E67" s="94">
        <v>58706</v>
      </c>
      <c r="F67" s="94"/>
      <c r="G67" s="94"/>
      <c r="H67" s="94"/>
      <c r="I67" s="97">
        <f t="shared" ref="I67:I92" si="8">E67/$E$92</f>
        <v>4.0454502260293497E-3</v>
      </c>
      <c r="J67" s="97">
        <f t="shared" ref="J67:J92" si="9">(E67-C67)/C67</f>
        <v>5.4979874967885584E-3</v>
      </c>
      <c r="K67" s="94">
        <f t="shared" ref="K67:K92" si="10">E67-C67</f>
        <v>321</v>
      </c>
      <c r="L67" s="98">
        <f t="shared" si="3"/>
        <v>-1.749786046410213E-3</v>
      </c>
      <c r="M67" s="95">
        <f t="shared" si="4"/>
        <v>-501</v>
      </c>
    </row>
    <row r="68" spans="1:13">
      <c r="A68" s="99">
        <v>74</v>
      </c>
      <c r="B68" s="96" t="s">
        <v>66</v>
      </c>
      <c r="C68" s="94">
        <v>49287</v>
      </c>
      <c r="D68" s="94">
        <v>45203</v>
      </c>
      <c r="E68" s="94">
        <v>45475</v>
      </c>
      <c r="F68" s="94"/>
      <c r="G68" s="94"/>
      <c r="H68" s="94"/>
      <c r="I68" s="97">
        <f t="shared" si="8"/>
        <v>3.1336975612149473E-3</v>
      </c>
      <c r="J68" s="97">
        <f t="shared" si="9"/>
        <v>-7.7342909895104187E-2</v>
      </c>
      <c r="K68" s="94">
        <f t="shared" si="10"/>
        <v>-3812</v>
      </c>
      <c r="L68" s="98">
        <f t="shared" ref="L68:L92" si="11">K68/$K$92</f>
        <v>2.0779390681980474E-2</v>
      </c>
      <c r="M68" s="95">
        <f t="shared" ref="M68:M92" si="12">E68-D68</f>
        <v>272</v>
      </c>
    </row>
    <row r="69" spans="1:13">
      <c r="A69" s="99">
        <v>75</v>
      </c>
      <c r="B69" s="96" t="s">
        <v>67</v>
      </c>
      <c r="C69" s="94">
        <v>8293</v>
      </c>
      <c r="D69" s="94">
        <v>8444</v>
      </c>
      <c r="E69" s="94">
        <v>8382</v>
      </c>
      <c r="F69" s="94"/>
      <c r="G69" s="94"/>
      <c r="H69" s="94"/>
      <c r="I69" s="97">
        <f t="shared" si="8"/>
        <v>5.7760644217930038E-4</v>
      </c>
      <c r="J69" s="97">
        <f t="shared" si="9"/>
        <v>1.0731942602194622E-2</v>
      </c>
      <c r="K69" s="94">
        <f t="shared" si="10"/>
        <v>89</v>
      </c>
      <c r="L69" s="98">
        <f t="shared" si="11"/>
        <v>-4.8514317174613386E-4</v>
      </c>
      <c r="M69" s="95">
        <f t="shared" si="12"/>
        <v>-62</v>
      </c>
    </row>
    <row r="70" spans="1:13">
      <c r="A70" s="99">
        <v>77</v>
      </c>
      <c r="B70" s="96" t="s">
        <v>68</v>
      </c>
      <c r="C70" s="94">
        <v>28486</v>
      </c>
      <c r="D70" s="94">
        <v>26649</v>
      </c>
      <c r="E70" s="94">
        <v>25988</v>
      </c>
      <c r="F70" s="94"/>
      <c r="G70" s="94"/>
      <c r="H70" s="94"/>
      <c r="I70" s="97">
        <f t="shared" si="8"/>
        <v>1.7908418300352732E-3</v>
      </c>
      <c r="J70" s="97">
        <f t="shared" si="9"/>
        <v>-8.769219967703433E-2</v>
      </c>
      <c r="K70" s="94">
        <f t="shared" si="10"/>
        <v>-2498</v>
      </c>
      <c r="L70" s="98">
        <f t="shared" si="11"/>
        <v>1.361671509013306E-2</v>
      </c>
      <c r="M70" s="95">
        <f t="shared" si="12"/>
        <v>-661</v>
      </c>
    </row>
    <row r="71" spans="1:13">
      <c r="A71" s="99">
        <v>78</v>
      </c>
      <c r="B71" s="96" t="s">
        <v>69</v>
      </c>
      <c r="C71" s="94">
        <v>65697</v>
      </c>
      <c r="D71" s="94">
        <v>69382</v>
      </c>
      <c r="E71" s="94">
        <v>69607</v>
      </c>
      <c r="F71" s="94"/>
      <c r="G71" s="94"/>
      <c r="H71" s="94"/>
      <c r="I71" s="97">
        <f t="shared" si="8"/>
        <v>4.7966418063438996E-3</v>
      </c>
      <c r="J71" s="97">
        <f t="shared" si="9"/>
        <v>5.9515655204956087E-2</v>
      </c>
      <c r="K71" s="94">
        <f t="shared" si="10"/>
        <v>3910</v>
      </c>
      <c r="L71" s="98">
        <f t="shared" si="11"/>
        <v>-2.1313593275588578E-2</v>
      </c>
      <c r="M71" s="95">
        <f t="shared" si="12"/>
        <v>225</v>
      </c>
    </row>
    <row r="72" spans="1:13">
      <c r="A72" s="99">
        <v>79</v>
      </c>
      <c r="B72" s="96" t="s">
        <v>70</v>
      </c>
      <c r="C72" s="94">
        <v>53088</v>
      </c>
      <c r="D72" s="94">
        <v>62512</v>
      </c>
      <c r="E72" s="94">
        <v>59061</v>
      </c>
      <c r="F72" s="94"/>
      <c r="G72" s="94"/>
      <c r="H72" s="94"/>
      <c r="I72" s="97">
        <f t="shared" si="8"/>
        <v>4.0699133955561517E-3</v>
      </c>
      <c r="J72" s="97">
        <f t="shared" si="9"/>
        <v>0.11251130198915009</v>
      </c>
      <c r="K72" s="94">
        <f t="shared" si="10"/>
        <v>5973</v>
      </c>
      <c r="L72" s="98">
        <f t="shared" si="11"/>
        <v>-3.2559102975726485E-2</v>
      </c>
      <c r="M72" s="95">
        <f t="shared" si="12"/>
        <v>-3451</v>
      </c>
    </row>
    <row r="73" spans="1:13">
      <c r="A73" s="99">
        <v>80</v>
      </c>
      <c r="B73" s="96" t="s">
        <v>71</v>
      </c>
      <c r="C73" s="94">
        <v>310335</v>
      </c>
      <c r="D73" s="94">
        <v>314649</v>
      </c>
      <c r="E73" s="94">
        <v>322324</v>
      </c>
      <c r="F73" s="94"/>
      <c r="G73" s="94"/>
      <c r="H73" s="94"/>
      <c r="I73" s="97">
        <f t="shared" si="8"/>
        <v>2.2211455364948798E-2</v>
      </c>
      <c r="J73" s="97">
        <f t="shared" si="9"/>
        <v>3.8632445582999018E-2</v>
      </c>
      <c r="K73" s="94">
        <f t="shared" si="10"/>
        <v>11989</v>
      </c>
      <c r="L73" s="98">
        <f t="shared" si="11"/>
        <v>-6.5352600967015714E-2</v>
      </c>
      <c r="M73" s="95">
        <f t="shared" si="12"/>
        <v>7675</v>
      </c>
    </row>
    <row r="74" spans="1:13" s="17" customFormat="1">
      <c r="A74" s="99">
        <v>81</v>
      </c>
      <c r="B74" s="96" t="s">
        <v>72</v>
      </c>
      <c r="C74" s="94">
        <v>761690</v>
      </c>
      <c r="D74" s="94">
        <v>607829</v>
      </c>
      <c r="E74" s="94">
        <v>645898</v>
      </c>
      <c r="F74" s="94"/>
      <c r="G74" s="94"/>
      <c r="H74" s="94"/>
      <c r="I74" s="97">
        <f t="shared" si="8"/>
        <v>4.4509048650766617E-2</v>
      </c>
      <c r="J74" s="97">
        <f t="shared" si="9"/>
        <v>-0.15201985059538659</v>
      </c>
      <c r="K74" s="94">
        <f t="shared" si="10"/>
        <v>-115792</v>
      </c>
      <c r="L74" s="98">
        <f t="shared" si="11"/>
        <v>0.63118761958234082</v>
      </c>
      <c r="M74" s="95">
        <f t="shared" si="12"/>
        <v>38069</v>
      </c>
    </row>
    <row r="75" spans="1:13" s="17" customFormat="1">
      <c r="A75" s="99">
        <v>82</v>
      </c>
      <c r="B75" s="96" t="s">
        <v>73</v>
      </c>
      <c r="C75" s="94">
        <v>444256</v>
      </c>
      <c r="D75" s="94">
        <v>452007</v>
      </c>
      <c r="E75" s="94">
        <v>444666</v>
      </c>
      <c r="F75" s="94"/>
      <c r="G75" s="94"/>
      <c r="H75" s="94"/>
      <c r="I75" s="97">
        <f t="shared" si="8"/>
        <v>3.0642083776914915E-2</v>
      </c>
      <c r="J75" s="97">
        <f t="shared" si="9"/>
        <v>9.2289130591370746E-4</v>
      </c>
      <c r="K75" s="94">
        <f t="shared" si="10"/>
        <v>410</v>
      </c>
      <c r="L75" s="98">
        <f t="shared" si="11"/>
        <v>-2.2349292181563468E-3</v>
      </c>
      <c r="M75" s="95">
        <f t="shared" si="12"/>
        <v>-7341</v>
      </c>
    </row>
    <row r="76" spans="1:13">
      <c r="A76" s="99">
        <v>84</v>
      </c>
      <c r="B76" s="96" t="s">
        <v>74</v>
      </c>
      <c r="C76" s="94">
        <v>198748</v>
      </c>
      <c r="D76" s="94">
        <v>212364</v>
      </c>
      <c r="E76" s="94">
        <v>219123</v>
      </c>
      <c r="F76" s="94"/>
      <c r="G76" s="94"/>
      <c r="H76" s="94"/>
      <c r="I76" s="97">
        <f t="shared" si="8"/>
        <v>1.5099839707665813E-2</v>
      </c>
      <c r="J76" s="97">
        <f t="shared" si="9"/>
        <v>0.10251675488558376</v>
      </c>
      <c r="K76" s="94">
        <f t="shared" si="10"/>
        <v>20375</v>
      </c>
      <c r="L76" s="98">
        <f t="shared" si="11"/>
        <v>-0.11106508004862334</v>
      </c>
      <c r="M76" s="95">
        <f t="shared" si="12"/>
        <v>6759</v>
      </c>
    </row>
    <row r="77" spans="1:13">
      <c r="A77" s="99">
        <v>85</v>
      </c>
      <c r="B77" s="96" t="s">
        <v>75</v>
      </c>
      <c r="C77" s="94">
        <v>575240</v>
      </c>
      <c r="D77" s="94">
        <v>576926</v>
      </c>
      <c r="E77" s="94">
        <v>616944</v>
      </c>
      <c r="F77" s="94"/>
      <c r="G77" s="94"/>
      <c r="H77" s="94"/>
      <c r="I77" s="97">
        <f t="shared" si="8"/>
        <v>4.2513818762093335E-2</v>
      </c>
      <c r="J77" s="97">
        <f t="shared" si="9"/>
        <v>7.2498435435644257E-2</v>
      </c>
      <c r="K77" s="94">
        <f t="shared" si="10"/>
        <v>41704</v>
      </c>
      <c r="L77" s="98">
        <f t="shared" si="11"/>
        <v>-0.22733045881461536</v>
      </c>
      <c r="M77" s="95">
        <f t="shared" si="12"/>
        <v>40018</v>
      </c>
    </row>
    <row r="78" spans="1:13">
      <c r="A78" s="99">
        <v>86</v>
      </c>
      <c r="B78" s="96" t="s">
        <v>76</v>
      </c>
      <c r="C78" s="94">
        <v>484790</v>
      </c>
      <c r="D78" s="94">
        <v>532909</v>
      </c>
      <c r="E78" s="94">
        <v>543137</v>
      </c>
      <c r="F78" s="94"/>
      <c r="G78" s="94"/>
      <c r="H78" s="94"/>
      <c r="I78" s="97">
        <f t="shared" si="8"/>
        <v>3.7427753541629527E-2</v>
      </c>
      <c r="J78" s="97">
        <f t="shared" si="9"/>
        <v>0.12035520534664494</v>
      </c>
      <c r="K78" s="94">
        <f t="shared" si="10"/>
        <v>58347</v>
      </c>
      <c r="L78" s="98">
        <f t="shared" si="11"/>
        <v>-0.31805223193114235</v>
      </c>
      <c r="M78" s="95">
        <f t="shared" si="12"/>
        <v>10228</v>
      </c>
    </row>
    <row r="79" spans="1:13">
      <c r="A79" s="99">
        <v>87</v>
      </c>
      <c r="B79" s="96" t="s">
        <v>77</v>
      </c>
      <c r="C79" s="94">
        <v>32919</v>
      </c>
      <c r="D79" s="94">
        <v>34425</v>
      </c>
      <c r="E79" s="94">
        <v>34401</v>
      </c>
      <c r="F79" s="94"/>
      <c r="G79" s="94"/>
      <c r="H79" s="94"/>
      <c r="I79" s="97">
        <f t="shared" si="8"/>
        <v>2.3705844926521251E-3</v>
      </c>
      <c r="J79" s="97">
        <f t="shared" si="9"/>
        <v>4.5019593547799143E-2</v>
      </c>
      <c r="K79" s="94">
        <f t="shared" si="10"/>
        <v>1482</v>
      </c>
      <c r="L79" s="98">
        <f t="shared" si="11"/>
        <v>-8.0784514666041619E-3</v>
      </c>
      <c r="M79" s="95">
        <f t="shared" si="12"/>
        <v>-24</v>
      </c>
    </row>
    <row r="80" spans="1:13">
      <c r="A80" s="99">
        <v>88</v>
      </c>
      <c r="B80" s="96" t="s">
        <v>78</v>
      </c>
      <c r="C80" s="94">
        <v>54309</v>
      </c>
      <c r="D80" s="94">
        <v>58159</v>
      </c>
      <c r="E80" s="94">
        <v>58778</v>
      </c>
      <c r="F80" s="94"/>
      <c r="G80" s="94"/>
      <c r="H80" s="94"/>
      <c r="I80" s="97">
        <f t="shared" si="8"/>
        <v>4.0504117702714051E-3</v>
      </c>
      <c r="J80" s="97">
        <f t="shared" si="9"/>
        <v>8.2288386823546736E-2</v>
      </c>
      <c r="K80" s="94">
        <f t="shared" si="10"/>
        <v>4469</v>
      </c>
      <c r="L80" s="98">
        <f t="shared" si="11"/>
        <v>-2.4360728477904183E-2</v>
      </c>
      <c r="M80" s="95">
        <f t="shared" si="12"/>
        <v>619</v>
      </c>
    </row>
    <row r="81" spans="1:13">
      <c r="A81" s="99">
        <v>90</v>
      </c>
      <c r="B81" s="96" t="s">
        <v>79</v>
      </c>
      <c r="C81" s="94">
        <v>12726</v>
      </c>
      <c r="D81" s="94">
        <v>14349</v>
      </c>
      <c r="E81" s="94">
        <v>14430</v>
      </c>
      <c r="F81" s="94"/>
      <c r="G81" s="94"/>
      <c r="H81" s="94"/>
      <c r="I81" s="97">
        <f t="shared" si="8"/>
        <v>9.9437615851196673E-4</v>
      </c>
      <c r="J81" s="97">
        <f t="shared" si="9"/>
        <v>0.13389910419613391</v>
      </c>
      <c r="K81" s="94">
        <f t="shared" si="10"/>
        <v>1704</v>
      </c>
      <c r="L81" s="98">
        <f t="shared" si="11"/>
        <v>-9.2885838725327192E-3</v>
      </c>
      <c r="M81" s="95">
        <f t="shared" si="12"/>
        <v>81</v>
      </c>
    </row>
    <row r="82" spans="1:13">
      <c r="A82" s="99">
        <v>91</v>
      </c>
      <c r="B82" s="96" t="s">
        <v>80</v>
      </c>
      <c r="C82" s="94">
        <v>4297</v>
      </c>
      <c r="D82" s="94">
        <v>5504</v>
      </c>
      <c r="E82" s="94">
        <v>3795</v>
      </c>
      <c r="F82" s="94"/>
      <c r="G82" s="94"/>
      <c r="H82" s="94"/>
      <c r="I82" s="97">
        <f t="shared" si="8"/>
        <v>2.6151472775834465E-4</v>
      </c>
      <c r="J82" s="97">
        <f t="shared" si="9"/>
        <v>-0.11682569234349546</v>
      </c>
      <c r="K82" s="94">
        <f t="shared" si="10"/>
        <v>-502</v>
      </c>
      <c r="L82" s="98">
        <f t="shared" si="11"/>
        <v>2.7364255305231369E-3</v>
      </c>
      <c r="M82" s="95">
        <f t="shared" si="12"/>
        <v>-1709</v>
      </c>
    </row>
    <row r="83" spans="1:13">
      <c r="A83" s="99">
        <v>92</v>
      </c>
      <c r="B83" s="96" t="s">
        <v>81</v>
      </c>
      <c r="C83" s="94">
        <v>6978</v>
      </c>
      <c r="D83" s="94">
        <v>6566</v>
      </c>
      <c r="E83" s="94">
        <v>6535</v>
      </c>
      <c r="F83" s="94"/>
      <c r="G83" s="94"/>
      <c r="H83" s="94"/>
      <c r="I83" s="97">
        <f t="shared" si="8"/>
        <v>4.5032905030323647E-4</v>
      </c>
      <c r="J83" s="97">
        <f t="shared" si="9"/>
        <v>-6.3485239323588419E-2</v>
      </c>
      <c r="K83" s="94">
        <f t="shared" si="10"/>
        <v>-443</v>
      </c>
      <c r="L83" s="98">
        <f t="shared" si="11"/>
        <v>2.4148137649835652E-3</v>
      </c>
      <c r="M83" s="95">
        <f t="shared" si="12"/>
        <v>-31</v>
      </c>
    </row>
    <row r="84" spans="1:13">
      <c r="A84" s="99">
        <v>93</v>
      </c>
      <c r="B84" s="96" t="s">
        <v>82</v>
      </c>
      <c r="C84" s="94">
        <v>52318</v>
      </c>
      <c r="D84" s="94">
        <v>60062</v>
      </c>
      <c r="E84" s="94">
        <v>56364</v>
      </c>
      <c r="F84" s="94"/>
      <c r="G84" s="94"/>
      <c r="H84" s="94"/>
      <c r="I84" s="97">
        <f t="shared" si="8"/>
        <v>3.884062217489154E-3</v>
      </c>
      <c r="J84" s="97">
        <f t="shared" si="9"/>
        <v>7.7334760503077332E-2</v>
      </c>
      <c r="K84" s="94">
        <f t="shared" si="10"/>
        <v>4046</v>
      </c>
      <c r="L84" s="98">
        <f t="shared" si="11"/>
        <v>-2.2054935650391658E-2</v>
      </c>
      <c r="M84" s="95">
        <f t="shared" si="12"/>
        <v>-3698</v>
      </c>
    </row>
    <row r="85" spans="1:13">
      <c r="A85" s="99">
        <v>94</v>
      </c>
      <c r="B85" s="96" t="s">
        <v>83</v>
      </c>
      <c r="C85" s="94">
        <v>56851</v>
      </c>
      <c r="D85" s="94">
        <v>60518</v>
      </c>
      <c r="E85" s="94">
        <v>61032</v>
      </c>
      <c r="F85" s="94"/>
      <c r="G85" s="94"/>
      <c r="H85" s="94"/>
      <c r="I85" s="97">
        <f t="shared" si="8"/>
        <v>4.2057356691824225E-3</v>
      </c>
      <c r="J85" s="97">
        <f t="shared" si="9"/>
        <v>7.3543121493025623E-2</v>
      </c>
      <c r="K85" s="94">
        <f t="shared" si="10"/>
        <v>4181</v>
      </c>
      <c r="L85" s="98">
        <f t="shared" si="11"/>
        <v>-2.2790826978321188E-2</v>
      </c>
      <c r="M85" s="95">
        <f t="shared" si="12"/>
        <v>514</v>
      </c>
    </row>
    <row r="86" spans="1:13">
      <c r="A86" s="99">
        <v>95</v>
      </c>
      <c r="B86" s="96" t="s">
        <v>84</v>
      </c>
      <c r="C86" s="94">
        <v>58351</v>
      </c>
      <c r="D86" s="94">
        <v>55357</v>
      </c>
      <c r="E86" s="94">
        <v>55096</v>
      </c>
      <c r="F86" s="94"/>
      <c r="G86" s="94"/>
      <c r="H86" s="94"/>
      <c r="I86" s="97">
        <f t="shared" si="8"/>
        <v>3.7966839105596202E-3</v>
      </c>
      <c r="J86" s="97">
        <f t="shared" si="9"/>
        <v>-5.5783105687991635E-2</v>
      </c>
      <c r="K86" s="94">
        <f t="shared" si="10"/>
        <v>-3255</v>
      </c>
      <c r="L86" s="98">
        <f t="shared" si="11"/>
        <v>1.7743157573411973E-2</v>
      </c>
      <c r="M86" s="95">
        <f t="shared" si="12"/>
        <v>-261</v>
      </c>
    </row>
    <row r="87" spans="1:13">
      <c r="A87" s="99">
        <v>96</v>
      </c>
      <c r="B87" s="96" t="s">
        <v>85</v>
      </c>
      <c r="C87" s="94">
        <v>111491</v>
      </c>
      <c r="D87" s="94">
        <v>117670</v>
      </c>
      <c r="E87" s="94">
        <v>117655</v>
      </c>
      <c r="F87" s="94"/>
      <c r="G87" s="94"/>
      <c r="H87" s="94"/>
      <c r="I87" s="97">
        <f t="shared" si="8"/>
        <v>8.1076456638756369E-3</v>
      </c>
      <c r="J87" s="97">
        <f t="shared" si="9"/>
        <v>5.5286973836453167E-2</v>
      </c>
      <c r="K87" s="94">
        <f t="shared" si="10"/>
        <v>6164</v>
      </c>
      <c r="L87" s="98">
        <f t="shared" si="11"/>
        <v>-3.3600252928574936E-2</v>
      </c>
      <c r="M87" s="95">
        <f t="shared" si="12"/>
        <v>-15</v>
      </c>
    </row>
    <row r="88" spans="1:13">
      <c r="A88" s="99">
        <v>97</v>
      </c>
      <c r="B88" s="96" t="s">
        <v>86</v>
      </c>
      <c r="C88" s="94">
        <v>14884</v>
      </c>
      <c r="D88" s="94">
        <v>12456</v>
      </c>
      <c r="E88" s="94">
        <v>12245</v>
      </c>
      <c r="F88" s="94"/>
      <c r="G88" s="94"/>
      <c r="H88" s="94"/>
      <c r="I88" s="97">
        <f t="shared" si="8"/>
        <v>8.4380707283291984E-4</v>
      </c>
      <c r="J88" s="97">
        <f t="shared" si="9"/>
        <v>-0.17730448804084922</v>
      </c>
      <c r="K88" s="94">
        <f t="shared" si="10"/>
        <v>-2639</v>
      </c>
      <c r="L88" s="98">
        <f t="shared" si="11"/>
        <v>1.4385312699303902E-2</v>
      </c>
      <c r="M88" s="95">
        <f t="shared" si="12"/>
        <v>-211</v>
      </c>
    </row>
    <row r="89" spans="1:13">
      <c r="A89" s="99">
        <v>98</v>
      </c>
      <c r="B89" s="96" t="s">
        <v>87</v>
      </c>
      <c r="C89" s="94">
        <v>1328</v>
      </c>
      <c r="D89" s="94">
        <v>738</v>
      </c>
      <c r="E89" s="94">
        <v>722</v>
      </c>
      <c r="F89" s="94"/>
      <c r="G89" s="94"/>
      <c r="H89" s="94"/>
      <c r="I89" s="97">
        <f t="shared" si="8"/>
        <v>4.9753263093945944E-5</v>
      </c>
      <c r="J89" s="97">
        <f t="shared" si="9"/>
        <v>-0.45632530120481929</v>
      </c>
      <c r="K89" s="94">
        <f t="shared" si="10"/>
        <v>-606</v>
      </c>
      <c r="L89" s="98">
        <f t="shared" si="11"/>
        <v>3.3033344053725517E-3</v>
      </c>
      <c r="M89" s="95">
        <f t="shared" si="12"/>
        <v>-16</v>
      </c>
    </row>
    <row r="90" spans="1:13">
      <c r="A90" s="99">
        <v>99</v>
      </c>
      <c r="B90" s="96" t="s">
        <v>88</v>
      </c>
      <c r="C90" s="94">
        <v>4302</v>
      </c>
      <c r="D90" s="94">
        <v>4573</v>
      </c>
      <c r="E90" s="94">
        <v>4632</v>
      </c>
      <c r="F90" s="94"/>
      <c r="G90" s="94"/>
      <c r="H90" s="94"/>
      <c r="I90" s="97">
        <f t="shared" si="8"/>
        <v>3.1919267957224048E-4</v>
      </c>
      <c r="J90" s="97">
        <f t="shared" si="9"/>
        <v>7.6708507670850773E-2</v>
      </c>
      <c r="K90" s="94">
        <f t="shared" si="10"/>
        <v>330</v>
      </c>
      <c r="L90" s="98">
        <f t="shared" si="11"/>
        <v>-1.7988454682721818E-3</v>
      </c>
      <c r="M90" s="95">
        <f t="shared" si="12"/>
        <v>59</v>
      </c>
    </row>
    <row r="91" spans="1:13">
      <c r="A91" s="99"/>
      <c r="B91" s="96" t="s">
        <v>285</v>
      </c>
      <c r="C91" s="94">
        <v>46086</v>
      </c>
      <c r="D91" s="94">
        <v>48441</v>
      </c>
      <c r="E91" s="94">
        <v>48786</v>
      </c>
      <c r="F91" s="94"/>
      <c r="G91" s="94"/>
      <c r="H91" s="94"/>
      <c r="I91" s="97">
        <f t="shared" si="8"/>
        <v>3.3618596860128074E-3</v>
      </c>
      <c r="J91" s="97">
        <f t="shared" si="9"/>
        <v>5.8586121598750165E-2</v>
      </c>
      <c r="K91" s="94">
        <f t="shared" si="10"/>
        <v>2700</v>
      </c>
      <c r="L91" s="98">
        <f t="shared" si="11"/>
        <v>-1.4717826558590578E-2</v>
      </c>
      <c r="M91" s="95">
        <f t="shared" si="12"/>
        <v>345</v>
      </c>
    </row>
    <row r="92" spans="1:13" s="107" customFormat="1">
      <c r="A92" s="180" t="s">
        <v>89</v>
      </c>
      <c r="B92" s="180"/>
      <c r="C92" s="61">
        <v>14695062</v>
      </c>
      <c r="D92" s="61">
        <v>14440956</v>
      </c>
      <c r="E92" s="61">
        <v>14511611</v>
      </c>
      <c r="F92" s="61"/>
      <c r="G92" s="61"/>
      <c r="H92" s="61"/>
      <c r="I92" s="66">
        <f t="shared" si="8"/>
        <v>1</v>
      </c>
      <c r="J92" s="66">
        <f t="shared" si="9"/>
        <v>-1.248385341960449E-2</v>
      </c>
      <c r="K92" s="61">
        <f t="shared" si="10"/>
        <v>-183451</v>
      </c>
      <c r="L92" s="67">
        <f t="shared" si="11"/>
        <v>1</v>
      </c>
      <c r="M92" s="60">
        <f t="shared" si="12"/>
        <v>70655</v>
      </c>
    </row>
    <row r="93" spans="1:13">
      <c r="A93" s="17"/>
      <c r="B93" s="17"/>
      <c r="C93" s="8"/>
      <c r="D93" s="8"/>
      <c r="E93" s="8"/>
      <c r="F93" s="8"/>
      <c r="G93" s="8"/>
      <c r="H93" s="8"/>
      <c r="I93" s="17"/>
      <c r="J93" s="17"/>
      <c r="K93" s="17"/>
      <c r="L93" s="17"/>
    </row>
    <row r="94" spans="1:13">
      <c r="D94" s="124"/>
      <c r="E94" s="124"/>
      <c r="F94" s="138"/>
      <c r="G94" s="156"/>
      <c r="H94" s="156"/>
    </row>
    <row r="95" spans="1:13">
      <c r="E95" s="138"/>
      <c r="F95" s="138"/>
    </row>
    <row r="96" spans="1:13">
      <c r="E96" s="138"/>
      <c r="F96" s="138"/>
      <c r="G96" s="138"/>
      <c r="H96" s="138"/>
      <c r="I96" s="5"/>
      <c r="K96" s="9"/>
    </row>
    <row r="97" spans="3:9">
      <c r="E97" s="138"/>
      <c r="F97" s="138"/>
      <c r="G97" s="138"/>
      <c r="H97" s="138"/>
      <c r="I97" s="20"/>
    </row>
    <row r="98" spans="3:9">
      <c r="I98" s="20"/>
    </row>
    <row r="100" spans="3:9">
      <c r="C100" s="19"/>
      <c r="D100" s="19"/>
      <c r="E100" s="19"/>
      <c r="F100" s="19"/>
      <c r="G100" s="19"/>
      <c r="H100" s="19"/>
      <c r="I100" s="2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37"/>
  <sheetViews>
    <sheetView zoomScale="90" zoomScaleNormal="90" workbookViewId="0">
      <pane ySplit="2" topLeftCell="A3" activePane="bottomLeft" state="frozen"/>
      <selection pane="bottomLeft" activeCell="R12" sqref="R12"/>
    </sheetView>
  </sheetViews>
  <sheetFormatPr defaultColWidth="8.85546875" defaultRowHeight="15"/>
  <cols>
    <col min="1" max="1" width="17.28515625" style="3" bestFit="1" customWidth="1"/>
    <col min="2" max="2" width="34.42578125" style="3" bestFit="1" customWidth="1"/>
    <col min="3" max="3" width="15.7109375" style="120" customWidth="1"/>
    <col min="4" max="4" width="13.7109375" customWidth="1"/>
    <col min="5" max="5" width="13.28515625" style="120" customWidth="1"/>
    <col min="6" max="7" width="10.140625" style="154" customWidth="1"/>
    <col min="8" max="8" width="14.28515625" style="154" customWidth="1"/>
    <col min="9" max="9" width="17.85546875" style="3" customWidth="1"/>
    <col min="10" max="10" width="28.42578125" style="3" customWidth="1"/>
    <col min="11" max="11" width="26.7109375" style="3" customWidth="1"/>
    <col min="12" max="12" width="22" style="3" customWidth="1"/>
    <col min="13" max="13" width="22.42578125" style="3" customWidth="1"/>
    <col min="14" max="14" width="8.85546875" style="5"/>
    <col min="15" max="16384" width="8.85546875" style="3"/>
  </cols>
  <sheetData>
    <row r="1" spans="1:13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3" ht="30">
      <c r="A2" s="2" t="s">
        <v>1</v>
      </c>
      <c r="B2" s="2" t="s">
        <v>90</v>
      </c>
      <c r="C2" s="90">
        <v>43374</v>
      </c>
      <c r="D2" s="90">
        <v>43709</v>
      </c>
      <c r="E2" s="90">
        <v>43739</v>
      </c>
      <c r="F2" s="90">
        <v>43374</v>
      </c>
      <c r="G2" s="90">
        <v>43709</v>
      </c>
      <c r="H2" s="90">
        <v>43739</v>
      </c>
      <c r="I2" s="89" t="s">
        <v>306</v>
      </c>
      <c r="J2" s="89" t="s">
        <v>308</v>
      </c>
      <c r="K2" s="89" t="s">
        <v>318</v>
      </c>
      <c r="L2" s="89" t="s">
        <v>328</v>
      </c>
      <c r="M2" s="93" t="s">
        <v>330</v>
      </c>
    </row>
    <row r="3" spans="1:13">
      <c r="A3" s="39">
        <v>10</v>
      </c>
      <c r="B3" s="37" t="s">
        <v>9</v>
      </c>
      <c r="C3" s="94">
        <v>452771</v>
      </c>
      <c r="D3" s="94">
        <v>473761</v>
      </c>
      <c r="E3" s="94">
        <v>473425</v>
      </c>
      <c r="F3" s="94"/>
      <c r="G3" s="94"/>
      <c r="H3" s="94"/>
      <c r="I3" s="88">
        <f t="shared" ref="I3:I27" si="0">E3/$E$27</f>
        <v>0.12613022324456727</v>
      </c>
      <c r="J3" s="88">
        <f t="shared" ref="J3:J27" si="1">(E3-C3)/C3</f>
        <v>4.561687917291523E-2</v>
      </c>
      <c r="K3" s="51">
        <f t="shared" ref="K3:K27" si="2">E3-C3</f>
        <v>20654</v>
      </c>
      <c r="L3" s="38">
        <f>K3/$K$27</f>
        <v>0.25611328803134764</v>
      </c>
      <c r="M3" s="65">
        <f>E3-D3</f>
        <v>-336</v>
      </c>
    </row>
    <row r="4" spans="1:13">
      <c r="A4" s="39">
        <v>11</v>
      </c>
      <c r="B4" s="37" t="s">
        <v>10</v>
      </c>
      <c r="C4" s="94">
        <v>16415</v>
      </c>
      <c r="D4" s="94">
        <v>16946</v>
      </c>
      <c r="E4" s="94">
        <v>16412</v>
      </c>
      <c r="F4" s="94"/>
      <c r="G4" s="94"/>
      <c r="H4" s="94"/>
      <c r="I4" s="88">
        <f t="shared" si="0"/>
        <v>4.3724966444311942E-3</v>
      </c>
      <c r="J4" s="88">
        <f t="shared" si="1"/>
        <v>-1.8275967103259215E-4</v>
      </c>
      <c r="K4" s="51">
        <f t="shared" si="2"/>
        <v>-3</v>
      </c>
      <c r="L4" s="38">
        <f t="shared" ref="L4:L27" si="3">K4/$K$27</f>
        <v>-3.7200535687713903E-5</v>
      </c>
      <c r="M4" s="65">
        <f t="shared" ref="M4:M27" si="4">E4-D4</f>
        <v>-534</v>
      </c>
    </row>
    <row r="5" spans="1:13" ht="17.25" customHeight="1">
      <c r="A5" s="39">
        <v>12</v>
      </c>
      <c r="B5" s="37" t="s">
        <v>11</v>
      </c>
      <c r="C5" s="94">
        <v>4384</v>
      </c>
      <c r="D5" s="94">
        <v>4863</v>
      </c>
      <c r="E5" s="94">
        <v>4982</v>
      </c>
      <c r="F5" s="94"/>
      <c r="G5" s="94"/>
      <c r="H5" s="94"/>
      <c r="I5" s="88">
        <f t="shared" si="0"/>
        <v>1.3273079626222404E-3</v>
      </c>
      <c r="J5" s="88">
        <f t="shared" si="1"/>
        <v>0.1364051094890511</v>
      </c>
      <c r="K5" s="51">
        <f t="shared" si="2"/>
        <v>598</v>
      </c>
      <c r="L5" s="38">
        <f t="shared" si="3"/>
        <v>7.4153067804176376E-3</v>
      </c>
      <c r="M5" s="65">
        <f t="shared" si="4"/>
        <v>119</v>
      </c>
    </row>
    <row r="6" spans="1:13">
      <c r="A6" s="39">
        <v>13</v>
      </c>
      <c r="B6" s="37" t="s">
        <v>12</v>
      </c>
      <c r="C6" s="94">
        <v>416954</v>
      </c>
      <c r="D6" s="94">
        <v>423554</v>
      </c>
      <c r="E6" s="94">
        <v>426142</v>
      </c>
      <c r="F6" s="94"/>
      <c r="G6" s="94"/>
      <c r="H6" s="94"/>
      <c r="I6" s="88">
        <f t="shared" si="0"/>
        <v>0.11353305295218122</v>
      </c>
      <c r="J6" s="88">
        <f t="shared" si="1"/>
        <v>2.2036003971661142E-2</v>
      </c>
      <c r="K6" s="51">
        <f t="shared" si="2"/>
        <v>9188</v>
      </c>
      <c r="L6" s="38">
        <f t="shared" si="3"/>
        <v>0.11393284063290511</v>
      </c>
      <c r="M6" s="65">
        <f t="shared" si="4"/>
        <v>2588</v>
      </c>
    </row>
    <row r="7" spans="1:13">
      <c r="A7" s="39">
        <v>14</v>
      </c>
      <c r="B7" s="37" t="s">
        <v>13</v>
      </c>
      <c r="C7" s="94">
        <v>515633</v>
      </c>
      <c r="D7" s="94">
        <v>560517</v>
      </c>
      <c r="E7" s="94">
        <v>566755</v>
      </c>
      <c r="F7" s="94"/>
      <c r="G7" s="94"/>
      <c r="H7" s="94"/>
      <c r="I7" s="88">
        <f t="shared" si="0"/>
        <v>0.15099526783540101</v>
      </c>
      <c r="J7" s="88">
        <f t="shared" si="1"/>
        <v>9.9144158733052379E-2</v>
      </c>
      <c r="K7" s="51">
        <f t="shared" si="2"/>
        <v>51122</v>
      </c>
      <c r="L7" s="38">
        <f t="shared" si="3"/>
        <v>0.63392192847577</v>
      </c>
      <c r="M7" s="65">
        <f t="shared" si="4"/>
        <v>6238</v>
      </c>
    </row>
    <row r="8" spans="1:13">
      <c r="A8" s="39">
        <v>15</v>
      </c>
      <c r="B8" s="37" t="s">
        <v>14</v>
      </c>
      <c r="C8" s="94">
        <v>59984</v>
      </c>
      <c r="D8" s="94">
        <v>61992</v>
      </c>
      <c r="E8" s="94">
        <v>63061</v>
      </c>
      <c r="F8" s="94"/>
      <c r="G8" s="94"/>
      <c r="H8" s="94"/>
      <c r="I8" s="88">
        <f t="shared" si="0"/>
        <v>1.6800756208534946E-2</v>
      </c>
      <c r="J8" s="88">
        <f t="shared" si="1"/>
        <v>5.1297012536676449E-2</v>
      </c>
      <c r="K8" s="51">
        <f t="shared" si="2"/>
        <v>3077</v>
      </c>
      <c r="L8" s="38">
        <f t="shared" si="3"/>
        <v>3.8155349437031895E-2</v>
      </c>
      <c r="M8" s="65">
        <f t="shared" si="4"/>
        <v>1069</v>
      </c>
    </row>
    <row r="9" spans="1:13">
      <c r="A9" s="39">
        <v>16</v>
      </c>
      <c r="B9" s="37" t="s">
        <v>15</v>
      </c>
      <c r="C9" s="94">
        <v>63195</v>
      </c>
      <c r="D9" s="94">
        <v>59657</v>
      </c>
      <c r="E9" s="94">
        <v>60013</v>
      </c>
      <c r="F9" s="94"/>
      <c r="G9" s="94"/>
      <c r="H9" s="94"/>
      <c r="I9" s="88">
        <f t="shared" si="0"/>
        <v>1.5988705893385892E-2</v>
      </c>
      <c r="J9" s="88">
        <f t="shared" si="1"/>
        <v>-5.0352084816836777E-2</v>
      </c>
      <c r="K9" s="51">
        <f t="shared" si="2"/>
        <v>-3182</v>
      </c>
      <c r="L9" s="38">
        <f t="shared" si="3"/>
        <v>-3.9457368186101877E-2</v>
      </c>
      <c r="M9" s="65">
        <f t="shared" si="4"/>
        <v>356</v>
      </c>
    </row>
    <row r="10" spans="1:13">
      <c r="A10" s="39">
        <v>17</v>
      </c>
      <c r="B10" s="37" t="s">
        <v>16</v>
      </c>
      <c r="C10" s="94">
        <v>56229</v>
      </c>
      <c r="D10" s="94">
        <v>58934</v>
      </c>
      <c r="E10" s="94">
        <v>59696</v>
      </c>
      <c r="F10" s="94"/>
      <c r="G10" s="94"/>
      <c r="H10" s="94"/>
      <c r="I10" s="88">
        <f t="shared" si="0"/>
        <v>1.5904250529244733E-2</v>
      </c>
      <c r="J10" s="88">
        <f t="shared" si="1"/>
        <v>6.165857475679809E-2</v>
      </c>
      <c r="K10" s="51">
        <f t="shared" si="2"/>
        <v>3467</v>
      </c>
      <c r="L10" s="38">
        <f t="shared" si="3"/>
        <v>4.2991419076434702E-2</v>
      </c>
      <c r="M10" s="65">
        <f t="shared" si="4"/>
        <v>762</v>
      </c>
    </row>
    <row r="11" spans="1:13">
      <c r="A11" s="39">
        <v>18</v>
      </c>
      <c r="B11" s="37" t="s">
        <v>17</v>
      </c>
      <c r="C11" s="94">
        <v>49810</v>
      </c>
      <c r="D11" s="94">
        <v>47544</v>
      </c>
      <c r="E11" s="94">
        <v>47353</v>
      </c>
      <c r="F11" s="94"/>
      <c r="G11" s="94"/>
      <c r="H11" s="94"/>
      <c r="I11" s="88">
        <f t="shared" si="0"/>
        <v>1.2615819741880962E-2</v>
      </c>
      <c r="J11" s="88">
        <f t="shared" si="1"/>
        <v>-4.9327444288295524E-2</v>
      </c>
      <c r="K11" s="51">
        <f t="shared" si="2"/>
        <v>-2457</v>
      </c>
      <c r="L11" s="38">
        <f t="shared" si="3"/>
        <v>-3.0467238728237686E-2</v>
      </c>
      <c r="M11" s="65">
        <f t="shared" si="4"/>
        <v>-191</v>
      </c>
    </row>
    <row r="12" spans="1:13">
      <c r="A12" s="39">
        <v>19</v>
      </c>
      <c r="B12" s="37" t="s">
        <v>18</v>
      </c>
      <c r="C12" s="94">
        <v>8924</v>
      </c>
      <c r="D12" s="94">
        <v>8898</v>
      </c>
      <c r="E12" s="94">
        <v>8886</v>
      </c>
      <c r="F12" s="94"/>
      <c r="G12" s="94"/>
      <c r="H12" s="94"/>
      <c r="I12" s="88">
        <f t="shared" si="0"/>
        <v>2.3674144030231292E-3</v>
      </c>
      <c r="J12" s="88">
        <f t="shared" si="1"/>
        <v>-4.2581801882563873E-3</v>
      </c>
      <c r="K12" s="51">
        <f t="shared" si="2"/>
        <v>-38</v>
      </c>
      <c r="L12" s="38">
        <f t="shared" si="3"/>
        <v>-4.7120678537770943E-4</v>
      </c>
      <c r="M12" s="65">
        <f t="shared" si="4"/>
        <v>-12</v>
      </c>
    </row>
    <row r="13" spans="1:13">
      <c r="A13" s="39">
        <v>20</v>
      </c>
      <c r="B13" s="37" t="s">
        <v>19</v>
      </c>
      <c r="C13" s="94">
        <v>81131</v>
      </c>
      <c r="D13" s="94">
        <v>86790</v>
      </c>
      <c r="E13" s="94">
        <v>87164</v>
      </c>
      <c r="F13" s="94"/>
      <c r="G13" s="94"/>
      <c r="H13" s="94"/>
      <c r="I13" s="88">
        <f t="shared" si="0"/>
        <v>2.3222294511040742E-2</v>
      </c>
      <c r="J13" s="88">
        <f t="shared" si="1"/>
        <v>7.4361218276614363E-2</v>
      </c>
      <c r="K13" s="51">
        <f t="shared" si="2"/>
        <v>6033</v>
      </c>
      <c r="L13" s="38">
        <f t="shared" si="3"/>
        <v>7.4810277267992664E-2</v>
      </c>
      <c r="M13" s="65">
        <f t="shared" si="4"/>
        <v>374</v>
      </c>
    </row>
    <row r="14" spans="1:13">
      <c r="A14" s="39">
        <v>21</v>
      </c>
      <c r="B14" s="37" t="s">
        <v>20</v>
      </c>
      <c r="C14" s="94">
        <v>24907</v>
      </c>
      <c r="D14" s="94">
        <v>26792</v>
      </c>
      <c r="E14" s="94">
        <v>26907</v>
      </c>
      <c r="F14" s="94"/>
      <c r="G14" s="94"/>
      <c r="H14" s="94"/>
      <c r="I14" s="88">
        <f t="shared" si="0"/>
        <v>7.1685819651297923E-3</v>
      </c>
      <c r="J14" s="88">
        <f t="shared" si="1"/>
        <v>8.0298711205685144E-2</v>
      </c>
      <c r="K14" s="51">
        <f t="shared" si="2"/>
        <v>2000</v>
      </c>
      <c r="L14" s="38">
        <f t="shared" si="3"/>
        <v>2.4800357125142603E-2</v>
      </c>
      <c r="M14" s="65">
        <f t="shared" si="4"/>
        <v>115</v>
      </c>
    </row>
    <row r="15" spans="1:13">
      <c r="A15" s="39">
        <v>22</v>
      </c>
      <c r="B15" s="37" t="s">
        <v>21</v>
      </c>
      <c r="C15" s="94">
        <v>209165</v>
      </c>
      <c r="D15" s="94">
        <v>210479</v>
      </c>
      <c r="E15" s="94">
        <v>210622</v>
      </c>
      <c r="F15" s="94"/>
      <c r="G15" s="94"/>
      <c r="H15" s="94"/>
      <c r="I15" s="88">
        <f t="shared" si="0"/>
        <v>5.6114062164476425E-2</v>
      </c>
      <c r="J15" s="88">
        <f t="shared" si="1"/>
        <v>6.965792556115985E-3</v>
      </c>
      <c r="K15" s="51">
        <f t="shared" si="2"/>
        <v>1457</v>
      </c>
      <c r="L15" s="38">
        <f t="shared" si="3"/>
        <v>1.8067060165666386E-2</v>
      </c>
      <c r="M15" s="65">
        <f t="shared" si="4"/>
        <v>143</v>
      </c>
    </row>
    <row r="16" spans="1:13">
      <c r="A16" s="39">
        <v>23</v>
      </c>
      <c r="B16" s="37" t="s">
        <v>22</v>
      </c>
      <c r="C16" s="94">
        <v>223292</v>
      </c>
      <c r="D16" s="94">
        <v>204725</v>
      </c>
      <c r="E16" s="94">
        <v>203241</v>
      </c>
      <c r="F16" s="94"/>
      <c r="G16" s="94"/>
      <c r="H16" s="94"/>
      <c r="I16" s="88">
        <f t="shared" si="0"/>
        <v>5.414761092559349E-2</v>
      </c>
      <c r="J16" s="88">
        <f t="shared" si="1"/>
        <v>-8.9797216201207383E-2</v>
      </c>
      <c r="K16" s="51">
        <f t="shared" si="2"/>
        <v>-20051</v>
      </c>
      <c r="L16" s="38">
        <f t="shared" si="3"/>
        <v>-0.24863598035811715</v>
      </c>
      <c r="M16" s="65">
        <f t="shared" si="4"/>
        <v>-1484</v>
      </c>
    </row>
    <row r="17" spans="1:14">
      <c r="A17" s="39">
        <v>24</v>
      </c>
      <c r="B17" s="37" t="s">
        <v>23</v>
      </c>
      <c r="C17" s="94">
        <v>164487</v>
      </c>
      <c r="D17" s="94">
        <v>162596</v>
      </c>
      <c r="E17" s="94">
        <v>162119</v>
      </c>
      <c r="F17" s="94"/>
      <c r="G17" s="94"/>
      <c r="H17" s="94"/>
      <c r="I17" s="88">
        <f t="shared" si="0"/>
        <v>4.3191858609465075E-2</v>
      </c>
      <c r="J17" s="88">
        <f t="shared" si="1"/>
        <v>-1.4396274477618293E-2</v>
      </c>
      <c r="K17" s="51">
        <f t="shared" si="2"/>
        <v>-2368</v>
      </c>
      <c r="L17" s="38">
        <f t="shared" si="3"/>
        <v>-2.9363622836168841E-2</v>
      </c>
      <c r="M17" s="65">
        <f t="shared" si="4"/>
        <v>-477</v>
      </c>
    </row>
    <row r="18" spans="1:14">
      <c r="A18" s="39">
        <v>25</v>
      </c>
      <c r="B18" s="37" t="s">
        <v>24</v>
      </c>
      <c r="C18" s="94">
        <v>370112</v>
      </c>
      <c r="D18" s="94">
        <v>364888</v>
      </c>
      <c r="E18" s="94">
        <v>366267</v>
      </c>
      <c r="F18" s="94"/>
      <c r="G18" s="94"/>
      <c r="H18" s="94"/>
      <c r="I18" s="88">
        <f t="shared" si="0"/>
        <v>9.7581113116370966E-2</v>
      </c>
      <c r="J18" s="88">
        <f t="shared" si="1"/>
        <v>-1.0388747190039772E-2</v>
      </c>
      <c r="K18" s="51">
        <f t="shared" si="2"/>
        <v>-3845</v>
      </c>
      <c r="L18" s="38">
        <f t="shared" si="3"/>
        <v>-4.7678686573086652E-2</v>
      </c>
      <c r="M18" s="65">
        <f t="shared" si="4"/>
        <v>1379</v>
      </c>
    </row>
    <row r="19" spans="1:14">
      <c r="A19" s="39">
        <v>26</v>
      </c>
      <c r="B19" s="37" t="s">
        <v>25</v>
      </c>
      <c r="C19" s="94">
        <v>34835</v>
      </c>
      <c r="D19" s="94">
        <v>37633</v>
      </c>
      <c r="E19" s="94">
        <v>38027</v>
      </c>
      <c r="F19" s="94"/>
      <c r="G19" s="94"/>
      <c r="H19" s="94"/>
      <c r="I19" s="88">
        <f t="shared" si="0"/>
        <v>1.0131180227747076E-2</v>
      </c>
      <c r="J19" s="88">
        <f t="shared" si="1"/>
        <v>9.1631979331132485E-2</v>
      </c>
      <c r="K19" s="51">
        <f t="shared" si="2"/>
        <v>3192</v>
      </c>
      <c r="L19" s="38">
        <f t="shared" si="3"/>
        <v>3.9581369971727592E-2</v>
      </c>
      <c r="M19" s="65">
        <f t="shared" si="4"/>
        <v>394</v>
      </c>
    </row>
    <row r="20" spans="1:14">
      <c r="A20" s="39">
        <v>27</v>
      </c>
      <c r="B20" s="37" t="s">
        <v>26</v>
      </c>
      <c r="C20" s="94">
        <v>150157</v>
      </c>
      <c r="D20" s="94">
        <v>150428</v>
      </c>
      <c r="E20" s="94">
        <v>149804</v>
      </c>
      <c r="F20" s="94"/>
      <c r="G20" s="94"/>
      <c r="H20" s="94"/>
      <c r="I20" s="88">
        <f t="shared" si="0"/>
        <v>3.9910887601899259E-2</v>
      </c>
      <c r="J20" s="88">
        <f t="shared" si="1"/>
        <v>-2.3508727531849996E-3</v>
      </c>
      <c r="K20" s="51">
        <f t="shared" si="2"/>
        <v>-353</v>
      </c>
      <c r="L20" s="38">
        <f t="shared" si="3"/>
        <v>-4.3772630325876688E-3</v>
      </c>
      <c r="M20" s="65">
        <f t="shared" si="4"/>
        <v>-624</v>
      </c>
    </row>
    <row r="21" spans="1:14">
      <c r="A21" s="39">
        <v>28</v>
      </c>
      <c r="B21" s="37" t="s">
        <v>27</v>
      </c>
      <c r="C21" s="94">
        <v>159392</v>
      </c>
      <c r="D21" s="94">
        <v>159617</v>
      </c>
      <c r="E21" s="94">
        <v>160344</v>
      </c>
      <c r="F21" s="94"/>
      <c r="G21" s="94"/>
      <c r="H21" s="94"/>
      <c r="I21" s="88">
        <f t="shared" si="0"/>
        <v>4.2718961854416003E-2</v>
      </c>
      <c r="J21" s="88">
        <f t="shared" si="1"/>
        <v>5.9726962457337888E-3</v>
      </c>
      <c r="K21" s="51">
        <f t="shared" si="2"/>
        <v>952</v>
      </c>
      <c r="L21" s="38">
        <f t="shared" si="3"/>
        <v>1.1804969991567878E-2</v>
      </c>
      <c r="M21" s="65">
        <f t="shared" si="4"/>
        <v>727</v>
      </c>
    </row>
    <row r="22" spans="1:14">
      <c r="A22" s="39">
        <v>29</v>
      </c>
      <c r="B22" s="37" t="s">
        <v>28</v>
      </c>
      <c r="C22" s="94">
        <v>202372</v>
      </c>
      <c r="D22" s="94">
        <v>200322</v>
      </c>
      <c r="E22" s="94">
        <v>200294</v>
      </c>
      <c r="F22" s="94"/>
      <c r="G22" s="94"/>
      <c r="H22" s="94"/>
      <c r="I22" s="88">
        <f t="shared" si="0"/>
        <v>5.3362469101858497E-2</v>
      </c>
      <c r="J22" s="88">
        <f t="shared" si="1"/>
        <v>-1.0268218923566502E-2</v>
      </c>
      <c r="K22" s="51">
        <f t="shared" si="2"/>
        <v>-2078</v>
      </c>
      <c r="L22" s="38">
        <f t="shared" si="3"/>
        <v>-2.5767571053023165E-2</v>
      </c>
      <c r="M22" s="65">
        <f t="shared" si="4"/>
        <v>-28</v>
      </c>
    </row>
    <row r="23" spans="1:14">
      <c r="A23" s="39">
        <v>30</v>
      </c>
      <c r="B23" s="37" t="s">
        <v>29</v>
      </c>
      <c r="C23" s="94">
        <v>55363</v>
      </c>
      <c r="D23" s="94">
        <v>65847</v>
      </c>
      <c r="E23" s="94">
        <v>66702</v>
      </c>
      <c r="F23" s="94"/>
      <c r="G23" s="94"/>
      <c r="H23" s="94"/>
      <c r="I23" s="88">
        <f t="shared" si="0"/>
        <v>1.7770794002976452E-2</v>
      </c>
      <c r="J23" s="88">
        <f t="shared" si="1"/>
        <v>0.20481187796904068</v>
      </c>
      <c r="K23" s="51">
        <f t="shared" si="2"/>
        <v>11339</v>
      </c>
      <c r="L23" s="38">
        <f t="shared" si="3"/>
        <v>0.14060562472099597</v>
      </c>
      <c r="M23" s="65">
        <f t="shared" si="4"/>
        <v>855</v>
      </c>
    </row>
    <row r="24" spans="1:14">
      <c r="A24" s="39">
        <v>31</v>
      </c>
      <c r="B24" s="37" t="s">
        <v>30</v>
      </c>
      <c r="C24" s="94">
        <v>154936</v>
      </c>
      <c r="D24" s="94">
        <v>150113</v>
      </c>
      <c r="E24" s="94">
        <v>151217</v>
      </c>
      <c r="F24" s="94"/>
      <c r="G24" s="94"/>
      <c r="H24" s="94"/>
      <c r="I24" s="88">
        <f t="shared" si="0"/>
        <v>4.0287340060989031E-2</v>
      </c>
      <c r="J24" s="88">
        <f t="shared" si="1"/>
        <v>-2.4003459492951927E-2</v>
      </c>
      <c r="K24" s="51">
        <f t="shared" si="2"/>
        <v>-3719</v>
      </c>
      <c r="L24" s="38">
        <f t="shared" si="3"/>
        <v>-4.6116264074202669E-2</v>
      </c>
      <c r="M24" s="65">
        <f t="shared" si="4"/>
        <v>1104</v>
      </c>
    </row>
    <row r="25" spans="1:14">
      <c r="A25" s="39">
        <v>32</v>
      </c>
      <c r="B25" s="37" t="s">
        <v>31</v>
      </c>
      <c r="C25" s="94">
        <v>59754</v>
      </c>
      <c r="D25" s="94">
        <v>63152</v>
      </c>
      <c r="E25" s="94">
        <v>63650</v>
      </c>
      <c r="F25" s="94"/>
      <c r="G25" s="94"/>
      <c r="H25" s="94"/>
      <c r="I25" s="88">
        <f t="shared" si="0"/>
        <v>1.695767800499912E-2</v>
      </c>
      <c r="J25" s="88">
        <f t="shared" si="1"/>
        <v>6.5200656023027742E-2</v>
      </c>
      <c r="K25" s="51">
        <f t="shared" si="2"/>
        <v>3896</v>
      </c>
      <c r="L25" s="38">
        <f t="shared" si="3"/>
        <v>4.8311095679777788E-2</v>
      </c>
      <c r="M25" s="65">
        <f t="shared" si="4"/>
        <v>498</v>
      </c>
    </row>
    <row r="26" spans="1:14">
      <c r="A26" s="39">
        <v>33</v>
      </c>
      <c r="B26" s="37" t="s">
        <v>32</v>
      </c>
      <c r="C26" s="94">
        <v>138616</v>
      </c>
      <c r="D26" s="94">
        <v>139925</v>
      </c>
      <c r="E26" s="94">
        <v>140379</v>
      </c>
      <c r="F26" s="94"/>
      <c r="G26" s="94"/>
      <c r="H26" s="94"/>
      <c r="I26" s="88">
        <f t="shared" si="0"/>
        <v>3.7399872437765457E-2</v>
      </c>
      <c r="J26" s="88">
        <f t="shared" si="1"/>
        <v>1.271858948461938E-2</v>
      </c>
      <c r="K26" s="51">
        <f t="shared" si="2"/>
        <v>1763</v>
      </c>
      <c r="L26" s="38">
        <f t="shared" si="3"/>
        <v>2.1861514805813203E-2</v>
      </c>
      <c r="M26" s="65">
        <f t="shared" si="4"/>
        <v>454</v>
      </c>
    </row>
    <row r="27" spans="1:14" s="107" customFormat="1">
      <c r="A27" s="180" t="s">
        <v>254</v>
      </c>
      <c r="B27" s="180"/>
      <c r="C27" s="61">
        <f>SUM(C3:C26)</f>
        <v>3672818</v>
      </c>
      <c r="D27" s="61">
        <f t="shared" ref="D27:E27" si="5">SUM(D3:D26)</f>
        <v>3739973</v>
      </c>
      <c r="E27" s="61">
        <f t="shared" si="5"/>
        <v>3753462</v>
      </c>
      <c r="F27" s="61"/>
      <c r="G27" s="61"/>
      <c r="H27" s="61"/>
      <c r="I27" s="97">
        <f t="shared" si="0"/>
        <v>1</v>
      </c>
      <c r="J27" s="97">
        <f t="shared" si="1"/>
        <v>2.1956982349792448E-2</v>
      </c>
      <c r="K27" s="94">
        <f t="shared" si="2"/>
        <v>80644</v>
      </c>
      <c r="L27" s="98">
        <f t="shared" si="3"/>
        <v>1</v>
      </c>
      <c r="M27" s="94">
        <f t="shared" si="4"/>
        <v>13489</v>
      </c>
      <c r="N27" s="108"/>
    </row>
    <row r="28" spans="1:14">
      <c r="I28" s="55"/>
      <c r="K28" s="15"/>
      <c r="L28" s="14"/>
    </row>
    <row r="29" spans="1:14">
      <c r="C29" s="121"/>
      <c r="D29" s="106"/>
      <c r="E29" s="121"/>
      <c r="F29" s="125"/>
      <c r="G29" s="125"/>
      <c r="H29" s="125"/>
    </row>
    <row r="30" spans="1:14">
      <c r="E30" s="156"/>
      <c r="F30" s="156"/>
    </row>
    <row r="31" spans="1:14">
      <c r="B31" s="5"/>
    </row>
    <row r="32" spans="1:14">
      <c r="B32" s="5"/>
    </row>
    <row r="33" spans="2:2">
      <c r="B33" s="5"/>
    </row>
    <row r="34" spans="2:2">
      <c r="B34" s="54"/>
    </row>
    <row r="35" spans="2:2">
      <c r="B35" s="5"/>
    </row>
    <row r="36" spans="2:2">
      <c r="B36" s="5"/>
    </row>
    <row r="37" spans="2:2">
      <c r="B37" s="5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8"/>
  <sheetViews>
    <sheetView zoomScale="89" zoomScaleNormal="89" workbookViewId="0">
      <pane ySplit="2" topLeftCell="A75" activePane="bottomLeft" state="frozen"/>
      <selection activeCell="W1" sqref="W1"/>
      <selection pane="bottomLeft" activeCell="U12" sqref="U12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9.7109375" style="3" customWidth="1"/>
    <col min="14" max="16384" width="9.140625" style="3"/>
  </cols>
  <sheetData>
    <row r="1" spans="1:13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3" ht="30">
      <c r="A2" s="90" t="s">
        <v>91</v>
      </c>
      <c r="B2" s="90" t="s">
        <v>174</v>
      </c>
      <c r="C2" s="90">
        <v>43374</v>
      </c>
      <c r="D2" s="90">
        <v>43709</v>
      </c>
      <c r="E2" s="90">
        <v>43739</v>
      </c>
      <c r="F2" s="90">
        <v>43374</v>
      </c>
      <c r="G2" s="90">
        <v>43709</v>
      </c>
      <c r="H2" s="90">
        <v>43739</v>
      </c>
      <c r="I2" s="89" t="s">
        <v>305</v>
      </c>
      <c r="J2" s="89" t="s">
        <v>308</v>
      </c>
      <c r="K2" s="89" t="s">
        <v>318</v>
      </c>
      <c r="L2" s="89" t="s">
        <v>329</v>
      </c>
      <c r="M2" s="119" t="s">
        <v>330</v>
      </c>
    </row>
    <row r="3" spans="1:13">
      <c r="A3" s="40">
        <v>1</v>
      </c>
      <c r="B3" s="101" t="s">
        <v>92</v>
      </c>
      <c r="C3" s="95">
        <v>312983</v>
      </c>
      <c r="D3" s="95">
        <v>291548</v>
      </c>
      <c r="E3" s="95">
        <v>298630</v>
      </c>
      <c r="F3" s="95"/>
      <c r="G3" s="94"/>
      <c r="H3" s="95"/>
      <c r="I3" s="97">
        <f t="shared" ref="I3:I66" si="0">E3/$E$84</f>
        <v>2.0578693847292349E-2</v>
      </c>
      <c r="J3" s="97">
        <f t="shared" ref="J3:J66" si="1">(E3-C3)/C3</f>
        <v>-4.5858720761191504E-2</v>
      </c>
      <c r="K3" s="94">
        <f t="shared" ref="K3:K66" si="2">E3-C3</f>
        <v>-14353</v>
      </c>
      <c r="L3" s="98">
        <f>K3/$K$84</f>
        <v>7.8238875776092801E-2</v>
      </c>
      <c r="M3" s="95">
        <f t="shared" ref="M3:M66" si="3">E3-D3</f>
        <v>7082</v>
      </c>
    </row>
    <row r="4" spans="1:13">
      <c r="A4" s="40">
        <v>2</v>
      </c>
      <c r="B4" s="101" t="s">
        <v>93</v>
      </c>
      <c r="C4" s="95">
        <v>57123</v>
      </c>
      <c r="D4" s="95">
        <v>56533</v>
      </c>
      <c r="E4" s="95">
        <v>57881</v>
      </c>
      <c r="F4" s="95"/>
      <c r="G4" s="94"/>
      <c r="H4" s="95"/>
      <c r="I4" s="97">
        <f t="shared" si="0"/>
        <v>3.988599198255797E-3</v>
      </c>
      <c r="J4" s="97">
        <f t="shared" si="1"/>
        <v>1.3269611189888486E-2</v>
      </c>
      <c r="K4" s="94">
        <f t="shared" si="2"/>
        <v>758</v>
      </c>
      <c r="L4" s="98">
        <f t="shared" ref="L4:L67" si="4">K4/$K$84</f>
        <v>-4.1318935301524655E-3</v>
      </c>
      <c r="M4" s="95">
        <f t="shared" si="3"/>
        <v>1348</v>
      </c>
    </row>
    <row r="5" spans="1:13">
      <c r="A5" s="40">
        <v>3</v>
      </c>
      <c r="B5" s="101" t="s">
        <v>94</v>
      </c>
      <c r="C5" s="95">
        <v>93523</v>
      </c>
      <c r="D5" s="95">
        <v>90486</v>
      </c>
      <c r="E5" s="95">
        <v>91331</v>
      </c>
      <c r="F5" s="95"/>
      <c r="G5" s="94"/>
      <c r="H5" s="95"/>
      <c r="I5" s="97">
        <f t="shared" si="0"/>
        <v>6.2936499607107715E-3</v>
      </c>
      <c r="J5" s="97">
        <f t="shared" si="1"/>
        <v>-2.3438084749206077E-2</v>
      </c>
      <c r="K5" s="94">
        <f t="shared" si="2"/>
        <v>-2192</v>
      </c>
      <c r="L5" s="98">
        <f t="shared" si="4"/>
        <v>1.1948694746826128E-2</v>
      </c>
      <c r="M5" s="95">
        <f t="shared" si="3"/>
        <v>845</v>
      </c>
    </row>
    <row r="6" spans="1:13">
      <c r="A6" s="40">
        <v>4</v>
      </c>
      <c r="B6" s="101" t="s">
        <v>95</v>
      </c>
      <c r="C6" s="95">
        <v>34179</v>
      </c>
      <c r="D6" s="95">
        <v>32202</v>
      </c>
      <c r="E6" s="95">
        <v>32727</v>
      </c>
      <c r="F6" s="95"/>
      <c r="G6" s="94"/>
      <c r="H6" s="95"/>
      <c r="I6" s="97">
        <f t="shared" si="0"/>
        <v>2.2552285890243338E-3</v>
      </c>
      <c r="J6" s="97">
        <f t="shared" si="1"/>
        <v>-4.2482225928201528E-2</v>
      </c>
      <c r="K6" s="94">
        <f t="shared" si="2"/>
        <v>-1452</v>
      </c>
      <c r="L6" s="98">
        <f t="shared" si="4"/>
        <v>7.914920060397599E-3</v>
      </c>
      <c r="M6" s="95">
        <f t="shared" si="3"/>
        <v>525</v>
      </c>
    </row>
    <row r="7" spans="1:13">
      <c r="A7" s="40">
        <v>5</v>
      </c>
      <c r="B7" s="101" t="s">
        <v>96</v>
      </c>
      <c r="C7" s="95">
        <v>41985</v>
      </c>
      <c r="D7" s="95">
        <v>37812</v>
      </c>
      <c r="E7" s="95">
        <v>39180</v>
      </c>
      <c r="F7" s="95"/>
      <c r="G7" s="94"/>
      <c r="H7" s="95"/>
      <c r="I7" s="97">
        <f t="shared" si="0"/>
        <v>2.6999069917185625E-3</v>
      </c>
      <c r="J7" s="97">
        <f t="shared" si="1"/>
        <v>-6.6809574848160053E-2</v>
      </c>
      <c r="K7" s="94">
        <f t="shared" si="2"/>
        <v>-2805</v>
      </c>
      <c r="L7" s="98">
        <f t="shared" si="4"/>
        <v>1.5290186480313545E-2</v>
      </c>
      <c r="M7" s="95">
        <f t="shared" si="3"/>
        <v>1368</v>
      </c>
    </row>
    <row r="8" spans="1:13">
      <c r="A8" s="40">
        <v>6</v>
      </c>
      <c r="B8" s="101" t="s">
        <v>97</v>
      </c>
      <c r="C8" s="95">
        <v>1153410</v>
      </c>
      <c r="D8" s="95">
        <v>1115566</v>
      </c>
      <c r="E8" s="95">
        <v>1128287</v>
      </c>
      <c r="F8" s="95"/>
      <c r="G8" s="94"/>
      <c r="H8" s="95"/>
      <c r="I8" s="97">
        <f t="shared" si="0"/>
        <v>7.7750637058835156E-2</v>
      </c>
      <c r="J8" s="97">
        <f t="shared" si="1"/>
        <v>-2.1781500073694521E-2</v>
      </c>
      <c r="K8" s="94">
        <f t="shared" si="2"/>
        <v>-25123</v>
      </c>
      <c r="L8" s="98">
        <f t="shared" si="4"/>
        <v>0.13694665060424854</v>
      </c>
      <c r="M8" s="95">
        <f t="shared" si="3"/>
        <v>12721</v>
      </c>
    </row>
    <row r="9" spans="1:13">
      <c r="A9" s="40">
        <v>7</v>
      </c>
      <c r="B9" s="101" t="s">
        <v>98</v>
      </c>
      <c r="C9" s="95">
        <v>578420</v>
      </c>
      <c r="D9" s="95">
        <v>640020</v>
      </c>
      <c r="E9" s="95">
        <v>610149</v>
      </c>
      <c r="F9" s="95"/>
      <c r="G9" s="94"/>
      <c r="H9" s="95"/>
      <c r="I9" s="97">
        <f t="shared" si="0"/>
        <v>4.2045573024249341E-2</v>
      </c>
      <c r="J9" s="97">
        <f t="shared" si="1"/>
        <v>5.4854603921026243E-2</v>
      </c>
      <c r="K9" s="94">
        <f t="shared" si="2"/>
        <v>31729</v>
      </c>
      <c r="L9" s="98">
        <f t="shared" si="4"/>
        <v>-0.17295626625093349</v>
      </c>
      <c r="M9" s="95">
        <f t="shared" si="3"/>
        <v>-29871</v>
      </c>
    </row>
    <row r="10" spans="1:13">
      <c r="A10" s="40">
        <v>8</v>
      </c>
      <c r="B10" s="101" t="s">
        <v>99</v>
      </c>
      <c r="C10" s="95">
        <v>26817</v>
      </c>
      <c r="D10" s="95">
        <v>26820</v>
      </c>
      <c r="E10" s="95">
        <v>27078</v>
      </c>
      <c r="F10" s="95"/>
      <c r="G10" s="94"/>
      <c r="H10" s="95"/>
      <c r="I10" s="97">
        <f t="shared" si="0"/>
        <v>1.8659540970330586E-3</v>
      </c>
      <c r="J10" s="97">
        <f t="shared" si="1"/>
        <v>9.7326322854905476E-3</v>
      </c>
      <c r="K10" s="94">
        <f t="shared" si="2"/>
        <v>261</v>
      </c>
      <c r="L10" s="98">
        <f t="shared" si="4"/>
        <v>-1.4227232339970892E-3</v>
      </c>
      <c r="M10" s="95">
        <f t="shared" si="3"/>
        <v>258</v>
      </c>
    </row>
    <row r="11" spans="1:13">
      <c r="A11" s="40">
        <v>9</v>
      </c>
      <c r="B11" s="101" t="s">
        <v>100</v>
      </c>
      <c r="C11" s="95">
        <v>162202</v>
      </c>
      <c r="D11" s="95">
        <v>161136</v>
      </c>
      <c r="E11" s="95">
        <v>157736</v>
      </c>
      <c r="F11" s="95"/>
      <c r="G11" s="94"/>
      <c r="H11" s="95"/>
      <c r="I11" s="97">
        <f t="shared" si="0"/>
        <v>1.0869640868956589E-2</v>
      </c>
      <c r="J11" s="97">
        <f t="shared" si="1"/>
        <v>-2.7533569253153475E-2</v>
      </c>
      <c r="K11" s="94">
        <f t="shared" si="2"/>
        <v>-4466</v>
      </c>
      <c r="L11" s="98">
        <f t="shared" si="4"/>
        <v>2.4344375337283525E-2</v>
      </c>
      <c r="M11" s="95">
        <f t="shared" si="3"/>
        <v>-3400</v>
      </c>
    </row>
    <row r="12" spans="1:13">
      <c r="A12" s="40">
        <v>10</v>
      </c>
      <c r="B12" s="101" t="s">
        <v>101</v>
      </c>
      <c r="C12" s="95">
        <v>181686</v>
      </c>
      <c r="D12" s="95">
        <v>177889</v>
      </c>
      <c r="E12" s="95">
        <v>174216</v>
      </c>
      <c r="F12" s="95"/>
      <c r="G12" s="94"/>
      <c r="H12" s="95"/>
      <c r="I12" s="97">
        <f t="shared" si="0"/>
        <v>1.2005283217693749E-2</v>
      </c>
      <c r="J12" s="97">
        <f t="shared" si="1"/>
        <v>-4.1114890525411972E-2</v>
      </c>
      <c r="K12" s="94">
        <f t="shared" si="2"/>
        <v>-7470</v>
      </c>
      <c r="L12" s="98">
        <f t="shared" si="4"/>
        <v>4.0719320145433932E-2</v>
      </c>
      <c r="M12" s="95">
        <f t="shared" si="3"/>
        <v>-3673</v>
      </c>
    </row>
    <row r="13" spans="1:13">
      <c r="A13" s="40">
        <v>11</v>
      </c>
      <c r="B13" s="101" t="s">
        <v>102</v>
      </c>
      <c r="C13" s="95">
        <v>46332</v>
      </c>
      <c r="D13" s="95">
        <v>44896</v>
      </c>
      <c r="E13" s="95">
        <v>45345</v>
      </c>
      <c r="F13" s="95"/>
      <c r="G13" s="94"/>
      <c r="H13" s="95"/>
      <c r="I13" s="97">
        <f t="shared" si="0"/>
        <v>3.1247392174445689E-3</v>
      </c>
      <c r="J13" s="97">
        <f t="shared" si="1"/>
        <v>-2.1302771302771303E-2</v>
      </c>
      <c r="K13" s="94">
        <f t="shared" si="2"/>
        <v>-987</v>
      </c>
      <c r="L13" s="98">
        <f t="shared" si="4"/>
        <v>5.3801832641958884E-3</v>
      </c>
      <c r="M13" s="95">
        <f t="shared" si="3"/>
        <v>449</v>
      </c>
    </row>
    <row r="14" spans="1:13">
      <c r="A14" s="40">
        <v>12</v>
      </c>
      <c r="B14" s="101" t="s">
        <v>103</v>
      </c>
      <c r="C14" s="95">
        <v>32294</v>
      </c>
      <c r="D14" s="95">
        <v>29829</v>
      </c>
      <c r="E14" s="95">
        <v>30227</v>
      </c>
      <c r="F14" s="95"/>
      <c r="G14" s="94"/>
      <c r="H14" s="95"/>
      <c r="I14" s="97">
        <f t="shared" si="0"/>
        <v>2.0829527472862935E-3</v>
      </c>
      <c r="J14" s="97">
        <f t="shared" si="1"/>
        <v>-6.4005697652814761E-2</v>
      </c>
      <c r="K14" s="94">
        <f t="shared" si="2"/>
        <v>-2067</v>
      </c>
      <c r="L14" s="98">
        <f t="shared" si="4"/>
        <v>1.126731388763212E-2</v>
      </c>
      <c r="M14" s="95">
        <f t="shared" si="3"/>
        <v>398</v>
      </c>
    </row>
    <row r="15" spans="1:13">
      <c r="A15" s="40">
        <v>13</v>
      </c>
      <c r="B15" s="101" t="s">
        <v>104</v>
      </c>
      <c r="C15" s="95">
        <v>32561</v>
      </c>
      <c r="D15" s="95">
        <v>31346</v>
      </c>
      <c r="E15" s="95">
        <v>32407</v>
      </c>
      <c r="F15" s="95"/>
      <c r="G15" s="94"/>
      <c r="H15" s="95"/>
      <c r="I15" s="97">
        <f t="shared" si="0"/>
        <v>2.2331772812818644E-3</v>
      </c>
      <c r="J15" s="97">
        <f t="shared" si="1"/>
        <v>-4.729584472221369E-3</v>
      </c>
      <c r="K15" s="94">
        <f t="shared" si="2"/>
        <v>-154</v>
      </c>
      <c r="L15" s="98">
        <f t="shared" si="4"/>
        <v>8.394612185270181E-4</v>
      </c>
      <c r="M15" s="95">
        <f t="shared" si="3"/>
        <v>1061</v>
      </c>
    </row>
    <row r="16" spans="1:13">
      <c r="A16" s="40">
        <v>14</v>
      </c>
      <c r="B16" s="101" t="s">
        <v>105</v>
      </c>
      <c r="C16" s="95">
        <v>60168</v>
      </c>
      <c r="D16" s="95">
        <v>58557</v>
      </c>
      <c r="E16" s="95">
        <v>59280</v>
      </c>
      <c r="F16" s="95"/>
      <c r="G16" s="94"/>
      <c r="H16" s="95"/>
      <c r="I16" s="97">
        <f t="shared" si="0"/>
        <v>4.0850047592924038E-3</v>
      </c>
      <c r="J16" s="97">
        <f t="shared" si="1"/>
        <v>-1.4758675708017551E-2</v>
      </c>
      <c r="K16" s="94">
        <f t="shared" si="2"/>
        <v>-888</v>
      </c>
      <c r="L16" s="98">
        <f t="shared" si="4"/>
        <v>4.8405296237142344E-3</v>
      </c>
      <c r="M16" s="95">
        <f t="shared" si="3"/>
        <v>723</v>
      </c>
    </row>
    <row r="17" spans="1:13">
      <c r="A17" s="40">
        <v>15</v>
      </c>
      <c r="B17" s="101" t="s">
        <v>106</v>
      </c>
      <c r="C17" s="95">
        <v>35720</v>
      </c>
      <c r="D17" s="95">
        <v>32791</v>
      </c>
      <c r="E17" s="95">
        <v>33823</v>
      </c>
      <c r="F17" s="95"/>
      <c r="G17" s="94"/>
      <c r="H17" s="95"/>
      <c r="I17" s="97">
        <f t="shared" si="0"/>
        <v>2.3307543180422904E-3</v>
      </c>
      <c r="J17" s="97">
        <f t="shared" si="1"/>
        <v>-5.3107502799552071E-2</v>
      </c>
      <c r="K17" s="94">
        <f t="shared" si="2"/>
        <v>-1897</v>
      </c>
      <c r="L17" s="98">
        <f t="shared" si="4"/>
        <v>1.0340635919128269E-2</v>
      </c>
      <c r="M17" s="95">
        <f t="shared" si="3"/>
        <v>1032</v>
      </c>
    </row>
    <row r="18" spans="1:13">
      <c r="A18" s="40">
        <v>16</v>
      </c>
      <c r="B18" s="101" t="s">
        <v>107</v>
      </c>
      <c r="C18" s="95">
        <v>696449</v>
      </c>
      <c r="D18" s="95">
        <v>676669</v>
      </c>
      <c r="E18" s="95">
        <v>679114</v>
      </c>
      <c r="F18" s="95"/>
      <c r="G18" s="94"/>
      <c r="H18" s="95"/>
      <c r="I18" s="97">
        <f t="shared" si="0"/>
        <v>4.6797974394434914E-2</v>
      </c>
      <c r="J18" s="97">
        <f t="shared" si="1"/>
        <v>-2.4890551928425483E-2</v>
      </c>
      <c r="K18" s="94">
        <f t="shared" si="2"/>
        <v>-17335</v>
      </c>
      <c r="L18" s="98">
        <f t="shared" si="4"/>
        <v>9.4493897553025064E-2</v>
      </c>
      <c r="M18" s="95">
        <f t="shared" si="3"/>
        <v>2445</v>
      </c>
    </row>
    <row r="19" spans="1:13">
      <c r="A19" s="40">
        <v>17</v>
      </c>
      <c r="B19" s="101" t="s">
        <v>108</v>
      </c>
      <c r="C19" s="95">
        <v>87311</v>
      </c>
      <c r="D19" s="95">
        <v>86337</v>
      </c>
      <c r="E19" s="95">
        <v>86605</v>
      </c>
      <c r="F19" s="95"/>
      <c r="G19" s="94"/>
      <c r="H19" s="95"/>
      <c r="I19" s="97">
        <f t="shared" si="0"/>
        <v>5.9679797094891809E-3</v>
      </c>
      <c r="J19" s="97">
        <f t="shared" si="1"/>
        <v>-8.0860372690726261E-3</v>
      </c>
      <c r="K19" s="94">
        <f t="shared" si="2"/>
        <v>-706</v>
      </c>
      <c r="L19" s="98">
        <f t="shared" si="4"/>
        <v>3.8484390927277586E-3</v>
      </c>
      <c r="M19" s="95">
        <f t="shared" si="3"/>
        <v>268</v>
      </c>
    </row>
    <row r="20" spans="1:13">
      <c r="A20" s="40">
        <v>18</v>
      </c>
      <c r="B20" s="101" t="s">
        <v>109</v>
      </c>
      <c r="C20" s="95">
        <v>28781</v>
      </c>
      <c r="D20" s="95">
        <v>25786</v>
      </c>
      <c r="E20" s="95">
        <v>26081</v>
      </c>
      <c r="F20" s="95"/>
      <c r="G20" s="94"/>
      <c r="H20" s="95"/>
      <c r="I20" s="97">
        <f t="shared" si="0"/>
        <v>1.7972504913479283E-3</v>
      </c>
      <c r="J20" s="97">
        <f t="shared" si="1"/>
        <v>-9.3811889788402075E-2</v>
      </c>
      <c r="K20" s="94">
        <f t="shared" si="2"/>
        <v>-2700</v>
      </c>
      <c r="L20" s="98">
        <f t="shared" si="4"/>
        <v>1.4717826558590578E-2</v>
      </c>
      <c r="M20" s="95">
        <f t="shared" si="3"/>
        <v>295</v>
      </c>
    </row>
    <row r="21" spans="1:13">
      <c r="A21" s="40">
        <v>19</v>
      </c>
      <c r="B21" s="101" t="s">
        <v>110</v>
      </c>
      <c r="C21" s="95">
        <v>62006</v>
      </c>
      <c r="D21" s="95">
        <v>56546</v>
      </c>
      <c r="E21" s="95">
        <v>57605</v>
      </c>
      <c r="F21" s="95"/>
      <c r="G21" s="94"/>
      <c r="H21" s="95"/>
      <c r="I21" s="97">
        <f t="shared" si="0"/>
        <v>3.9695799453279175E-3</v>
      </c>
      <c r="J21" s="97">
        <f t="shared" si="1"/>
        <v>-7.0977002225591071E-2</v>
      </c>
      <c r="K21" s="94">
        <f t="shared" si="2"/>
        <v>-4401</v>
      </c>
      <c r="L21" s="98">
        <f t="shared" si="4"/>
        <v>2.3990057290502641E-2</v>
      </c>
      <c r="M21" s="95">
        <f t="shared" si="3"/>
        <v>1059</v>
      </c>
    </row>
    <row r="22" spans="1:13">
      <c r="A22" s="40">
        <v>20</v>
      </c>
      <c r="B22" s="101" t="s">
        <v>111</v>
      </c>
      <c r="C22" s="95">
        <v>192276</v>
      </c>
      <c r="D22" s="95">
        <v>183685</v>
      </c>
      <c r="E22" s="95">
        <v>185627</v>
      </c>
      <c r="F22" s="95"/>
      <c r="G22" s="94"/>
      <c r="H22" s="95"/>
      <c r="I22" s="97">
        <f t="shared" si="0"/>
        <v>1.2791619069722858E-2</v>
      </c>
      <c r="J22" s="97">
        <f t="shared" si="1"/>
        <v>-3.4580498866213151E-2</v>
      </c>
      <c r="K22" s="94">
        <f t="shared" si="2"/>
        <v>-6649</v>
      </c>
      <c r="L22" s="98">
        <f t="shared" si="4"/>
        <v>3.6244010662247687E-2</v>
      </c>
      <c r="M22" s="95">
        <f t="shared" si="3"/>
        <v>1942</v>
      </c>
    </row>
    <row r="23" spans="1:13">
      <c r="A23" s="40">
        <v>21</v>
      </c>
      <c r="B23" s="101" t="s">
        <v>112</v>
      </c>
      <c r="C23" s="95">
        <v>155368</v>
      </c>
      <c r="D23" s="95">
        <v>150934</v>
      </c>
      <c r="E23" s="95">
        <v>154037</v>
      </c>
      <c r="F23" s="95"/>
      <c r="G23" s="94"/>
      <c r="H23" s="95"/>
      <c r="I23" s="97">
        <f t="shared" si="0"/>
        <v>1.0614741533520985E-2</v>
      </c>
      <c r="J23" s="97">
        <f t="shared" si="1"/>
        <v>-8.5667576334895225E-3</v>
      </c>
      <c r="K23" s="94">
        <f t="shared" si="2"/>
        <v>-1331</v>
      </c>
      <c r="L23" s="98">
        <f t="shared" si="4"/>
        <v>7.2553433886977997E-3</v>
      </c>
      <c r="M23" s="95">
        <f t="shared" si="3"/>
        <v>3103</v>
      </c>
    </row>
    <row r="24" spans="1:13">
      <c r="A24" s="40">
        <v>22</v>
      </c>
      <c r="B24" s="101" t="s">
        <v>113</v>
      </c>
      <c r="C24" s="95">
        <v>62426</v>
      </c>
      <c r="D24" s="95">
        <v>60354</v>
      </c>
      <c r="E24" s="95">
        <v>60817</v>
      </c>
      <c r="F24" s="95"/>
      <c r="G24" s="94"/>
      <c r="H24" s="95"/>
      <c r="I24" s="97">
        <f t="shared" si="0"/>
        <v>4.1909199467929509E-3</v>
      </c>
      <c r="J24" s="97">
        <f t="shared" si="1"/>
        <v>-2.5774517028161342E-2</v>
      </c>
      <c r="K24" s="94">
        <f t="shared" si="2"/>
        <v>-1609</v>
      </c>
      <c r="L24" s="98">
        <f t="shared" si="4"/>
        <v>8.770734419545274E-3</v>
      </c>
      <c r="M24" s="95">
        <f t="shared" si="3"/>
        <v>463</v>
      </c>
    </row>
    <row r="25" spans="1:13">
      <c r="A25" s="40">
        <v>23</v>
      </c>
      <c r="B25" s="101" t="s">
        <v>114</v>
      </c>
      <c r="C25" s="95">
        <v>71255</v>
      </c>
      <c r="D25" s="95">
        <v>67591</v>
      </c>
      <c r="E25" s="95">
        <v>69043</v>
      </c>
      <c r="F25" s="95"/>
      <c r="G25" s="94"/>
      <c r="H25" s="95"/>
      <c r="I25" s="97">
        <f t="shared" si="0"/>
        <v>4.7577763764477974E-3</v>
      </c>
      <c r="J25" s="97">
        <f t="shared" si="1"/>
        <v>-3.104343554838257E-2</v>
      </c>
      <c r="K25" s="94">
        <f t="shared" si="2"/>
        <v>-2212</v>
      </c>
      <c r="L25" s="98">
        <f t="shared" si="4"/>
        <v>1.2057715684297169E-2</v>
      </c>
      <c r="M25" s="95">
        <f t="shared" si="3"/>
        <v>1452</v>
      </c>
    </row>
    <row r="26" spans="1:13">
      <c r="A26" s="40">
        <v>24</v>
      </c>
      <c r="B26" s="101" t="s">
        <v>115</v>
      </c>
      <c r="C26" s="95">
        <v>34892</v>
      </c>
      <c r="D26" s="95">
        <v>30865</v>
      </c>
      <c r="E26" s="95">
        <v>31537</v>
      </c>
      <c r="F26" s="95"/>
      <c r="G26" s="94"/>
      <c r="H26" s="95"/>
      <c r="I26" s="97">
        <f t="shared" si="0"/>
        <v>2.1732252883570266E-3</v>
      </c>
      <c r="J26" s="97">
        <f t="shared" si="1"/>
        <v>-9.6153846153846159E-2</v>
      </c>
      <c r="K26" s="94">
        <f t="shared" si="2"/>
        <v>-3355</v>
      </c>
      <c r="L26" s="98">
        <f t="shared" si="4"/>
        <v>1.8288262260767182E-2</v>
      </c>
      <c r="M26" s="95">
        <f t="shared" si="3"/>
        <v>672</v>
      </c>
    </row>
    <row r="27" spans="1:13">
      <c r="A27" s="40">
        <v>25</v>
      </c>
      <c r="B27" s="101" t="s">
        <v>116</v>
      </c>
      <c r="C27" s="95">
        <v>93185</v>
      </c>
      <c r="D27" s="95">
        <v>85406</v>
      </c>
      <c r="E27" s="95">
        <v>86652</v>
      </c>
      <c r="F27" s="95"/>
      <c r="G27" s="94"/>
      <c r="H27" s="95"/>
      <c r="I27" s="97">
        <f t="shared" si="0"/>
        <v>5.9712184953138563E-3</v>
      </c>
      <c r="J27" s="97">
        <f t="shared" si="1"/>
        <v>-7.010784997585448E-2</v>
      </c>
      <c r="K27" s="94">
        <f t="shared" si="2"/>
        <v>-6533</v>
      </c>
      <c r="L27" s="98">
        <f t="shared" si="4"/>
        <v>3.5611689224915644E-2</v>
      </c>
      <c r="M27" s="95">
        <f t="shared" si="3"/>
        <v>1246</v>
      </c>
    </row>
    <row r="28" spans="1:13">
      <c r="A28" s="40">
        <v>26</v>
      </c>
      <c r="B28" s="101" t="s">
        <v>117</v>
      </c>
      <c r="C28" s="95">
        <v>173755</v>
      </c>
      <c r="D28" s="95">
        <v>170410</v>
      </c>
      <c r="E28" s="95">
        <v>170723</v>
      </c>
      <c r="F28" s="95"/>
      <c r="G28" s="94"/>
      <c r="H28" s="95"/>
      <c r="I28" s="97">
        <f t="shared" si="0"/>
        <v>1.1764579411617359E-2</v>
      </c>
      <c r="J28" s="97">
        <f t="shared" si="1"/>
        <v>-1.7449857558055882E-2</v>
      </c>
      <c r="K28" s="94">
        <f t="shared" si="2"/>
        <v>-3032</v>
      </c>
      <c r="L28" s="98">
        <f t="shared" si="4"/>
        <v>1.6527574120609862E-2</v>
      </c>
      <c r="M28" s="95">
        <f t="shared" si="3"/>
        <v>313</v>
      </c>
    </row>
    <row r="29" spans="1:13">
      <c r="A29" s="40">
        <v>27</v>
      </c>
      <c r="B29" s="101" t="s">
        <v>118</v>
      </c>
      <c r="C29" s="95">
        <v>296261</v>
      </c>
      <c r="D29" s="95">
        <v>290303</v>
      </c>
      <c r="E29" s="95">
        <v>296181</v>
      </c>
      <c r="F29" s="95"/>
      <c r="G29" s="94"/>
      <c r="H29" s="95"/>
      <c r="I29" s="97">
        <f t="shared" si="0"/>
        <v>2.0409932432725767E-2</v>
      </c>
      <c r="J29" s="97">
        <f t="shared" si="1"/>
        <v>-2.7003216758196319E-4</v>
      </c>
      <c r="K29" s="94">
        <f t="shared" si="2"/>
        <v>-80</v>
      </c>
      <c r="L29" s="98">
        <f t="shared" si="4"/>
        <v>4.3608374988416527E-4</v>
      </c>
      <c r="M29" s="95">
        <f t="shared" si="3"/>
        <v>5878</v>
      </c>
    </row>
    <row r="30" spans="1:13">
      <c r="A30" s="40">
        <v>28</v>
      </c>
      <c r="B30" s="101" t="s">
        <v>119</v>
      </c>
      <c r="C30" s="95">
        <v>56047</v>
      </c>
      <c r="D30" s="95">
        <v>52670</v>
      </c>
      <c r="E30" s="95">
        <v>53705</v>
      </c>
      <c r="F30" s="95"/>
      <c r="G30" s="94"/>
      <c r="H30" s="95"/>
      <c r="I30" s="97">
        <f t="shared" si="0"/>
        <v>3.7008296322165748E-3</v>
      </c>
      <c r="J30" s="97">
        <f t="shared" si="1"/>
        <v>-4.1786357878209363E-2</v>
      </c>
      <c r="K30" s="94">
        <f t="shared" si="2"/>
        <v>-2342</v>
      </c>
      <c r="L30" s="98">
        <f t="shared" si="4"/>
        <v>1.2766351777858937E-2</v>
      </c>
      <c r="M30" s="95">
        <f t="shared" si="3"/>
        <v>1035</v>
      </c>
    </row>
    <row r="31" spans="1:13">
      <c r="A31" s="40">
        <v>29</v>
      </c>
      <c r="B31" s="101" t="s">
        <v>120</v>
      </c>
      <c r="C31" s="95">
        <v>17695</v>
      </c>
      <c r="D31" s="95">
        <v>15458</v>
      </c>
      <c r="E31" s="95">
        <v>15953</v>
      </c>
      <c r="F31" s="95"/>
      <c r="G31" s="94"/>
      <c r="H31" s="95"/>
      <c r="I31" s="97">
        <f t="shared" si="0"/>
        <v>1.0993266012987806E-3</v>
      </c>
      <c r="J31" s="97">
        <f t="shared" si="1"/>
        <v>-9.8445888669115564E-2</v>
      </c>
      <c r="K31" s="94">
        <f t="shared" si="2"/>
        <v>-1742</v>
      </c>
      <c r="L31" s="98">
        <f t="shared" si="4"/>
        <v>9.495723653727698E-3</v>
      </c>
      <c r="M31" s="95">
        <f t="shared" si="3"/>
        <v>495</v>
      </c>
    </row>
    <row r="32" spans="1:13">
      <c r="A32" s="40">
        <v>30</v>
      </c>
      <c r="B32" s="101" t="s">
        <v>121</v>
      </c>
      <c r="C32" s="95">
        <v>30182</v>
      </c>
      <c r="D32" s="95">
        <v>30379</v>
      </c>
      <c r="E32" s="95">
        <v>28002</v>
      </c>
      <c r="F32" s="95"/>
      <c r="G32" s="94"/>
      <c r="H32" s="95"/>
      <c r="I32" s="97">
        <f t="shared" si="0"/>
        <v>1.9296272481394382E-3</v>
      </c>
      <c r="J32" s="97">
        <f t="shared" si="1"/>
        <v>-7.2228480551321986E-2</v>
      </c>
      <c r="K32" s="94">
        <f t="shared" si="2"/>
        <v>-2180</v>
      </c>
      <c r="L32" s="98">
        <f t="shared" si="4"/>
        <v>1.1883282184343502E-2</v>
      </c>
      <c r="M32" s="95">
        <f t="shared" si="3"/>
        <v>-2377</v>
      </c>
    </row>
    <row r="33" spans="1:13">
      <c r="A33" s="40">
        <v>31</v>
      </c>
      <c r="B33" s="101" t="s">
        <v>122</v>
      </c>
      <c r="C33" s="95">
        <v>172088</v>
      </c>
      <c r="D33" s="95">
        <v>165245</v>
      </c>
      <c r="E33" s="95">
        <v>167763</v>
      </c>
      <c r="F33" s="95"/>
      <c r="G33" s="94"/>
      <c r="H33" s="95"/>
      <c r="I33" s="97">
        <f t="shared" si="0"/>
        <v>1.156060481499952E-2</v>
      </c>
      <c r="J33" s="97">
        <f t="shared" si="1"/>
        <v>-2.5132490353772487E-2</v>
      </c>
      <c r="K33" s="94">
        <f t="shared" si="2"/>
        <v>-4325</v>
      </c>
      <c r="L33" s="98">
        <f t="shared" si="4"/>
        <v>2.3575777728112684E-2</v>
      </c>
      <c r="M33" s="95">
        <f t="shared" si="3"/>
        <v>2518</v>
      </c>
    </row>
    <row r="34" spans="1:13">
      <c r="A34" s="40">
        <v>32</v>
      </c>
      <c r="B34" s="101" t="s">
        <v>123</v>
      </c>
      <c r="C34" s="95">
        <v>60533</v>
      </c>
      <c r="D34" s="95">
        <v>58315</v>
      </c>
      <c r="E34" s="95">
        <v>59256</v>
      </c>
      <c r="F34" s="95"/>
      <c r="G34" s="94"/>
      <c r="H34" s="95"/>
      <c r="I34" s="97">
        <f t="shared" si="0"/>
        <v>4.0833509112117184E-3</v>
      </c>
      <c r="J34" s="97">
        <f t="shared" si="1"/>
        <v>-2.1095931144995292E-2</v>
      </c>
      <c r="K34" s="94">
        <f t="shared" si="2"/>
        <v>-1277</v>
      </c>
      <c r="L34" s="98">
        <f t="shared" si="4"/>
        <v>6.9609868575259875E-3</v>
      </c>
      <c r="M34" s="95">
        <f t="shared" si="3"/>
        <v>941</v>
      </c>
    </row>
    <row r="35" spans="1:13">
      <c r="A35" s="40">
        <v>33</v>
      </c>
      <c r="B35" s="101" t="s">
        <v>124</v>
      </c>
      <c r="C35" s="95">
        <v>246151</v>
      </c>
      <c r="D35" s="95">
        <v>245806</v>
      </c>
      <c r="E35" s="95">
        <v>249210</v>
      </c>
      <c r="F35" s="95"/>
      <c r="G35" s="94"/>
      <c r="H35" s="95"/>
      <c r="I35" s="97">
        <f t="shared" si="0"/>
        <v>1.7173145007814777E-2</v>
      </c>
      <c r="J35" s="97">
        <f t="shared" si="1"/>
        <v>1.2427331191016897E-2</v>
      </c>
      <c r="K35" s="94">
        <f t="shared" si="2"/>
        <v>3059</v>
      </c>
      <c r="L35" s="98">
        <f t="shared" si="4"/>
        <v>-1.6674752386195767E-2</v>
      </c>
      <c r="M35" s="95">
        <f t="shared" si="3"/>
        <v>3404</v>
      </c>
    </row>
    <row r="36" spans="1:13">
      <c r="A36" s="40">
        <v>34</v>
      </c>
      <c r="B36" s="101" t="s">
        <v>125</v>
      </c>
      <c r="C36" s="95">
        <v>4065966</v>
      </c>
      <c r="D36" s="95">
        <v>4059070</v>
      </c>
      <c r="E36" s="95">
        <v>4081452</v>
      </c>
      <c r="F36" s="95"/>
      <c r="G36" s="94"/>
      <c r="H36" s="95"/>
      <c r="I36" s="97">
        <f t="shared" si="0"/>
        <v>0.28125423152536266</v>
      </c>
      <c r="J36" s="97">
        <f t="shared" si="1"/>
        <v>3.8086890052695965E-3</v>
      </c>
      <c r="K36" s="94">
        <f t="shared" si="2"/>
        <v>15486</v>
      </c>
      <c r="L36" s="98">
        <f t="shared" si="4"/>
        <v>-8.4414911883827284E-2</v>
      </c>
      <c r="M36" s="95">
        <f t="shared" si="3"/>
        <v>22382</v>
      </c>
    </row>
    <row r="37" spans="1:13">
      <c r="A37" s="40">
        <v>35</v>
      </c>
      <c r="B37" s="101" t="s">
        <v>126</v>
      </c>
      <c r="C37" s="95">
        <v>918364</v>
      </c>
      <c r="D37" s="95">
        <v>895608</v>
      </c>
      <c r="E37" s="95">
        <v>894975</v>
      </c>
      <c r="F37" s="95"/>
      <c r="G37" s="94"/>
      <c r="H37" s="95"/>
      <c r="I37" s="97">
        <f t="shared" si="0"/>
        <v>6.1673028583800929E-2</v>
      </c>
      <c r="J37" s="97">
        <f t="shared" si="1"/>
        <v>-2.5468115039352587E-2</v>
      </c>
      <c r="K37" s="94">
        <f t="shared" si="2"/>
        <v>-23389</v>
      </c>
      <c r="L37" s="98">
        <f t="shared" si="4"/>
        <v>0.12749453532550925</v>
      </c>
      <c r="M37" s="95">
        <f t="shared" si="3"/>
        <v>-633</v>
      </c>
    </row>
    <row r="38" spans="1:13">
      <c r="A38" s="40">
        <v>36</v>
      </c>
      <c r="B38" s="101" t="s">
        <v>127</v>
      </c>
      <c r="C38" s="95">
        <v>28210</v>
      </c>
      <c r="D38" s="95">
        <v>26353</v>
      </c>
      <c r="E38" s="95">
        <v>25933</v>
      </c>
      <c r="F38" s="95"/>
      <c r="G38" s="94"/>
      <c r="H38" s="95"/>
      <c r="I38" s="97">
        <f t="shared" si="0"/>
        <v>1.7870517615170363E-3</v>
      </c>
      <c r="J38" s="97">
        <f t="shared" si="1"/>
        <v>-8.071605813541298E-2</v>
      </c>
      <c r="K38" s="94">
        <f t="shared" si="2"/>
        <v>-2277</v>
      </c>
      <c r="L38" s="98">
        <f t="shared" si="4"/>
        <v>1.2412033731078053E-2</v>
      </c>
      <c r="M38" s="95">
        <f t="shared" si="3"/>
        <v>-420</v>
      </c>
    </row>
    <row r="39" spans="1:13">
      <c r="A39" s="40">
        <v>37</v>
      </c>
      <c r="B39" s="101" t="s">
        <v>128</v>
      </c>
      <c r="C39" s="95">
        <v>53713</v>
      </c>
      <c r="D39" s="95">
        <v>48381</v>
      </c>
      <c r="E39" s="95">
        <v>49067</v>
      </c>
      <c r="F39" s="95"/>
      <c r="G39" s="94"/>
      <c r="H39" s="95"/>
      <c r="I39" s="97">
        <f t="shared" si="0"/>
        <v>3.3812234906241629E-3</v>
      </c>
      <c r="J39" s="97">
        <f t="shared" si="1"/>
        <v>-8.6496751252024648E-2</v>
      </c>
      <c r="K39" s="94">
        <f t="shared" si="2"/>
        <v>-4646</v>
      </c>
      <c r="L39" s="98">
        <f t="shared" si="4"/>
        <v>2.5325563774522896E-2</v>
      </c>
      <c r="M39" s="95">
        <f t="shared" si="3"/>
        <v>686</v>
      </c>
    </row>
    <row r="40" spans="1:13">
      <c r="A40" s="40">
        <v>38</v>
      </c>
      <c r="B40" s="101" t="s">
        <v>129</v>
      </c>
      <c r="C40" s="95">
        <v>223946</v>
      </c>
      <c r="D40" s="95">
        <v>220138</v>
      </c>
      <c r="E40" s="95">
        <v>221874</v>
      </c>
      <c r="F40" s="95"/>
      <c r="G40" s="94"/>
      <c r="H40" s="95"/>
      <c r="I40" s="97">
        <f t="shared" si="0"/>
        <v>1.5289412043914352E-2</v>
      </c>
      <c r="J40" s="97">
        <f t="shared" si="1"/>
        <v>-9.2522304484116708E-3</v>
      </c>
      <c r="K40" s="94">
        <f t="shared" si="2"/>
        <v>-2072</v>
      </c>
      <c r="L40" s="98">
        <f t="shared" si="4"/>
        <v>1.129456912199988E-2</v>
      </c>
      <c r="M40" s="95">
        <f t="shared" si="3"/>
        <v>1736</v>
      </c>
    </row>
    <row r="41" spans="1:13">
      <c r="A41" s="40">
        <v>39</v>
      </c>
      <c r="B41" s="101" t="s">
        <v>130</v>
      </c>
      <c r="C41" s="95">
        <v>69847</v>
      </c>
      <c r="D41" s="95">
        <v>68440</v>
      </c>
      <c r="E41" s="95">
        <v>69136</v>
      </c>
      <c r="F41" s="95"/>
      <c r="G41" s="94"/>
      <c r="H41" s="95"/>
      <c r="I41" s="97">
        <f t="shared" si="0"/>
        <v>4.7641850377604525E-3</v>
      </c>
      <c r="J41" s="97">
        <f t="shared" si="1"/>
        <v>-1.0179392099875442E-2</v>
      </c>
      <c r="K41" s="94">
        <f t="shared" si="2"/>
        <v>-711</v>
      </c>
      <c r="L41" s="98">
        <f t="shared" si="4"/>
        <v>3.8756943270955185E-3</v>
      </c>
      <c r="M41" s="95">
        <f t="shared" si="3"/>
        <v>696</v>
      </c>
    </row>
    <row r="42" spans="1:13">
      <c r="A42" s="40">
        <v>40</v>
      </c>
      <c r="B42" s="101" t="s">
        <v>131</v>
      </c>
      <c r="C42" s="95">
        <v>27709</v>
      </c>
      <c r="D42" s="95">
        <v>24038</v>
      </c>
      <c r="E42" s="95">
        <v>24724</v>
      </c>
      <c r="F42" s="95"/>
      <c r="G42" s="94"/>
      <c r="H42" s="95"/>
      <c r="I42" s="97">
        <f t="shared" si="0"/>
        <v>1.7037391644525201E-3</v>
      </c>
      <c r="J42" s="97">
        <f t="shared" si="1"/>
        <v>-0.10772673138691399</v>
      </c>
      <c r="K42" s="94">
        <f t="shared" si="2"/>
        <v>-2985</v>
      </c>
      <c r="L42" s="98">
        <f t="shared" si="4"/>
        <v>1.6271374917552917E-2</v>
      </c>
      <c r="M42" s="95">
        <f t="shared" si="3"/>
        <v>686</v>
      </c>
    </row>
    <row r="43" spans="1:13">
      <c r="A43" s="40">
        <v>41</v>
      </c>
      <c r="B43" s="101" t="s">
        <v>132</v>
      </c>
      <c r="C43" s="95">
        <v>511086</v>
      </c>
      <c r="D43" s="95">
        <v>497141</v>
      </c>
      <c r="E43" s="95">
        <v>498901</v>
      </c>
      <c r="F43" s="95"/>
      <c r="G43" s="94"/>
      <c r="H43" s="95"/>
      <c r="I43" s="97">
        <f t="shared" si="0"/>
        <v>3.4379435887579954E-2</v>
      </c>
      <c r="J43" s="97">
        <f t="shared" si="1"/>
        <v>-2.3841388729098429E-2</v>
      </c>
      <c r="K43" s="94">
        <f t="shared" si="2"/>
        <v>-12185</v>
      </c>
      <c r="L43" s="98">
        <f t="shared" si="4"/>
        <v>6.6421006154231924E-2</v>
      </c>
      <c r="M43" s="95">
        <f t="shared" si="3"/>
        <v>1760</v>
      </c>
    </row>
    <row r="44" spans="1:13">
      <c r="A44" s="40">
        <v>42</v>
      </c>
      <c r="B44" s="101" t="s">
        <v>133</v>
      </c>
      <c r="C44" s="95">
        <v>314524</v>
      </c>
      <c r="D44" s="95">
        <v>302126</v>
      </c>
      <c r="E44" s="95">
        <v>311935</v>
      </c>
      <c r="F44" s="95"/>
      <c r="G44" s="94"/>
      <c r="H44" s="95"/>
      <c r="I44" s="97">
        <f t="shared" si="0"/>
        <v>2.1495545877022199E-2</v>
      </c>
      <c r="J44" s="97">
        <f t="shared" si="1"/>
        <v>-8.2314863094708202E-3</v>
      </c>
      <c r="K44" s="94">
        <f t="shared" si="2"/>
        <v>-2589</v>
      </c>
      <c r="L44" s="98">
        <f t="shared" si="4"/>
        <v>1.4112760355626298E-2</v>
      </c>
      <c r="M44" s="95">
        <f t="shared" si="3"/>
        <v>9809</v>
      </c>
    </row>
    <row r="45" spans="1:13">
      <c r="A45" s="40">
        <v>43</v>
      </c>
      <c r="B45" s="101" t="s">
        <v>134</v>
      </c>
      <c r="C45" s="95">
        <v>86282</v>
      </c>
      <c r="D45" s="95">
        <v>81545</v>
      </c>
      <c r="E45" s="95">
        <v>82754</v>
      </c>
      <c r="F45" s="95"/>
      <c r="G45" s="94"/>
      <c r="H45" s="95"/>
      <c r="I45" s="97">
        <f t="shared" si="0"/>
        <v>5.7026060028759042E-3</v>
      </c>
      <c r="J45" s="97">
        <f t="shared" si="1"/>
        <v>-4.0889177348693816E-2</v>
      </c>
      <c r="K45" s="94">
        <f t="shared" si="2"/>
        <v>-3528</v>
      </c>
      <c r="L45" s="98">
        <f t="shared" si="4"/>
        <v>1.9231293369891687E-2</v>
      </c>
      <c r="M45" s="95">
        <f t="shared" si="3"/>
        <v>1209</v>
      </c>
    </row>
    <row r="46" spans="1:13">
      <c r="A46" s="40">
        <v>44</v>
      </c>
      <c r="B46" s="101" t="s">
        <v>135</v>
      </c>
      <c r="C46" s="95">
        <v>106071</v>
      </c>
      <c r="D46" s="95">
        <v>99017</v>
      </c>
      <c r="E46" s="95">
        <v>100327</v>
      </c>
      <c r="F46" s="95"/>
      <c r="G46" s="94"/>
      <c r="H46" s="95"/>
      <c r="I46" s="97">
        <f t="shared" si="0"/>
        <v>6.9135673496209344E-3</v>
      </c>
      <c r="J46" s="97">
        <f t="shared" si="1"/>
        <v>-5.4152407349794006E-2</v>
      </c>
      <c r="K46" s="94">
        <f t="shared" si="2"/>
        <v>-5744</v>
      </c>
      <c r="L46" s="98">
        <f t="shared" si="4"/>
        <v>3.1310813241683062E-2</v>
      </c>
      <c r="M46" s="95">
        <f t="shared" si="3"/>
        <v>1310</v>
      </c>
    </row>
    <row r="47" spans="1:13">
      <c r="A47" s="40">
        <v>45</v>
      </c>
      <c r="B47" s="101" t="s">
        <v>136</v>
      </c>
      <c r="C47" s="95">
        <v>250313</v>
      </c>
      <c r="D47" s="95">
        <v>241073</v>
      </c>
      <c r="E47" s="95">
        <v>241850</v>
      </c>
      <c r="F47" s="95"/>
      <c r="G47" s="94"/>
      <c r="H47" s="95"/>
      <c r="I47" s="97">
        <f t="shared" si="0"/>
        <v>1.6665964929737986E-2</v>
      </c>
      <c r="J47" s="97">
        <f t="shared" si="1"/>
        <v>-3.3809670292793421E-2</v>
      </c>
      <c r="K47" s="94">
        <f t="shared" si="2"/>
        <v>-8463</v>
      </c>
      <c r="L47" s="98">
        <f t="shared" si="4"/>
        <v>4.6132209690871132E-2</v>
      </c>
      <c r="M47" s="95">
        <f t="shared" si="3"/>
        <v>777</v>
      </c>
    </row>
    <row r="48" spans="1:13">
      <c r="A48" s="40">
        <v>46</v>
      </c>
      <c r="B48" s="101" t="s">
        <v>137</v>
      </c>
      <c r="C48" s="95">
        <v>146850</v>
      </c>
      <c r="D48" s="95">
        <v>143475</v>
      </c>
      <c r="E48" s="95">
        <v>145536</v>
      </c>
      <c r="F48" s="95"/>
      <c r="G48" s="94"/>
      <c r="H48" s="95"/>
      <c r="I48" s="97">
        <f t="shared" si="0"/>
        <v>1.0028934761274954E-2</v>
      </c>
      <c r="J48" s="97">
        <f t="shared" si="1"/>
        <v>-8.9479060265577112E-3</v>
      </c>
      <c r="K48" s="94">
        <f t="shared" si="2"/>
        <v>-1314</v>
      </c>
      <c r="L48" s="98">
        <f t="shared" si="4"/>
        <v>7.1626755918474143E-3</v>
      </c>
      <c r="M48" s="95">
        <f t="shared" si="3"/>
        <v>2061</v>
      </c>
    </row>
    <row r="49" spans="1:13">
      <c r="A49" s="40">
        <v>47</v>
      </c>
      <c r="B49" s="101" t="s">
        <v>138</v>
      </c>
      <c r="C49" s="95">
        <v>80662</v>
      </c>
      <c r="D49" s="95">
        <v>80310</v>
      </c>
      <c r="E49" s="95">
        <v>82601</v>
      </c>
      <c r="F49" s="95"/>
      <c r="G49" s="94"/>
      <c r="H49" s="95"/>
      <c r="I49" s="97">
        <f t="shared" si="0"/>
        <v>5.6920627213615359E-3</v>
      </c>
      <c r="J49" s="97">
        <f t="shared" si="1"/>
        <v>2.4038580744340583E-2</v>
      </c>
      <c r="K49" s="94">
        <f t="shared" si="2"/>
        <v>1939</v>
      </c>
      <c r="L49" s="98">
        <f t="shared" si="4"/>
        <v>-1.0569579887817456E-2</v>
      </c>
      <c r="M49" s="95">
        <f t="shared" si="3"/>
        <v>2291</v>
      </c>
    </row>
    <row r="50" spans="1:13">
      <c r="A50" s="40">
        <v>48</v>
      </c>
      <c r="B50" s="101" t="s">
        <v>139</v>
      </c>
      <c r="C50" s="95">
        <v>214118</v>
      </c>
      <c r="D50" s="95">
        <v>244116</v>
      </c>
      <c r="E50" s="95">
        <v>221823</v>
      </c>
      <c r="F50" s="95"/>
      <c r="G50" s="94"/>
      <c r="H50" s="95"/>
      <c r="I50" s="97">
        <f t="shared" si="0"/>
        <v>1.5285897616742896E-2</v>
      </c>
      <c r="J50" s="97">
        <f t="shared" si="1"/>
        <v>3.5984830794234958E-2</v>
      </c>
      <c r="K50" s="94">
        <f t="shared" si="2"/>
        <v>7705</v>
      </c>
      <c r="L50" s="98">
        <f t="shared" si="4"/>
        <v>-4.2000316160718663E-2</v>
      </c>
      <c r="M50" s="95">
        <f t="shared" si="3"/>
        <v>-22293</v>
      </c>
    </row>
    <row r="51" spans="1:13">
      <c r="A51" s="40">
        <v>49</v>
      </c>
      <c r="B51" s="101" t="s">
        <v>140</v>
      </c>
      <c r="C51" s="95">
        <v>31184</v>
      </c>
      <c r="D51" s="95">
        <v>31693</v>
      </c>
      <c r="E51" s="95">
        <v>32643</v>
      </c>
      <c r="F51" s="95"/>
      <c r="G51" s="94"/>
      <c r="H51" s="95"/>
      <c r="I51" s="97">
        <f t="shared" si="0"/>
        <v>2.2494401207419357E-3</v>
      </c>
      <c r="J51" s="97">
        <f t="shared" si="1"/>
        <v>4.6786813750641351E-2</v>
      </c>
      <c r="K51" s="94">
        <f t="shared" si="2"/>
        <v>1459</v>
      </c>
      <c r="L51" s="98">
        <f t="shared" si="4"/>
        <v>-7.9530773885124646E-3</v>
      </c>
      <c r="M51" s="95">
        <f t="shared" si="3"/>
        <v>950</v>
      </c>
    </row>
    <row r="52" spans="1:13">
      <c r="A52" s="40">
        <v>50</v>
      </c>
      <c r="B52" s="101" t="s">
        <v>141</v>
      </c>
      <c r="C52" s="95">
        <v>41462</v>
      </c>
      <c r="D52" s="95">
        <v>42642</v>
      </c>
      <c r="E52" s="95">
        <v>43455</v>
      </c>
      <c r="F52" s="95"/>
      <c r="G52" s="94"/>
      <c r="H52" s="95"/>
      <c r="I52" s="97">
        <f t="shared" si="0"/>
        <v>2.9944986810906109E-3</v>
      </c>
      <c r="J52" s="97">
        <f t="shared" si="1"/>
        <v>4.8068110559066131E-2</v>
      </c>
      <c r="K52" s="94">
        <f t="shared" si="2"/>
        <v>1993</v>
      </c>
      <c r="L52" s="98">
        <f t="shared" si="4"/>
        <v>-1.0863936418989266E-2</v>
      </c>
      <c r="M52" s="95">
        <f t="shared" si="3"/>
        <v>813</v>
      </c>
    </row>
    <row r="53" spans="1:13">
      <c r="A53" s="40">
        <v>51</v>
      </c>
      <c r="B53" s="101" t="s">
        <v>142</v>
      </c>
      <c r="C53" s="95">
        <v>39603</v>
      </c>
      <c r="D53" s="95">
        <v>36691</v>
      </c>
      <c r="E53" s="95">
        <v>37111</v>
      </c>
      <c r="F53" s="95"/>
      <c r="G53" s="94"/>
      <c r="H53" s="95"/>
      <c r="I53" s="97">
        <f t="shared" si="0"/>
        <v>2.5573315050961606E-3</v>
      </c>
      <c r="J53" s="97">
        <f t="shared" si="1"/>
        <v>-6.292452591975356E-2</v>
      </c>
      <c r="K53" s="94">
        <f t="shared" si="2"/>
        <v>-2492</v>
      </c>
      <c r="L53" s="98">
        <f t="shared" si="4"/>
        <v>1.3584008808891747E-2</v>
      </c>
      <c r="M53" s="95">
        <f t="shared" si="3"/>
        <v>420</v>
      </c>
    </row>
    <row r="54" spans="1:13">
      <c r="A54" s="40">
        <v>52</v>
      </c>
      <c r="B54" s="101" t="s">
        <v>143</v>
      </c>
      <c r="C54" s="95">
        <v>87408</v>
      </c>
      <c r="D54" s="95">
        <v>82736</v>
      </c>
      <c r="E54" s="95">
        <v>83411</v>
      </c>
      <c r="F54" s="95"/>
      <c r="G54" s="94"/>
      <c r="H54" s="95"/>
      <c r="I54" s="97">
        <f t="shared" si="0"/>
        <v>5.7478800940846606E-3</v>
      </c>
      <c r="J54" s="97">
        <f t="shared" si="1"/>
        <v>-4.5728079809628411E-2</v>
      </c>
      <c r="K54" s="94">
        <f t="shared" si="2"/>
        <v>-3997</v>
      </c>
      <c r="L54" s="98">
        <f t="shared" si="4"/>
        <v>2.1787834353587606E-2</v>
      </c>
      <c r="M54" s="95">
        <f t="shared" si="3"/>
        <v>675</v>
      </c>
    </row>
    <row r="55" spans="1:13">
      <c r="A55" s="40">
        <v>53</v>
      </c>
      <c r="B55" s="101" t="s">
        <v>144</v>
      </c>
      <c r="C55" s="95">
        <v>54001</v>
      </c>
      <c r="D55" s="95">
        <v>53056</v>
      </c>
      <c r="E55" s="95">
        <v>51997</v>
      </c>
      <c r="F55" s="95"/>
      <c r="G55" s="94"/>
      <c r="H55" s="95"/>
      <c r="I55" s="97">
        <f t="shared" si="0"/>
        <v>3.5831307771411456E-3</v>
      </c>
      <c r="J55" s="97">
        <f t="shared" si="1"/>
        <v>-3.7110423881039238E-2</v>
      </c>
      <c r="K55" s="94">
        <f t="shared" si="2"/>
        <v>-2004</v>
      </c>
      <c r="L55" s="98">
        <f t="shared" si="4"/>
        <v>1.092389793459834E-2</v>
      </c>
      <c r="M55" s="95">
        <f t="shared" si="3"/>
        <v>-1059</v>
      </c>
    </row>
    <row r="56" spans="1:13">
      <c r="A56" s="40">
        <v>54</v>
      </c>
      <c r="B56" s="101" t="s">
        <v>145</v>
      </c>
      <c r="C56" s="95">
        <v>180886</v>
      </c>
      <c r="D56" s="95">
        <v>176008</v>
      </c>
      <c r="E56" s="95">
        <v>179023</v>
      </c>
      <c r="F56" s="95"/>
      <c r="G56" s="94"/>
      <c r="H56" s="95"/>
      <c r="I56" s="97">
        <f t="shared" si="0"/>
        <v>1.2336535206187653E-2</v>
      </c>
      <c r="J56" s="97">
        <f t="shared" si="1"/>
        <v>-1.02993045343476E-2</v>
      </c>
      <c r="K56" s="94">
        <f t="shared" si="2"/>
        <v>-1863</v>
      </c>
      <c r="L56" s="98">
        <f t="shared" si="4"/>
        <v>1.0155300325427498E-2</v>
      </c>
      <c r="M56" s="95">
        <f t="shared" si="3"/>
        <v>3015</v>
      </c>
    </row>
    <row r="57" spans="1:13">
      <c r="A57" s="40">
        <v>55</v>
      </c>
      <c r="B57" s="101" t="s">
        <v>146</v>
      </c>
      <c r="C57" s="95">
        <v>169421</v>
      </c>
      <c r="D57" s="95">
        <v>159758</v>
      </c>
      <c r="E57" s="95">
        <v>163848</v>
      </c>
      <c r="F57" s="95"/>
      <c r="G57" s="94"/>
      <c r="H57" s="95"/>
      <c r="I57" s="97">
        <f t="shared" si="0"/>
        <v>1.1290820846837749E-2</v>
      </c>
      <c r="J57" s="97">
        <f t="shared" si="1"/>
        <v>-3.2894387354578239E-2</v>
      </c>
      <c r="K57" s="94">
        <f t="shared" si="2"/>
        <v>-5573</v>
      </c>
      <c r="L57" s="98">
        <f t="shared" si="4"/>
        <v>3.0378684226305661E-2</v>
      </c>
      <c r="M57" s="95">
        <f t="shared" si="3"/>
        <v>4090</v>
      </c>
    </row>
    <row r="58" spans="1:13">
      <c r="A58" s="40">
        <v>56</v>
      </c>
      <c r="B58" s="101" t="s">
        <v>147</v>
      </c>
      <c r="C58" s="95">
        <v>31839</v>
      </c>
      <c r="D58" s="95">
        <v>32071</v>
      </c>
      <c r="E58" s="95">
        <v>32903</v>
      </c>
      <c r="F58" s="95"/>
      <c r="G58" s="94"/>
      <c r="H58" s="95"/>
      <c r="I58" s="97">
        <f t="shared" si="0"/>
        <v>2.2673568082826915E-3</v>
      </c>
      <c r="J58" s="97">
        <f t="shared" si="1"/>
        <v>3.3418134991676875E-2</v>
      </c>
      <c r="K58" s="94">
        <f t="shared" si="2"/>
        <v>1064</v>
      </c>
      <c r="L58" s="98">
        <f t="shared" si="4"/>
        <v>-5.799913873459398E-3</v>
      </c>
      <c r="M58" s="95">
        <f t="shared" si="3"/>
        <v>832</v>
      </c>
    </row>
    <row r="59" spans="1:13">
      <c r="A59" s="40">
        <v>57</v>
      </c>
      <c r="B59" s="101" t="s">
        <v>148</v>
      </c>
      <c r="C59" s="95">
        <v>26371</v>
      </c>
      <c r="D59" s="95">
        <v>24151</v>
      </c>
      <c r="E59" s="95">
        <v>24345</v>
      </c>
      <c r="F59" s="95"/>
      <c r="G59" s="94"/>
      <c r="H59" s="95"/>
      <c r="I59" s="97">
        <f t="shared" si="0"/>
        <v>1.6776221468450332E-3</v>
      </c>
      <c r="J59" s="97">
        <f t="shared" si="1"/>
        <v>-7.6826817337226502E-2</v>
      </c>
      <c r="K59" s="94">
        <f t="shared" si="2"/>
        <v>-2026</v>
      </c>
      <c r="L59" s="98">
        <f t="shared" si="4"/>
        <v>1.1043820965816485E-2</v>
      </c>
      <c r="M59" s="95">
        <f t="shared" si="3"/>
        <v>194</v>
      </c>
    </row>
    <row r="60" spans="1:13">
      <c r="A60" s="40">
        <v>58</v>
      </c>
      <c r="B60" s="101" t="s">
        <v>149</v>
      </c>
      <c r="C60" s="95">
        <v>83685</v>
      </c>
      <c r="D60" s="95">
        <v>75729</v>
      </c>
      <c r="E60" s="95">
        <v>76422</v>
      </c>
      <c r="F60" s="95"/>
      <c r="G60" s="94"/>
      <c r="H60" s="95"/>
      <c r="I60" s="97">
        <f t="shared" si="0"/>
        <v>5.2662657509217961E-3</v>
      </c>
      <c r="J60" s="97">
        <f t="shared" si="1"/>
        <v>-8.6789747266535225E-2</v>
      </c>
      <c r="K60" s="94">
        <f t="shared" si="2"/>
        <v>-7263</v>
      </c>
      <c r="L60" s="98">
        <f t="shared" si="4"/>
        <v>3.9590953442608656E-2</v>
      </c>
      <c r="M60" s="95">
        <f t="shared" si="3"/>
        <v>693</v>
      </c>
    </row>
    <row r="61" spans="1:13">
      <c r="A61" s="40">
        <v>59</v>
      </c>
      <c r="B61" s="101" t="s">
        <v>150</v>
      </c>
      <c r="C61" s="95">
        <v>272181</v>
      </c>
      <c r="D61" s="95">
        <v>268519</v>
      </c>
      <c r="E61" s="95">
        <v>269933</v>
      </c>
      <c r="F61" s="95"/>
      <c r="G61" s="94"/>
      <c r="H61" s="95"/>
      <c r="I61" s="97">
        <f t="shared" si="0"/>
        <v>1.8601173915149739E-2</v>
      </c>
      <c r="J61" s="97">
        <f t="shared" si="1"/>
        <v>-8.259209864024307E-3</v>
      </c>
      <c r="K61" s="94">
        <f t="shared" si="2"/>
        <v>-2248</v>
      </c>
      <c r="L61" s="98">
        <f t="shared" si="4"/>
        <v>1.2253953371745044E-2</v>
      </c>
      <c r="M61" s="95">
        <f t="shared" si="3"/>
        <v>1414</v>
      </c>
    </row>
    <row r="62" spans="1:13">
      <c r="A62" s="40">
        <v>60</v>
      </c>
      <c r="B62" s="101" t="s">
        <v>151</v>
      </c>
      <c r="C62" s="95">
        <v>63064</v>
      </c>
      <c r="D62" s="95">
        <v>57741</v>
      </c>
      <c r="E62" s="95">
        <v>58718</v>
      </c>
      <c r="F62" s="95"/>
      <c r="G62" s="94"/>
      <c r="H62" s="95"/>
      <c r="I62" s="97">
        <f t="shared" si="0"/>
        <v>4.0462771500696928E-3</v>
      </c>
      <c r="J62" s="97">
        <f t="shared" si="1"/>
        <v>-6.8914118990232143E-2</v>
      </c>
      <c r="K62" s="94">
        <f t="shared" si="2"/>
        <v>-4346</v>
      </c>
      <c r="L62" s="98">
        <f t="shared" si="4"/>
        <v>2.3690249712457277E-2</v>
      </c>
      <c r="M62" s="95">
        <f t="shared" si="3"/>
        <v>977</v>
      </c>
    </row>
    <row r="63" spans="1:13">
      <c r="A63" s="40">
        <v>61</v>
      </c>
      <c r="B63" s="101" t="s">
        <v>152</v>
      </c>
      <c r="C63" s="95">
        <v>121841</v>
      </c>
      <c r="D63" s="95">
        <v>117457</v>
      </c>
      <c r="E63" s="95">
        <v>117460</v>
      </c>
      <c r="F63" s="95"/>
      <c r="G63" s="94"/>
      <c r="H63" s="95"/>
      <c r="I63" s="97">
        <f t="shared" si="0"/>
        <v>8.0942081482200702E-3</v>
      </c>
      <c r="J63" s="97">
        <f t="shared" si="1"/>
        <v>-3.5956697663348136E-2</v>
      </c>
      <c r="K63" s="94">
        <f t="shared" si="2"/>
        <v>-4381</v>
      </c>
      <c r="L63" s="98">
        <f t="shared" si="4"/>
        <v>2.3881036353031598E-2</v>
      </c>
      <c r="M63" s="95">
        <f t="shared" si="3"/>
        <v>3</v>
      </c>
    </row>
    <row r="64" spans="1:13">
      <c r="A64" s="40">
        <v>62</v>
      </c>
      <c r="B64" s="101" t="s">
        <v>153</v>
      </c>
      <c r="C64" s="95">
        <v>10819</v>
      </c>
      <c r="D64" s="95">
        <v>9939</v>
      </c>
      <c r="E64" s="95">
        <v>9901</v>
      </c>
      <c r="F64" s="95"/>
      <c r="G64" s="94"/>
      <c r="H64" s="95"/>
      <c r="I64" s="97">
        <f t="shared" si="0"/>
        <v>6.8228124361933355E-4</v>
      </c>
      <c r="J64" s="97">
        <f t="shared" si="1"/>
        <v>-8.4850725575376651E-2</v>
      </c>
      <c r="K64" s="94">
        <f t="shared" si="2"/>
        <v>-918</v>
      </c>
      <c r="L64" s="98">
        <f t="shared" si="4"/>
        <v>5.0040610299207965E-3</v>
      </c>
      <c r="M64" s="95">
        <f t="shared" si="3"/>
        <v>-38</v>
      </c>
    </row>
    <row r="65" spans="1:13">
      <c r="A65" s="40">
        <v>63</v>
      </c>
      <c r="B65" s="101" t="s">
        <v>154</v>
      </c>
      <c r="C65" s="95">
        <v>145098</v>
      </c>
      <c r="D65" s="95">
        <v>141753</v>
      </c>
      <c r="E65" s="95">
        <v>147191</v>
      </c>
      <c r="F65" s="95"/>
      <c r="G65" s="94"/>
      <c r="H65" s="95"/>
      <c r="I65" s="97">
        <f t="shared" si="0"/>
        <v>1.0142981368505537E-2</v>
      </c>
      <c r="J65" s="97">
        <f t="shared" si="1"/>
        <v>1.4424733628306386E-2</v>
      </c>
      <c r="K65" s="94">
        <f t="shared" si="2"/>
        <v>2093</v>
      </c>
      <c r="L65" s="98">
        <f t="shared" si="4"/>
        <v>-1.1409041106344473E-2</v>
      </c>
      <c r="M65" s="95">
        <f t="shared" si="3"/>
        <v>5438</v>
      </c>
    </row>
    <row r="66" spans="1:13">
      <c r="A66" s="40">
        <v>64</v>
      </c>
      <c r="B66" s="101" t="s">
        <v>155</v>
      </c>
      <c r="C66" s="95">
        <v>63535</v>
      </c>
      <c r="D66" s="95">
        <v>63148</v>
      </c>
      <c r="E66" s="95">
        <v>63672</v>
      </c>
      <c r="F66" s="95"/>
      <c r="G66" s="94"/>
      <c r="H66" s="95"/>
      <c r="I66" s="97">
        <f t="shared" si="0"/>
        <v>4.3876589580577928E-3</v>
      </c>
      <c r="J66" s="97">
        <f t="shared" si="1"/>
        <v>2.1562918076650666E-3</v>
      </c>
      <c r="K66" s="94">
        <f t="shared" si="2"/>
        <v>137</v>
      </c>
      <c r="L66" s="98">
        <f t="shared" si="4"/>
        <v>-7.46793421676633E-4</v>
      </c>
      <c r="M66" s="95">
        <f t="shared" si="3"/>
        <v>524</v>
      </c>
    </row>
    <row r="67" spans="1:13">
      <c r="A67" s="40">
        <v>65</v>
      </c>
      <c r="B67" s="101" t="s">
        <v>156</v>
      </c>
      <c r="C67" s="95">
        <v>97988</v>
      </c>
      <c r="D67" s="95">
        <v>95361</v>
      </c>
      <c r="E67" s="95">
        <v>98193</v>
      </c>
      <c r="F67" s="95"/>
      <c r="G67" s="94"/>
      <c r="H67" s="95"/>
      <c r="I67" s="97">
        <f t="shared" ref="I67:I84" si="5">E67/$E$84</f>
        <v>6.7665126911133433E-3</v>
      </c>
      <c r="J67" s="97">
        <f t="shared" ref="J67:J84" si="6">(E67-C67)/C67</f>
        <v>2.0920929093358369E-3</v>
      </c>
      <c r="K67" s="94">
        <f t="shared" ref="K67:K84" si="7">E67-C67</f>
        <v>205</v>
      </c>
      <c r="L67" s="98">
        <f t="shared" si="4"/>
        <v>-1.1174646090781734E-3</v>
      </c>
      <c r="M67" s="95">
        <f t="shared" ref="M67:M84" si="8">E67-D67</f>
        <v>2832</v>
      </c>
    </row>
    <row r="68" spans="1:13">
      <c r="A68" s="40">
        <v>66</v>
      </c>
      <c r="B68" s="101" t="s">
        <v>157</v>
      </c>
      <c r="C68" s="95">
        <v>44645</v>
      </c>
      <c r="D68" s="95">
        <v>40545</v>
      </c>
      <c r="E68" s="95">
        <v>41920</v>
      </c>
      <c r="F68" s="95"/>
      <c r="G68" s="94"/>
      <c r="H68" s="95"/>
      <c r="I68" s="97">
        <f t="shared" si="5"/>
        <v>2.8887213142634541E-3</v>
      </c>
      <c r="J68" s="97">
        <f t="shared" si="6"/>
        <v>-6.1037070220629409E-2</v>
      </c>
      <c r="K68" s="94">
        <f t="shared" si="7"/>
        <v>-2725</v>
      </c>
      <c r="L68" s="98">
        <f t="shared" ref="L68:L84" si="9">K68/$K$84</f>
        <v>1.4854102730429379E-2</v>
      </c>
      <c r="M68" s="95">
        <f t="shared" si="8"/>
        <v>1375</v>
      </c>
    </row>
    <row r="69" spans="1:13">
      <c r="A69" s="40">
        <v>67</v>
      </c>
      <c r="B69" s="101" t="s">
        <v>158</v>
      </c>
      <c r="C69" s="95">
        <v>89030</v>
      </c>
      <c r="D69" s="95">
        <v>85563</v>
      </c>
      <c r="E69" s="95">
        <v>86561</v>
      </c>
      <c r="F69" s="95"/>
      <c r="G69" s="94"/>
      <c r="H69" s="95"/>
      <c r="I69" s="97">
        <f t="shared" si="5"/>
        <v>5.9649476546745914E-3</v>
      </c>
      <c r="J69" s="97">
        <f t="shared" si="6"/>
        <v>-2.7732225092665392E-2</v>
      </c>
      <c r="K69" s="94">
        <f t="shared" si="7"/>
        <v>-2469</v>
      </c>
      <c r="L69" s="98">
        <f t="shared" si="9"/>
        <v>1.345863473080005E-2</v>
      </c>
      <c r="M69" s="95">
        <f t="shared" si="8"/>
        <v>998</v>
      </c>
    </row>
    <row r="70" spans="1:13">
      <c r="A70" s="40">
        <v>68</v>
      </c>
      <c r="B70" s="101" t="s">
        <v>159</v>
      </c>
      <c r="C70" s="95">
        <v>53382</v>
      </c>
      <c r="D70" s="95">
        <v>51109</v>
      </c>
      <c r="E70" s="95">
        <v>51478</v>
      </c>
      <c r="F70" s="95"/>
      <c r="G70" s="94"/>
      <c r="H70" s="95"/>
      <c r="I70" s="97">
        <f t="shared" si="5"/>
        <v>3.5473663123963286E-3</v>
      </c>
      <c r="J70" s="97">
        <f t="shared" si="6"/>
        <v>-3.5667453448728036E-2</v>
      </c>
      <c r="K70" s="94">
        <f t="shared" si="7"/>
        <v>-1904</v>
      </c>
      <c r="L70" s="98">
        <f t="shared" si="9"/>
        <v>1.0378793247243133E-2</v>
      </c>
      <c r="M70" s="95">
        <f t="shared" si="8"/>
        <v>369</v>
      </c>
    </row>
    <row r="71" spans="1:13">
      <c r="A71" s="40">
        <v>69</v>
      </c>
      <c r="B71" s="101" t="s">
        <v>160</v>
      </c>
      <c r="C71" s="95">
        <v>11557</v>
      </c>
      <c r="D71" s="95">
        <v>9577</v>
      </c>
      <c r="E71" s="95">
        <v>9964</v>
      </c>
      <c r="F71" s="95"/>
      <c r="G71" s="94"/>
      <c r="H71" s="95"/>
      <c r="I71" s="97">
        <f t="shared" si="5"/>
        <v>6.8662259483113217E-4</v>
      </c>
      <c r="J71" s="97">
        <f t="shared" si="6"/>
        <v>-0.13783853941334256</v>
      </c>
      <c r="K71" s="94">
        <f t="shared" si="7"/>
        <v>-1593</v>
      </c>
      <c r="L71" s="98">
        <f t="shared" si="9"/>
        <v>8.6835176695684406E-3</v>
      </c>
      <c r="M71" s="95">
        <f t="shared" si="8"/>
        <v>387</v>
      </c>
    </row>
    <row r="72" spans="1:13">
      <c r="A72" s="40">
        <v>70</v>
      </c>
      <c r="B72" s="101" t="s">
        <v>161</v>
      </c>
      <c r="C72" s="95">
        <v>40888</v>
      </c>
      <c r="D72" s="95">
        <v>39034</v>
      </c>
      <c r="E72" s="95">
        <v>40044</v>
      </c>
      <c r="F72" s="95"/>
      <c r="G72" s="94"/>
      <c r="H72" s="95"/>
      <c r="I72" s="97">
        <f t="shared" si="5"/>
        <v>2.7594455226232291E-3</v>
      </c>
      <c r="J72" s="97">
        <f t="shared" si="6"/>
        <v>-2.0641753081588731E-2</v>
      </c>
      <c r="K72" s="94">
        <f t="shared" si="7"/>
        <v>-844</v>
      </c>
      <c r="L72" s="98">
        <f t="shared" si="9"/>
        <v>4.6006835612779438E-3</v>
      </c>
      <c r="M72" s="95">
        <f t="shared" si="8"/>
        <v>1010</v>
      </c>
    </row>
    <row r="73" spans="1:13">
      <c r="A73" s="40">
        <v>71</v>
      </c>
      <c r="B73" s="101" t="s">
        <v>162</v>
      </c>
      <c r="C73" s="95">
        <v>36126</v>
      </c>
      <c r="D73" s="95">
        <v>33544</v>
      </c>
      <c r="E73" s="95">
        <v>33858</v>
      </c>
      <c r="F73" s="95"/>
      <c r="G73" s="94"/>
      <c r="H73" s="95"/>
      <c r="I73" s="97">
        <f t="shared" si="5"/>
        <v>2.333166179826623E-3</v>
      </c>
      <c r="J73" s="97">
        <f t="shared" si="6"/>
        <v>-6.2780269058295965E-2</v>
      </c>
      <c r="K73" s="94">
        <f t="shared" si="7"/>
        <v>-2268</v>
      </c>
      <c r="L73" s="98">
        <f t="shared" si="9"/>
        <v>1.2362974309216086E-2</v>
      </c>
      <c r="M73" s="95">
        <f t="shared" si="8"/>
        <v>314</v>
      </c>
    </row>
    <row r="74" spans="1:13">
      <c r="A74" s="40">
        <v>72</v>
      </c>
      <c r="B74" s="101" t="s">
        <v>163</v>
      </c>
      <c r="C74" s="95">
        <v>62933</v>
      </c>
      <c r="D74" s="95">
        <v>66975</v>
      </c>
      <c r="E74" s="95">
        <v>68527</v>
      </c>
      <c r="F74" s="95"/>
      <c r="G74" s="94"/>
      <c r="H74" s="95"/>
      <c r="I74" s="97">
        <f t="shared" si="5"/>
        <v>4.7222186427130662E-3</v>
      </c>
      <c r="J74" s="97">
        <f t="shared" si="6"/>
        <v>8.8888182670459059E-2</v>
      </c>
      <c r="K74" s="94">
        <f t="shared" si="7"/>
        <v>5594</v>
      </c>
      <c r="L74" s="98">
        <f t="shared" si="9"/>
        <v>-3.0493156210650255E-2</v>
      </c>
      <c r="M74" s="95">
        <f t="shared" si="8"/>
        <v>1552</v>
      </c>
    </row>
    <row r="75" spans="1:13">
      <c r="A75" s="40">
        <v>73</v>
      </c>
      <c r="B75" s="101" t="s">
        <v>164</v>
      </c>
      <c r="C75" s="95">
        <v>49376</v>
      </c>
      <c r="D75" s="95">
        <v>49901</v>
      </c>
      <c r="E75" s="95">
        <v>49696</v>
      </c>
      <c r="F75" s="95"/>
      <c r="G75" s="94"/>
      <c r="H75" s="95"/>
      <c r="I75" s="97">
        <f t="shared" si="5"/>
        <v>3.4245680924054537E-3</v>
      </c>
      <c r="J75" s="97">
        <f t="shared" si="6"/>
        <v>6.4808813998703824E-3</v>
      </c>
      <c r="K75" s="94">
        <f t="shared" si="7"/>
        <v>320</v>
      </c>
      <c r="L75" s="98">
        <f t="shared" si="9"/>
        <v>-1.7443349995366611E-3</v>
      </c>
      <c r="M75" s="95">
        <f t="shared" si="8"/>
        <v>-205</v>
      </c>
    </row>
    <row r="76" spans="1:13">
      <c r="A76" s="40">
        <v>74</v>
      </c>
      <c r="B76" s="101" t="s">
        <v>165</v>
      </c>
      <c r="C76" s="95">
        <v>28907</v>
      </c>
      <c r="D76" s="95">
        <v>26526</v>
      </c>
      <c r="E76" s="95">
        <v>27117</v>
      </c>
      <c r="F76" s="95"/>
      <c r="G76" s="94"/>
      <c r="H76" s="95"/>
      <c r="I76" s="97">
        <f t="shared" si="5"/>
        <v>1.8686416001641719E-3</v>
      </c>
      <c r="J76" s="97">
        <f t="shared" si="6"/>
        <v>-6.1922717680838554E-2</v>
      </c>
      <c r="K76" s="94">
        <f t="shared" si="7"/>
        <v>-1790</v>
      </c>
      <c r="L76" s="98">
        <f t="shared" si="9"/>
        <v>9.7573739036581984E-3</v>
      </c>
      <c r="M76" s="95">
        <f t="shared" si="8"/>
        <v>591</v>
      </c>
    </row>
    <row r="77" spans="1:13">
      <c r="A77" s="40">
        <v>75</v>
      </c>
      <c r="B77" s="101" t="s">
        <v>166</v>
      </c>
      <c r="C77" s="95">
        <v>15315</v>
      </c>
      <c r="D77" s="95">
        <v>10439</v>
      </c>
      <c r="E77" s="95">
        <v>10610</v>
      </c>
      <c r="F77" s="95"/>
      <c r="G77" s="94"/>
      <c r="H77" s="95"/>
      <c r="I77" s="97">
        <f t="shared" si="5"/>
        <v>7.3113867233624169E-4</v>
      </c>
      <c r="J77" s="97">
        <f t="shared" si="6"/>
        <v>-0.30721514854717596</v>
      </c>
      <c r="K77" s="94">
        <f t="shared" si="7"/>
        <v>-4705</v>
      </c>
      <c r="L77" s="98">
        <f t="shared" si="9"/>
        <v>2.5647175540062468E-2</v>
      </c>
      <c r="M77" s="95">
        <f t="shared" si="8"/>
        <v>171</v>
      </c>
    </row>
    <row r="78" spans="1:13">
      <c r="A78" s="40">
        <v>76</v>
      </c>
      <c r="B78" s="101" t="s">
        <v>167</v>
      </c>
      <c r="C78" s="95">
        <v>18313</v>
      </c>
      <c r="D78" s="95">
        <v>16181</v>
      </c>
      <c r="E78" s="95">
        <v>16929</v>
      </c>
      <c r="F78" s="95"/>
      <c r="G78" s="94"/>
      <c r="H78" s="95"/>
      <c r="I78" s="97">
        <f t="shared" si="5"/>
        <v>1.1665830899133115E-3</v>
      </c>
      <c r="J78" s="97">
        <f t="shared" si="6"/>
        <v>-7.5574728335062527E-2</v>
      </c>
      <c r="K78" s="94">
        <f t="shared" si="7"/>
        <v>-1384</v>
      </c>
      <c r="L78" s="98">
        <f t="shared" si="9"/>
        <v>7.544248872996059E-3</v>
      </c>
      <c r="M78" s="95">
        <f t="shared" si="8"/>
        <v>748</v>
      </c>
    </row>
    <row r="79" spans="1:13">
      <c r="A79" s="40">
        <v>77</v>
      </c>
      <c r="B79" s="101" t="s">
        <v>168</v>
      </c>
      <c r="C79" s="95">
        <v>56808</v>
      </c>
      <c r="D79" s="95">
        <v>61885</v>
      </c>
      <c r="E79" s="95">
        <v>61617</v>
      </c>
      <c r="F79" s="95"/>
      <c r="G79" s="94"/>
      <c r="H79" s="95"/>
      <c r="I79" s="97">
        <f t="shared" si="5"/>
        <v>4.2460482161491234E-3</v>
      </c>
      <c r="J79" s="97">
        <f t="shared" si="6"/>
        <v>8.465356991972961E-2</v>
      </c>
      <c r="K79" s="94">
        <f t="shared" si="7"/>
        <v>4809</v>
      </c>
      <c r="L79" s="98">
        <f t="shared" si="9"/>
        <v>-2.6214084414911885E-2</v>
      </c>
      <c r="M79" s="95">
        <f t="shared" si="8"/>
        <v>-268</v>
      </c>
    </row>
    <row r="80" spans="1:13">
      <c r="A80" s="40">
        <v>78</v>
      </c>
      <c r="B80" s="101" t="s">
        <v>169</v>
      </c>
      <c r="C80" s="95">
        <v>37866</v>
      </c>
      <c r="D80" s="95">
        <v>36783</v>
      </c>
      <c r="E80" s="95">
        <v>37086</v>
      </c>
      <c r="F80" s="95"/>
      <c r="G80" s="94"/>
      <c r="H80" s="95"/>
      <c r="I80" s="97">
        <f t="shared" si="5"/>
        <v>2.55560874667878E-3</v>
      </c>
      <c r="J80" s="97">
        <f t="shared" si="6"/>
        <v>-2.0598954206940263E-2</v>
      </c>
      <c r="K80" s="94">
        <f t="shared" si="7"/>
        <v>-780</v>
      </c>
      <c r="L80" s="98">
        <f t="shared" si="9"/>
        <v>4.2518165613706109E-3</v>
      </c>
      <c r="M80" s="95">
        <f t="shared" si="8"/>
        <v>303</v>
      </c>
    </row>
    <row r="81" spans="1:13">
      <c r="A81" s="40">
        <v>79</v>
      </c>
      <c r="B81" s="101" t="s">
        <v>170</v>
      </c>
      <c r="C81" s="95">
        <v>19608</v>
      </c>
      <c r="D81" s="95">
        <v>15285</v>
      </c>
      <c r="E81" s="95">
        <v>16160</v>
      </c>
      <c r="F81" s="95"/>
      <c r="G81" s="94"/>
      <c r="H81" s="95"/>
      <c r="I81" s="97">
        <f t="shared" si="5"/>
        <v>1.1135910409946904E-3</v>
      </c>
      <c r="J81" s="97">
        <f t="shared" si="6"/>
        <v>-0.17584659322725418</v>
      </c>
      <c r="K81" s="94">
        <f t="shared" si="7"/>
        <v>-3448</v>
      </c>
      <c r="L81" s="98">
        <f t="shared" si="9"/>
        <v>1.8795209620007521E-2</v>
      </c>
      <c r="M81" s="95">
        <f t="shared" si="8"/>
        <v>875</v>
      </c>
    </row>
    <row r="82" spans="1:13">
      <c r="A82" s="40">
        <v>80</v>
      </c>
      <c r="B82" s="101" t="s">
        <v>171</v>
      </c>
      <c r="C82" s="95">
        <v>54517</v>
      </c>
      <c r="D82" s="95">
        <v>49062</v>
      </c>
      <c r="E82" s="95">
        <v>50137</v>
      </c>
      <c r="F82" s="95"/>
      <c r="G82" s="94"/>
      <c r="H82" s="95"/>
      <c r="I82" s="97">
        <f t="shared" si="5"/>
        <v>3.4549575508880442E-3</v>
      </c>
      <c r="J82" s="97">
        <f t="shared" si="6"/>
        <v>-8.0341911697268745E-2</v>
      </c>
      <c r="K82" s="94">
        <f t="shared" si="7"/>
        <v>-4380</v>
      </c>
      <c r="L82" s="98">
        <f t="shared" si="9"/>
        <v>2.3875585306158048E-2</v>
      </c>
      <c r="M82" s="95">
        <f t="shared" si="8"/>
        <v>1075</v>
      </c>
    </row>
    <row r="83" spans="1:13">
      <c r="A83" s="40">
        <v>81</v>
      </c>
      <c r="B83" s="101" t="s">
        <v>172</v>
      </c>
      <c r="C83" s="95">
        <v>71680</v>
      </c>
      <c r="D83" s="95">
        <v>69073</v>
      </c>
      <c r="E83" s="95">
        <v>70585</v>
      </c>
      <c r="F83" s="95"/>
      <c r="G83" s="94"/>
      <c r="H83" s="95"/>
      <c r="I83" s="97">
        <f t="shared" si="5"/>
        <v>4.8640361156318205E-3</v>
      </c>
      <c r="J83" s="97">
        <f t="shared" si="6"/>
        <v>-1.5276227678571428E-2</v>
      </c>
      <c r="K83" s="94">
        <f t="shared" si="7"/>
        <v>-1095</v>
      </c>
      <c r="L83" s="98">
        <f t="shared" si="9"/>
        <v>5.968896326539512E-3</v>
      </c>
      <c r="M83" s="95">
        <f t="shared" si="8"/>
        <v>1512</v>
      </c>
    </row>
    <row r="84" spans="1:13" s="107" customFormat="1">
      <c r="A84" s="184" t="s">
        <v>173</v>
      </c>
      <c r="B84" s="184"/>
      <c r="C84" s="60">
        <v>14695062</v>
      </c>
      <c r="D84" s="60">
        <v>14440956</v>
      </c>
      <c r="E84" s="60">
        <v>14511611</v>
      </c>
      <c r="F84" s="60"/>
      <c r="G84" s="61"/>
      <c r="H84" s="60"/>
      <c r="I84" s="66">
        <f t="shared" si="5"/>
        <v>1</v>
      </c>
      <c r="J84" s="66">
        <f t="shared" si="6"/>
        <v>-1.248385341960449E-2</v>
      </c>
      <c r="K84" s="61">
        <f t="shared" si="7"/>
        <v>-183451</v>
      </c>
      <c r="L84" s="67">
        <f t="shared" si="9"/>
        <v>1</v>
      </c>
      <c r="M84" s="61">
        <f t="shared" si="8"/>
        <v>70655</v>
      </c>
    </row>
    <row r="85" spans="1:13">
      <c r="C85" s="128"/>
      <c r="D85" s="126"/>
      <c r="E85" s="127"/>
      <c r="F85" s="138"/>
      <c r="G85" s="138"/>
      <c r="H85" s="138"/>
      <c r="L85" s="10"/>
    </row>
    <row r="86" spans="1:13">
      <c r="C86" s="124"/>
      <c r="D86" s="124"/>
      <c r="E86" s="124"/>
      <c r="F86" s="124"/>
      <c r="G86" s="124"/>
      <c r="H86" s="124"/>
    </row>
    <row r="88" spans="1:13">
      <c r="D88" s="138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4"/>
  <sheetViews>
    <sheetView zoomScale="88" zoomScaleNormal="88" workbookViewId="0">
      <pane ySplit="2" topLeftCell="A3" activePane="bottomLeft" state="frozen"/>
      <selection activeCell="W1" sqref="W1"/>
      <selection pane="bottomLeft" activeCell="W7" sqref="W7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3.5703125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3.140625" style="3" customWidth="1"/>
    <col min="14" max="16384" width="9.140625" style="3"/>
  </cols>
  <sheetData>
    <row r="1" spans="1:13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3" ht="30">
      <c r="A2" s="16" t="s">
        <v>91</v>
      </c>
      <c r="B2" s="16" t="s">
        <v>174</v>
      </c>
      <c r="C2" s="90">
        <v>43374</v>
      </c>
      <c r="D2" s="90">
        <v>43709</v>
      </c>
      <c r="E2" s="90">
        <v>43739</v>
      </c>
      <c r="F2" s="90">
        <v>43374</v>
      </c>
      <c r="G2" s="90">
        <v>43709</v>
      </c>
      <c r="H2" s="90">
        <v>43739</v>
      </c>
      <c r="I2" s="56" t="s">
        <v>305</v>
      </c>
      <c r="J2" s="11" t="s">
        <v>309</v>
      </c>
      <c r="K2" s="89" t="s">
        <v>319</v>
      </c>
      <c r="L2" s="89" t="s">
        <v>329</v>
      </c>
      <c r="M2" s="93" t="s">
        <v>331</v>
      </c>
    </row>
    <row r="3" spans="1:13">
      <c r="A3" s="40">
        <v>1</v>
      </c>
      <c r="B3" s="101" t="s">
        <v>92</v>
      </c>
      <c r="C3" s="52">
        <v>52531</v>
      </c>
      <c r="D3" s="52">
        <v>51788</v>
      </c>
      <c r="E3" s="52">
        <v>51684</v>
      </c>
      <c r="F3" s="52"/>
      <c r="G3" s="52"/>
      <c r="H3" s="52"/>
      <c r="I3" s="97">
        <f t="shared" ref="I3:I66" si="0">E3/$E$84</f>
        <v>2.415816389727779E-2</v>
      </c>
      <c r="J3" s="97">
        <f t="shared" ref="J3:J66" si="1">(E3-C3)/C3</f>
        <v>-1.6123812605889857E-2</v>
      </c>
      <c r="K3" s="94">
        <f t="shared" ref="K3:K66" si="2">E3-C3</f>
        <v>-847</v>
      </c>
      <c r="L3" s="98">
        <f>K3/$K$84</f>
        <v>2.1242444762119731E-2</v>
      </c>
      <c r="M3" s="95">
        <f t="shared" ref="M3:M66" si="3">E3-D3</f>
        <v>-104</v>
      </c>
    </row>
    <row r="4" spans="1:13">
      <c r="A4" s="40">
        <v>2</v>
      </c>
      <c r="B4" s="101" t="s">
        <v>93</v>
      </c>
      <c r="C4" s="52">
        <v>12530</v>
      </c>
      <c r="D4" s="52">
        <v>12388</v>
      </c>
      <c r="E4" s="52">
        <v>12036</v>
      </c>
      <c r="F4" s="52"/>
      <c r="G4" s="52"/>
      <c r="H4" s="52"/>
      <c r="I4" s="97">
        <f t="shared" si="0"/>
        <v>5.625873784297567E-3</v>
      </c>
      <c r="J4" s="97">
        <f t="shared" si="1"/>
        <v>-3.9425379090183559E-2</v>
      </c>
      <c r="K4" s="94">
        <f t="shared" si="2"/>
        <v>-494</v>
      </c>
      <c r="L4" s="98">
        <f t="shared" ref="L4:L67" si="4">K4/$K$84</f>
        <v>1.2389336142251649E-2</v>
      </c>
      <c r="M4" s="95">
        <f t="shared" si="3"/>
        <v>-352</v>
      </c>
    </row>
    <row r="5" spans="1:13">
      <c r="A5" s="40">
        <v>3</v>
      </c>
      <c r="B5" s="101" t="s">
        <v>94</v>
      </c>
      <c r="C5" s="52">
        <v>18904</v>
      </c>
      <c r="D5" s="52">
        <v>18841</v>
      </c>
      <c r="E5" s="52">
        <v>18831</v>
      </c>
      <c r="F5" s="52"/>
      <c r="G5" s="52"/>
      <c r="H5" s="52"/>
      <c r="I5" s="97">
        <f t="shared" si="0"/>
        <v>8.8019964466689513E-3</v>
      </c>
      <c r="J5" s="97">
        <f t="shared" si="1"/>
        <v>-3.8616165890816758E-3</v>
      </c>
      <c r="K5" s="94">
        <f t="shared" si="2"/>
        <v>-73</v>
      </c>
      <c r="L5" s="98">
        <f t="shared" si="4"/>
        <v>1.8308128307375918E-3</v>
      </c>
      <c r="M5" s="95">
        <f t="shared" si="3"/>
        <v>-10</v>
      </c>
    </row>
    <row r="6" spans="1:13">
      <c r="A6" s="40">
        <v>4</v>
      </c>
      <c r="B6" s="101" t="s">
        <v>95</v>
      </c>
      <c r="C6" s="52">
        <v>7582</v>
      </c>
      <c r="D6" s="52">
        <v>7662</v>
      </c>
      <c r="E6" s="52">
        <v>7588</v>
      </c>
      <c r="F6" s="52"/>
      <c r="G6" s="52"/>
      <c r="H6" s="52"/>
      <c r="I6" s="97">
        <f t="shared" si="0"/>
        <v>3.5467871614531356E-3</v>
      </c>
      <c r="J6" s="97">
        <f t="shared" si="1"/>
        <v>7.9134792930625161E-4</v>
      </c>
      <c r="K6" s="94">
        <f t="shared" si="2"/>
        <v>6</v>
      </c>
      <c r="L6" s="98">
        <f t="shared" si="4"/>
        <v>-1.5047776690993905E-4</v>
      </c>
      <c r="M6" s="95">
        <f t="shared" si="3"/>
        <v>-74</v>
      </c>
    </row>
    <row r="7" spans="1:13">
      <c r="A7" s="40">
        <v>5</v>
      </c>
      <c r="B7" s="101" t="s">
        <v>96</v>
      </c>
      <c r="C7" s="52">
        <v>8167</v>
      </c>
      <c r="D7" s="52">
        <v>8130</v>
      </c>
      <c r="E7" s="52">
        <v>8105</v>
      </c>
      <c r="F7" s="52"/>
      <c r="G7" s="52"/>
      <c r="H7" s="52"/>
      <c r="I7" s="97">
        <f t="shared" si="0"/>
        <v>3.7884435877145049E-3</v>
      </c>
      <c r="J7" s="97">
        <f t="shared" si="1"/>
        <v>-7.5915268764540226E-3</v>
      </c>
      <c r="K7" s="94">
        <f t="shared" si="2"/>
        <v>-62</v>
      </c>
      <c r="L7" s="98">
        <f t="shared" si="4"/>
        <v>1.5549369247360369E-3</v>
      </c>
      <c r="M7" s="95">
        <f t="shared" si="3"/>
        <v>-25</v>
      </c>
    </row>
    <row r="8" spans="1:13">
      <c r="A8" s="40">
        <v>6</v>
      </c>
      <c r="B8" s="101" t="s">
        <v>97</v>
      </c>
      <c r="C8" s="52">
        <v>138449</v>
      </c>
      <c r="D8" s="52">
        <v>136413</v>
      </c>
      <c r="E8" s="52">
        <v>136013</v>
      </c>
      <c r="F8" s="52"/>
      <c r="G8" s="52"/>
      <c r="H8" s="52"/>
      <c r="I8" s="97">
        <f t="shared" si="0"/>
        <v>6.3575271769995431E-2</v>
      </c>
      <c r="J8" s="97">
        <f t="shared" si="1"/>
        <v>-1.7594926651691236E-2</v>
      </c>
      <c r="K8" s="94">
        <f t="shared" si="2"/>
        <v>-2436</v>
      </c>
      <c r="L8" s="98">
        <f t="shared" si="4"/>
        <v>6.1093973365435254E-2</v>
      </c>
      <c r="M8" s="95">
        <f t="shared" si="3"/>
        <v>-400</v>
      </c>
    </row>
    <row r="9" spans="1:13">
      <c r="A9" s="40">
        <v>7</v>
      </c>
      <c r="B9" s="101" t="s">
        <v>98</v>
      </c>
      <c r="C9" s="52">
        <v>93712</v>
      </c>
      <c r="D9" s="52">
        <v>93849</v>
      </c>
      <c r="E9" s="52">
        <v>93675</v>
      </c>
      <c r="F9" s="52"/>
      <c r="G9" s="52"/>
      <c r="H9" s="52"/>
      <c r="I9" s="97">
        <f t="shared" si="0"/>
        <v>4.3785620367570173E-2</v>
      </c>
      <c r="J9" s="97">
        <f t="shared" si="1"/>
        <v>-3.9482670309031929E-4</v>
      </c>
      <c r="K9" s="94">
        <f t="shared" si="2"/>
        <v>-37</v>
      </c>
      <c r="L9" s="98">
        <f t="shared" si="4"/>
        <v>9.2794622927795754E-4</v>
      </c>
      <c r="M9" s="95">
        <f t="shared" si="3"/>
        <v>-174</v>
      </c>
    </row>
    <row r="10" spans="1:13">
      <c r="A10" s="40">
        <v>8</v>
      </c>
      <c r="B10" s="101" t="s">
        <v>99</v>
      </c>
      <c r="C10" s="52">
        <v>4502</v>
      </c>
      <c r="D10" s="52">
        <v>4365</v>
      </c>
      <c r="E10" s="52">
        <v>4356</v>
      </c>
      <c r="F10" s="52"/>
      <c r="G10" s="52"/>
      <c r="H10" s="52"/>
      <c r="I10" s="97">
        <f t="shared" si="0"/>
        <v>2.0360839319043039E-3</v>
      </c>
      <c r="J10" s="97">
        <f t="shared" si="1"/>
        <v>-3.2430031097290091E-2</v>
      </c>
      <c r="K10" s="94">
        <f t="shared" si="2"/>
        <v>-146</v>
      </c>
      <c r="L10" s="98">
        <f t="shared" si="4"/>
        <v>3.6616256614751836E-3</v>
      </c>
      <c r="M10" s="95">
        <f t="shared" si="3"/>
        <v>-9</v>
      </c>
    </row>
    <row r="11" spans="1:13">
      <c r="A11" s="40">
        <v>9</v>
      </c>
      <c r="B11" s="101" t="s">
        <v>100</v>
      </c>
      <c r="C11" s="52">
        <v>37036</v>
      </c>
      <c r="D11" s="52">
        <v>36822</v>
      </c>
      <c r="E11" s="52">
        <v>36673</v>
      </c>
      <c r="F11" s="52"/>
      <c r="G11" s="52"/>
      <c r="H11" s="52"/>
      <c r="I11" s="97">
        <f t="shared" si="0"/>
        <v>1.7141713965731529E-2</v>
      </c>
      <c r="J11" s="97">
        <f t="shared" si="1"/>
        <v>-9.8012744356841992E-3</v>
      </c>
      <c r="K11" s="94">
        <f t="shared" si="2"/>
        <v>-363</v>
      </c>
      <c r="L11" s="98">
        <f t="shared" si="4"/>
        <v>9.1039048980513133E-3</v>
      </c>
      <c r="M11" s="95">
        <f t="shared" si="3"/>
        <v>-149</v>
      </c>
    </row>
    <row r="12" spans="1:13">
      <c r="A12" s="40">
        <v>10</v>
      </c>
      <c r="B12" s="101" t="s">
        <v>101</v>
      </c>
      <c r="C12" s="52">
        <v>36506</v>
      </c>
      <c r="D12" s="52">
        <v>35929</v>
      </c>
      <c r="E12" s="52">
        <v>35775</v>
      </c>
      <c r="F12" s="52"/>
      <c r="G12" s="52"/>
      <c r="H12" s="52"/>
      <c r="I12" s="97">
        <f t="shared" si="0"/>
        <v>1.6721970308511587E-2</v>
      </c>
      <c r="J12" s="97">
        <f t="shared" si="1"/>
        <v>-2.002410562647236E-2</v>
      </c>
      <c r="K12" s="94">
        <f t="shared" si="2"/>
        <v>-731</v>
      </c>
      <c r="L12" s="98">
        <f t="shared" si="4"/>
        <v>1.8333207935194242E-2</v>
      </c>
      <c r="M12" s="95">
        <f t="shared" si="3"/>
        <v>-154</v>
      </c>
    </row>
    <row r="13" spans="1:13">
      <c r="A13" s="40">
        <v>11</v>
      </c>
      <c r="B13" s="101" t="s">
        <v>102</v>
      </c>
      <c r="C13" s="52">
        <v>4282</v>
      </c>
      <c r="D13" s="52">
        <v>4236</v>
      </c>
      <c r="E13" s="52">
        <v>4266</v>
      </c>
      <c r="F13" s="52"/>
      <c r="G13" s="52"/>
      <c r="H13" s="52"/>
      <c r="I13" s="97">
        <f t="shared" si="0"/>
        <v>1.9940160820715704E-3</v>
      </c>
      <c r="J13" s="97">
        <f t="shared" si="1"/>
        <v>-3.7365716954694066E-3</v>
      </c>
      <c r="K13" s="94">
        <f t="shared" si="2"/>
        <v>-16</v>
      </c>
      <c r="L13" s="98">
        <f t="shared" si="4"/>
        <v>4.0127404509317081E-4</v>
      </c>
      <c r="M13" s="95">
        <f t="shared" si="3"/>
        <v>30</v>
      </c>
    </row>
    <row r="14" spans="1:13">
      <c r="A14" s="40">
        <v>12</v>
      </c>
      <c r="B14" s="101" t="s">
        <v>103</v>
      </c>
      <c r="C14" s="52">
        <v>4210</v>
      </c>
      <c r="D14" s="52">
        <v>4084</v>
      </c>
      <c r="E14" s="52">
        <v>3935</v>
      </c>
      <c r="F14" s="52"/>
      <c r="G14" s="52"/>
      <c r="H14" s="52"/>
      <c r="I14" s="97">
        <f t="shared" si="0"/>
        <v>1.8392998787978504E-3</v>
      </c>
      <c r="J14" s="97">
        <f t="shared" si="1"/>
        <v>-6.5320665083135387E-2</v>
      </c>
      <c r="K14" s="94">
        <f t="shared" si="2"/>
        <v>-275</v>
      </c>
      <c r="L14" s="98">
        <f t="shared" si="4"/>
        <v>6.8968976500388733E-3</v>
      </c>
      <c r="M14" s="95">
        <f t="shared" si="3"/>
        <v>-149</v>
      </c>
    </row>
    <row r="15" spans="1:13">
      <c r="A15" s="40">
        <v>13</v>
      </c>
      <c r="B15" s="101" t="s">
        <v>104</v>
      </c>
      <c r="C15" s="52">
        <v>5481</v>
      </c>
      <c r="D15" s="52">
        <v>5335</v>
      </c>
      <c r="E15" s="52">
        <v>5268</v>
      </c>
      <c r="F15" s="52"/>
      <c r="G15" s="52"/>
      <c r="H15" s="52"/>
      <c r="I15" s="97">
        <f t="shared" si="0"/>
        <v>2.4623714768760041E-3</v>
      </c>
      <c r="J15" s="97">
        <f t="shared" si="1"/>
        <v>-3.8861521620142309E-2</v>
      </c>
      <c r="K15" s="94">
        <f t="shared" si="2"/>
        <v>-213</v>
      </c>
      <c r="L15" s="98">
        <f t="shared" si="4"/>
        <v>5.3419607253028367E-3</v>
      </c>
      <c r="M15" s="95">
        <f t="shared" si="3"/>
        <v>-67</v>
      </c>
    </row>
    <row r="16" spans="1:13">
      <c r="A16" s="40">
        <v>14</v>
      </c>
      <c r="B16" s="101" t="s">
        <v>105</v>
      </c>
      <c r="C16" s="52">
        <v>7089</v>
      </c>
      <c r="D16" s="52">
        <v>6979</v>
      </c>
      <c r="E16" s="52">
        <v>6959</v>
      </c>
      <c r="F16" s="52"/>
      <c r="G16" s="52"/>
      <c r="H16" s="52"/>
      <c r="I16" s="97">
        <f t="shared" si="0"/>
        <v>3.2527796331776977E-3</v>
      </c>
      <c r="J16" s="97">
        <f t="shared" si="1"/>
        <v>-1.833827056002257E-2</v>
      </c>
      <c r="K16" s="94">
        <f t="shared" si="2"/>
        <v>-130</v>
      </c>
      <c r="L16" s="98">
        <f t="shared" si="4"/>
        <v>3.260351616382013E-3</v>
      </c>
      <c r="M16" s="95">
        <f t="shared" si="3"/>
        <v>-20</v>
      </c>
    </row>
    <row r="17" spans="1:13">
      <c r="A17" s="40">
        <v>15</v>
      </c>
      <c r="B17" s="101" t="s">
        <v>106</v>
      </c>
      <c r="C17" s="52">
        <v>9011</v>
      </c>
      <c r="D17" s="52">
        <v>8925</v>
      </c>
      <c r="E17" s="52">
        <v>8934</v>
      </c>
      <c r="F17" s="52"/>
      <c r="G17" s="52"/>
      <c r="H17" s="52"/>
      <c r="I17" s="97">
        <f t="shared" si="0"/>
        <v>4.175935226729351E-3</v>
      </c>
      <c r="J17" s="97">
        <f t="shared" si="1"/>
        <v>-8.5451115303517931E-3</v>
      </c>
      <c r="K17" s="94">
        <f t="shared" si="2"/>
        <v>-77</v>
      </c>
      <c r="L17" s="98">
        <f t="shared" si="4"/>
        <v>1.9311313420108845E-3</v>
      </c>
      <c r="M17" s="95">
        <f t="shared" si="3"/>
        <v>9</v>
      </c>
    </row>
    <row r="18" spans="1:13">
      <c r="A18" s="40">
        <v>16</v>
      </c>
      <c r="B18" s="101" t="s">
        <v>107</v>
      </c>
      <c r="C18" s="52">
        <v>85257</v>
      </c>
      <c r="D18" s="52">
        <v>84476</v>
      </c>
      <c r="E18" s="52">
        <v>84508</v>
      </c>
      <c r="F18" s="52"/>
      <c r="G18" s="52"/>
      <c r="H18" s="52"/>
      <c r="I18" s="97">
        <f t="shared" si="0"/>
        <v>3.9500776151829411E-2</v>
      </c>
      <c r="J18" s="97">
        <f t="shared" si="1"/>
        <v>-8.7852023880737058E-3</v>
      </c>
      <c r="K18" s="94">
        <f t="shared" si="2"/>
        <v>-749</v>
      </c>
      <c r="L18" s="98">
        <f t="shared" si="4"/>
        <v>1.8784641235924059E-2</v>
      </c>
      <c r="M18" s="95">
        <f t="shared" si="3"/>
        <v>32</v>
      </c>
    </row>
    <row r="19" spans="1:13">
      <c r="A19" s="40">
        <v>17</v>
      </c>
      <c r="B19" s="101" t="s">
        <v>108</v>
      </c>
      <c r="C19" s="52">
        <v>16781</v>
      </c>
      <c r="D19" s="52">
        <v>16672</v>
      </c>
      <c r="E19" s="52">
        <v>16689</v>
      </c>
      <c r="F19" s="52"/>
      <c r="G19" s="52"/>
      <c r="H19" s="52"/>
      <c r="I19" s="97">
        <f t="shared" si="0"/>
        <v>7.8007816206498923E-3</v>
      </c>
      <c r="J19" s="97">
        <f t="shared" si="1"/>
        <v>-5.4823907991180506E-3</v>
      </c>
      <c r="K19" s="94">
        <f t="shared" si="2"/>
        <v>-92</v>
      </c>
      <c r="L19" s="98">
        <f t="shared" si="4"/>
        <v>2.3073257592857322E-3</v>
      </c>
      <c r="M19" s="95">
        <f t="shared" si="3"/>
        <v>17</v>
      </c>
    </row>
    <row r="20" spans="1:13">
      <c r="A20" s="40">
        <v>18</v>
      </c>
      <c r="B20" s="101" t="s">
        <v>109</v>
      </c>
      <c r="C20" s="52">
        <v>3139</v>
      </c>
      <c r="D20" s="52">
        <v>3098</v>
      </c>
      <c r="E20" s="52">
        <v>3101</v>
      </c>
      <c r="F20" s="52"/>
      <c r="G20" s="52"/>
      <c r="H20" s="52"/>
      <c r="I20" s="97">
        <f t="shared" si="0"/>
        <v>1.4494711370145194E-3</v>
      </c>
      <c r="J20" s="97">
        <f t="shared" si="1"/>
        <v>-1.2105766167569289E-2</v>
      </c>
      <c r="K20" s="94">
        <f t="shared" si="2"/>
        <v>-38</v>
      </c>
      <c r="L20" s="98">
        <f t="shared" si="4"/>
        <v>9.530258570962807E-4</v>
      </c>
      <c r="M20" s="95">
        <f t="shared" si="3"/>
        <v>3</v>
      </c>
    </row>
    <row r="21" spans="1:13">
      <c r="A21" s="40">
        <v>19</v>
      </c>
      <c r="B21" s="101" t="s">
        <v>110</v>
      </c>
      <c r="C21" s="52">
        <v>12638</v>
      </c>
      <c r="D21" s="52">
        <v>12462</v>
      </c>
      <c r="E21" s="52">
        <v>12404</v>
      </c>
      <c r="F21" s="52"/>
      <c r="G21" s="52"/>
      <c r="H21" s="52"/>
      <c r="I21" s="97">
        <f t="shared" si="0"/>
        <v>5.7978845480580778E-3</v>
      </c>
      <c r="J21" s="97">
        <f t="shared" si="1"/>
        <v>-1.8515587909479349E-2</v>
      </c>
      <c r="K21" s="94">
        <f t="shared" si="2"/>
        <v>-234</v>
      </c>
      <c r="L21" s="98">
        <f t="shared" si="4"/>
        <v>5.8686329094876236E-3</v>
      </c>
      <c r="M21" s="95">
        <f t="shared" si="3"/>
        <v>-58</v>
      </c>
    </row>
    <row r="22" spans="1:13">
      <c r="A22" s="40">
        <v>20</v>
      </c>
      <c r="B22" s="101" t="s">
        <v>111</v>
      </c>
      <c r="C22" s="52">
        <v>36307</v>
      </c>
      <c r="D22" s="52">
        <v>35791</v>
      </c>
      <c r="E22" s="52">
        <v>35716</v>
      </c>
      <c r="F22" s="52"/>
      <c r="G22" s="52"/>
      <c r="H22" s="52"/>
      <c r="I22" s="97">
        <f t="shared" si="0"/>
        <v>1.6694392495843462E-2</v>
      </c>
      <c r="J22" s="97">
        <f t="shared" si="1"/>
        <v>-1.6277852755666952E-2</v>
      </c>
      <c r="K22" s="94">
        <f t="shared" si="2"/>
        <v>-591</v>
      </c>
      <c r="L22" s="98">
        <f t="shared" si="4"/>
        <v>1.4822060040628996E-2</v>
      </c>
      <c r="M22" s="95">
        <f t="shared" si="3"/>
        <v>-75</v>
      </c>
    </row>
    <row r="23" spans="1:13">
      <c r="A23" s="40">
        <v>21</v>
      </c>
      <c r="B23" s="101" t="s">
        <v>112</v>
      </c>
      <c r="C23" s="52">
        <v>22698</v>
      </c>
      <c r="D23" s="52">
        <v>22452</v>
      </c>
      <c r="E23" s="52">
        <v>21309</v>
      </c>
      <c r="F23" s="52"/>
      <c r="G23" s="52"/>
      <c r="H23" s="52"/>
      <c r="I23" s="97">
        <f t="shared" si="0"/>
        <v>9.9602645787302147E-3</v>
      </c>
      <c r="J23" s="97">
        <f t="shared" si="1"/>
        <v>-6.1194818926777687E-2</v>
      </c>
      <c r="K23" s="94">
        <f t="shared" si="2"/>
        <v>-1389</v>
      </c>
      <c r="L23" s="98">
        <f t="shared" si="4"/>
        <v>3.4835603039650893E-2</v>
      </c>
      <c r="M23" s="95">
        <f t="shared" si="3"/>
        <v>-1143</v>
      </c>
    </row>
    <row r="24" spans="1:13">
      <c r="A24" s="40">
        <v>22</v>
      </c>
      <c r="B24" s="101" t="s">
        <v>113</v>
      </c>
      <c r="C24" s="52">
        <v>11692</v>
      </c>
      <c r="D24" s="52">
        <v>11643</v>
      </c>
      <c r="E24" s="52">
        <v>11681</v>
      </c>
      <c r="F24" s="52"/>
      <c r="G24" s="52"/>
      <c r="H24" s="52"/>
      <c r="I24" s="97">
        <f t="shared" si="0"/>
        <v>5.4599394877351184E-3</v>
      </c>
      <c r="J24" s="97">
        <f t="shared" si="1"/>
        <v>-9.4081423195347248E-4</v>
      </c>
      <c r="K24" s="94">
        <f t="shared" si="2"/>
        <v>-11</v>
      </c>
      <c r="L24" s="98">
        <f t="shared" si="4"/>
        <v>2.7587590600155494E-4</v>
      </c>
      <c r="M24" s="95">
        <f t="shared" si="3"/>
        <v>38</v>
      </c>
    </row>
    <row r="25" spans="1:13">
      <c r="A25" s="40">
        <v>23</v>
      </c>
      <c r="B25" s="101" t="s">
        <v>114</v>
      </c>
      <c r="C25" s="52">
        <v>10855</v>
      </c>
      <c r="D25" s="52">
        <v>10271</v>
      </c>
      <c r="E25" s="52">
        <v>10231</v>
      </c>
      <c r="F25" s="52"/>
      <c r="G25" s="52"/>
      <c r="H25" s="52"/>
      <c r="I25" s="97">
        <f t="shared" si="0"/>
        <v>4.7821796848744108E-3</v>
      </c>
      <c r="J25" s="97">
        <f t="shared" si="1"/>
        <v>-5.748502994011976E-2</v>
      </c>
      <c r="K25" s="94">
        <f t="shared" si="2"/>
        <v>-624</v>
      </c>
      <c r="L25" s="98">
        <f t="shared" si="4"/>
        <v>1.5649687758633662E-2</v>
      </c>
      <c r="M25" s="95">
        <f t="shared" si="3"/>
        <v>-40</v>
      </c>
    </row>
    <row r="26" spans="1:13">
      <c r="A26" s="40">
        <v>24</v>
      </c>
      <c r="B26" s="101" t="s">
        <v>115</v>
      </c>
      <c r="C26" s="52">
        <v>4951</v>
      </c>
      <c r="D26" s="52">
        <v>4877</v>
      </c>
      <c r="E26" s="52">
        <v>4827</v>
      </c>
      <c r="F26" s="52"/>
      <c r="G26" s="52"/>
      <c r="H26" s="52"/>
      <c r="I26" s="97">
        <f t="shared" si="0"/>
        <v>2.2562390126956095E-3</v>
      </c>
      <c r="J26" s="97">
        <f t="shared" si="1"/>
        <v>-2.5045445364572812E-2</v>
      </c>
      <c r="K26" s="94">
        <f t="shared" si="2"/>
        <v>-124</v>
      </c>
      <c r="L26" s="98">
        <f t="shared" si="4"/>
        <v>3.1098738494720738E-3</v>
      </c>
      <c r="M26" s="95">
        <f t="shared" si="3"/>
        <v>-50</v>
      </c>
    </row>
    <row r="27" spans="1:13">
      <c r="A27" s="40">
        <v>25</v>
      </c>
      <c r="B27" s="101" t="s">
        <v>116</v>
      </c>
      <c r="C27" s="52">
        <v>13408</v>
      </c>
      <c r="D27" s="52">
        <v>13486</v>
      </c>
      <c r="E27" s="52">
        <v>13232</v>
      </c>
      <c r="F27" s="52"/>
      <c r="G27" s="52"/>
      <c r="H27" s="52"/>
      <c r="I27" s="97">
        <f t="shared" si="0"/>
        <v>6.1849087665192268E-3</v>
      </c>
      <c r="J27" s="97">
        <f t="shared" si="1"/>
        <v>-1.3126491646778043E-2</v>
      </c>
      <c r="K27" s="94">
        <f t="shared" si="2"/>
        <v>-176</v>
      </c>
      <c r="L27" s="98">
        <f t="shared" si="4"/>
        <v>4.4140144960248791E-3</v>
      </c>
      <c r="M27" s="95">
        <f t="shared" si="3"/>
        <v>-254</v>
      </c>
    </row>
    <row r="28" spans="1:13">
      <c r="A28" s="40">
        <v>26</v>
      </c>
      <c r="B28" s="101" t="s">
        <v>117</v>
      </c>
      <c r="C28" s="52">
        <v>18788</v>
      </c>
      <c r="D28" s="52">
        <v>18683</v>
      </c>
      <c r="E28" s="52">
        <v>18592</v>
      </c>
      <c r="F28" s="52"/>
      <c r="G28" s="52"/>
      <c r="H28" s="52"/>
      <c r="I28" s="97">
        <f t="shared" si="0"/>
        <v>8.6902829343353579E-3</v>
      </c>
      <c r="J28" s="97">
        <f t="shared" si="1"/>
        <v>-1.0432190760059613E-2</v>
      </c>
      <c r="K28" s="94">
        <f t="shared" si="2"/>
        <v>-196</v>
      </c>
      <c r="L28" s="98">
        <f t="shared" si="4"/>
        <v>4.9156070523913428E-3</v>
      </c>
      <c r="M28" s="95">
        <f t="shared" si="3"/>
        <v>-91</v>
      </c>
    </row>
    <row r="29" spans="1:13">
      <c r="A29" s="40">
        <v>27</v>
      </c>
      <c r="B29" s="101" t="s">
        <v>118</v>
      </c>
      <c r="C29" s="52">
        <v>49618</v>
      </c>
      <c r="D29" s="52">
        <v>50362</v>
      </c>
      <c r="E29" s="52">
        <v>50019</v>
      </c>
      <c r="F29" s="52"/>
      <c r="G29" s="52"/>
      <c r="H29" s="52"/>
      <c r="I29" s="97">
        <f t="shared" si="0"/>
        <v>2.3379908675372218E-2</v>
      </c>
      <c r="J29" s="97">
        <f t="shared" si="1"/>
        <v>8.0817445281954128E-3</v>
      </c>
      <c r="K29" s="94">
        <f t="shared" si="2"/>
        <v>401</v>
      </c>
      <c r="L29" s="98">
        <f t="shared" si="4"/>
        <v>-1.0056930755147594E-2</v>
      </c>
      <c r="M29" s="95">
        <f t="shared" si="3"/>
        <v>-343</v>
      </c>
    </row>
    <row r="30" spans="1:13">
      <c r="A30" s="40">
        <v>28</v>
      </c>
      <c r="B30" s="101" t="s">
        <v>119</v>
      </c>
      <c r="C30" s="52">
        <v>10525</v>
      </c>
      <c r="D30" s="52">
        <v>10494</v>
      </c>
      <c r="E30" s="52">
        <v>10376</v>
      </c>
      <c r="F30" s="52"/>
      <c r="G30" s="52"/>
      <c r="H30" s="52"/>
      <c r="I30" s="97">
        <f t="shared" si="0"/>
        <v>4.8499556651604818E-3</v>
      </c>
      <c r="J30" s="97">
        <f t="shared" si="1"/>
        <v>-1.4156769596199525E-2</v>
      </c>
      <c r="K30" s="94">
        <f t="shared" si="2"/>
        <v>-149</v>
      </c>
      <c r="L30" s="98">
        <f t="shared" si="4"/>
        <v>3.7368645449301534E-3</v>
      </c>
      <c r="M30" s="95">
        <f t="shared" si="3"/>
        <v>-118</v>
      </c>
    </row>
    <row r="31" spans="1:13">
      <c r="A31" s="40">
        <v>29</v>
      </c>
      <c r="B31" s="101" t="s">
        <v>120</v>
      </c>
      <c r="C31" s="52">
        <v>2561</v>
      </c>
      <c r="D31" s="52">
        <v>2528</v>
      </c>
      <c r="E31" s="52">
        <v>2548</v>
      </c>
      <c r="F31" s="52"/>
      <c r="G31" s="52"/>
      <c r="H31" s="52"/>
      <c r="I31" s="97">
        <f t="shared" si="0"/>
        <v>1.1909875708200567E-3</v>
      </c>
      <c r="J31" s="97">
        <f t="shared" si="1"/>
        <v>-5.076142131979695E-3</v>
      </c>
      <c r="K31" s="94">
        <f t="shared" si="2"/>
        <v>-13</v>
      </c>
      <c r="L31" s="98">
        <f t="shared" si="4"/>
        <v>3.2603516163820127E-4</v>
      </c>
      <c r="M31" s="95">
        <f t="shared" si="3"/>
        <v>20</v>
      </c>
    </row>
    <row r="32" spans="1:13">
      <c r="A32" s="40">
        <v>30</v>
      </c>
      <c r="B32" s="101" t="s">
        <v>121</v>
      </c>
      <c r="C32" s="52">
        <v>4042</v>
      </c>
      <c r="D32" s="52">
        <v>3939</v>
      </c>
      <c r="E32" s="52">
        <v>3862</v>
      </c>
      <c r="F32" s="52"/>
      <c r="G32" s="52"/>
      <c r="H32" s="52"/>
      <c r="I32" s="97">
        <f t="shared" si="0"/>
        <v>1.8051781783779666E-3</v>
      </c>
      <c r="J32" s="97">
        <f t="shared" si="1"/>
        <v>-4.4532409698169226E-2</v>
      </c>
      <c r="K32" s="94">
        <f t="shared" si="2"/>
        <v>-180</v>
      </c>
      <c r="L32" s="98">
        <f t="shared" si="4"/>
        <v>4.5143330072981713E-3</v>
      </c>
      <c r="M32" s="95">
        <f t="shared" si="3"/>
        <v>-77</v>
      </c>
    </row>
    <row r="33" spans="1:13">
      <c r="A33" s="40">
        <v>31</v>
      </c>
      <c r="B33" s="101" t="s">
        <v>122</v>
      </c>
      <c r="C33" s="52">
        <v>41252</v>
      </c>
      <c r="D33" s="52">
        <v>41737</v>
      </c>
      <c r="E33" s="52">
        <v>41713</v>
      </c>
      <c r="F33" s="52"/>
      <c r="G33" s="52"/>
      <c r="H33" s="52"/>
      <c r="I33" s="97">
        <f t="shared" si="0"/>
        <v>1.9497513556364608E-2</v>
      </c>
      <c r="J33" s="97">
        <f t="shared" si="1"/>
        <v>1.1175215747115292E-2</v>
      </c>
      <c r="K33" s="94">
        <f t="shared" si="2"/>
        <v>461</v>
      </c>
      <c r="L33" s="98">
        <f t="shared" si="4"/>
        <v>-1.1561708424246983E-2</v>
      </c>
      <c r="M33" s="95">
        <f t="shared" si="3"/>
        <v>-24</v>
      </c>
    </row>
    <row r="34" spans="1:13">
      <c r="A34" s="40">
        <v>32</v>
      </c>
      <c r="B34" s="101" t="s">
        <v>123</v>
      </c>
      <c r="C34" s="52">
        <v>11343</v>
      </c>
      <c r="D34" s="52">
        <v>11263</v>
      </c>
      <c r="E34" s="52">
        <v>11244</v>
      </c>
      <c r="F34" s="52"/>
      <c r="G34" s="52"/>
      <c r="H34" s="52"/>
      <c r="I34" s="97">
        <f t="shared" si="0"/>
        <v>5.2556767057695122E-3</v>
      </c>
      <c r="J34" s="97">
        <f t="shared" si="1"/>
        <v>-8.7278497751917487E-3</v>
      </c>
      <c r="K34" s="94">
        <f t="shared" si="2"/>
        <v>-99</v>
      </c>
      <c r="L34" s="98">
        <f t="shared" si="4"/>
        <v>2.4828831540139942E-3</v>
      </c>
      <c r="M34" s="95">
        <f t="shared" si="3"/>
        <v>-19</v>
      </c>
    </row>
    <row r="35" spans="1:13">
      <c r="A35" s="40">
        <v>33</v>
      </c>
      <c r="B35" s="101" t="s">
        <v>124</v>
      </c>
      <c r="C35" s="52">
        <v>52563</v>
      </c>
      <c r="D35" s="52">
        <v>52128</v>
      </c>
      <c r="E35" s="52">
        <v>51930</v>
      </c>
      <c r="F35" s="52"/>
      <c r="G35" s="52"/>
      <c r="H35" s="52"/>
      <c r="I35" s="97">
        <f t="shared" si="0"/>
        <v>2.4273149353487261E-2</v>
      </c>
      <c r="J35" s="97">
        <f t="shared" si="1"/>
        <v>-1.2042691627190228E-2</v>
      </c>
      <c r="K35" s="94">
        <f t="shared" si="2"/>
        <v>-633</v>
      </c>
      <c r="L35" s="98">
        <f t="shared" si="4"/>
        <v>1.587540440899857E-2</v>
      </c>
      <c r="M35" s="95">
        <f t="shared" si="3"/>
        <v>-198</v>
      </c>
    </row>
    <row r="36" spans="1:13">
      <c r="A36" s="40">
        <v>34</v>
      </c>
      <c r="B36" s="101" t="s">
        <v>125</v>
      </c>
      <c r="C36" s="52">
        <v>520831</v>
      </c>
      <c r="D36" s="52">
        <v>508653</v>
      </c>
      <c r="E36" s="52">
        <v>507566</v>
      </c>
      <c r="F36" s="52"/>
      <c r="G36" s="52"/>
      <c r="H36" s="52"/>
      <c r="I36" s="97">
        <f t="shared" si="0"/>
        <v>0.23724678075779154</v>
      </c>
      <c r="J36" s="97">
        <f t="shared" si="1"/>
        <v>-2.5468914100735172E-2</v>
      </c>
      <c r="K36" s="94">
        <f t="shared" si="2"/>
        <v>-13265</v>
      </c>
      <c r="L36" s="98">
        <f t="shared" si="4"/>
        <v>0.3326812630100569</v>
      </c>
      <c r="M36" s="95">
        <f t="shared" si="3"/>
        <v>-1087</v>
      </c>
    </row>
    <row r="37" spans="1:13">
      <c r="A37" s="40">
        <v>35</v>
      </c>
      <c r="B37" s="101" t="s">
        <v>126</v>
      </c>
      <c r="C37" s="52">
        <v>130310</v>
      </c>
      <c r="D37" s="52">
        <v>126403</v>
      </c>
      <c r="E37" s="52">
        <v>126221</v>
      </c>
      <c r="F37" s="52"/>
      <c r="G37" s="52"/>
      <c r="H37" s="52"/>
      <c r="I37" s="97">
        <f t="shared" si="0"/>
        <v>5.899828970819402E-2</v>
      </c>
      <c r="J37" s="97">
        <f t="shared" si="1"/>
        <v>-3.137901926176042E-2</v>
      </c>
      <c r="K37" s="94">
        <f t="shared" si="2"/>
        <v>-4089</v>
      </c>
      <c r="L37" s="98">
        <f t="shared" si="4"/>
        <v>0.10255059814912347</v>
      </c>
      <c r="M37" s="95">
        <f t="shared" si="3"/>
        <v>-182</v>
      </c>
    </row>
    <row r="38" spans="1:13">
      <c r="A38" s="40">
        <v>36</v>
      </c>
      <c r="B38" s="101" t="s">
        <v>127</v>
      </c>
      <c r="C38" s="52">
        <v>4743</v>
      </c>
      <c r="D38" s="52">
        <v>4741</v>
      </c>
      <c r="E38" s="52">
        <v>4692</v>
      </c>
      <c r="F38" s="52"/>
      <c r="G38" s="52"/>
      <c r="H38" s="52"/>
      <c r="I38" s="97">
        <f t="shared" si="0"/>
        <v>2.1931372379465092E-3</v>
      </c>
      <c r="J38" s="97">
        <f t="shared" si="1"/>
        <v>-1.0752688172043012E-2</v>
      </c>
      <c r="K38" s="94">
        <f t="shared" si="2"/>
        <v>-51</v>
      </c>
      <c r="L38" s="98">
        <f t="shared" si="4"/>
        <v>1.279061018734482E-3</v>
      </c>
      <c r="M38" s="95">
        <f t="shared" si="3"/>
        <v>-49</v>
      </c>
    </row>
    <row r="39" spans="1:13">
      <c r="A39" s="40">
        <v>37</v>
      </c>
      <c r="B39" s="101" t="s">
        <v>128</v>
      </c>
      <c r="C39" s="52">
        <v>9612</v>
      </c>
      <c r="D39" s="52">
        <v>9676</v>
      </c>
      <c r="E39" s="52">
        <v>9625</v>
      </c>
      <c r="F39" s="52"/>
      <c r="G39" s="52"/>
      <c r="H39" s="52"/>
      <c r="I39" s="97">
        <f t="shared" si="0"/>
        <v>4.4989228293340049E-3</v>
      </c>
      <c r="J39" s="97">
        <f t="shared" si="1"/>
        <v>1.3524760715771952E-3</v>
      </c>
      <c r="K39" s="94">
        <f t="shared" si="2"/>
        <v>13</v>
      </c>
      <c r="L39" s="98">
        <f t="shared" si="4"/>
        <v>-3.2603516163820127E-4</v>
      </c>
      <c r="M39" s="95">
        <f t="shared" si="3"/>
        <v>-51</v>
      </c>
    </row>
    <row r="40" spans="1:13">
      <c r="A40" s="40">
        <v>38</v>
      </c>
      <c r="B40" s="101" t="s">
        <v>129</v>
      </c>
      <c r="C40" s="52">
        <v>33582</v>
      </c>
      <c r="D40" s="52">
        <v>32738</v>
      </c>
      <c r="E40" s="52">
        <v>32662</v>
      </c>
      <c r="F40" s="52"/>
      <c r="G40" s="52"/>
      <c r="H40" s="52"/>
      <c r="I40" s="97">
        <f t="shared" si="0"/>
        <v>1.5266890124852705E-2</v>
      </c>
      <c r="J40" s="97">
        <f t="shared" si="1"/>
        <v>-2.7395628610565183E-2</v>
      </c>
      <c r="K40" s="94">
        <f t="shared" si="2"/>
        <v>-920</v>
      </c>
      <c r="L40" s="98">
        <f t="shared" si="4"/>
        <v>2.3073257592857322E-2</v>
      </c>
      <c r="M40" s="95">
        <f t="shared" si="3"/>
        <v>-76</v>
      </c>
    </row>
    <row r="41" spans="1:13">
      <c r="A41" s="40">
        <v>39</v>
      </c>
      <c r="B41" s="101" t="s">
        <v>130</v>
      </c>
      <c r="C41" s="52">
        <v>9955</v>
      </c>
      <c r="D41" s="52">
        <v>9820</v>
      </c>
      <c r="E41" s="52">
        <v>9767</v>
      </c>
      <c r="F41" s="52"/>
      <c r="G41" s="52"/>
      <c r="H41" s="52"/>
      <c r="I41" s="97">
        <f t="shared" si="0"/>
        <v>4.5652965479589845E-3</v>
      </c>
      <c r="J41" s="97">
        <f t="shared" si="1"/>
        <v>-1.8884982420894023E-2</v>
      </c>
      <c r="K41" s="94">
        <f t="shared" si="2"/>
        <v>-188</v>
      </c>
      <c r="L41" s="98">
        <f t="shared" si="4"/>
        <v>4.7149700298447575E-3</v>
      </c>
      <c r="M41" s="95">
        <f t="shared" si="3"/>
        <v>-53</v>
      </c>
    </row>
    <row r="42" spans="1:13">
      <c r="A42" s="40">
        <v>40</v>
      </c>
      <c r="B42" s="101" t="s">
        <v>131</v>
      </c>
      <c r="C42" s="52">
        <v>5414</v>
      </c>
      <c r="D42" s="52">
        <v>5283</v>
      </c>
      <c r="E42" s="52">
        <v>5301</v>
      </c>
      <c r="F42" s="52"/>
      <c r="G42" s="52"/>
      <c r="H42" s="52"/>
      <c r="I42" s="97">
        <f t="shared" si="0"/>
        <v>2.4777963551480065E-3</v>
      </c>
      <c r="J42" s="97">
        <f t="shared" si="1"/>
        <v>-2.0871813816032508E-2</v>
      </c>
      <c r="K42" s="94">
        <f t="shared" si="2"/>
        <v>-113</v>
      </c>
      <c r="L42" s="98">
        <f t="shared" si="4"/>
        <v>2.8339979434705187E-3</v>
      </c>
      <c r="M42" s="95">
        <f t="shared" si="3"/>
        <v>18</v>
      </c>
    </row>
    <row r="43" spans="1:13">
      <c r="A43" s="40">
        <v>41</v>
      </c>
      <c r="B43" s="101" t="s">
        <v>132</v>
      </c>
      <c r="C43" s="52">
        <v>40964</v>
      </c>
      <c r="D43" s="52">
        <v>40232</v>
      </c>
      <c r="E43" s="52">
        <v>40104</v>
      </c>
      <c r="F43" s="52"/>
      <c r="G43" s="52"/>
      <c r="H43" s="52"/>
      <c r="I43" s="97">
        <f t="shared" si="0"/>
        <v>1.8745433885466071E-2</v>
      </c>
      <c r="J43" s="97">
        <f t="shared" si="1"/>
        <v>-2.0994043550434528E-2</v>
      </c>
      <c r="K43" s="94">
        <f t="shared" si="2"/>
        <v>-860</v>
      </c>
      <c r="L43" s="98">
        <f t="shared" si="4"/>
        <v>2.1568479923757933E-2</v>
      </c>
      <c r="M43" s="95">
        <f t="shared" si="3"/>
        <v>-128</v>
      </c>
    </row>
    <row r="44" spans="1:13">
      <c r="A44" s="40">
        <v>42</v>
      </c>
      <c r="B44" s="101" t="s">
        <v>133</v>
      </c>
      <c r="C44" s="52">
        <v>65173</v>
      </c>
      <c r="D44" s="52">
        <v>64957</v>
      </c>
      <c r="E44" s="52">
        <v>64963</v>
      </c>
      <c r="F44" s="52"/>
      <c r="G44" s="52"/>
      <c r="H44" s="52"/>
      <c r="I44" s="97">
        <f t="shared" si="0"/>
        <v>3.0365041429820779E-2</v>
      </c>
      <c r="J44" s="97">
        <f t="shared" si="1"/>
        <v>-3.2221932395317078E-3</v>
      </c>
      <c r="K44" s="94">
        <f t="shared" si="2"/>
        <v>-210</v>
      </c>
      <c r="L44" s="98">
        <f t="shared" si="4"/>
        <v>5.2667218418478668E-3</v>
      </c>
      <c r="M44" s="95">
        <f t="shared" si="3"/>
        <v>6</v>
      </c>
    </row>
    <row r="45" spans="1:13">
      <c r="A45" s="40">
        <v>43</v>
      </c>
      <c r="B45" s="101" t="s">
        <v>134</v>
      </c>
      <c r="C45" s="52">
        <v>12888</v>
      </c>
      <c r="D45" s="52">
        <v>12516</v>
      </c>
      <c r="E45" s="52">
        <v>12478</v>
      </c>
      <c r="F45" s="52"/>
      <c r="G45" s="52"/>
      <c r="H45" s="52"/>
      <c r="I45" s="97">
        <f t="shared" si="0"/>
        <v>5.8324736690316585E-3</v>
      </c>
      <c r="J45" s="97">
        <f t="shared" si="1"/>
        <v>-3.181253879577902E-2</v>
      </c>
      <c r="K45" s="94">
        <f t="shared" si="2"/>
        <v>-410</v>
      </c>
      <c r="L45" s="98">
        <f t="shared" si="4"/>
        <v>1.0282647405512503E-2</v>
      </c>
      <c r="M45" s="95">
        <f t="shared" si="3"/>
        <v>-38</v>
      </c>
    </row>
    <row r="46" spans="1:13">
      <c r="A46" s="40">
        <v>44</v>
      </c>
      <c r="B46" s="101" t="s">
        <v>135</v>
      </c>
      <c r="C46" s="52">
        <v>16576</v>
      </c>
      <c r="D46" s="52">
        <v>16019</v>
      </c>
      <c r="E46" s="52">
        <v>15914</v>
      </c>
      <c r="F46" s="52"/>
      <c r="G46" s="52"/>
      <c r="H46" s="52"/>
      <c r="I46" s="97">
        <f t="shared" si="0"/>
        <v>7.4385306915346868E-3</v>
      </c>
      <c r="J46" s="97">
        <f t="shared" si="1"/>
        <v>-3.9937258687258691E-2</v>
      </c>
      <c r="K46" s="94">
        <f t="shared" si="2"/>
        <v>-662</v>
      </c>
      <c r="L46" s="98">
        <f t="shared" si="4"/>
        <v>1.6602713615729941E-2</v>
      </c>
      <c r="M46" s="95">
        <f t="shared" si="3"/>
        <v>-105</v>
      </c>
    </row>
    <row r="47" spans="1:13">
      <c r="A47" s="40">
        <v>45</v>
      </c>
      <c r="B47" s="101" t="s">
        <v>136</v>
      </c>
      <c r="C47" s="52">
        <v>40471</v>
      </c>
      <c r="D47" s="52">
        <v>40088</v>
      </c>
      <c r="E47" s="52">
        <v>40118</v>
      </c>
      <c r="F47" s="52"/>
      <c r="G47" s="52"/>
      <c r="H47" s="52"/>
      <c r="I47" s="97">
        <f t="shared" si="0"/>
        <v>1.875197777321783E-2</v>
      </c>
      <c r="J47" s="97">
        <f t="shared" si="1"/>
        <v>-8.7222949766499469E-3</v>
      </c>
      <c r="K47" s="94">
        <f t="shared" si="2"/>
        <v>-353</v>
      </c>
      <c r="L47" s="98">
        <f t="shared" si="4"/>
        <v>8.8531086198680806E-3</v>
      </c>
      <c r="M47" s="95">
        <f t="shared" si="3"/>
        <v>30</v>
      </c>
    </row>
    <row r="48" spans="1:13">
      <c r="A48" s="40">
        <v>46</v>
      </c>
      <c r="B48" s="101" t="s">
        <v>137</v>
      </c>
      <c r="C48" s="52">
        <v>25172</v>
      </c>
      <c r="D48" s="52">
        <v>24799</v>
      </c>
      <c r="E48" s="52">
        <v>24651</v>
      </c>
      <c r="F48" s="52"/>
      <c r="G48" s="52"/>
      <c r="H48" s="52"/>
      <c r="I48" s="97">
        <f t="shared" si="0"/>
        <v>1.1522384069185721E-2</v>
      </c>
      <c r="J48" s="97">
        <f t="shared" si="1"/>
        <v>-2.0697600508501508E-2</v>
      </c>
      <c r="K48" s="94">
        <f t="shared" si="2"/>
        <v>-521</v>
      </c>
      <c r="L48" s="98">
        <f t="shared" si="4"/>
        <v>1.3066486093346374E-2</v>
      </c>
      <c r="M48" s="95">
        <f t="shared" si="3"/>
        <v>-148</v>
      </c>
    </row>
    <row r="49" spans="1:13">
      <c r="A49" s="40">
        <v>47</v>
      </c>
      <c r="B49" s="101" t="s">
        <v>138</v>
      </c>
      <c r="C49" s="52">
        <v>12292</v>
      </c>
      <c r="D49" s="52">
        <v>11599</v>
      </c>
      <c r="E49" s="52">
        <v>11462</v>
      </c>
      <c r="F49" s="52"/>
      <c r="G49" s="52"/>
      <c r="H49" s="52"/>
      <c r="I49" s="97">
        <f t="shared" si="0"/>
        <v>5.3575743864754666E-3</v>
      </c>
      <c r="J49" s="97">
        <f t="shared" si="1"/>
        <v>-6.7523592580540193E-2</v>
      </c>
      <c r="K49" s="94">
        <f t="shared" si="2"/>
        <v>-830</v>
      </c>
      <c r="L49" s="98">
        <f t="shared" si="4"/>
        <v>2.0816091089208236E-2</v>
      </c>
      <c r="M49" s="95">
        <f t="shared" si="3"/>
        <v>-137</v>
      </c>
    </row>
    <row r="50" spans="1:13">
      <c r="A50" s="40">
        <v>48</v>
      </c>
      <c r="B50" s="101" t="s">
        <v>139</v>
      </c>
      <c r="C50" s="52">
        <v>39144</v>
      </c>
      <c r="D50" s="52">
        <v>39307</v>
      </c>
      <c r="E50" s="52">
        <v>39220</v>
      </c>
      <c r="F50" s="52"/>
      <c r="G50" s="52"/>
      <c r="H50" s="52"/>
      <c r="I50" s="97">
        <f t="shared" si="0"/>
        <v>1.8332234115997888E-2</v>
      </c>
      <c r="J50" s="97">
        <f t="shared" si="1"/>
        <v>1.941549151849581E-3</v>
      </c>
      <c r="K50" s="94">
        <f t="shared" si="2"/>
        <v>76</v>
      </c>
      <c r="L50" s="98">
        <f t="shared" si="4"/>
        <v>-1.9060517141925614E-3</v>
      </c>
      <c r="M50" s="95">
        <f t="shared" si="3"/>
        <v>-87</v>
      </c>
    </row>
    <row r="51" spans="1:13">
      <c r="A51" s="40">
        <v>49</v>
      </c>
      <c r="B51" s="101" t="s">
        <v>140</v>
      </c>
      <c r="C51" s="52">
        <v>5134</v>
      </c>
      <c r="D51" s="52">
        <v>5137</v>
      </c>
      <c r="E51" s="52">
        <v>4955</v>
      </c>
      <c r="F51" s="52"/>
      <c r="G51" s="52"/>
      <c r="H51" s="52"/>
      <c r="I51" s="97">
        <f t="shared" si="0"/>
        <v>2.3160688435688308E-3</v>
      </c>
      <c r="J51" s="97">
        <f t="shared" si="1"/>
        <v>-3.4865601869887027E-2</v>
      </c>
      <c r="K51" s="94">
        <f t="shared" si="2"/>
        <v>-179</v>
      </c>
      <c r="L51" s="98">
        <f t="shared" si="4"/>
        <v>4.4892533794798489E-3</v>
      </c>
      <c r="M51" s="95">
        <f t="shared" si="3"/>
        <v>-182</v>
      </c>
    </row>
    <row r="52" spans="1:13">
      <c r="A52" s="40">
        <v>50</v>
      </c>
      <c r="B52" s="101" t="s">
        <v>141</v>
      </c>
      <c r="C52" s="52">
        <v>9737</v>
      </c>
      <c r="D52" s="52">
        <v>9713</v>
      </c>
      <c r="E52" s="52">
        <v>9698</v>
      </c>
      <c r="F52" s="52"/>
      <c r="G52" s="52"/>
      <c r="H52" s="52"/>
      <c r="I52" s="97">
        <f t="shared" si="0"/>
        <v>4.5330445297538892E-3</v>
      </c>
      <c r="J52" s="97">
        <f t="shared" si="1"/>
        <v>-4.0053404539385851E-3</v>
      </c>
      <c r="K52" s="94">
        <f t="shared" si="2"/>
        <v>-39</v>
      </c>
      <c r="L52" s="98">
        <f t="shared" si="4"/>
        <v>9.7810548491460386E-4</v>
      </c>
      <c r="M52" s="95">
        <f t="shared" si="3"/>
        <v>-15</v>
      </c>
    </row>
    <row r="53" spans="1:13">
      <c r="A53" s="40">
        <v>51</v>
      </c>
      <c r="B53" s="101" t="s">
        <v>142</v>
      </c>
      <c r="C53" s="52">
        <v>9097</v>
      </c>
      <c r="D53" s="52">
        <v>9235</v>
      </c>
      <c r="E53" s="52">
        <v>9188</v>
      </c>
      <c r="F53" s="52"/>
      <c r="G53" s="52"/>
      <c r="H53" s="52"/>
      <c r="I53" s="97">
        <f t="shared" si="0"/>
        <v>4.2946600473683988E-3</v>
      </c>
      <c r="J53" s="97">
        <f t="shared" si="1"/>
        <v>1.0003297790480379E-2</v>
      </c>
      <c r="K53" s="94">
        <f t="shared" si="2"/>
        <v>91</v>
      </c>
      <c r="L53" s="98">
        <f t="shared" si="4"/>
        <v>-2.2822461314674089E-3</v>
      </c>
      <c r="M53" s="95">
        <f t="shared" si="3"/>
        <v>-47</v>
      </c>
    </row>
    <row r="54" spans="1:13">
      <c r="A54" s="40">
        <v>52</v>
      </c>
      <c r="B54" s="101" t="s">
        <v>143</v>
      </c>
      <c r="C54" s="52">
        <v>17629</v>
      </c>
      <c r="D54" s="52">
        <v>17395</v>
      </c>
      <c r="E54" s="52">
        <v>17380</v>
      </c>
      <c r="F54" s="52"/>
      <c r="G54" s="52"/>
      <c r="H54" s="52"/>
      <c r="I54" s="97">
        <f t="shared" si="0"/>
        <v>8.1237692232545462E-3</v>
      </c>
      <c r="J54" s="97">
        <f t="shared" si="1"/>
        <v>-1.4124454024618526E-2</v>
      </c>
      <c r="K54" s="94">
        <f t="shared" si="2"/>
        <v>-249</v>
      </c>
      <c r="L54" s="98">
        <f t="shared" si="4"/>
        <v>6.2448273267624709E-3</v>
      </c>
      <c r="M54" s="95">
        <f t="shared" si="3"/>
        <v>-15</v>
      </c>
    </row>
    <row r="55" spans="1:13">
      <c r="A55" s="40">
        <v>53</v>
      </c>
      <c r="B55" s="101" t="s">
        <v>144</v>
      </c>
      <c r="C55" s="52">
        <v>7640</v>
      </c>
      <c r="D55" s="52">
        <v>7266</v>
      </c>
      <c r="E55" s="52">
        <v>7138</v>
      </c>
      <c r="F55" s="52"/>
      <c r="G55" s="52"/>
      <c r="H55" s="52"/>
      <c r="I55" s="97">
        <f t="shared" si="0"/>
        <v>3.3364479122894681E-3</v>
      </c>
      <c r="J55" s="97">
        <f t="shared" si="1"/>
        <v>-6.5706806282722519E-2</v>
      </c>
      <c r="K55" s="94">
        <f t="shared" si="2"/>
        <v>-502</v>
      </c>
      <c r="L55" s="98">
        <f t="shared" si="4"/>
        <v>1.2589973164798235E-2</v>
      </c>
      <c r="M55" s="95">
        <f t="shared" si="3"/>
        <v>-128</v>
      </c>
    </row>
    <row r="56" spans="1:13">
      <c r="A56" s="40">
        <v>54</v>
      </c>
      <c r="B56" s="101" t="s">
        <v>145</v>
      </c>
      <c r="C56" s="52">
        <v>27495</v>
      </c>
      <c r="D56" s="52">
        <v>27186</v>
      </c>
      <c r="E56" s="52">
        <v>27181</v>
      </c>
      <c r="F56" s="52"/>
      <c r="G56" s="52"/>
      <c r="H56" s="52"/>
      <c r="I56" s="97">
        <f t="shared" si="0"/>
        <v>1.270495807003923E-2</v>
      </c>
      <c r="J56" s="97">
        <f t="shared" si="1"/>
        <v>-1.1420258228768868E-2</v>
      </c>
      <c r="K56" s="94">
        <f t="shared" si="2"/>
        <v>-314</v>
      </c>
      <c r="L56" s="98">
        <f t="shared" si="4"/>
        <v>7.8750031349534774E-3</v>
      </c>
      <c r="M56" s="95">
        <f t="shared" si="3"/>
        <v>-5</v>
      </c>
    </row>
    <row r="57" spans="1:13">
      <c r="A57" s="40">
        <v>55</v>
      </c>
      <c r="B57" s="101" t="s">
        <v>146</v>
      </c>
      <c r="C57" s="52">
        <v>31927</v>
      </c>
      <c r="D57" s="52">
        <v>31023</v>
      </c>
      <c r="E57" s="52">
        <v>30930</v>
      </c>
      <c r="F57" s="52"/>
      <c r="G57" s="52"/>
      <c r="H57" s="52"/>
      <c r="I57" s="97">
        <f t="shared" si="0"/>
        <v>1.4457317725849432E-2</v>
      </c>
      <c r="J57" s="97">
        <f t="shared" si="1"/>
        <v>-3.1227487706330066E-2</v>
      </c>
      <c r="K57" s="94">
        <f t="shared" si="2"/>
        <v>-997</v>
      </c>
      <c r="L57" s="98">
        <f t="shared" si="4"/>
        <v>2.5004388934868206E-2</v>
      </c>
      <c r="M57" s="95">
        <f t="shared" si="3"/>
        <v>-93</v>
      </c>
    </row>
    <row r="58" spans="1:13">
      <c r="A58" s="40">
        <v>56</v>
      </c>
      <c r="B58" s="101" t="s">
        <v>147</v>
      </c>
      <c r="C58" s="52">
        <v>3727</v>
      </c>
      <c r="D58" s="52">
        <v>3702</v>
      </c>
      <c r="E58" s="52">
        <v>3574</v>
      </c>
      <c r="F58" s="52"/>
      <c r="G58" s="52"/>
      <c r="H58" s="52"/>
      <c r="I58" s="97">
        <f t="shared" si="0"/>
        <v>1.6705610589132192E-3</v>
      </c>
      <c r="J58" s="97">
        <f t="shared" si="1"/>
        <v>-4.1051784276898311E-2</v>
      </c>
      <c r="K58" s="94">
        <f t="shared" si="2"/>
        <v>-153</v>
      </c>
      <c r="L58" s="98">
        <f t="shared" si="4"/>
        <v>3.8371830562034461E-3</v>
      </c>
      <c r="M58" s="95">
        <f t="shared" si="3"/>
        <v>-128</v>
      </c>
    </row>
    <row r="59" spans="1:13">
      <c r="A59" s="40">
        <v>57</v>
      </c>
      <c r="B59" s="101" t="s">
        <v>148</v>
      </c>
      <c r="C59" s="52">
        <v>4808</v>
      </c>
      <c r="D59" s="52">
        <v>4802</v>
      </c>
      <c r="E59" s="52">
        <v>4788</v>
      </c>
      <c r="F59" s="52"/>
      <c r="G59" s="52"/>
      <c r="H59" s="52"/>
      <c r="I59" s="97">
        <f t="shared" si="0"/>
        <v>2.2380096111014251E-3</v>
      </c>
      <c r="J59" s="97">
        <f t="shared" si="1"/>
        <v>-4.1597337770382693E-3</v>
      </c>
      <c r="K59" s="94">
        <f t="shared" si="2"/>
        <v>-20</v>
      </c>
      <c r="L59" s="98">
        <f t="shared" si="4"/>
        <v>5.0159255636646357E-4</v>
      </c>
      <c r="M59" s="95">
        <f t="shared" si="3"/>
        <v>-14</v>
      </c>
    </row>
    <row r="60" spans="1:13">
      <c r="A60" s="40">
        <v>58</v>
      </c>
      <c r="B60" s="101" t="s">
        <v>149</v>
      </c>
      <c r="C60" s="52">
        <v>13101</v>
      </c>
      <c r="D60" s="52">
        <v>12897</v>
      </c>
      <c r="E60" s="52">
        <v>12817</v>
      </c>
      <c r="F60" s="52"/>
      <c r="G60" s="52"/>
      <c r="H60" s="52"/>
      <c r="I60" s="97">
        <f t="shared" si="0"/>
        <v>5.9909292367349553E-3</v>
      </c>
      <c r="J60" s="97">
        <f t="shared" si="1"/>
        <v>-2.1677734524082132E-2</v>
      </c>
      <c r="K60" s="94">
        <f t="shared" si="2"/>
        <v>-284</v>
      </c>
      <c r="L60" s="98">
        <f t="shared" si="4"/>
        <v>7.1226143004037819E-3</v>
      </c>
      <c r="M60" s="95">
        <f t="shared" si="3"/>
        <v>-80</v>
      </c>
    </row>
    <row r="61" spans="1:13">
      <c r="A61" s="40">
        <v>59</v>
      </c>
      <c r="B61" s="101" t="s">
        <v>150</v>
      </c>
      <c r="C61" s="52">
        <v>26577</v>
      </c>
      <c r="D61" s="52">
        <v>26155</v>
      </c>
      <c r="E61" s="52">
        <v>26087</v>
      </c>
      <c r="F61" s="52"/>
      <c r="G61" s="52"/>
      <c r="H61" s="52"/>
      <c r="I61" s="97">
        <f t="shared" si="0"/>
        <v>1.2193599984294669E-2</v>
      </c>
      <c r="J61" s="97">
        <f t="shared" si="1"/>
        <v>-1.8436994393648643E-2</v>
      </c>
      <c r="K61" s="94">
        <f t="shared" si="2"/>
        <v>-490</v>
      </c>
      <c r="L61" s="98">
        <f t="shared" si="4"/>
        <v>1.2289017630978356E-2</v>
      </c>
      <c r="M61" s="95">
        <f t="shared" si="3"/>
        <v>-68</v>
      </c>
    </row>
    <row r="62" spans="1:13">
      <c r="A62" s="40">
        <v>60</v>
      </c>
      <c r="B62" s="101" t="s">
        <v>151</v>
      </c>
      <c r="C62" s="52">
        <v>13217</v>
      </c>
      <c r="D62" s="52">
        <v>13164</v>
      </c>
      <c r="E62" s="52">
        <v>13027</v>
      </c>
      <c r="F62" s="52"/>
      <c r="G62" s="52"/>
      <c r="H62" s="52"/>
      <c r="I62" s="97">
        <f t="shared" si="0"/>
        <v>6.0890875530113337E-3</v>
      </c>
      <c r="J62" s="97">
        <f t="shared" si="1"/>
        <v>-1.4375425588257548E-2</v>
      </c>
      <c r="K62" s="94">
        <f t="shared" si="2"/>
        <v>-190</v>
      </c>
      <c r="L62" s="98">
        <f t="shared" si="4"/>
        <v>4.7651292854814032E-3</v>
      </c>
      <c r="M62" s="95">
        <f t="shared" si="3"/>
        <v>-137</v>
      </c>
    </row>
    <row r="63" spans="1:13">
      <c r="A63" s="40">
        <v>61</v>
      </c>
      <c r="B63" s="101" t="s">
        <v>152</v>
      </c>
      <c r="C63" s="52">
        <v>19271</v>
      </c>
      <c r="D63" s="52">
        <v>18738</v>
      </c>
      <c r="E63" s="52">
        <v>18629</v>
      </c>
      <c r="F63" s="52"/>
      <c r="G63" s="52"/>
      <c r="H63" s="52"/>
      <c r="I63" s="97">
        <f t="shared" si="0"/>
        <v>8.7075774948221496E-3</v>
      </c>
      <c r="J63" s="97">
        <f t="shared" si="1"/>
        <v>-3.3314306470862955E-2</v>
      </c>
      <c r="K63" s="94">
        <f t="shared" si="2"/>
        <v>-642</v>
      </c>
      <c r="L63" s="98">
        <f t="shared" si="4"/>
        <v>1.6101121059363479E-2</v>
      </c>
      <c r="M63" s="95">
        <f t="shared" si="3"/>
        <v>-109</v>
      </c>
    </row>
    <row r="64" spans="1:13">
      <c r="A64" s="40">
        <v>62</v>
      </c>
      <c r="B64" s="101" t="s">
        <v>153</v>
      </c>
      <c r="C64" s="52">
        <v>2012</v>
      </c>
      <c r="D64" s="52">
        <v>2027</v>
      </c>
      <c r="E64" s="52">
        <v>1996</v>
      </c>
      <c r="F64" s="52"/>
      <c r="G64" s="52"/>
      <c r="H64" s="52"/>
      <c r="I64" s="97">
        <f t="shared" si="0"/>
        <v>9.3297142517929086E-4</v>
      </c>
      <c r="J64" s="97">
        <f t="shared" si="1"/>
        <v>-7.9522862823061622E-3</v>
      </c>
      <c r="K64" s="94">
        <f t="shared" si="2"/>
        <v>-16</v>
      </c>
      <c r="L64" s="98">
        <f t="shared" si="4"/>
        <v>4.0127404509317081E-4</v>
      </c>
      <c r="M64" s="95">
        <f t="shared" si="3"/>
        <v>-31</v>
      </c>
    </row>
    <row r="65" spans="1:13">
      <c r="A65" s="40">
        <v>63</v>
      </c>
      <c r="B65" s="101" t="s">
        <v>154</v>
      </c>
      <c r="C65" s="52">
        <v>35576</v>
      </c>
      <c r="D65" s="52">
        <v>35678</v>
      </c>
      <c r="E65" s="52">
        <v>35070</v>
      </c>
      <c r="F65" s="52"/>
      <c r="G65" s="52"/>
      <c r="H65" s="52"/>
      <c r="I65" s="97">
        <f t="shared" si="0"/>
        <v>1.6392438818155174E-2</v>
      </c>
      <c r="J65" s="97">
        <f t="shared" si="1"/>
        <v>-1.4223071733753092E-2</v>
      </c>
      <c r="K65" s="94">
        <f t="shared" si="2"/>
        <v>-506</v>
      </c>
      <c r="L65" s="98">
        <f t="shared" si="4"/>
        <v>1.2690291676071526E-2</v>
      </c>
      <c r="M65" s="95">
        <f t="shared" si="3"/>
        <v>-608</v>
      </c>
    </row>
    <row r="66" spans="1:13">
      <c r="A66" s="40">
        <v>64</v>
      </c>
      <c r="B66" s="101" t="s">
        <v>155</v>
      </c>
      <c r="C66" s="52">
        <v>11908</v>
      </c>
      <c r="D66" s="52">
        <v>11606</v>
      </c>
      <c r="E66" s="52">
        <v>11663</v>
      </c>
      <c r="F66" s="52"/>
      <c r="G66" s="52"/>
      <c r="H66" s="52"/>
      <c r="I66" s="97">
        <f t="shared" si="0"/>
        <v>5.4515259177685717E-3</v>
      </c>
      <c r="J66" s="97">
        <f t="shared" si="1"/>
        <v>-2.0574403762176688E-2</v>
      </c>
      <c r="K66" s="94">
        <f t="shared" si="2"/>
        <v>-245</v>
      </c>
      <c r="L66" s="98">
        <f t="shared" si="4"/>
        <v>6.1445088154891778E-3</v>
      </c>
      <c r="M66" s="95">
        <f t="shared" si="3"/>
        <v>57</v>
      </c>
    </row>
    <row r="67" spans="1:13">
      <c r="A67" s="40">
        <v>65</v>
      </c>
      <c r="B67" s="101" t="s">
        <v>156</v>
      </c>
      <c r="C67" s="52">
        <v>15967</v>
      </c>
      <c r="D67" s="52">
        <v>16010</v>
      </c>
      <c r="E67" s="52">
        <v>15536</v>
      </c>
      <c r="F67" s="52"/>
      <c r="G67" s="52"/>
      <c r="H67" s="52"/>
      <c r="I67" s="97">
        <f t="shared" ref="I67:I84" si="5">E67/$E$84</f>
        <v>7.2618457222372052E-3</v>
      </c>
      <c r="J67" s="97">
        <f t="shared" ref="J67:J84" si="6">(E67-C67)/C67</f>
        <v>-2.6993173420179119E-2</v>
      </c>
      <c r="K67" s="94">
        <f t="shared" ref="K67:K84" si="7">E67-C67</f>
        <v>-431</v>
      </c>
      <c r="L67" s="98">
        <f t="shared" si="4"/>
        <v>1.0809319589697289E-2</v>
      </c>
      <c r="M67" s="95">
        <f t="shared" ref="M67:M84" si="8">E67-D67</f>
        <v>-474</v>
      </c>
    </row>
    <row r="68" spans="1:13">
      <c r="A68" s="40">
        <v>66</v>
      </c>
      <c r="B68" s="101" t="s">
        <v>157</v>
      </c>
      <c r="C68" s="52">
        <v>10689</v>
      </c>
      <c r="D68" s="52">
        <v>10603</v>
      </c>
      <c r="E68" s="52">
        <v>10587</v>
      </c>
      <c r="F68" s="52"/>
      <c r="G68" s="52"/>
      <c r="H68" s="52"/>
      <c r="I68" s="97">
        <f t="shared" si="5"/>
        <v>4.9485814019905568E-3</v>
      </c>
      <c r="J68" s="97">
        <f t="shared" si="6"/>
        <v>-9.542520348021331E-3</v>
      </c>
      <c r="K68" s="94">
        <f t="shared" si="7"/>
        <v>-102</v>
      </c>
      <c r="L68" s="98">
        <f t="shared" ref="L68:L84" si="9">K68/$K$84</f>
        <v>2.558122037468964E-3</v>
      </c>
      <c r="M68" s="95">
        <f t="shared" si="8"/>
        <v>-16</v>
      </c>
    </row>
    <row r="69" spans="1:13">
      <c r="A69" s="40">
        <v>67</v>
      </c>
      <c r="B69" s="101" t="s">
        <v>158</v>
      </c>
      <c r="C69" s="52">
        <v>10738</v>
      </c>
      <c r="D69" s="52">
        <v>10352</v>
      </c>
      <c r="E69" s="52">
        <v>10387</v>
      </c>
      <c r="F69" s="52"/>
      <c r="G69" s="52"/>
      <c r="H69" s="52"/>
      <c r="I69" s="97">
        <f t="shared" si="5"/>
        <v>4.8550972912511491E-3</v>
      </c>
      <c r="J69" s="97">
        <f t="shared" si="6"/>
        <v>-3.2687651331719129E-2</v>
      </c>
      <c r="K69" s="94">
        <f t="shared" si="7"/>
        <v>-351</v>
      </c>
      <c r="L69" s="98">
        <f t="shared" si="9"/>
        <v>8.8029493642314341E-3</v>
      </c>
      <c r="M69" s="95">
        <f t="shared" si="8"/>
        <v>35</v>
      </c>
    </row>
    <row r="70" spans="1:13">
      <c r="A70" s="40">
        <v>68</v>
      </c>
      <c r="B70" s="101" t="s">
        <v>159</v>
      </c>
      <c r="C70" s="52">
        <v>11443</v>
      </c>
      <c r="D70" s="52">
        <v>11528</v>
      </c>
      <c r="E70" s="52">
        <v>11615</v>
      </c>
      <c r="F70" s="52"/>
      <c r="G70" s="52"/>
      <c r="H70" s="52"/>
      <c r="I70" s="97">
        <f t="shared" si="5"/>
        <v>5.4290897311911135E-3</v>
      </c>
      <c r="J70" s="97">
        <f t="shared" si="6"/>
        <v>1.5031023333042034E-2</v>
      </c>
      <c r="K70" s="94">
        <f t="shared" si="7"/>
        <v>172</v>
      </c>
      <c r="L70" s="98">
        <f t="shared" si="9"/>
        <v>-4.313695984751586E-3</v>
      </c>
      <c r="M70" s="95">
        <f t="shared" si="8"/>
        <v>87</v>
      </c>
    </row>
    <row r="71" spans="1:13">
      <c r="A71" s="40">
        <v>69</v>
      </c>
      <c r="B71" s="101" t="s">
        <v>160</v>
      </c>
      <c r="C71" s="52">
        <v>1619</v>
      </c>
      <c r="D71" s="52">
        <v>1632</v>
      </c>
      <c r="E71" s="52">
        <v>1625</v>
      </c>
      <c r="F71" s="52"/>
      <c r="G71" s="52"/>
      <c r="H71" s="52"/>
      <c r="I71" s="97">
        <f t="shared" si="5"/>
        <v>7.5955839975768921E-4</v>
      </c>
      <c r="J71" s="97">
        <f t="shared" si="6"/>
        <v>3.7059913526868438E-3</v>
      </c>
      <c r="K71" s="94">
        <f t="shared" si="7"/>
        <v>6</v>
      </c>
      <c r="L71" s="98">
        <f t="shared" si="9"/>
        <v>-1.5047776690993905E-4</v>
      </c>
      <c r="M71" s="95">
        <f t="shared" si="8"/>
        <v>-7</v>
      </c>
    </row>
    <row r="72" spans="1:13">
      <c r="A72" s="40">
        <v>70</v>
      </c>
      <c r="B72" s="101" t="s">
        <v>161</v>
      </c>
      <c r="C72" s="52">
        <v>7119</v>
      </c>
      <c r="D72" s="52">
        <v>6963</v>
      </c>
      <c r="E72" s="52">
        <v>6900</v>
      </c>
      <c r="F72" s="52"/>
      <c r="G72" s="52"/>
      <c r="H72" s="52"/>
      <c r="I72" s="97">
        <f t="shared" si="5"/>
        <v>3.2252018205095726E-3</v>
      </c>
      <c r="J72" s="97">
        <f t="shared" si="6"/>
        <v>-3.076274757690687E-2</v>
      </c>
      <c r="K72" s="94">
        <f t="shared" si="7"/>
        <v>-219</v>
      </c>
      <c r="L72" s="98">
        <f t="shared" si="9"/>
        <v>5.4924384922127754E-3</v>
      </c>
      <c r="M72" s="95">
        <f t="shared" si="8"/>
        <v>-63</v>
      </c>
    </row>
    <row r="73" spans="1:13">
      <c r="A73" s="40">
        <v>71</v>
      </c>
      <c r="B73" s="101" t="s">
        <v>162</v>
      </c>
      <c r="C73" s="52">
        <v>5780</v>
      </c>
      <c r="D73" s="52">
        <v>5512</v>
      </c>
      <c r="E73" s="52">
        <v>5489</v>
      </c>
      <c r="F73" s="52"/>
      <c r="G73" s="52"/>
      <c r="H73" s="52"/>
      <c r="I73" s="97">
        <f t="shared" si="5"/>
        <v>2.5656714192430498E-3</v>
      </c>
      <c r="J73" s="97">
        <f t="shared" si="6"/>
        <v>-5.0346020761245676E-2</v>
      </c>
      <c r="K73" s="94">
        <f t="shared" si="7"/>
        <v>-291</v>
      </c>
      <c r="L73" s="98">
        <f t="shared" si="9"/>
        <v>7.2981716951320439E-3</v>
      </c>
      <c r="M73" s="95">
        <f t="shared" si="8"/>
        <v>-23</v>
      </c>
    </row>
    <row r="74" spans="1:13">
      <c r="A74" s="40">
        <v>72</v>
      </c>
      <c r="B74" s="101" t="s">
        <v>163</v>
      </c>
      <c r="C74" s="52">
        <v>7230</v>
      </c>
      <c r="D74" s="52">
        <v>6704</v>
      </c>
      <c r="E74" s="52">
        <v>6586</v>
      </c>
      <c r="F74" s="52"/>
      <c r="G74" s="52"/>
      <c r="H74" s="52"/>
      <c r="I74" s="97">
        <f t="shared" si="5"/>
        <v>3.0784317666487019E-3</v>
      </c>
      <c r="J74" s="97">
        <f t="shared" si="6"/>
        <v>-8.9073305670816047E-2</v>
      </c>
      <c r="K74" s="94">
        <f t="shared" si="7"/>
        <v>-644</v>
      </c>
      <c r="L74" s="98">
        <f t="shared" si="9"/>
        <v>1.6151280315000124E-2</v>
      </c>
      <c r="M74" s="95">
        <f t="shared" si="8"/>
        <v>-118</v>
      </c>
    </row>
    <row r="75" spans="1:13">
      <c r="A75" s="40">
        <v>73</v>
      </c>
      <c r="B75" s="101" t="s">
        <v>164</v>
      </c>
      <c r="C75" s="52">
        <v>5575</v>
      </c>
      <c r="D75" s="52">
        <v>5337</v>
      </c>
      <c r="E75" s="52">
        <v>5189</v>
      </c>
      <c r="F75" s="52"/>
      <c r="G75" s="52"/>
      <c r="H75" s="52"/>
      <c r="I75" s="97">
        <f t="shared" si="5"/>
        <v>2.4254452531339379E-3</v>
      </c>
      <c r="J75" s="97">
        <f t="shared" si="6"/>
        <v>-6.9237668161434979E-2</v>
      </c>
      <c r="K75" s="94">
        <f t="shared" si="7"/>
        <v>-386</v>
      </c>
      <c r="L75" s="98">
        <f t="shared" si="9"/>
        <v>9.680736337872746E-3</v>
      </c>
      <c r="M75" s="95">
        <f t="shared" si="8"/>
        <v>-148</v>
      </c>
    </row>
    <row r="76" spans="1:13">
      <c r="A76" s="40">
        <v>74</v>
      </c>
      <c r="B76" s="101" t="s">
        <v>165</v>
      </c>
      <c r="C76" s="52">
        <v>4270</v>
      </c>
      <c r="D76" s="52">
        <v>4233</v>
      </c>
      <c r="E76" s="52">
        <v>4231</v>
      </c>
      <c r="F76" s="52"/>
      <c r="G76" s="52"/>
      <c r="H76" s="52"/>
      <c r="I76" s="97">
        <f t="shared" si="5"/>
        <v>1.977656362692174E-3</v>
      </c>
      <c r="J76" s="97">
        <f t="shared" si="6"/>
        <v>-9.1334894613583142E-3</v>
      </c>
      <c r="K76" s="94">
        <f t="shared" si="7"/>
        <v>-39</v>
      </c>
      <c r="L76" s="98">
        <f t="shared" si="9"/>
        <v>9.7810548491460386E-4</v>
      </c>
      <c r="M76" s="95">
        <f t="shared" si="8"/>
        <v>-2</v>
      </c>
    </row>
    <row r="77" spans="1:13">
      <c r="A77" s="40">
        <v>75</v>
      </c>
      <c r="B77" s="101" t="s">
        <v>166</v>
      </c>
      <c r="C77" s="52">
        <v>2120</v>
      </c>
      <c r="D77" s="52">
        <v>2143</v>
      </c>
      <c r="E77" s="52">
        <v>2133</v>
      </c>
      <c r="F77" s="52"/>
      <c r="G77" s="52"/>
      <c r="H77" s="52"/>
      <c r="I77" s="97">
        <f t="shared" si="5"/>
        <v>9.970080410357852E-4</v>
      </c>
      <c r="J77" s="97">
        <f t="shared" si="6"/>
        <v>6.1320754716981136E-3</v>
      </c>
      <c r="K77" s="94">
        <f t="shared" si="7"/>
        <v>13</v>
      </c>
      <c r="L77" s="98">
        <f t="shared" si="9"/>
        <v>-3.2603516163820127E-4</v>
      </c>
      <c r="M77" s="95">
        <f t="shared" si="8"/>
        <v>-10</v>
      </c>
    </row>
    <row r="78" spans="1:13">
      <c r="A78" s="40">
        <v>76</v>
      </c>
      <c r="B78" s="101" t="s">
        <v>167</v>
      </c>
      <c r="C78" s="52">
        <v>3977</v>
      </c>
      <c r="D78" s="52">
        <v>4162</v>
      </c>
      <c r="E78" s="52">
        <v>4092</v>
      </c>
      <c r="F78" s="52"/>
      <c r="G78" s="52"/>
      <c r="H78" s="52"/>
      <c r="I78" s="97">
        <f t="shared" si="5"/>
        <v>1.9126849057282856E-3</v>
      </c>
      <c r="J78" s="97">
        <f t="shared" si="6"/>
        <v>2.8916268544128741E-2</v>
      </c>
      <c r="K78" s="94">
        <f t="shared" si="7"/>
        <v>115</v>
      </c>
      <c r="L78" s="98">
        <f t="shared" si="9"/>
        <v>-2.8841571991071653E-3</v>
      </c>
      <c r="M78" s="95">
        <f t="shared" si="8"/>
        <v>-70</v>
      </c>
    </row>
    <row r="79" spans="1:13">
      <c r="A79" s="40">
        <v>77</v>
      </c>
      <c r="B79" s="101" t="s">
        <v>168</v>
      </c>
      <c r="C79" s="52">
        <v>7592</v>
      </c>
      <c r="D79" s="52">
        <v>7435</v>
      </c>
      <c r="E79" s="52">
        <v>7381</v>
      </c>
      <c r="F79" s="52"/>
      <c r="G79" s="52"/>
      <c r="H79" s="52"/>
      <c r="I79" s="97">
        <f t="shared" si="5"/>
        <v>3.4500311068378486E-3</v>
      </c>
      <c r="J79" s="97">
        <f t="shared" si="6"/>
        <v>-2.779241306638567E-2</v>
      </c>
      <c r="K79" s="94">
        <f t="shared" si="7"/>
        <v>-211</v>
      </c>
      <c r="L79" s="98">
        <f t="shared" si="9"/>
        <v>5.2918014696661901E-3</v>
      </c>
      <c r="M79" s="95">
        <f t="shared" si="8"/>
        <v>-54</v>
      </c>
    </row>
    <row r="80" spans="1:13">
      <c r="A80" s="40">
        <v>78</v>
      </c>
      <c r="B80" s="101" t="s">
        <v>169</v>
      </c>
      <c r="C80" s="52">
        <v>5027</v>
      </c>
      <c r="D80" s="52">
        <v>4834</v>
      </c>
      <c r="E80" s="52">
        <v>4797</v>
      </c>
      <c r="F80" s="52"/>
      <c r="G80" s="52"/>
      <c r="H80" s="52"/>
      <c r="I80" s="97">
        <f t="shared" si="5"/>
        <v>2.2422163960846985E-3</v>
      </c>
      <c r="J80" s="97">
        <f t="shared" si="6"/>
        <v>-4.5752934155559977E-2</v>
      </c>
      <c r="K80" s="94">
        <f t="shared" si="7"/>
        <v>-230</v>
      </c>
      <c r="L80" s="98">
        <f t="shared" si="9"/>
        <v>5.7683143982143305E-3</v>
      </c>
      <c r="M80" s="95">
        <f t="shared" si="8"/>
        <v>-37</v>
      </c>
    </row>
    <row r="81" spans="1:13">
      <c r="A81" s="40">
        <v>79</v>
      </c>
      <c r="B81" s="101" t="s">
        <v>170</v>
      </c>
      <c r="C81" s="52">
        <v>3821</v>
      </c>
      <c r="D81" s="52">
        <v>4388</v>
      </c>
      <c r="E81" s="52">
        <v>4330</v>
      </c>
      <c r="F81" s="52"/>
      <c r="G81" s="52"/>
      <c r="H81" s="52"/>
      <c r="I81" s="97">
        <f t="shared" si="5"/>
        <v>2.0239309975081808E-3</v>
      </c>
      <c r="J81" s="97">
        <f t="shared" si="6"/>
        <v>0.13321120125621566</v>
      </c>
      <c r="K81" s="94">
        <f t="shared" si="7"/>
        <v>509</v>
      </c>
      <c r="L81" s="98">
        <f t="shared" si="9"/>
        <v>-1.2765530559526497E-2</v>
      </c>
      <c r="M81" s="95">
        <f t="shared" si="8"/>
        <v>-58</v>
      </c>
    </row>
    <row r="82" spans="1:13">
      <c r="A82" s="40">
        <v>80</v>
      </c>
      <c r="B82" s="101" t="s">
        <v>171</v>
      </c>
      <c r="C82" s="52">
        <v>12046</v>
      </c>
      <c r="D82" s="52">
        <v>11921</v>
      </c>
      <c r="E82" s="52">
        <v>11842</v>
      </c>
      <c r="F82" s="52"/>
      <c r="G82" s="52"/>
      <c r="H82" s="52"/>
      <c r="I82" s="97">
        <f t="shared" si="5"/>
        <v>5.5351941968803421E-3</v>
      </c>
      <c r="J82" s="97">
        <f t="shared" si="6"/>
        <v>-1.6935082184957661E-2</v>
      </c>
      <c r="K82" s="94">
        <f t="shared" si="7"/>
        <v>-204</v>
      </c>
      <c r="L82" s="98">
        <f t="shared" si="9"/>
        <v>5.1162440749379281E-3</v>
      </c>
      <c r="M82" s="95">
        <f t="shared" si="8"/>
        <v>-79</v>
      </c>
    </row>
    <row r="83" spans="1:13">
      <c r="A83" s="40">
        <v>81</v>
      </c>
      <c r="B83" s="101" t="s">
        <v>172</v>
      </c>
      <c r="C83" s="52">
        <v>9868</v>
      </c>
      <c r="D83" s="52">
        <v>9740</v>
      </c>
      <c r="E83" s="52">
        <v>9736</v>
      </c>
      <c r="F83" s="52"/>
      <c r="G83" s="52"/>
      <c r="H83" s="52"/>
      <c r="I83" s="97">
        <f t="shared" si="5"/>
        <v>4.5508065107943765E-3</v>
      </c>
      <c r="J83" s="97">
        <f t="shared" si="6"/>
        <v>-1.3376570733684636E-2</v>
      </c>
      <c r="K83" s="94">
        <f t="shared" si="7"/>
        <v>-132</v>
      </c>
      <c r="L83" s="98">
        <f t="shared" si="9"/>
        <v>3.3105108720186591E-3</v>
      </c>
      <c r="M83" s="95">
        <f t="shared" si="8"/>
        <v>-4</v>
      </c>
    </row>
    <row r="84" spans="1:13" s="107" customFormat="1">
      <c r="A84" s="185" t="s">
        <v>173</v>
      </c>
      <c r="B84" s="185"/>
      <c r="C84" s="60">
        <v>2179274</v>
      </c>
      <c r="D84" s="60">
        <v>2148160</v>
      </c>
      <c r="E84" s="60">
        <v>2139401</v>
      </c>
      <c r="F84" s="60"/>
      <c r="G84" s="60"/>
      <c r="H84" s="60"/>
      <c r="I84" s="97">
        <f t="shared" si="5"/>
        <v>1</v>
      </c>
      <c r="J84" s="97">
        <f t="shared" si="6"/>
        <v>-1.8296460197295063E-2</v>
      </c>
      <c r="K84" s="94">
        <f t="shared" si="7"/>
        <v>-39873</v>
      </c>
      <c r="L84" s="98">
        <f t="shared" si="9"/>
        <v>1</v>
      </c>
      <c r="M84" s="94">
        <f t="shared" si="8"/>
        <v>-8759</v>
      </c>
    </row>
    <row r="85" spans="1:13">
      <c r="C85" s="130"/>
      <c r="D85" s="128"/>
      <c r="E85" s="129"/>
      <c r="F85" s="138"/>
      <c r="G85" s="138"/>
      <c r="H85" s="138"/>
      <c r="L85" s="10"/>
    </row>
    <row r="86" spans="1:13">
      <c r="C86" s="130"/>
      <c r="D86" s="128"/>
      <c r="E86" s="129"/>
      <c r="F86" s="138"/>
      <c r="G86" s="138"/>
      <c r="H86" s="138"/>
    </row>
    <row r="87" spans="1:13">
      <c r="C87" s="138"/>
      <c r="E87" s="138"/>
      <c r="F87" s="138"/>
      <c r="G87" s="138"/>
      <c r="H87" s="20"/>
    </row>
    <row r="88" spans="1:13">
      <c r="C88" s="138"/>
      <c r="D88" s="138"/>
      <c r="E88" s="138"/>
      <c r="G88" s="20"/>
    </row>
    <row r="93" spans="1:13">
      <c r="C93" s="138"/>
      <c r="E93" s="138"/>
      <c r="F93" s="138"/>
    </row>
    <row r="94" spans="1:13">
      <c r="F94" s="20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7"/>
  <sheetViews>
    <sheetView zoomScale="90" zoomScaleNormal="90" workbookViewId="0">
      <pane ySplit="2" topLeftCell="A81" activePane="bottomLeft" state="frozen"/>
      <selection activeCell="W1" sqref="W1"/>
      <selection pane="bottomLeft" activeCell="U2" sqref="U2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5.140625" style="3" customWidth="1"/>
    <col min="14" max="16384" width="9.140625" style="3"/>
  </cols>
  <sheetData>
    <row r="1" spans="1:13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3" ht="30">
      <c r="A2" s="90" t="s">
        <v>91</v>
      </c>
      <c r="B2" s="90" t="s">
        <v>174</v>
      </c>
      <c r="C2" s="90">
        <v>43374</v>
      </c>
      <c r="D2" s="90">
        <v>43709</v>
      </c>
      <c r="E2" s="90">
        <v>43739</v>
      </c>
      <c r="F2" s="90">
        <v>43374</v>
      </c>
      <c r="G2" s="90">
        <v>43709</v>
      </c>
      <c r="H2" s="90">
        <v>43739</v>
      </c>
      <c r="I2" s="89" t="s">
        <v>305</v>
      </c>
      <c r="J2" s="89" t="s">
        <v>310</v>
      </c>
      <c r="K2" s="89" t="s">
        <v>320</v>
      </c>
      <c r="L2" s="89" t="s">
        <v>329</v>
      </c>
      <c r="M2" s="41" t="s">
        <v>332</v>
      </c>
    </row>
    <row r="3" spans="1:13">
      <c r="A3" s="40">
        <v>1</v>
      </c>
      <c r="B3" s="101" t="s">
        <v>92</v>
      </c>
      <c r="C3" s="53">
        <v>15865</v>
      </c>
      <c r="D3" s="53">
        <v>14160</v>
      </c>
      <c r="E3" s="53">
        <v>13900</v>
      </c>
      <c r="F3" s="53"/>
      <c r="G3" s="53"/>
      <c r="H3" s="53"/>
      <c r="I3" s="97">
        <f>E3/$E$84</f>
        <v>2.2375325971475485E-2</v>
      </c>
      <c r="J3" s="97">
        <f t="shared" ref="J3:J66" si="0">(E3-C3)/C3</f>
        <v>-0.1238575480617712</v>
      </c>
      <c r="K3" s="94">
        <f t="shared" ref="K3:K66" si="1">E3-C3</f>
        <v>-1965</v>
      </c>
      <c r="L3" s="98">
        <f>K3/$K$84</f>
        <v>1.8904773816166707E-2</v>
      </c>
      <c r="M3" s="95">
        <f t="shared" ref="M3:M66" si="2">E3-D3</f>
        <v>-260</v>
      </c>
    </row>
    <row r="4" spans="1:13">
      <c r="A4" s="40">
        <v>2</v>
      </c>
      <c r="B4" s="101" t="s">
        <v>93</v>
      </c>
      <c r="C4" s="53">
        <v>5412</v>
      </c>
      <c r="D4" s="53">
        <v>4243</v>
      </c>
      <c r="E4" s="53">
        <v>4111</v>
      </c>
      <c r="F4" s="53"/>
      <c r="G4" s="53"/>
      <c r="H4" s="53"/>
      <c r="I4" s="97">
        <f t="shared" ref="I4:I67" si="3">E4/$E$84</f>
        <v>6.6176233862399797E-3</v>
      </c>
      <c r="J4" s="97">
        <f t="shared" si="0"/>
        <v>-0.24039172209903917</v>
      </c>
      <c r="K4" s="94">
        <f t="shared" si="1"/>
        <v>-1301</v>
      </c>
      <c r="L4" s="98">
        <f t="shared" ref="L4:L67" si="4">K4/$K$84</f>
        <v>1.2516595793808085E-2</v>
      </c>
      <c r="M4" s="95">
        <f t="shared" si="2"/>
        <v>-132</v>
      </c>
    </row>
    <row r="5" spans="1:13">
      <c r="A5" s="40">
        <v>3</v>
      </c>
      <c r="B5" s="101" t="s">
        <v>94</v>
      </c>
      <c r="C5" s="53">
        <v>19406</v>
      </c>
      <c r="D5" s="53">
        <v>18059</v>
      </c>
      <c r="E5" s="53">
        <v>17691</v>
      </c>
      <c r="F5" s="53"/>
      <c r="G5" s="53"/>
      <c r="H5" s="53"/>
      <c r="I5" s="97">
        <f t="shared" si="3"/>
        <v>2.8477833939667106E-2</v>
      </c>
      <c r="J5" s="97">
        <f t="shared" si="0"/>
        <v>-8.8374729465113877E-2</v>
      </c>
      <c r="K5" s="94">
        <f t="shared" si="1"/>
        <v>-1715</v>
      </c>
      <c r="L5" s="98">
        <f t="shared" si="4"/>
        <v>1.6499586307748552E-2</v>
      </c>
      <c r="M5" s="95">
        <f t="shared" si="2"/>
        <v>-368</v>
      </c>
    </row>
    <row r="6" spans="1:13">
      <c r="A6" s="40">
        <v>4</v>
      </c>
      <c r="B6" s="101" t="s">
        <v>95</v>
      </c>
      <c r="C6" s="53">
        <v>3796</v>
      </c>
      <c r="D6" s="53">
        <v>3310</v>
      </c>
      <c r="E6" s="53">
        <v>3164</v>
      </c>
      <c r="F6" s="53"/>
      <c r="G6" s="53"/>
      <c r="H6" s="53"/>
      <c r="I6" s="97">
        <f t="shared" si="3"/>
        <v>5.0932036959531243E-3</v>
      </c>
      <c r="J6" s="97">
        <f t="shared" si="0"/>
        <v>-0.16649104320337196</v>
      </c>
      <c r="K6" s="94">
        <f t="shared" si="1"/>
        <v>-632</v>
      </c>
      <c r="L6" s="98">
        <f t="shared" si="4"/>
        <v>6.0803140212810991E-3</v>
      </c>
      <c r="M6" s="95">
        <f t="shared" si="2"/>
        <v>-146</v>
      </c>
    </row>
    <row r="7" spans="1:13">
      <c r="A7" s="40">
        <v>5</v>
      </c>
      <c r="B7" s="101" t="s">
        <v>96</v>
      </c>
      <c r="C7" s="53">
        <v>5378</v>
      </c>
      <c r="D7" s="53">
        <v>4656</v>
      </c>
      <c r="E7" s="53">
        <v>4562</v>
      </c>
      <c r="F7" s="53"/>
      <c r="G7" s="53"/>
      <c r="H7" s="53"/>
      <c r="I7" s="97">
        <f t="shared" si="3"/>
        <v>7.3436141785518817E-3</v>
      </c>
      <c r="J7" s="97">
        <f t="shared" si="0"/>
        <v>-0.15172926738564521</v>
      </c>
      <c r="K7" s="94">
        <f t="shared" si="1"/>
        <v>-816</v>
      </c>
      <c r="L7" s="98">
        <f t="shared" si="4"/>
        <v>7.8505320274768614E-3</v>
      </c>
      <c r="M7" s="95">
        <f t="shared" si="2"/>
        <v>-94</v>
      </c>
    </row>
    <row r="8" spans="1:13">
      <c r="A8" s="40">
        <v>6</v>
      </c>
      <c r="B8" s="101" t="s">
        <v>97</v>
      </c>
      <c r="C8" s="53">
        <v>15541</v>
      </c>
      <c r="D8" s="53">
        <v>14106</v>
      </c>
      <c r="E8" s="53">
        <v>13855</v>
      </c>
      <c r="F8" s="53"/>
      <c r="G8" s="53"/>
      <c r="H8" s="53"/>
      <c r="I8" s="97">
        <f t="shared" si="3"/>
        <v>2.2302887865812433E-2</v>
      </c>
      <c r="J8" s="97">
        <f t="shared" si="0"/>
        <v>-0.10848722733414838</v>
      </c>
      <c r="K8" s="94">
        <f t="shared" si="1"/>
        <v>-1686</v>
      </c>
      <c r="L8" s="98">
        <f t="shared" si="4"/>
        <v>1.6220584556772045E-2</v>
      </c>
      <c r="M8" s="95">
        <f t="shared" si="2"/>
        <v>-251</v>
      </c>
    </row>
    <row r="9" spans="1:13">
      <c r="A9" s="40">
        <v>7</v>
      </c>
      <c r="B9" s="101" t="s">
        <v>98</v>
      </c>
      <c r="C9" s="53">
        <v>35621</v>
      </c>
      <c r="D9" s="53">
        <v>32034</v>
      </c>
      <c r="E9" s="53">
        <v>31648</v>
      </c>
      <c r="F9" s="53"/>
      <c r="G9" s="53"/>
      <c r="H9" s="53"/>
      <c r="I9" s="97">
        <f t="shared" si="3"/>
        <v>5.0944914844982453E-2</v>
      </c>
      <c r="J9" s="97">
        <f t="shared" si="0"/>
        <v>-0.11153533028269841</v>
      </c>
      <c r="K9" s="94">
        <f t="shared" si="1"/>
        <v>-3973</v>
      </c>
      <c r="L9" s="98">
        <f t="shared" si="4"/>
        <v>3.8223239883781339E-2</v>
      </c>
      <c r="M9" s="95">
        <f t="shared" si="2"/>
        <v>-386</v>
      </c>
    </row>
    <row r="10" spans="1:13">
      <c r="A10" s="40">
        <v>8</v>
      </c>
      <c r="B10" s="101" t="s">
        <v>99</v>
      </c>
      <c r="C10" s="53">
        <v>1218</v>
      </c>
      <c r="D10" s="53">
        <v>981</v>
      </c>
      <c r="E10" s="53">
        <v>954</v>
      </c>
      <c r="F10" s="53"/>
      <c r="G10" s="53"/>
      <c r="H10" s="53"/>
      <c r="I10" s="97">
        <f t="shared" si="3"/>
        <v>1.5356878400566627E-3</v>
      </c>
      <c r="J10" s="97">
        <f t="shared" si="0"/>
        <v>-0.21674876847290642</v>
      </c>
      <c r="K10" s="94">
        <f t="shared" si="1"/>
        <v>-264</v>
      </c>
      <c r="L10" s="98">
        <f t="shared" si="4"/>
        <v>2.5398780088895729E-3</v>
      </c>
      <c r="M10" s="95">
        <f t="shared" si="2"/>
        <v>-27</v>
      </c>
    </row>
    <row r="11" spans="1:13">
      <c r="A11" s="40">
        <v>9</v>
      </c>
      <c r="B11" s="101" t="s">
        <v>100</v>
      </c>
      <c r="C11" s="53">
        <v>19648</v>
      </c>
      <c r="D11" s="53">
        <v>17467</v>
      </c>
      <c r="E11" s="53">
        <v>17142</v>
      </c>
      <c r="F11" s="53"/>
      <c r="G11" s="53"/>
      <c r="H11" s="53"/>
      <c r="I11" s="97">
        <f t="shared" si="3"/>
        <v>2.7594089050577895E-2</v>
      </c>
      <c r="J11" s="97">
        <f t="shared" si="0"/>
        <v>-0.12754478827361562</v>
      </c>
      <c r="K11" s="94">
        <f t="shared" si="1"/>
        <v>-2506</v>
      </c>
      <c r="L11" s="98">
        <f t="shared" si="4"/>
        <v>2.4109599584383599E-2</v>
      </c>
      <c r="M11" s="95">
        <f t="shared" si="2"/>
        <v>-325</v>
      </c>
    </row>
    <row r="12" spans="1:13">
      <c r="A12" s="40">
        <v>10</v>
      </c>
      <c r="B12" s="101" t="s">
        <v>101</v>
      </c>
      <c r="C12" s="53">
        <v>23037</v>
      </c>
      <c r="D12" s="53">
        <v>19623</v>
      </c>
      <c r="E12" s="53">
        <v>19312</v>
      </c>
      <c r="F12" s="53"/>
      <c r="G12" s="53"/>
      <c r="H12" s="53"/>
      <c r="I12" s="97">
        <f t="shared" si="3"/>
        <v>3.1087215479218312E-2</v>
      </c>
      <c r="J12" s="97">
        <f t="shared" si="0"/>
        <v>-0.16169640144115988</v>
      </c>
      <c r="K12" s="94">
        <f t="shared" si="1"/>
        <v>-3725</v>
      </c>
      <c r="L12" s="98">
        <f t="shared" si="4"/>
        <v>3.5837293875430526E-2</v>
      </c>
      <c r="M12" s="95">
        <f t="shared" si="2"/>
        <v>-311</v>
      </c>
    </row>
    <row r="13" spans="1:13">
      <c r="A13" s="40">
        <v>11</v>
      </c>
      <c r="B13" s="101" t="s">
        <v>102</v>
      </c>
      <c r="C13" s="53">
        <v>2070</v>
      </c>
      <c r="D13" s="53">
        <v>1886</v>
      </c>
      <c r="E13" s="53">
        <v>1867</v>
      </c>
      <c r="F13" s="53"/>
      <c r="G13" s="53"/>
      <c r="H13" s="53"/>
      <c r="I13" s="97">
        <f t="shared" si="3"/>
        <v>3.0053765171758795E-3</v>
      </c>
      <c r="J13" s="97">
        <f t="shared" si="0"/>
        <v>-9.8067632850241546E-2</v>
      </c>
      <c r="K13" s="94">
        <f t="shared" si="1"/>
        <v>-203</v>
      </c>
      <c r="L13" s="98">
        <f t="shared" si="4"/>
        <v>1.9530122568355429E-3</v>
      </c>
      <c r="M13" s="95">
        <f t="shared" si="2"/>
        <v>-19</v>
      </c>
    </row>
    <row r="14" spans="1:13">
      <c r="A14" s="40">
        <v>12</v>
      </c>
      <c r="B14" s="101" t="s">
        <v>103</v>
      </c>
      <c r="C14" s="53">
        <v>832</v>
      </c>
      <c r="D14" s="53">
        <v>576</v>
      </c>
      <c r="E14" s="53">
        <v>549</v>
      </c>
      <c r="F14" s="53"/>
      <c r="G14" s="53"/>
      <c r="H14" s="53"/>
      <c r="I14" s="97">
        <f t="shared" si="3"/>
        <v>8.8374488908921154E-4</v>
      </c>
      <c r="J14" s="97">
        <f t="shared" si="0"/>
        <v>-0.34014423076923078</v>
      </c>
      <c r="K14" s="94">
        <f t="shared" si="1"/>
        <v>-283</v>
      </c>
      <c r="L14" s="98">
        <f t="shared" si="4"/>
        <v>2.7226722595293531E-3</v>
      </c>
      <c r="M14" s="95">
        <f t="shared" si="2"/>
        <v>-27</v>
      </c>
    </row>
    <row r="15" spans="1:13">
      <c r="A15" s="40">
        <v>13</v>
      </c>
      <c r="B15" s="101" t="s">
        <v>104</v>
      </c>
      <c r="C15" s="53">
        <v>3071</v>
      </c>
      <c r="D15" s="53">
        <v>2485</v>
      </c>
      <c r="E15" s="53">
        <v>2353</v>
      </c>
      <c r="F15" s="53"/>
      <c r="G15" s="53"/>
      <c r="H15" s="53"/>
      <c r="I15" s="97">
        <f t="shared" si="3"/>
        <v>3.7877080583368209E-3</v>
      </c>
      <c r="J15" s="97">
        <f t="shared" si="0"/>
        <v>-0.23380006512536633</v>
      </c>
      <c r="K15" s="94">
        <f t="shared" si="1"/>
        <v>-718</v>
      </c>
      <c r="L15" s="98">
        <f t="shared" si="4"/>
        <v>6.9076985241769452E-3</v>
      </c>
      <c r="M15" s="95">
        <f t="shared" si="2"/>
        <v>-132</v>
      </c>
    </row>
    <row r="16" spans="1:13">
      <c r="A16" s="40">
        <v>14</v>
      </c>
      <c r="B16" s="101" t="s">
        <v>105</v>
      </c>
      <c r="C16" s="53">
        <v>3474</v>
      </c>
      <c r="D16" s="53">
        <v>3023</v>
      </c>
      <c r="E16" s="53">
        <v>2951</v>
      </c>
      <c r="F16" s="53"/>
      <c r="G16" s="53"/>
      <c r="H16" s="53"/>
      <c r="I16" s="97">
        <f t="shared" si="3"/>
        <v>4.750329995814687E-3</v>
      </c>
      <c r="J16" s="97">
        <f t="shared" si="0"/>
        <v>-0.15054691997697178</v>
      </c>
      <c r="K16" s="94">
        <f t="shared" si="1"/>
        <v>-523</v>
      </c>
      <c r="L16" s="98">
        <f t="shared" si="4"/>
        <v>5.0316522676107827E-3</v>
      </c>
      <c r="M16" s="95">
        <f t="shared" si="2"/>
        <v>-72</v>
      </c>
    </row>
    <row r="17" spans="1:13">
      <c r="A17" s="40">
        <v>15</v>
      </c>
      <c r="B17" s="101" t="s">
        <v>106</v>
      </c>
      <c r="C17" s="53">
        <v>7359</v>
      </c>
      <c r="D17" s="53">
        <v>6495</v>
      </c>
      <c r="E17" s="53">
        <v>6350</v>
      </c>
      <c r="F17" s="53"/>
      <c r="G17" s="53"/>
      <c r="H17" s="53"/>
      <c r="I17" s="97">
        <f t="shared" si="3"/>
        <v>1.0221821576897074E-2</v>
      </c>
      <c r="J17" s="97">
        <f t="shared" si="0"/>
        <v>-0.13711102051909227</v>
      </c>
      <c r="K17" s="94">
        <f t="shared" si="1"/>
        <v>-1009</v>
      </c>
      <c r="L17" s="98">
        <f t="shared" si="4"/>
        <v>9.7073367839756782E-3</v>
      </c>
      <c r="M17" s="95">
        <f t="shared" si="2"/>
        <v>-145</v>
      </c>
    </row>
    <row r="18" spans="1:13">
      <c r="A18" s="40">
        <v>16</v>
      </c>
      <c r="B18" s="101" t="s">
        <v>107</v>
      </c>
      <c r="C18" s="53">
        <v>17839</v>
      </c>
      <c r="D18" s="53">
        <v>15912</v>
      </c>
      <c r="E18" s="53">
        <v>15685</v>
      </c>
      <c r="F18" s="53"/>
      <c r="G18" s="53"/>
      <c r="H18" s="53"/>
      <c r="I18" s="97">
        <f t="shared" si="3"/>
        <v>2.5248704162776473E-2</v>
      </c>
      <c r="J18" s="97">
        <f t="shared" si="0"/>
        <v>-0.12074667862548349</v>
      </c>
      <c r="K18" s="94">
        <f t="shared" si="1"/>
        <v>-2154</v>
      </c>
      <c r="L18" s="98">
        <f t="shared" si="4"/>
        <v>2.0723095572530836E-2</v>
      </c>
      <c r="M18" s="95">
        <f t="shared" si="2"/>
        <v>-227</v>
      </c>
    </row>
    <row r="19" spans="1:13">
      <c r="A19" s="40">
        <v>17</v>
      </c>
      <c r="B19" s="101" t="s">
        <v>108</v>
      </c>
      <c r="C19" s="53">
        <v>10829</v>
      </c>
      <c r="D19" s="53">
        <v>9757</v>
      </c>
      <c r="E19" s="53">
        <v>9641</v>
      </c>
      <c r="F19" s="53"/>
      <c r="G19" s="53"/>
      <c r="H19" s="53"/>
      <c r="I19" s="97">
        <f t="shared" si="3"/>
        <v>1.551946170438814E-2</v>
      </c>
      <c r="J19" s="97">
        <f t="shared" si="0"/>
        <v>-0.10970542062979038</v>
      </c>
      <c r="K19" s="94">
        <f t="shared" si="1"/>
        <v>-1188</v>
      </c>
      <c r="L19" s="98">
        <f t="shared" si="4"/>
        <v>1.1429451040003079E-2</v>
      </c>
      <c r="M19" s="95">
        <f t="shared" si="2"/>
        <v>-116</v>
      </c>
    </row>
    <row r="20" spans="1:13">
      <c r="A20" s="40">
        <v>18</v>
      </c>
      <c r="B20" s="101" t="s">
        <v>109</v>
      </c>
      <c r="C20" s="53">
        <v>3732</v>
      </c>
      <c r="D20" s="53">
        <v>3200</v>
      </c>
      <c r="E20" s="53">
        <v>3137</v>
      </c>
      <c r="F20" s="53"/>
      <c r="G20" s="53"/>
      <c r="H20" s="53"/>
      <c r="I20" s="97">
        <f t="shared" si="3"/>
        <v>5.0497408325552943E-3</v>
      </c>
      <c r="J20" s="97">
        <f t="shared" si="0"/>
        <v>-0.15943193997856378</v>
      </c>
      <c r="K20" s="94">
        <f t="shared" si="1"/>
        <v>-595</v>
      </c>
      <c r="L20" s="98">
        <f t="shared" si="4"/>
        <v>5.724346270035212E-3</v>
      </c>
      <c r="M20" s="95">
        <f t="shared" si="2"/>
        <v>-63</v>
      </c>
    </row>
    <row r="21" spans="1:13">
      <c r="A21" s="40">
        <v>19</v>
      </c>
      <c r="B21" s="101" t="s">
        <v>110</v>
      </c>
      <c r="C21" s="53">
        <v>7302</v>
      </c>
      <c r="D21" s="53">
        <v>6030</v>
      </c>
      <c r="E21" s="53">
        <v>5825</v>
      </c>
      <c r="F21" s="53"/>
      <c r="G21" s="53"/>
      <c r="H21" s="53"/>
      <c r="I21" s="97">
        <f t="shared" si="3"/>
        <v>9.3767103441614891E-3</v>
      </c>
      <c r="J21" s="97">
        <f t="shared" si="0"/>
        <v>-0.20227334976718708</v>
      </c>
      <c r="K21" s="94">
        <f t="shared" si="1"/>
        <v>-1477</v>
      </c>
      <c r="L21" s="98">
        <f t="shared" si="4"/>
        <v>1.4209847799734467E-2</v>
      </c>
      <c r="M21" s="95">
        <f t="shared" si="2"/>
        <v>-205</v>
      </c>
    </row>
    <row r="22" spans="1:13">
      <c r="A22" s="40">
        <v>20</v>
      </c>
      <c r="B22" s="101" t="s">
        <v>111</v>
      </c>
      <c r="C22" s="53">
        <v>16009</v>
      </c>
      <c r="D22" s="53">
        <v>13890</v>
      </c>
      <c r="E22" s="53">
        <v>13658</v>
      </c>
      <c r="F22" s="53"/>
      <c r="G22" s="53"/>
      <c r="H22" s="53"/>
      <c r="I22" s="97">
        <f t="shared" si="3"/>
        <v>2.1985769936576416E-2</v>
      </c>
      <c r="J22" s="97">
        <f t="shared" si="0"/>
        <v>-0.14685489412205635</v>
      </c>
      <c r="K22" s="94">
        <f t="shared" si="1"/>
        <v>-2351</v>
      </c>
      <c r="L22" s="98">
        <f t="shared" si="4"/>
        <v>2.261838332916434E-2</v>
      </c>
      <c r="M22" s="95">
        <f t="shared" si="2"/>
        <v>-232</v>
      </c>
    </row>
    <row r="23" spans="1:13">
      <c r="A23" s="40">
        <v>21</v>
      </c>
      <c r="B23" s="101" t="s">
        <v>112</v>
      </c>
      <c r="C23" s="53">
        <v>7733</v>
      </c>
      <c r="D23" s="53">
        <v>6638</v>
      </c>
      <c r="E23" s="53">
        <v>6557</v>
      </c>
      <c r="F23" s="53"/>
      <c r="G23" s="53"/>
      <c r="H23" s="53"/>
      <c r="I23" s="97">
        <f t="shared" si="3"/>
        <v>1.0555036862947105E-2</v>
      </c>
      <c r="J23" s="97">
        <f t="shared" si="0"/>
        <v>-0.15207552049657314</v>
      </c>
      <c r="K23" s="94">
        <f t="shared" si="1"/>
        <v>-1176</v>
      </c>
      <c r="L23" s="98">
        <f t="shared" si="4"/>
        <v>1.1314002039599006E-2</v>
      </c>
      <c r="M23" s="95">
        <f t="shared" si="2"/>
        <v>-81</v>
      </c>
    </row>
    <row r="24" spans="1:13">
      <c r="A24" s="40">
        <v>22</v>
      </c>
      <c r="B24" s="101" t="s">
        <v>113</v>
      </c>
      <c r="C24" s="53">
        <v>8382</v>
      </c>
      <c r="D24" s="53">
        <v>7462</v>
      </c>
      <c r="E24" s="53">
        <v>7352</v>
      </c>
      <c r="F24" s="53"/>
      <c r="G24" s="53"/>
      <c r="H24" s="53"/>
      <c r="I24" s="97">
        <f t="shared" si="3"/>
        <v>1.183477672966099E-2</v>
      </c>
      <c r="J24" s="97">
        <f t="shared" si="0"/>
        <v>-0.12288236697685516</v>
      </c>
      <c r="K24" s="94">
        <f t="shared" si="1"/>
        <v>-1030</v>
      </c>
      <c r="L24" s="98">
        <f t="shared" si="4"/>
        <v>9.9093725346828046E-3</v>
      </c>
      <c r="M24" s="95">
        <f t="shared" si="2"/>
        <v>-110</v>
      </c>
    </row>
    <row r="25" spans="1:13">
      <c r="A25" s="40">
        <v>23</v>
      </c>
      <c r="B25" s="101" t="s">
        <v>114</v>
      </c>
      <c r="C25" s="53">
        <v>5186</v>
      </c>
      <c r="D25" s="53">
        <v>4270</v>
      </c>
      <c r="E25" s="53">
        <v>4138</v>
      </c>
      <c r="F25" s="53"/>
      <c r="G25" s="53"/>
      <c r="H25" s="53"/>
      <c r="I25" s="97">
        <f t="shared" si="3"/>
        <v>6.6610862496378096E-3</v>
      </c>
      <c r="J25" s="97">
        <f t="shared" si="0"/>
        <v>-0.20208252988816044</v>
      </c>
      <c r="K25" s="94">
        <f t="shared" si="1"/>
        <v>-1048</v>
      </c>
      <c r="L25" s="98">
        <f t="shared" si="4"/>
        <v>1.0082546035288912E-2</v>
      </c>
      <c r="M25" s="95">
        <f t="shared" si="2"/>
        <v>-132</v>
      </c>
    </row>
    <row r="26" spans="1:13">
      <c r="A26" s="40">
        <v>24</v>
      </c>
      <c r="B26" s="101" t="s">
        <v>115</v>
      </c>
      <c r="C26" s="53">
        <v>3948</v>
      </c>
      <c r="D26" s="53">
        <v>3364</v>
      </c>
      <c r="E26" s="53">
        <v>3289</v>
      </c>
      <c r="F26" s="53"/>
      <c r="G26" s="53"/>
      <c r="H26" s="53"/>
      <c r="I26" s="97">
        <f t="shared" si="3"/>
        <v>5.2944206561282639E-3</v>
      </c>
      <c r="J26" s="97">
        <f t="shared" si="0"/>
        <v>-0.16691995947315097</v>
      </c>
      <c r="K26" s="94">
        <f t="shared" si="1"/>
        <v>-659</v>
      </c>
      <c r="L26" s="98">
        <f t="shared" si="4"/>
        <v>6.3400742721902601E-3</v>
      </c>
      <c r="M26" s="95">
        <f t="shared" si="2"/>
        <v>-75</v>
      </c>
    </row>
    <row r="27" spans="1:13">
      <c r="A27" s="40">
        <v>25</v>
      </c>
      <c r="B27" s="101" t="s">
        <v>116</v>
      </c>
      <c r="C27" s="53">
        <v>7754</v>
      </c>
      <c r="D27" s="53">
        <v>6857</v>
      </c>
      <c r="E27" s="53">
        <v>6603</v>
      </c>
      <c r="F27" s="53"/>
      <c r="G27" s="53"/>
      <c r="H27" s="53"/>
      <c r="I27" s="97">
        <f t="shared" si="3"/>
        <v>1.0629084704291556E-2</v>
      </c>
      <c r="J27" s="97">
        <f t="shared" si="0"/>
        <v>-0.14843951508898634</v>
      </c>
      <c r="K27" s="94">
        <f t="shared" si="1"/>
        <v>-1151</v>
      </c>
      <c r="L27" s="98">
        <f t="shared" si="4"/>
        <v>1.1073483288757192E-2</v>
      </c>
      <c r="M27" s="95">
        <f t="shared" si="2"/>
        <v>-254</v>
      </c>
    </row>
    <row r="28" spans="1:13">
      <c r="A28" s="40">
        <v>26</v>
      </c>
      <c r="B28" s="101" t="s">
        <v>117</v>
      </c>
      <c r="C28" s="53">
        <v>7184</v>
      </c>
      <c r="D28" s="53">
        <v>6656</v>
      </c>
      <c r="E28" s="53">
        <v>6621</v>
      </c>
      <c r="F28" s="53"/>
      <c r="G28" s="53"/>
      <c r="H28" s="53"/>
      <c r="I28" s="97">
        <f t="shared" si="3"/>
        <v>1.0658059946556775E-2</v>
      </c>
      <c r="J28" s="97">
        <f t="shared" si="0"/>
        <v>-7.8368596881959907E-2</v>
      </c>
      <c r="K28" s="94">
        <f t="shared" si="1"/>
        <v>-563</v>
      </c>
      <c r="L28" s="98">
        <f t="shared" si="4"/>
        <v>5.416482268957688E-3</v>
      </c>
      <c r="M28" s="95">
        <f t="shared" si="2"/>
        <v>-35</v>
      </c>
    </row>
    <row r="29" spans="1:13">
      <c r="A29" s="40">
        <v>27</v>
      </c>
      <c r="B29" s="101" t="s">
        <v>118</v>
      </c>
      <c r="C29" s="53">
        <v>16276</v>
      </c>
      <c r="D29" s="53">
        <v>14401</v>
      </c>
      <c r="E29" s="53">
        <v>14084</v>
      </c>
      <c r="F29" s="53"/>
      <c r="G29" s="53"/>
      <c r="H29" s="53"/>
      <c r="I29" s="97">
        <f t="shared" si="3"/>
        <v>2.2671517336853287E-2</v>
      </c>
      <c r="J29" s="97">
        <f t="shared" si="0"/>
        <v>-0.13467682477267143</v>
      </c>
      <c r="K29" s="94">
        <f t="shared" si="1"/>
        <v>-2192</v>
      </c>
      <c r="L29" s="98">
        <f t="shared" si="4"/>
        <v>2.1088684073810395E-2</v>
      </c>
      <c r="M29" s="95">
        <f t="shared" si="2"/>
        <v>-317</v>
      </c>
    </row>
    <row r="30" spans="1:13">
      <c r="A30" s="40">
        <v>28</v>
      </c>
      <c r="B30" s="101" t="s">
        <v>119</v>
      </c>
      <c r="C30" s="53">
        <v>6644</v>
      </c>
      <c r="D30" s="53">
        <v>6415</v>
      </c>
      <c r="E30" s="53">
        <v>6221</v>
      </c>
      <c r="F30" s="53"/>
      <c r="G30" s="53"/>
      <c r="H30" s="53"/>
      <c r="I30" s="97">
        <f t="shared" si="3"/>
        <v>1.0014165673996329E-2</v>
      </c>
      <c r="J30" s="97">
        <f t="shared" si="0"/>
        <v>-6.3666465984346776E-2</v>
      </c>
      <c r="K30" s="94">
        <f t="shared" si="1"/>
        <v>-423</v>
      </c>
      <c r="L30" s="98">
        <f t="shared" si="4"/>
        <v>4.0695772642435207E-3</v>
      </c>
      <c r="M30" s="95">
        <f t="shared" si="2"/>
        <v>-194</v>
      </c>
    </row>
    <row r="31" spans="1:13">
      <c r="A31" s="40">
        <v>29</v>
      </c>
      <c r="B31" s="101" t="s">
        <v>120</v>
      </c>
      <c r="C31" s="53">
        <v>2499</v>
      </c>
      <c r="D31" s="53">
        <v>1857</v>
      </c>
      <c r="E31" s="53">
        <v>1800</v>
      </c>
      <c r="F31" s="53"/>
      <c r="G31" s="53"/>
      <c r="H31" s="53"/>
      <c r="I31" s="97">
        <f t="shared" si="3"/>
        <v>2.897524226522005E-3</v>
      </c>
      <c r="J31" s="97">
        <f t="shared" si="0"/>
        <v>-0.27971188475390157</v>
      </c>
      <c r="K31" s="94">
        <f t="shared" si="1"/>
        <v>-699</v>
      </c>
      <c r="L31" s="98">
        <f t="shared" si="4"/>
        <v>6.7249042735371646E-3</v>
      </c>
      <c r="M31" s="95">
        <f t="shared" si="2"/>
        <v>-57</v>
      </c>
    </row>
    <row r="32" spans="1:13">
      <c r="A32" s="40">
        <v>30</v>
      </c>
      <c r="B32" s="101" t="s">
        <v>121</v>
      </c>
      <c r="C32" s="53">
        <v>1095</v>
      </c>
      <c r="D32" s="53">
        <v>878</v>
      </c>
      <c r="E32" s="53">
        <v>834</v>
      </c>
      <c r="F32" s="53"/>
      <c r="G32" s="53"/>
      <c r="H32" s="53"/>
      <c r="I32" s="97">
        <f t="shared" si="3"/>
        <v>1.342519558288529E-3</v>
      </c>
      <c r="J32" s="97">
        <f t="shared" si="0"/>
        <v>-0.23835616438356164</v>
      </c>
      <c r="K32" s="94">
        <f t="shared" si="1"/>
        <v>-261</v>
      </c>
      <c r="L32" s="98">
        <f t="shared" si="4"/>
        <v>2.5110157587885551E-3</v>
      </c>
      <c r="M32" s="95">
        <f t="shared" si="2"/>
        <v>-44</v>
      </c>
    </row>
    <row r="33" spans="1:13">
      <c r="A33" s="40">
        <v>31</v>
      </c>
      <c r="B33" s="101" t="s">
        <v>122</v>
      </c>
      <c r="C33" s="53">
        <v>16454</v>
      </c>
      <c r="D33" s="53">
        <v>13032</v>
      </c>
      <c r="E33" s="53">
        <v>12721</v>
      </c>
      <c r="F33" s="53"/>
      <c r="G33" s="53"/>
      <c r="H33" s="53"/>
      <c r="I33" s="97">
        <f t="shared" si="3"/>
        <v>2.047744760310357E-2</v>
      </c>
      <c r="J33" s="97">
        <f t="shared" si="0"/>
        <v>-0.22687492403063084</v>
      </c>
      <c r="K33" s="94">
        <f t="shared" si="1"/>
        <v>-3733</v>
      </c>
      <c r="L33" s="98">
        <f t="shared" si="4"/>
        <v>3.5914259875699912E-2</v>
      </c>
      <c r="M33" s="95">
        <f t="shared" si="2"/>
        <v>-311</v>
      </c>
    </row>
    <row r="34" spans="1:13">
      <c r="A34" s="40">
        <v>32</v>
      </c>
      <c r="B34" s="101" t="s">
        <v>123</v>
      </c>
      <c r="C34" s="53">
        <v>5947</v>
      </c>
      <c r="D34" s="53">
        <v>5250</v>
      </c>
      <c r="E34" s="53">
        <v>5148</v>
      </c>
      <c r="F34" s="53"/>
      <c r="G34" s="53"/>
      <c r="H34" s="53"/>
      <c r="I34" s="97">
        <f t="shared" si="3"/>
        <v>8.2869192878529344E-3</v>
      </c>
      <c r="J34" s="97">
        <f t="shared" si="0"/>
        <v>-0.13435345552379352</v>
      </c>
      <c r="K34" s="94">
        <f t="shared" si="1"/>
        <v>-799</v>
      </c>
      <c r="L34" s="98">
        <f t="shared" si="4"/>
        <v>7.6869792769044274E-3</v>
      </c>
      <c r="M34" s="95">
        <f t="shared" si="2"/>
        <v>-102</v>
      </c>
    </row>
    <row r="35" spans="1:13">
      <c r="A35" s="40">
        <v>33</v>
      </c>
      <c r="B35" s="101" t="s">
        <v>124</v>
      </c>
      <c r="C35" s="53">
        <v>27580</v>
      </c>
      <c r="D35" s="53">
        <v>24906</v>
      </c>
      <c r="E35" s="53">
        <v>24514</v>
      </c>
      <c r="F35" s="53"/>
      <c r="G35" s="53"/>
      <c r="H35" s="53"/>
      <c r="I35" s="97">
        <f t="shared" si="3"/>
        <v>3.9461060493866905E-2</v>
      </c>
      <c r="J35" s="97">
        <f t="shared" si="0"/>
        <v>-0.11116751269035532</v>
      </c>
      <c r="K35" s="94">
        <f t="shared" si="1"/>
        <v>-3066</v>
      </c>
      <c r="L35" s="98">
        <f t="shared" si="4"/>
        <v>2.9497219603240268E-2</v>
      </c>
      <c r="M35" s="95">
        <f t="shared" si="2"/>
        <v>-392</v>
      </c>
    </row>
    <row r="36" spans="1:13">
      <c r="A36" s="40">
        <v>34</v>
      </c>
      <c r="B36" s="101" t="s">
        <v>125</v>
      </c>
      <c r="C36" s="53">
        <v>4923</v>
      </c>
      <c r="D36" s="53">
        <v>4200</v>
      </c>
      <c r="E36" s="53">
        <v>4115</v>
      </c>
      <c r="F36" s="53"/>
      <c r="G36" s="53"/>
      <c r="H36" s="53"/>
      <c r="I36" s="97">
        <f t="shared" si="3"/>
        <v>6.6240623289655839E-3</v>
      </c>
      <c r="J36" s="97">
        <f t="shared" si="0"/>
        <v>-0.16412756449319521</v>
      </c>
      <c r="K36" s="94">
        <f t="shared" si="1"/>
        <v>-808</v>
      </c>
      <c r="L36" s="98">
        <f t="shared" si="4"/>
        <v>7.773566027207481E-3</v>
      </c>
      <c r="M36" s="95">
        <f t="shared" si="2"/>
        <v>-85</v>
      </c>
    </row>
    <row r="37" spans="1:13" ht="15.75" customHeight="1">
      <c r="A37" s="40">
        <v>35</v>
      </c>
      <c r="B37" s="101" t="s">
        <v>126</v>
      </c>
      <c r="C37" s="53">
        <v>27949</v>
      </c>
      <c r="D37" s="53">
        <v>25197</v>
      </c>
      <c r="E37" s="53">
        <v>24911</v>
      </c>
      <c r="F37" s="53"/>
      <c r="G37" s="53"/>
      <c r="H37" s="53"/>
      <c r="I37" s="97">
        <f t="shared" si="3"/>
        <v>4.0100125559383151E-2</v>
      </c>
      <c r="J37" s="97">
        <f t="shared" si="0"/>
        <v>-0.10869798561665892</v>
      </c>
      <c r="K37" s="94">
        <f t="shared" si="1"/>
        <v>-3038</v>
      </c>
      <c r="L37" s="98">
        <f t="shared" si="4"/>
        <v>2.9227838602297437E-2</v>
      </c>
      <c r="M37" s="95">
        <f t="shared" si="2"/>
        <v>-286</v>
      </c>
    </row>
    <row r="38" spans="1:13">
      <c r="A38" s="40">
        <v>36</v>
      </c>
      <c r="B38" s="101" t="s">
        <v>127</v>
      </c>
      <c r="C38" s="53">
        <v>4727</v>
      </c>
      <c r="D38" s="53">
        <v>4484</v>
      </c>
      <c r="E38" s="53">
        <v>4374</v>
      </c>
      <c r="F38" s="53"/>
      <c r="G38" s="53"/>
      <c r="H38" s="53"/>
      <c r="I38" s="97">
        <f t="shared" si="3"/>
        <v>7.0409838704484726E-3</v>
      </c>
      <c r="J38" s="97">
        <f t="shared" si="0"/>
        <v>-7.467738523376348E-2</v>
      </c>
      <c r="K38" s="94">
        <f t="shared" si="1"/>
        <v>-353</v>
      </c>
      <c r="L38" s="98">
        <f t="shared" si="4"/>
        <v>3.3961247618864367E-3</v>
      </c>
      <c r="M38" s="95">
        <f t="shared" si="2"/>
        <v>-110</v>
      </c>
    </row>
    <row r="39" spans="1:13">
      <c r="A39" s="40">
        <v>37</v>
      </c>
      <c r="B39" s="101" t="s">
        <v>128</v>
      </c>
      <c r="C39" s="53">
        <v>8364</v>
      </c>
      <c r="D39" s="53">
        <v>7130</v>
      </c>
      <c r="E39" s="53">
        <v>6869</v>
      </c>
      <c r="F39" s="53"/>
      <c r="G39" s="53"/>
      <c r="H39" s="53"/>
      <c r="I39" s="97">
        <f t="shared" si="3"/>
        <v>1.1057274395544252E-2</v>
      </c>
      <c r="J39" s="97">
        <f t="shared" si="0"/>
        <v>-0.17874222859875658</v>
      </c>
      <c r="K39" s="94">
        <f t="shared" si="1"/>
        <v>-1495</v>
      </c>
      <c r="L39" s="98">
        <f t="shared" si="4"/>
        <v>1.4383021300340575E-2</v>
      </c>
      <c r="M39" s="95">
        <f t="shared" si="2"/>
        <v>-261</v>
      </c>
    </row>
    <row r="40" spans="1:13">
      <c r="A40" s="40">
        <v>38</v>
      </c>
      <c r="B40" s="101" t="s">
        <v>129</v>
      </c>
      <c r="C40" s="53">
        <v>12560</v>
      </c>
      <c r="D40" s="53">
        <v>11289</v>
      </c>
      <c r="E40" s="53">
        <v>11038</v>
      </c>
      <c r="F40" s="53"/>
      <c r="G40" s="53"/>
      <c r="H40" s="53"/>
      <c r="I40" s="97">
        <f t="shared" si="3"/>
        <v>1.7768262451305496E-2</v>
      </c>
      <c r="J40" s="97">
        <f t="shared" si="0"/>
        <v>-0.12117834394904459</v>
      </c>
      <c r="K40" s="94">
        <f t="shared" si="1"/>
        <v>-1522</v>
      </c>
      <c r="L40" s="98">
        <f t="shared" si="4"/>
        <v>1.4642781551249736E-2</v>
      </c>
      <c r="M40" s="95">
        <f t="shared" si="2"/>
        <v>-251</v>
      </c>
    </row>
    <row r="41" spans="1:13">
      <c r="A41" s="40">
        <v>39</v>
      </c>
      <c r="B41" s="101" t="s">
        <v>130</v>
      </c>
      <c r="C41" s="53">
        <v>4490</v>
      </c>
      <c r="D41" s="53">
        <v>4011</v>
      </c>
      <c r="E41" s="53">
        <v>3941</v>
      </c>
      <c r="F41" s="53"/>
      <c r="G41" s="53"/>
      <c r="H41" s="53"/>
      <c r="I41" s="97">
        <f t="shared" si="3"/>
        <v>6.3439683204017903E-3</v>
      </c>
      <c r="J41" s="97">
        <f t="shared" si="0"/>
        <v>-0.122271714922049</v>
      </c>
      <c r="K41" s="94">
        <f t="shared" si="1"/>
        <v>-549</v>
      </c>
      <c r="L41" s="98">
        <f t="shared" si="4"/>
        <v>5.2817917684862712E-3</v>
      </c>
      <c r="M41" s="95">
        <f t="shared" si="2"/>
        <v>-70</v>
      </c>
    </row>
    <row r="42" spans="1:13">
      <c r="A42" s="40">
        <v>40</v>
      </c>
      <c r="B42" s="101" t="s">
        <v>131</v>
      </c>
      <c r="C42" s="53">
        <v>3648</v>
      </c>
      <c r="D42" s="53">
        <v>3120</v>
      </c>
      <c r="E42" s="53">
        <v>3046</v>
      </c>
      <c r="F42" s="53"/>
      <c r="G42" s="53"/>
      <c r="H42" s="53"/>
      <c r="I42" s="97">
        <f t="shared" si="3"/>
        <v>4.9032548855477932E-3</v>
      </c>
      <c r="J42" s="97">
        <f t="shared" si="0"/>
        <v>-0.1650219298245614</v>
      </c>
      <c r="K42" s="94">
        <f t="shared" si="1"/>
        <v>-602</v>
      </c>
      <c r="L42" s="98">
        <f t="shared" si="4"/>
        <v>5.7916915202709199E-3</v>
      </c>
      <c r="M42" s="95">
        <f t="shared" si="2"/>
        <v>-74</v>
      </c>
    </row>
    <row r="43" spans="1:13">
      <c r="A43" s="40">
        <v>41</v>
      </c>
      <c r="B43" s="101" t="s">
        <v>132</v>
      </c>
      <c r="C43" s="53">
        <v>2590</v>
      </c>
      <c r="D43" s="53">
        <v>2179</v>
      </c>
      <c r="E43" s="53">
        <v>2122</v>
      </c>
      <c r="F43" s="53"/>
      <c r="G43" s="53"/>
      <c r="H43" s="53"/>
      <c r="I43" s="97">
        <f t="shared" si="3"/>
        <v>3.4158591159331639E-3</v>
      </c>
      <c r="J43" s="97">
        <f t="shared" si="0"/>
        <v>-0.18069498069498069</v>
      </c>
      <c r="K43" s="94">
        <f t="shared" si="1"/>
        <v>-468</v>
      </c>
      <c r="L43" s="98">
        <f t="shared" si="4"/>
        <v>4.5025110157587882E-3</v>
      </c>
      <c r="M43" s="95">
        <f t="shared" si="2"/>
        <v>-57</v>
      </c>
    </row>
    <row r="44" spans="1:13">
      <c r="A44" s="40">
        <v>42</v>
      </c>
      <c r="B44" s="101" t="s">
        <v>133</v>
      </c>
      <c r="C44" s="53">
        <v>42129</v>
      </c>
      <c r="D44" s="53">
        <v>38894</v>
      </c>
      <c r="E44" s="53">
        <v>37997</v>
      </c>
      <c r="F44" s="53"/>
      <c r="G44" s="53"/>
      <c r="H44" s="53"/>
      <c r="I44" s="97">
        <f t="shared" si="3"/>
        <v>6.1165126686198126E-2</v>
      </c>
      <c r="J44" s="97">
        <f t="shared" si="0"/>
        <v>-9.8079707564860313E-2</v>
      </c>
      <c r="K44" s="94">
        <f t="shared" si="1"/>
        <v>-4132</v>
      </c>
      <c r="L44" s="98">
        <f t="shared" si="4"/>
        <v>3.9752939139135288E-2</v>
      </c>
      <c r="M44" s="95">
        <f t="shared" si="2"/>
        <v>-897</v>
      </c>
    </row>
    <row r="45" spans="1:13">
      <c r="A45" s="40">
        <v>43</v>
      </c>
      <c r="B45" s="101" t="s">
        <v>134</v>
      </c>
      <c r="C45" s="53">
        <v>7089</v>
      </c>
      <c r="D45" s="53">
        <v>6764</v>
      </c>
      <c r="E45" s="53">
        <v>6530</v>
      </c>
      <c r="F45" s="53"/>
      <c r="G45" s="53"/>
      <c r="H45" s="53"/>
      <c r="I45" s="97">
        <f t="shared" si="3"/>
        <v>1.0511573999549275E-2</v>
      </c>
      <c r="J45" s="97">
        <f t="shared" si="0"/>
        <v>-7.8854563408097059E-2</v>
      </c>
      <c r="K45" s="94">
        <f t="shared" si="1"/>
        <v>-559</v>
      </c>
      <c r="L45" s="98">
        <f t="shared" si="4"/>
        <v>5.3779992688229973E-3</v>
      </c>
      <c r="M45" s="95">
        <f t="shared" si="2"/>
        <v>-234</v>
      </c>
    </row>
    <row r="46" spans="1:13">
      <c r="A46" s="40">
        <v>44</v>
      </c>
      <c r="B46" s="101" t="s">
        <v>135</v>
      </c>
      <c r="C46" s="53">
        <v>12381</v>
      </c>
      <c r="D46" s="53">
        <v>10432</v>
      </c>
      <c r="E46" s="53">
        <v>10165</v>
      </c>
      <c r="F46" s="53"/>
      <c r="G46" s="53"/>
      <c r="H46" s="53"/>
      <c r="I46" s="97">
        <f t="shared" si="3"/>
        <v>1.6362963201442322E-2</v>
      </c>
      <c r="J46" s="97">
        <f t="shared" si="0"/>
        <v>-0.17898392698489621</v>
      </c>
      <c r="K46" s="94">
        <f t="shared" si="1"/>
        <v>-2216</v>
      </c>
      <c r="L46" s="98">
        <f t="shared" si="4"/>
        <v>2.1319582074618537E-2</v>
      </c>
      <c r="M46" s="95">
        <f t="shared" si="2"/>
        <v>-267</v>
      </c>
    </row>
    <row r="47" spans="1:13">
      <c r="A47" s="40">
        <v>45</v>
      </c>
      <c r="B47" s="101" t="s">
        <v>136</v>
      </c>
      <c r="C47" s="53">
        <v>32571</v>
      </c>
      <c r="D47" s="53">
        <v>26998</v>
      </c>
      <c r="E47" s="53">
        <v>26569</v>
      </c>
      <c r="F47" s="53"/>
      <c r="G47" s="53"/>
      <c r="H47" s="53"/>
      <c r="I47" s="97">
        <f t="shared" si="3"/>
        <v>4.2769067319146196E-2</v>
      </c>
      <c r="J47" s="97">
        <f t="shared" si="0"/>
        <v>-0.18427435448712046</v>
      </c>
      <c r="K47" s="94">
        <f t="shared" si="1"/>
        <v>-6002</v>
      </c>
      <c r="L47" s="98">
        <f t="shared" si="4"/>
        <v>5.7743741702103099E-2</v>
      </c>
      <c r="M47" s="95">
        <f t="shared" si="2"/>
        <v>-429</v>
      </c>
    </row>
    <row r="48" spans="1:13">
      <c r="A48" s="40">
        <v>46</v>
      </c>
      <c r="B48" s="101" t="s">
        <v>137</v>
      </c>
      <c r="C48" s="53">
        <v>10360</v>
      </c>
      <c r="D48" s="53">
        <v>9177</v>
      </c>
      <c r="E48" s="53">
        <v>8912</v>
      </c>
      <c r="F48" s="53"/>
      <c r="G48" s="53"/>
      <c r="H48" s="53"/>
      <c r="I48" s="97">
        <f t="shared" si="3"/>
        <v>1.4345964392646727E-2</v>
      </c>
      <c r="J48" s="97">
        <f t="shared" si="0"/>
        <v>-0.13976833976833977</v>
      </c>
      <c r="K48" s="94">
        <f t="shared" si="1"/>
        <v>-1448</v>
      </c>
      <c r="L48" s="98">
        <f t="shared" si="4"/>
        <v>1.3930846048757961E-2</v>
      </c>
      <c r="M48" s="95">
        <f t="shared" si="2"/>
        <v>-265</v>
      </c>
    </row>
    <row r="49" spans="1:13">
      <c r="A49" s="40">
        <v>47</v>
      </c>
      <c r="B49" s="101" t="s">
        <v>138</v>
      </c>
      <c r="C49" s="53">
        <v>7947</v>
      </c>
      <c r="D49" s="53">
        <v>6569</v>
      </c>
      <c r="E49" s="53">
        <v>6450</v>
      </c>
      <c r="F49" s="53"/>
      <c r="G49" s="53"/>
      <c r="H49" s="53"/>
      <c r="I49" s="97">
        <f t="shared" si="3"/>
        <v>1.0382795145037186E-2</v>
      </c>
      <c r="J49" s="97">
        <f t="shared" si="0"/>
        <v>-0.18837297093242733</v>
      </c>
      <c r="K49" s="94">
        <f t="shared" si="1"/>
        <v>-1497</v>
      </c>
      <c r="L49" s="98">
        <f t="shared" si="4"/>
        <v>1.440226280040792E-2</v>
      </c>
      <c r="M49" s="95">
        <f t="shared" si="2"/>
        <v>-119</v>
      </c>
    </row>
    <row r="50" spans="1:13">
      <c r="A50" s="40">
        <v>48</v>
      </c>
      <c r="B50" s="101" t="s">
        <v>139</v>
      </c>
      <c r="C50" s="53">
        <v>11295</v>
      </c>
      <c r="D50" s="53">
        <v>9682</v>
      </c>
      <c r="E50" s="53">
        <v>9592</v>
      </c>
      <c r="F50" s="53"/>
      <c r="G50" s="53"/>
      <c r="H50" s="53"/>
      <c r="I50" s="97">
        <f t="shared" si="3"/>
        <v>1.5440584655999484E-2</v>
      </c>
      <c r="J50" s="97">
        <f t="shared" si="0"/>
        <v>-0.15077467906153166</v>
      </c>
      <c r="K50" s="94">
        <f t="shared" si="1"/>
        <v>-1703</v>
      </c>
      <c r="L50" s="98">
        <f t="shared" si="4"/>
        <v>1.638413730734448E-2</v>
      </c>
      <c r="M50" s="95">
        <f t="shared" si="2"/>
        <v>-90</v>
      </c>
    </row>
    <row r="51" spans="1:13">
      <c r="A51" s="40">
        <v>49</v>
      </c>
      <c r="B51" s="101" t="s">
        <v>140</v>
      </c>
      <c r="C51" s="53">
        <v>2753</v>
      </c>
      <c r="D51" s="53">
        <v>2693</v>
      </c>
      <c r="E51" s="53">
        <v>2516</v>
      </c>
      <c r="F51" s="53"/>
      <c r="G51" s="53"/>
      <c r="H51" s="53"/>
      <c r="I51" s="97">
        <f t="shared" si="3"/>
        <v>4.050094974405203E-3</v>
      </c>
      <c r="J51" s="97">
        <f t="shared" si="0"/>
        <v>-8.6087904104613144E-2</v>
      </c>
      <c r="K51" s="94">
        <f t="shared" si="1"/>
        <v>-237</v>
      </c>
      <c r="L51" s="98">
        <f t="shared" si="4"/>
        <v>2.2801177579804123E-3</v>
      </c>
      <c r="M51" s="95">
        <f t="shared" si="2"/>
        <v>-177</v>
      </c>
    </row>
    <row r="52" spans="1:13">
      <c r="A52" s="40">
        <v>50</v>
      </c>
      <c r="B52" s="101" t="s">
        <v>141</v>
      </c>
      <c r="C52" s="53">
        <v>7601</v>
      </c>
      <c r="D52" s="53">
        <v>6754</v>
      </c>
      <c r="E52" s="53">
        <v>6627</v>
      </c>
      <c r="F52" s="53"/>
      <c r="G52" s="53"/>
      <c r="H52" s="53"/>
      <c r="I52" s="97">
        <f t="shared" si="3"/>
        <v>1.0667718360645182E-2</v>
      </c>
      <c r="J52" s="97">
        <f t="shared" si="0"/>
        <v>-0.12814103407446389</v>
      </c>
      <c r="K52" s="94">
        <f t="shared" si="1"/>
        <v>-974</v>
      </c>
      <c r="L52" s="98">
        <f t="shared" si="4"/>
        <v>9.3706105327971377E-3</v>
      </c>
      <c r="M52" s="95">
        <f t="shared" si="2"/>
        <v>-127</v>
      </c>
    </row>
    <row r="53" spans="1:13">
      <c r="A53" s="40">
        <v>51</v>
      </c>
      <c r="B53" s="101" t="s">
        <v>142</v>
      </c>
      <c r="C53" s="53">
        <v>13076</v>
      </c>
      <c r="D53" s="53">
        <v>11958</v>
      </c>
      <c r="E53" s="53">
        <v>11718</v>
      </c>
      <c r="F53" s="53"/>
      <c r="G53" s="53"/>
      <c r="H53" s="53"/>
      <c r="I53" s="97">
        <f t="shared" si="3"/>
        <v>1.8862882714658254E-2</v>
      </c>
      <c r="J53" s="97">
        <f t="shared" si="0"/>
        <v>-0.10385438972162742</v>
      </c>
      <c r="K53" s="94">
        <f t="shared" si="1"/>
        <v>-1358</v>
      </c>
      <c r="L53" s="98">
        <f t="shared" si="4"/>
        <v>1.3064978545727425E-2</v>
      </c>
      <c r="M53" s="95">
        <f t="shared" si="2"/>
        <v>-240</v>
      </c>
    </row>
    <row r="54" spans="1:13">
      <c r="A54" s="40">
        <v>52</v>
      </c>
      <c r="B54" s="101" t="s">
        <v>143</v>
      </c>
      <c r="C54" s="53">
        <v>10767</v>
      </c>
      <c r="D54" s="53">
        <v>8385</v>
      </c>
      <c r="E54" s="53">
        <v>8105</v>
      </c>
      <c r="F54" s="53"/>
      <c r="G54" s="53"/>
      <c r="H54" s="53"/>
      <c r="I54" s="97">
        <f t="shared" si="3"/>
        <v>1.3046907697756028E-2</v>
      </c>
      <c r="J54" s="97">
        <f t="shared" si="0"/>
        <v>-0.24723692764929878</v>
      </c>
      <c r="K54" s="94">
        <f t="shared" si="1"/>
        <v>-2662</v>
      </c>
      <c r="L54" s="98">
        <f t="shared" si="4"/>
        <v>2.5610436589636527E-2</v>
      </c>
      <c r="M54" s="95">
        <f t="shared" si="2"/>
        <v>-280</v>
      </c>
    </row>
    <row r="55" spans="1:13">
      <c r="A55" s="40">
        <v>53</v>
      </c>
      <c r="B55" s="101" t="s">
        <v>144</v>
      </c>
      <c r="C55" s="53">
        <v>7902</v>
      </c>
      <c r="D55" s="53">
        <v>5957</v>
      </c>
      <c r="E55" s="53">
        <v>5821</v>
      </c>
      <c r="F55" s="53"/>
      <c r="G55" s="53"/>
      <c r="H55" s="53"/>
      <c r="I55" s="97">
        <f t="shared" si="3"/>
        <v>9.370271401435884E-3</v>
      </c>
      <c r="J55" s="97">
        <f t="shared" si="0"/>
        <v>-0.26335105036699569</v>
      </c>
      <c r="K55" s="94">
        <f t="shared" si="1"/>
        <v>-2081</v>
      </c>
      <c r="L55" s="98">
        <f t="shared" si="4"/>
        <v>2.0020780820072734E-2</v>
      </c>
      <c r="M55" s="95">
        <f t="shared" si="2"/>
        <v>-136</v>
      </c>
    </row>
    <row r="56" spans="1:13">
      <c r="A56" s="40">
        <v>54</v>
      </c>
      <c r="B56" s="101" t="s">
        <v>145</v>
      </c>
      <c r="C56" s="53">
        <v>8737</v>
      </c>
      <c r="D56" s="53">
        <v>7561</v>
      </c>
      <c r="E56" s="53">
        <v>7409</v>
      </c>
      <c r="F56" s="53"/>
      <c r="G56" s="53"/>
      <c r="H56" s="53"/>
      <c r="I56" s="97">
        <f t="shared" si="3"/>
        <v>1.1926531663500854E-2</v>
      </c>
      <c r="J56" s="97">
        <f t="shared" si="0"/>
        <v>-0.15199725306169165</v>
      </c>
      <c r="K56" s="94">
        <f t="shared" si="1"/>
        <v>-1328</v>
      </c>
      <c r="L56" s="98">
        <f t="shared" si="4"/>
        <v>1.2776356044717246E-2</v>
      </c>
      <c r="M56" s="95">
        <f t="shared" si="2"/>
        <v>-152</v>
      </c>
    </row>
    <row r="57" spans="1:13">
      <c r="A57" s="40">
        <v>55</v>
      </c>
      <c r="B57" s="101" t="s">
        <v>146</v>
      </c>
      <c r="C57" s="53">
        <v>20235</v>
      </c>
      <c r="D57" s="53">
        <v>16450</v>
      </c>
      <c r="E57" s="53">
        <v>16035</v>
      </c>
      <c r="F57" s="53"/>
      <c r="G57" s="53"/>
      <c r="H57" s="53"/>
      <c r="I57" s="97">
        <f t="shared" si="3"/>
        <v>2.5812111651266862E-2</v>
      </c>
      <c r="J57" s="97">
        <f t="shared" si="0"/>
        <v>-0.20756115641215717</v>
      </c>
      <c r="K57" s="94">
        <f t="shared" si="1"/>
        <v>-4200</v>
      </c>
      <c r="L57" s="98">
        <f t="shared" si="4"/>
        <v>4.0407150141425027E-2</v>
      </c>
      <c r="M57" s="95">
        <f t="shared" si="2"/>
        <v>-415</v>
      </c>
    </row>
    <row r="58" spans="1:13">
      <c r="A58" s="40">
        <v>56</v>
      </c>
      <c r="B58" s="101" t="s">
        <v>147</v>
      </c>
      <c r="C58" s="53">
        <v>1713</v>
      </c>
      <c r="D58" s="53">
        <v>1302</v>
      </c>
      <c r="E58" s="53">
        <v>1255</v>
      </c>
      <c r="F58" s="53"/>
      <c r="G58" s="53"/>
      <c r="H58" s="53"/>
      <c r="I58" s="97">
        <f t="shared" si="3"/>
        <v>2.0202182801583981E-3</v>
      </c>
      <c r="J58" s="97">
        <f t="shared" si="0"/>
        <v>-0.26736719206071219</v>
      </c>
      <c r="K58" s="94">
        <f t="shared" si="1"/>
        <v>-458</v>
      </c>
      <c r="L58" s="98">
        <f t="shared" si="4"/>
        <v>4.4063035154220621E-3</v>
      </c>
      <c r="M58" s="95">
        <f t="shared" si="2"/>
        <v>-47</v>
      </c>
    </row>
    <row r="59" spans="1:13">
      <c r="A59" s="40">
        <v>57</v>
      </c>
      <c r="B59" s="101" t="s">
        <v>148</v>
      </c>
      <c r="C59" s="53">
        <v>3210</v>
      </c>
      <c r="D59" s="53">
        <v>2735</v>
      </c>
      <c r="E59" s="53">
        <v>2656</v>
      </c>
      <c r="F59" s="53"/>
      <c r="G59" s="53"/>
      <c r="H59" s="53"/>
      <c r="I59" s="97">
        <f t="shared" si="3"/>
        <v>4.2754579698013589E-3</v>
      </c>
      <c r="J59" s="97">
        <f t="shared" si="0"/>
        <v>-0.17258566978193146</v>
      </c>
      <c r="K59" s="94">
        <f t="shared" si="1"/>
        <v>-554</v>
      </c>
      <c r="L59" s="98">
        <f t="shared" si="4"/>
        <v>5.3298955186546343E-3</v>
      </c>
      <c r="M59" s="95">
        <f t="shared" si="2"/>
        <v>-79</v>
      </c>
    </row>
    <row r="60" spans="1:13">
      <c r="A60" s="40">
        <v>58</v>
      </c>
      <c r="B60" s="101" t="s">
        <v>149</v>
      </c>
      <c r="C60" s="53">
        <v>13725</v>
      </c>
      <c r="D60" s="53">
        <v>11899</v>
      </c>
      <c r="E60" s="53">
        <v>11647</v>
      </c>
      <c r="F60" s="53"/>
      <c r="G60" s="53"/>
      <c r="H60" s="53"/>
      <c r="I60" s="97">
        <f t="shared" si="3"/>
        <v>1.8748591481278776E-2</v>
      </c>
      <c r="J60" s="97">
        <f t="shared" si="0"/>
        <v>-0.15140255009107467</v>
      </c>
      <c r="K60" s="94">
        <f t="shared" si="1"/>
        <v>-2078</v>
      </c>
      <c r="L60" s="98">
        <f t="shared" si="4"/>
        <v>1.9991918569971717E-2</v>
      </c>
      <c r="M60" s="95">
        <f t="shared" si="2"/>
        <v>-252</v>
      </c>
    </row>
    <row r="61" spans="1:13">
      <c r="A61" s="40">
        <v>59</v>
      </c>
      <c r="B61" s="101" t="s">
        <v>150</v>
      </c>
      <c r="C61" s="53">
        <v>6688</v>
      </c>
      <c r="D61" s="53">
        <v>5823</v>
      </c>
      <c r="E61" s="53">
        <v>5741</v>
      </c>
      <c r="F61" s="53"/>
      <c r="G61" s="53"/>
      <c r="H61" s="53"/>
      <c r="I61" s="97">
        <f t="shared" si="3"/>
        <v>9.2414925469237949E-3</v>
      </c>
      <c r="J61" s="97">
        <f t="shared" si="0"/>
        <v>-0.14159688995215311</v>
      </c>
      <c r="K61" s="94">
        <f t="shared" si="1"/>
        <v>-947</v>
      </c>
      <c r="L61" s="98">
        <f t="shared" si="4"/>
        <v>9.1108502818879767E-3</v>
      </c>
      <c r="M61" s="95">
        <f t="shared" si="2"/>
        <v>-82</v>
      </c>
    </row>
    <row r="62" spans="1:13">
      <c r="A62" s="40">
        <v>60</v>
      </c>
      <c r="B62" s="101" t="s">
        <v>151</v>
      </c>
      <c r="C62" s="53">
        <v>9375</v>
      </c>
      <c r="D62" s="53">
        <v>7720</v>
      </c>
      <c r="E62" s="53">
        <v>7486</v>
      </c>
      <c r="F62" s="53"/>
      <c r="G62" s="53"/>
      <c r="H62" s="53"/>
      <c r="I62" s="97">
        <f t="shared" si="3"/>
        <v>1.2050481310968739E-2</v>
      </c>
      <c r="J62" s="97">
        <f t="shared" si="0"/>
        <v>-0.20149333333333333</v>
      </c>
      <c r="K62" s="94">
        <f t="shared" si="1"/>
        <v>-1889</v>
      </c>
      <c r="L62" s="98">
        <f t="shared" si="4"/>
        <v>1.8173596813607588E-2</v>
      </c>
      <c r="M62" s="95">
        <f t="shared" si="2"/>
        <v>-234</v>
      </c>
    </row>
    <row r="63" spans="1:13">
      <c r="A63" s="40">
        <v>61</v>
      </c>
      <c r="B63" s="101" t="s">
        <v>152</v>
      </c>
      <c r="C63" s="53">
        <v>4876</v>
      </c>
      <c r="D63" s="53">
        <v>3695</v>
      </c>
      <c r="E63" s="53">
        <v>3564</v>
      </c>
      <c r="F63" s="53"/>
      <c r="G63" s="53"/>
      <c r="H63" s="53"/>
      <c r="I63" s="97">
        <f t="shared" si="3"/>
        <v>5.7370979685135697E-3</v>
      </c>
      <c r="J63" s="97">
        <f t="shared" si="0"/>
        <v>-0.26907301066447908</v>
      </c>
      <c r="K63" s="94">
        <f t="shared" si="1"/>
        <v>-1312</v>
      </c>
      <c r="L63" s="98">
        <f t="shared" si="4"/>
        <v>1.2622424044178484E-2</v>
      </c>
      <c r="M63" s="95">
        <f t="shared" si="2"/>
        <v>-131</v>
      </c>
    </row>
    <row r="64" spans="1:13">
      <c r="A64" s="40">
        <v>62</v>
      </c>
      <c r="B64" s="101" t="s">
        <v>153</v>
      </c>
      <c r="C64" s="53">
        <v>1008</v>
      </c>
      <c r="D64" s="53">
        <v>878</v>
      </c>
      <c r="E64" s="53">
        <v>877</v>
      </c>
      <c r="F64" s="53"/>
      <c r="G64" s="53"/>
      <c r="H64" s="53"/>
      <c r="I64" s="97">
        <f t="shared" si="3"/>
        <v>1.411738192588777E-3</v>
      </c>
      <c r="J64" s="97">
        <f t="shared" si="0"/>
        <v>-0.12996031746031747</v>
      </c>
      <c r="K64" s="94">
        <f t="shared" si="1"/>
        <v>-131</v>
      </c>
      <c r="L64" s="98">
        <f t="shared" si="4"/>
        <v>1.260318254411114E-3</v>
      </c>
      <c r="M64" s="95">
        <f t="shared" si="2"/>
        <v>-1</v>
      </c>
    </row>
    <row r="65" spans="1:13">
      <c r="A65" s="40">
        <v>63</v>
      </c>
      <c r="B65" s="101" t="s">
        <v>154</v>
      </c>
      <c r="C65" s="53">
        <v>19066</v>
      </c>
      <c r="D65" s="53">
        <v>18240</v>
      </c>
      <c r="E65" s="53">
        <v>17486</v>
      </c>
      <c r="F65" s="53"/>
      <c r="G65" s="53"/>
      <c r="H65" s="53"/>
      <c r="I65" s="97">
        <f t="shared" si="3"/>
        <v>2.8147838124979879E-2</v>
      </c>
      <c r="J65" s="97">
        <f t="shared" si="0"/>
        <v>-8.2870030420644072E-2</v>
      </c>
      <c r="K65" s="94">
        <f t="shared" si="1"/>
        <v>-1580</v>
      </c>
      <c r="L65" s="98">
        <f t="shared" si="4"/>
        <v>1.5200785053202747E-2</v>
      </c>
      <c r="M65" s="95">
        <f t="shared" si="2"/>
        <v>-754</v>
      </c>
    </row>
    <row r="66" spans="1:13">
      <c r="A66" s="40">
        <v>64</v>
      </c>
      <c r="B66" s="101" t="s">
        <v>155</v>
      </c>
      <c r="C66" s="53">
        <v>7207</v>
      </c>
      <c r="D66" s="53">
        <v>6400</v>
      </c>
      <c r="E66" s="53">
        <v>6246</v>
      </c>
      <c r="F66" s="53"/>
      <c r="G66" s="53"/>
      <c r="H66" s="53"/>
      <c r="I66" s="97">
        <f t="shared" si="3"/>
        <v>1.0054409066031358E-2</v>
      </c>
      <c r="J66" s="97">
        <f t="shared" si="0"/>
        <v>-0.13334258359927847</v>
      </c>
      <c r="K66" s="94">
        <f t="shared" si="1"/>
        <v>-961</v>
      </c>
      <c r="L66" s="98">
        <f t="shared" si="4"/>
        <v>9.2455407823593926E-3</v>
      </c>
      <c r="M66" s="95">
        <f t="shared" si="2"/>
        <v>-154</v>
      </c>
    </row>
    <row r="67" spans="1:13">
      <c r="A67" s="40">
        <v>65</v>
      </c>
      <c r="B67" s="101" t="s">
        <v>156</v>
      </c>
      <c r="C67" s="53">
        <v>2888</v>
      </c>
      <c r="D67" s="53">
        <v>2869</v>
      </c>
      <c r="E67" s="53">
        <v>2551</v>
      </c>
      <c r="F67" s="53"/>
      <c r="G67" s="53"/>
      <c r="H67" s="53"/>
      <c r="I67" s="97">
        <f t="shared" si="3"/>
        <v>4.1064357232542415E-3</v>
      </c>
      <c r="J67" s="97">
        <f t="shared" ref="J67:J84" si="5">(E67-C67)/C67</f>
        <v>-0.11668975069252077</v>
      </c>
      <c r="K67" s="94">
        <f t="shared" ref="K67:K83" si="6">E67-C67</f>
        <v>-337</v>
      </c>
      <c r="L67" s="98">
        <f t="shared" si="4"/>
        <v>3.2421927613476747E-3</v>
      </c>
      <c r="M67" s="95">
        <f t="shared" ref="M67:M83" si="7">E67-D67</f>
        <v>-318</v>
      </c>
    </row>
    <row r="68" spans="1:13">
      <c r="A68" s="40">
        <v>66</v>
      </c>
      <c r="B68" s="101" t="s">
        <v>157</v>
      </c>
      <c r="C68" s="53">
        <v>12652</v>
      </c>
      <c r="D68" s="53">
        <v>11173</v>
      </c>
      <c r="E68" s="53">
        <v>10853</v>
      </c>
      <c r="F68" s="53"/>
      <c r="G68" s="53"/>
      <c r="H68" s="53"/>
      <c r="I68" s="97">
        <f t="shared" ref="I68:I83" si="8">E68/$E$84</f>
        <v>1.747046135024629E-2</v>
      </c>
      <c r="J68" s="97">
        <f t="shared" si="5"/>
        <v>-0.14219095795131204</v>
      </c>
      <c r="K68" s="94">
        <f t="shared" si="6"/>
        <v>-1799</v>
      </c>
      <c r="L68" s="98">
        <f t="shared" ref="L68:L84" si="9">K68/$K$84</f>
        <v>1.7307729310577051E-2</v>
      </c>
      <c r="M68" s="95">
        <f t="shared" si="7"/>
        <v>-320</v>
      </c>
    </row>
    <row r="69" spans="1:13">
      <c r="A69" s="40">
        <v>67</v>
      </c>
      <c r="B69" s="101" t="s">
        <v>158</v>
      </c>
      <c r="C69" s="53">
        <v>1484</v>
      </c>
      <c r="D69" s="53">
        <v>1173</v>
      </c>
      <c r="E69" s="53">
        <v>1151</v>
      </c>
      <c r="F69" s="53"/>
      <c r="G69" s="53"/>
      <c r="H69" s="53"/>
      <c r="I69" s="97">
        <f t="shared" si="8"/>
        <v>1.8528057692926822E-3</v>
      </c>
      <c r="J69" s="97">
        <f t="shared" si="5"/>
        <v>-0.22439353099730458</v>
      </c>
      <c r="K69" s="94">
        <f t="shared" si="6"/>
        <v>-333</v>
      </c>
      <c r="L69" s="98">
        <f t="shared" si="9"/>
        <v>3.203709761212984E-3</v>
      </c>
      <c r="M69" s="95">
        <f t="shared" si="7"/>
        <v>-22</v>
      </c>
    </row>
    <row r="70" spans="1:13">
      <c r="A70" s="40">
        <v>68</v>
      </c>
      <c r="B70" s="101" t="s">
        <v>159</v>
      </c>
      <c r="C70" s="53">
        <v>9763</v>
      </c>
      <c r="D70" s="53">
        <v>8756</v>
      </c>
      <c r="E70" s="53">
        <v>8629</v>
      </c>
      <c r="F70" s="53"/>
      <c r="G70" s="53"/>
      <c r="H70" s="53"/>
      <c r="I70" s="97">
        <f t="shared" si="8"/>
        <v>1.3890409194810212E-2</v>
      </c>
      <c r="J70" s="97">
        <f t="shared" si="5"/>
        <v>-0.11615282187852094</v>
      </c>
      <c r="K70" s="94">
        <f t="shared" si="6"/>
        <v>-1134</v>
      </c>
      <c r="L70" s="98">
        <f t="shared" si="9"/>
        <v>1.0909930538184757E-2</v>
      </c>
      <c r="M70" s="95">
        <f t="shared" si="7"/>
        <v>-127</v>
      </c>
    </row>
    <row r="71" spans="1:13">
      <c r="A71" s="40">
        <v>69</v>
      </c>
      <c r="B71" s="101" t="s">
        <v>160</v>
      </c>
      <c r="C71" s="53">
        <v>1750</v>
      </c>
      <c r="D71" s="53">
        <v>1497</v>
      </c>
      <c r="E71" s="53">
        <v>1479</v>
      </c>
      <c r="F71" s="53"/>
      <c r="G71" s="53"/>
      <c r="H71" s="53"/>
      <c r="I71" s="97">
        <f t="shared" si="8"/>
        <v>2.3807990727922473E-3</v>
      </c>
      <c r="J71" s="97">
        <f t="shared" si="5"/>
        <v>-0.15485714285714286</v>
      </c>
      <c r="K71" s="94">
        <f t="shared" si="6"/>
        <v>-271</v>
      </c>
      <c r="L71" s="98">
        <f t="shared" si="9"/>
        <v>2.6072232591252812E-3</v>
      </c>
      <c r="M71" s="95">
        <f t="shared" si="7"/>
        <v>-18</v>
      </c>
    </row>
    <row r="72" spans="1:13">
      <c r="A72" s="40">
        <v>70</v>
      </c>
      <c r="B72" s="101" t="s">
        <v>161</v>
      </c>
      <c r="C72" s="53">
        <v>5810</v>
      </c>
      <c r="D72" s="53">
        <v>5146</v>
      </c>
      <c r="E72" s="53">
        <v>5059</v>
      </c>
      <c r="F72" s="53"/>
      <c r="G72" s="53"/>
      <c r="H72" s="53"/>
      <c r="I72" s="97">
        <f t="shared" si="8"/>
        <v>8.1436528122082359E-3</v>
      </c>
      <c r="J72" s="97">
        <f t="shared" si="5"/>
        <v>-0.12925989672977625</v>
      </c>
      <c r="K72" s="94">
        <f t="shared" si="6"/>
        <v>-751</v>
      </c>
      <c r="L72" s="98">
        <f t="shared" si="9"/>
        <v>7.2251832752881417E-3</v>
      </c>
      <c r="M72" s="95">
        <f t="shared" si="7"/>
        <v>-87</v>
      </c>
    </row>
    <row r="73" spans="1:13">
      <c r="A73" s="40">
        <v>71</v>
      </c>
      <c r="B73" s="101" t="s">
        <v>162</v>
      </c>
      <c r="C73" s="53">
        <v>3298</v>
      </c>
      <c r="D73" s="53">
        <v>2729</v>
      </c>
      <c r="E73" s="53">
        <v>2664</v>
      </c>
      <c r="F73" s="53"/>
      <c r="G73" s="53"/>
      <c r="H73" s="53"/>
      <c r="I73" s="97">
        <f t="shared" si="8"/>
        <v>4.2883358552525674E-3</v>
      </c>
      <c r="J73" s="97">
        <f t="shared" si="5"/>
        <v>-0.19223771983020013</v>
      </c>
      <c r="K73" s="94">
        <f t="shared" si="6"/>
        <v>-634</v>
      </c>
      <c r="L73" s="98">
        <f t="shared" si="9"/>
        <v>6.099555521348444E-3</v>
      </c>
      <c r="M73" s="95">
        <f t="shared" si="7"/>
        <v>-65</v>
      </c>
    </row>
    <row r="74" spans="1:13">
      <c r="A74" s="40">
        <v>72</v>
      </c>
      <c r="B74" s="101" t="s">
        <v>163</v>
      </c>
      <c r="C74" s="53">
        <v>1236</v>
      </c>
      <c r="D74" s="53">
        <v>814</v>
      </c>
      <c r="E74" s="53">
        <v>767</v>
      </c>
      <c r="F74" s="53"/>
      <c r="G74" s="53"/>
      <c r="H74" s="53"/>
      <c r="I74" s="97">
        <f t="shared" si="8"/>
        <v>1.2346672676346543E-3</v>
      </c>
      <c r="J74" s="97">
        <f t="shared" si="5"/>
        <v>-0.37944983818770228</v>
      </c>
      <c r="K74" s="94">
        <f t="shared" si="6"/>
        <v>-469</v>
      </c>
      <c r="L74" s="98">
        <f t="shared" si="9"/>
        <v>4.5121317657924615E-3</v>
      </c>
      <c r="M74" s="95">
        <f t="shared" si="7"/>
        <v>-47</v>
      </c>
    </row>
    <row r="75" spans="1:13">
      <c r="A75" s="40">
        <v>73</v>
      </c>
      <c r="B75" s="101" t="s">
        <v>164</v>
      </c>
      <c r="C75" s="53">
        <v>970</v>
      </c>
      <c r="D75" s="53">
        <v>1054</v>
      </c>
      <c r="E75" s="53">
        <v>954</v>
      </c>
      <c r="F75" s="53"/>
      <c r="G75" s="53"/>
      <c r="H75" s="53"/>
      <c r="I75" s="97">
        <f t="shared" si="8"/>
        <v>1.5356878400566627E-3</v>
      </c>
      <c r="J75" s="97">
        <f t="shared" si="5"/>
        <v>-1.6494845360824743E-2</v>
      </c>
      <c r="K75" s="94">
        <f t="shared" si="6"/>
        <v>-16</v>
      </c>
      <c r="L75" s="98">
        <f t="shared" si="9"/>
        <v>1.53932000538762E-4</v>
      </c>
      <c r="M75" s="95">
        <f t="shared" si="7"/>
        <v>-100</v>
      </c>
    </row>
    <row r="76" spans="1:13">
      <c r="A76" s="40">
        <v>74</v>
      </c>
      <c r="B76" s="101" t="s">
        <v>165</v>
      </c>
      <c r="C76" s="53">
        <v>700</v>
      </c>
      <c r="D76" s="53">
        <v>532</v>
      </c>
      <c r="E76" s="53">
        <v>507</v>
      </c>
      <c r="F76" s="53"/>
      <c r="G76" s="53"/>
      <c r="H76" s="53"/>
      <c r="I76" s="97">
        <f t="shared" si="8"/>
        <v>8.1613599047036475E-4</v>
      </c>
      <c r="J76" s="97">
        <f t="shared" si="5"/>
        <v>-0.27571428571428569</v>
      </c>
      <c r="K76" s="94">
        <f t="shared" si="6"/>
        <v>-193</v>
      </c>
      <c r="L76" s="98">
        <f t="shared" si="9"/>
        <v>1.8568047564988166E-3</v>
      </c>
      <c r="M76" s="95">
        <f t="shared" si="7"/>
        <v>-25</v>
      </c>
    </row>
    <row r="77" spans="1:13">
      <c r="A77" s="40">
        <v>75</v>
      </c>
      <c r="B77" s="101" t="s">
        <v>166</v>
      </c>
      <c r="C77" s="53">
        <v>3554</v>
      </c>
      <c r="D77" s="53">
        <v>3428</v>
      </c>
      <c r="E77" s="53">
        <v>3355</v>
      </c>
      <c r="F77" s="53"/>
      <c r="G77" s="53"/>
      <c r="H77" s="53"/>
      <c r="I77" s="97">
        <f t="shared" si="8"/>
        <v>5.4006632111007376E-3</v>
      </c>
      <c r="J77" s="97">
        <f t="shared" si="5"/>
        <v>-5.5993247045582444E-2</v>
      </c>
      <c r="K77" s="94">
        <f t="shared" si="6"/>
        <v>-199</v>
      </c>
      <c r="L77" s="98">
        <f t="shared" si="9"/>
        <v>1.9145292567008523E-3</v>
      </c>
      <c r="M77" s="95">
        <f t="shared" si="7"/>
        <v>-73</v>
      </c>
    </row>
    <row r="78" spans="1:13">
      <c r="A78" s="40">
        <v>76</v>
      </c>
      <c r="B78" s="101" t="s">
        <v>167</v>
      </c>
      <c r="C78" s="53">
        <v>1900</v>
      </c>
      <c r="D78" s="53">
        <v>1556</v>
      </c>
      <c r="E78" s="53">
        <v>1502</v>
      </c>
      <c r="F78" s="53"/>
      <c r="G78" s="53"/>
      <c r="H78" s="53"/>
      <c r="I78" s="97">
        <f t="shared" si="8"/>
        <v>2.417822993464473E-3</v>
      </c>
      <c r="J78" s="97">
        <f t="shared" si="5"/>
        <v>-0.20947368421052631</v>
      </c>
      <c r="K78" s="94">
        <f t="shared" si="6"/>
        <v>-398</v>
      </c>
      <c r="L78" s="98">
        <f t="shared" si="9"/>
        <v>3.8290585134017046E-3</v>
      </c>
      <c r="M78" s="95">
        <f t="shared" si="7"/>
        <v>-54</v>
      </c>
    </row>
    <row r="79" spans="1:13">
      <c r="A79" s="40">
        <v>77</v>
      </c>
      <c r="B79" s="101" t="s">
        <v>168</v>
      </c>
      <c r="C79" s="53">
        <v>1443</v>
      </c>
      <c r="D79" s="53">
        <v>1272</v>
      </c>
      <c r="E79" s="53">
        <v>1237</v>
      </c>
      <c r="F79" s="53"/>
      <c r="G79" s="53"/>
      <c r="H79" s="53"/>
      <c r="I79" s="97">
        <f t="shared" si="8"/>
        <v>1.9912430378931779E-3</v>
      </c>
      <c r="J79" s="97">
        <f t="shared" si="5"/>
        <v>-0.14275814275814275</v>
      </c>
      <c r="K79" s="94">
        <f t="shared" si="6"/>
        <v>-206</v>
      </c>
      <c r="L79" s="98">
        <f t="shared" si="9"/>
        <v>1.9818745069365607E-3</v>
      </c>
      <c r="M79" s="95">
        <f t="shared" si="7"/>
        <v>-35</v>
      </c>
    </row>
    <row r="80" spans="1:13">
      <c r="A80" s="40">
        <v>78</v>
      </c>
      <c r="B80" s="101" t="s">
        <v>169</v>
      </c>
      <c r="C80" s="53">
        <v>1134</v>
      </c>
      <c r="D80" s="53">
        <v>930</v>
      </c>
      <c r="E80" s="53">
        <v>892</v>
      </c>
      <c r="F80" s="53"/>
      <c r="G80" s="53"/>
      <c r="H80" s="53"/>
      <c r="I80" s="97">
        <f t="shared" si="8"/>
        <v>1.4358842278097937E-3</v>
      </c>
      <c r="J80" s="97">
        <f t="shared" si="5"/>
        <v>-0.21340388007054673</v>
      </c>
      <c r="K80" s="94">
        <f t="shared" si="6"/>
        <v>-242</v>
      </c>
      <c r="L80" s="98">
        <f t="shared" si="9"/>
        <v>2.3282215081487753E-3</v>
      </c>
      <c r="M80" s="95">
        <f t="shared" si="7"/>
        <v>-38</v>
      </c>
    </row>
    <row r="81" spans="1:13">
      <c r="A81" s="40">
        <v>79</v>
      </c>
      <c r="B81" s="101" t="s">
        <v>170</v>
      </c>
      <c r="C81" s="53">
        <v>2431</v>
      </c>
      <c r="D81" s="53">
        <v>2363</v>
      </c>
      <c r="E81" s="53">
        <v>2299</v>
      </c>
      <c r="F81" s="53"/>
      <c r="G81" s="53"/>
      <c r="H81" s="53"/>
      <c r="I81" s="97">
        <f t="shared" si="8"/>
        <v>3.700782331541161E-3</v>
      </c>
      <c r="J81" s="97">
        <f t="shared" si="5"/>
        <v>-5.4298642533936653E-2</v>
      </c>
      <c r="K81" s="94">
        <f t="shared" si="6"/>
        <v>-132</v>
      </c>
      <c r="L81" s="98">
        <f t="shared" si="9"/>
        <v>1.2699390044447864E-3</v>
      </c>
      <c r="M81" s="95">
        <f t="shared" si="7"/>
        <v>-64</v>
      </c>
    </row>
    <row r="82" spans="1:13">
      <c r="A82" s="40">
        <v>80</v>
      </c>
      <c r="B82" s="101" t="s">
        <v>171</v>
      </c>
      <c r="C82" s="53">
        <v>5199</v>
      </c>
      <c r="D82" s="53">
        <v>4271</v>
      </c>
      <c r="E82" s="53">
        <v>4185</v>
      </c>
      <c r="F82" s="53"/>
      <c r="G82" s="53"/>
      <c r="H82" s="53"/>
      <c r="I82" s="97">
        <f t="shared" si="8"/>
        <v>6.7367438266636619E-3</v>
      </c>
      <c r="J82" s="97">
        <f t="shared" si="5"/>
        <v>-0.19503750721292556</v>
      </c>
      <c r="K82" s="94">
        <f t="shared" si="6"/>
        <v>-1014</v>
      </c>
      <c r="L82" s="98">
        <f t="shared" si="9"/>
        <v>9.7554405341440421E-3</v>
      </c>
      <c r="M82" s="95">
        <f t="shared" si="7"/>
        <v>-86</v>
      </c>
    </row>
    <row r="83" spans="1:13">
      <c r="A83" s="40">
        <v>81</v>
      </c>
      <c r="B83" s="101" t="s">
        <v>172</v>
      </c>
      <c r="C83" s="53">
        <v>3867</v>
      </c>
      <c r="D83" s="53">
        <v>3150</v>
      </c>
      <c r="E83" s="53">
        <v>3079</v>
      </c>
      <c r="F83" s="53"/>
      <c r="G83" s="53"/>
      <c r="H83" s="53"/>
      <c r="I83" s="97">
        <f t="shared" si="8"/>
        <v>4.95637616303403E-3</v>
      </c>
      <c r="J83" s="97">
        <f t="shared" si="5"/>
        <v>-0.20377553659167313</v>
      </c>
      <c r="K83" s="94">
        <f t="shared" si="6"/>
        <v>-788</v>
      </c>
      <c r="L83" s="98">
        <f t="shared" si="9"/>
        <v>7.5811510265340288E-3</v>
      </c>
      <c r="M83" s="95">
        <f t="shared" si="7"/>
        <v>-71</v>
      </c>
    </row>
    <row r="84" spans="1:13" s="107" customFormat="1">
      <c r="A84" s="185" t="s">
        <v>173</v>
      </c>
      <c r="B84" s="185"/>
      <c r="C84" s="62">
        <v>725162</v>
      </c>
      <c r="D84" s="62">
        <v>635168</v>
      </c>
      <c r="E84" s="62">
        <v>621220</v>
      </c>
      <c r="F84" s="62"/>
      <c r="G84" s="62"/>
      <c r="H84" s="62"/>
      <c r="I84" s="97">
        <f>SUM(I3:I83)</f>
        <v>0.99999999999999978</v>
      </c>
      <c r="J84" s="97">
        <f t="shared" si="5"/>
        <v>-0.14333624762466871</v>
      </c>
      <c r="K84" s="94">
        <f>SUM(K3:K83)</f>
        <v>-103942</v>
      </c>
      <c r="L84" s="98">
        <f t="shared" si="9"/>
        <v>1</v>
      </c>
      <c r="M84" s="94">
        <f>SUM(M3:M83)</f>
        <v>-13948</v>
      </c>
    </row>
    <row r="85" spans="1:13">
      <c r="C85" s="131"/>
      <c r="D85" s="130"/>
      <c r="E85" s="132"/>
      <c r="F85" s="138"/>
      <c r="G85" s="138"/>
      <c r="H85" s="138"/>
      <c r="L85" s="10"/>
    </row>
    <row r="86" spans="1:13">
      <c r="E86" s="138"/>
      <c r="F86" s="138"/>
    </row>
    <row r="87" spans="1:13">
      <c r="C87" s="131"/>
      <c r="D87" s="130"/>
      <c r="E87" s="132"/>
      <c r="F87" s="138"/>
      <c r="G87" s="138"/>
      <c r="H87" s="138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91"/>
  <sheetViews>
    <sheetView zoomScale="78" zoomScaleNormal="78" workbookViewId="0">
      <pane ySplit="2" topLeftCell="A69" activePane="bottomLeft" state="frozen"/>
      <selection activeCell="W1" sqref="W1"/>
      <selection pane="bottomLeft" activeCell="B79" sqref="B79:B81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7.5703125" style="3" customWidth="1"/>
    <col min="14" max="16384" width="9.140625" style="3"/>
  </cols>
  <sheetData>
    <row r="1" spans="1:14" ht="15.75" thickBot="1">
      <c r="A1" s="3" t="s">
        <v>301</v>
      </c>
      <c r="C1" s="181" t="s">
        <v>281</v>
      </c>
      <c r="D1" s="181"/>
      <c r="E1" s="182"/>
      <c r="F1" s="183" t="s">
        <v>280</v>
      </c>
      <c r="G1" s="181"/>
      <c r="H1" s="182"/>
    </row>
    <row r="2" spans="1:14" ht="30">
      <c r="A2" s="16" t="s">
        <v>91</v>
      </c>
      <c r="B2" s="16" t="s">
        <v>174</v>
      </c>
      <c r="C2" s="90">
        <v>43374</v>
      </c>
      <c r="D2" s="90">
        <v>43709</v>
      </c>
      <c r="E2" s="90">
        <v>43739</v>
      </c>
      <c r="F2" s="90">
        <v>43374</v>
      </c>
      <c r="G2" s="90">
        <v>43709</v>
      </c>
      <c r="H2" s="90">
        <v>43739</v>
      </c>
      <c r="I2" s="58" t="s">
        <v>305</v>
      </c>
      <c r="J2" s="11" t="s">
        <v>308</v>
      </c>
      <c r="K2" s="89" t="s">
        <v>318</v>
      </c>
      <c r="L2" s="89" t="s">
        <v>329</v>
      </c>
      <c r="M2" s="93" t="s">
        <v>330</v>
      </c>
    </row>
    <row r="3" spans="1:14">
      <c r="A3" s="40">
        <v>1</v>
      </c>
      <c r="B3" s="101" t="s">
        <v>92</v>
      </c>
      <c r="C3" s="29">
        <v>74350</v>
      </c>
      <c r="D3" s="29">
        <v>74856</v>
      </c>
      <c r="E3" s="29">
        <v>75012</v>
      </c>
      <c r="F3" s="29"/>
      <c r="G3" s="29"/>
      <c r="H3" s="29"/>
      <c r="I3" s="97">
        <f t="shared" ref="I3:I66" si="0">E3/$E$84</f>
        <v>2.4387595397138851E-2</v>
      </c>
      <c r="J3" s="97">
        <f t="shared" ref="J3:J66" si="1">(E3-C3)/C3</f>
        <v>8.9038332212508405E-3</v>
      </c>
      <c r="K3" s="94">
        <f t="shared" ref="K3:K66" si="2">E3-C3</f>
        <v>662</v>
      </c>
      <c r="L3" s="98">
        <f>K3/$K$84</f>
        <v>1.2056750505400039E-2</v>
      </c>
      <c r="M3" s="42">
        <f t="shared" ref="M3:M66" si="3">E3-D3</f>
        <v>156</v>
      </c>
      <c r="N3" s="6"/>
    </row>
    <row r="4" spans="1:14">
      <c r="A4" s="40">
        <v>2</v>
      </c>
      <c r="B4" s="101" t="s">
        <v>93</v>
      </c>
      <c r="C4" s="29">
        <v>22748</v>
      </c>
      <c r="D4" s="29">
        <v>22904</v>
      </c>
      <c r="E4" s="29">
        <v>23326</v>
      </c>
      <c r="F4" s="29"/>
      <c r="G4" s="29"/>
      <c r="H4" s="29"/>
      <c r="I4" s="97">
        <f t="shared" si="0"/>
        <v>7.5836539518165198E-3</v>
      </c>
      <c r="J4" s="97">
        <f t="shared" si="1"/>
        <v>2.5408827149639528E-2</v>
      </c>
      <c r="K4" s="94">
        <f t="shared" si="2"/>
        <v>578</v>
      </c>
      <c r="L4" s="98">
        <f t="shared" ref="L4:L67" si="4">K4/$K$84</f>
        <v>1.0526890924654416E-2</v>
      </c>
      <c r="M4" s="42">
        <f t="shared" si="3"/>
        <v>422</v>
      </c>
      <c r="N4" s="6"/>
    </row>
    <row r="5" spans="1:14">
      <c r="A5" s="40">
        <v>3</v>
      </c>
      <c r="B5" s="101" t="s">
        <v>94</v>
      </c>
      <c r="C5" s="29">
        <v>27899</v>
      </c>
      <c r="D5" s="29">
        <v>27963</v>
      </c>
      <c r="E5" s="29">
        <v>27940</v>
      </c>
      <c r="F5" s="29"/>
      <c r="G5" s="29"/>
      <c r="H5" s="29"/>
      <c r="I5" s="97">
        <f t="shared" si="0"/>
        <v>9.0837388070716622E-3</v>
      </c>
      <c r="J5" s="97">
        <f t="shared" si="1"/>
        <v>1.469586723538478E-3</v>
      </c>
      <c r="K5" s="94">
        <f t="shared" si="2"/>
        <v>41</v>
      </c>
      <c r="L5" s="98">
        <f t="shared" si="4"/>
        <v>7.4671717631631673E-4</v>
      </c>
      <c r="M5" s="42">
        <f t="shared" si="3"/>
        <v>-23</v>
      </c>
      <c r="N5" s="6"/>
    </row>
    <row r="6" spans="1:14" ht="14.25" customHeight="1">
      <c r="A6" s="40">
        <v>4</v>
      </c>
      <c r="B6" s="101" t="s">
        <v>95</v>
      </c>
      <c r="C6" s="29">
        <v>15590</v>
      </c>
      <c r="D6" s="29">
        <v>15744</v>
      </c>
      <c r="E6" s="29">
        <v>15457</v>
      </c>
      <c r="F6" s="29"/>
      <c r="G6" s="29"/>
      <c r="H6" s="29"/>
      <c r="I6" s="97">
        <f t="shared" si="0"/>
        <v>5.0253167766967314E-3</v>
      </c>
      <c r="J6" s="97">
        <f t="shared" si="1"/>
        <v>-8.5311096856959586E-3</v>
      </c>
      <c r="K6" s="94">
        <f t="shared" si="2"/>
        <v>-133</v>
      </c>
      <c r="L6" s="98">
        <f t="shared" si="4"/>
        <v>-2.4222776695139053E-3</v>
      </c>
      <c r="M6" s="42">
        <f t="shared" si="3"/>
        <v>-287</v>
      </c>
      <c r="N6" s="6"/>
    </row>
    <row r="7" spans="1:14">
      <c r="A7" s="40">
        <v>5</v>
      </c>
      <c r="B7" s="101" t="s">
        <v>96</v>
      </c>
      <c r="C7" s="29">
        <v>16803</v>
      </c>
      <c r="D7" s="29">
        <v>16971</v>
      </c>
      <c r="E7" s="29">
        <v>16982</v>
      </c>
      <c r="F7" s="29"/>
      <c r="G7" s="29"/>
      <c r="H7" s="29"/>
      <c r="I7" s="97">
        <f t="shared" si="0"/>
        <v>5.5211185548207217E-3</v>
      </c>
      <c r="J7" s="97">
        <f t="shared" si="1"/>
        <v>1.0652859608403261E-2</v>
      </c>
      <c r="K7" s="94">
        <f t="shared" si="2"/>
        <v>179</v>
      </c>
      <c r="L7" s="98">
        <f t="shared" si="4"/>
        <v>3.2600579161126998E-3</v>
      </c>
      <c r="M7" s="42">
        <f t="shared" si="3"/>
        <v>11</v>
      </c>
      <c r="N7" s="6"/>
    </row>
    <row r="8" spans="1:14">
      <c r="A8" s="40">
        <v>6</v>
      </c>
      <c r="B8" s="101" t="s">
        <v>97</v>
      </c>
      <c r="C8" s="29">
        <v>396317</v>
      </c>
      <c r="D8" s="29">
        <v>387264</v>
      </c>
      <c r="E8" s="29">
        <v>392087</v>
      </c>
      <c r="F8" s="29"/>
      <c r="G8" s="29"/>
      <c r="H8" s="29"/>
      <c r="I8" s="97">
        <f t="shared" si="0"/>
        <v>0.12747372575691862</v>
      </c>
      <c r="J8" s="97">
        <f t="shared" si="1"/>
        <v>-1.067327417193812E-2</v>
      </c>
      <c r="K8" s="94">
        <f t="shared" si="2"/>
        <v>-4230</v>
      </c>
      <c r="L8" s="98">
        <f t="shared" si="4"/>
        <v>-7.7039357458976082E-2</v>
      </c>
      <c r="M8" s="42">
        <f t="shared" si="3"/>
        <v>4823</v>
      </c>
      <c r="N8" s="6"/>
    </row>
    <row r="9" spans="1:14">
      <c r="A9" s="40">
        <v>7</v>
      </c>
      <c r="B9" s="101" t="s">
        <v>98</v>
      </c>
      <c r="C9" s="29">
        <v>75121</v>
      </c>
      <c r="D9" s="29">
        <v>76738</v>
      </c>
      <c r="E9" s="29">
        <v>77132</v>
      </c>
      <c r="F9" s="29"/>
      <c r="G9" s="29"/>
      <c r="H9" s="29"/>
      <c r="I9" s="97">
        <f t="shared" si="0"/>
        <v>2.5076841147711217E-2</v>
      </c>
      <c r="J9" s="97">
        <f t="shared" si="1"/>
        <v>2.6770144167409912E-2</v>
      </c>
      <c r="K9" s="94">
        <f t="shared" si="2"/>
        <v>2011</v>
      </c>
      <c r="L9" s="98">
        <f t="shared" si="4"/>
        <v>3.6625566867612508E-2</v>
      </c>
      <c r="M9" s="42">
        <f t="shared" si="3"/>
        <v>394</v>
      </c>
      <c r="N9" s="6"/>
    </row>
    <row r="10" spans="1:14">
      <c r="A10" s="40">
        <v>8</v>
      </c>
      <c r="B10" s="101" t="s">
        <v>99</v>
      </c>
      <c r="C10" s="29">
        <v>9026</v>
      </c>
      <c r="D10" s="29">
        <v>9170</v>
      </c>
      <c r="E10" s="29">
        <v>9196</v>
      </c>
      <c r="F10" s="29"/>
      <c r="G10" s="29"/>
      <c r="H10" s="29"/>
      <c r="I10" s="97">
        <f t="shared" si="0"/>
        <v>2.9897660010676807E-3</v>
      </c>
      <c r="J10" s="97">
        <f t="shared" si="1"/>
        <v>1.8834478174163529E-2</v>
      </c>
      <c r="K10" s="94">
        <f t="shared" si="2"/>
        <v>170</v>
      </c>
      <c r="L10" s="98">
        <f t="shared" si="4"/>
        <v>3.0961443896042398E-3</v>
      </c>
      <c r="M10" s="42">
        <f t="shared" si="3"/>
        <v>26</v>
      </c>
      <c r="N10" s="6"/>
    </row>
    <row r="11" spans="1:14">
      <c r="A11" s="40">
        <v>9</v>
      </c>
      <c r="B11" s="101" t="s">
        <v>100</v>
      </c>
      <c r="C11" s="29">
        <v>38303</v>
      </c>
      <c r="D11" s="29">
        <v>38890</v>
      </c>
      <c r="E11" s="29">
        <v>39022</v>
      </c>
      <c r="F11" s="29"/>
      <c r="G11" s="29"/>
      <c r="H11" s="29"/>
      <c r="I11" s="97">
        <f t="shared" si="0"/>
        <v>1.2686673433412683E-2</v>
      </c>
      <c r="J11" s="97">
        <f t="shared" si="1"/>
        <v>1.8771375610265515E-2</v>
      </c>
      <c r="K11" s="94">
        <f t="shared" si="2"/>
        <v>719</v>
      </c>
      <c r="L11" s="98">
        <f t="shared" si="4"/>
        <v>1.3094869506620286E-2</v>
      </c>
      <c r="M11" s="42">
        <f t="shared" si="3"/>
        <v>132</v>
      </c>
      <c r="N11" s="6"/>
    </row>
    <row r="12" spans="1:14">
      <c r="A12" s="40">
        <v>10</v>
      </c>
      <c r="B12" s="101" t="s">
        <v>101</v>
      </c>
      <c r="C12" s="29">
        <v>49695</v>
      </c>
      <c r="D12" s="29">
        <v>51650</v>
      </c>
      <c r="E12" s="29">
        <v>52486</v>
      </c>
      <c r="F12" s="29"/>
      <c r="G12" s="29"/>
      <c r="H12" s="29"/>
      <c r="I12" s="97">
        <f t="shared" si="0"/>
        <v>1.7064034181387373E-2</v>
      </c>
      <c r="J12" s="97">
        <f t="shared" si="1"/>
        <v>5.6162591810041254E-2</v>
      </c>
      <c r="K12" s="94">
        <f t="shared" si="2"/>
        <v>2791</v>
      </c>
      <c r="L12" s="98">
        <f t="shared" si="4"/>
        <v>5.083140583167902E-2</v>
      </c>
      <c r="M12" s="42">
        <f t="shared" si="3"/>
        <v>836</v>
      </c>
      <c r="N12" s="6"/>
    </row>
    <row r="13" spans="1:14" ht="15.75" customHeight="1">
      <c r="A13" s="40">
        <v>11</v>
      </c>
      <c r="B13" s="101" t="s">
        <v>102</v>
      </c>
      <c r="C13" s="29">
        <v>9331</v>
      </c>
      <c r="D13" s="29">
        <v>9462</v>
      </c>
      <c r="E13" s="29">
        <v>9473</v>
      </c>
      <c r="F13" s="29"/>
      <c r="G13" s="29"/>
      <c r="H13" s="29"/>
      <c r="I13" s="97">
        <f t="shared" si="0"/>
        <v>3.0798231109302023E-3</v>
      </c>
      <c r="J13" s="97">
        <f t="shared" si="1"/>
        <v>1.5218090236844926E-2</v>
      </c>
      <c r="K13" s="94">
        <f t="shared" si="2"/>
        <v>142</v>
      </c>
      <c r="L13" s="98">
        <f t="shared" si="4"/>
        <v>2.5861911960223653E-3</v>
      </c>
      <c r="M13" s="42">
        <f t="shared" si="3"/>
        <v>11</v>
      </c>
      <c r="N13" s="6"/>
    </row>
    <row r="14" spans="1:14">
      <c r="A14" s="40">
        <v>12</v>
      </c>
      <c r="B14" s="101" t="s">
        <v>103</v>
      </c>
      <c r="C14" s="29">
        <v>15259</v>
      </c>
      <c r="D14" s="29">
        <v>15920</v>
      </c>
      <c r="E14" s="29">
        <v>15868</v>
      </c>
      <c r="F14" s="29"/>
      <c r="G14" s="29"/>
      <c r="H14" s="29"/>
      <c r="I14" s="97">
        <f t="shared" si="0"/>
        <v>5.1589394198501472E-3</v>
      </c>
      <c r="J14" s="97">
        <f t="shared" si="1"/>
        <v>3.9910872272101709E-2</v>
      </c>
      <c r="K14" s="94">
        <f t="shared" si="2"/>
        <v>609</v>
      </c>
      <c r="L14" s="98">
        <f t="shared" si="4"/>
        <v>1.1091481960405778E-2</v>
      </c>
      <c r="M14" s="42">
        <f t="shared" si="3"/>
        <v>-52</v>
      </c>
      <c r="N14" s="6"/>
    </row>
    <row r="15" spans="1:14">
      <c r="A15" s="40">
        <v>13</v>
      </c>
      <c r="B15" s="101" t="s">
        <v>104</v>
      </c>
      <c r="C15" s="29">
        <v>14983</v>
      </c>
      <c r="D15" s="29">
        <v>14655</v>
      </c>
      <c r="E15" s="29">
        <v>14523</v>
      </c>
      <c r="F15" s="29"/>
      <c r="G15" s="29"/>
      <c r="H15" s="29"/>
      <c r="I15" s="97">
        <f t="shared" si="0"/>
        <v>4.7216585073407927E-3</v>
      </c>
      <c r="J15" s="97">
        <f t="shared" si="1"/>
        <v>-3.0701461656544082E-2</v>
      </c>
      <c r="K15" s="94">
        <f t="shared" si="2"/>
        <v>-460</v>
      </c>
      <c r="L15" s="98">
        <f t="shared" si="4"/>
        <v>-8.3778024659879428E-3</v>
      </c>
      <c r="M15" s="42">
        <f t="shared" si="3"/>
        <v>-132</v>
      </c>
      <c r="N15" s="6"/>
    </row>
    <row r="16" spans="1:14">
      <c r="A16" s="40">
        <v>14</v>
      </c>
      <c r="B16" s="101" t="s">
        <v>105</v>
      </c>
      <c r="C16" s="29">
        <v>15078</v>
      </c>
      <c r="D16" s="29">
        <v>15633</v>
      </c>
      <c r="E16" s="29">
        <v>15664</v>
      </c>
      <c r="F16" s="29"/>
      <c r="G16" s="29"/>
      <c r="H16" s="29"/>
      <c r="I16" s="97">
        <f t="shared" si="0"/>
        <v>5.0926157721535616E-3</v>
      </c>
      <c r="J16" s="97">
        <f t="shared" si="1"/>
        <v>3.8864570897997081E-2</v>
      </c>
      <c r="K16" s="94">
        <f t="shared" si="2"/>
        <v>586</v>
      </c>
      <c r="L16" s="98">
        <f t="shared" si="4"/>
        <v>1.0672591837106379E-2</v>
      </c>
      <c r="M16" s="42">
        <f t="shared" si="3"/>
        <v>31</v>
      </c>
      <c r="N16" s="6"/>
    </row>
    <row r="17" spans="1:14">
      <c r="A17" s="40">
        <v>15</v>
      </c>
      <c r="B17" s="101" t="s">
        <v>106</v>
      </c>
      <c r="C17" s="29">
        <v>12633</v>
      </c>
      <c r="D17" s="29">
        <v>12919</v>
      </c>
      <c r="E17" s="29">
        <v>12919</v>
      </c>
      <c r="F17" s="29"/>
      <c r="G17" s="29"/>
      <c r="H17" s="29"/>
      <c r="I17" s="97">
        <f t="shared" si="0"/>
        <v>4.2001725715303789E-3</v>
      </c>
      <c r="J17" s="97">
        <f t="shared" si="1"/>
        <v>2.2639119765693026E-2</v>
      </c>
      <c r="K17" s="94">
        <f t="shared" si="2"/>
        <v>286</v>
      </c>
      <c r="L17" s="98">
        <f t="shared" si="4"/>
        <v>5.2088076201577214E-3</v>
      </c>
      <c r="M17" s="42">
        <f t="shared" si="3"/>
        <v>0</v>
      </c>
      <c r="N17" s="6"/>
    </row>
    <row r="18" spans="1:14">
      <c r="A18" s="40">
        <v>16</v>
      </c>
      <c r="B18" s="101" t="s">
        <v>107</v>
      </c>
      <c r="C18" s="29">
        <v>80409</v>
      </c>
      <c r="D18" s="29">
        <v>81530</v>
      </c>
      <c r="E18" s="29">
        <v>81846</v>
      </c>
      <c r="F18" s="29"/>
      <c r="G18" s="29"/>
      <c r="H18" s="29"/>
      <c r="I18" s="97">
        <f t="shared" si="0"/>
        <v>2.6609437594974489E-2</v>
      </c>
      <c r="J18" s="97">
        <f t="shared" si="1"/>
        <v>1.7871133828302802E-2</v>
      </c>
      <c r="K18" s="94">
        <f t="shared" si="2"/>
        <v>1437</v>
      </c>
      <c r="L18" s="98">
        <f t="shared" si="4"/>
        <v>2.6171526399184075E-2</v>
      </c>
      <c r="M18" s="42">
        <f t="shared" si="3"/>
        <v>316</v>
      </c>
    </row>
    <row r="19" spans="1:14">
      <c r="A19" s="40">
        <v>17</v>
      </c>
      <c r="B19" s="101" t="s">
        <v>108</v>
      </c>
      <c r="C19" s="29">
        <v>24281</v>
      </c>
      <c r="D19" s="29">
        <v>24990</v>
      </c>
      <c r="E19" s="29">
        <v>25448</v>
      </c>
      <c r="F19" s="29"/>
      <c r="G19" s="29"/>
      <c r="H19" s="29"/>
      <c r="I19" s="97">
        <f t="shared" si="0"/>
        <v>8.2735499342290499E-3</v>
      </c>
      <c r="J19" s="97">
        <f t="shared" si="1"/>
        <v>4.8062270911412214E-2</v>
      </c>
      <c r="K19" s="94">
        <f t="shared" si="2"/>
        <v>1167</v>
      </c>
      <c r="L19" s="98">
        <f t="shared" si="4"/>
        <v>2.1254120603930282E-2</v>
      </c>
      <c r="M19" s="42">
        <f t="shared" si="3"/>
        <v>458</v>
      </c>
    </row>
    <row r="20" spans="1:14">
      <c r="A20" s="40">
        <v>18</v>
      </c>
      <c r="B20" s="101" t="s">
        <v>109</v>
      </c>
      <c r="C20" s="29">
        <v>10217</v>
      </c>
      <c r="D20" s="29">
        <v>10068</v>
      </c>
      <c r="E20" s="29">
        <v>10064</v>
      </c>
      <c r="F20" s="29"/>
      <c r="G20" s="29"/>
      <c r="H20" s="29"/>
      <c r="I20" s="97">
        <f t="shared" si="0"/>
        <v>3.2719666196982535E-3</v>
      </c>
      <c r="J20" s="97">
        <f t="shared" si="1"/>
        <v>-1.4975041597337771E-2</v>
      </c>
      <c r="K20" s="94">
        <f t="shared" si="2"/>
        <v>-153</v>
      </c>
      <c r="L20" s="98">
        <f t="shared" si="4"/>
        <v>-2.7865299506438161E-3</v>
      </c>
      <c r="M20" s="42">
        <f t="shared" si="3"/>
        <v>-4</v>
      </c>
    </row>
    <row r="21" spans="1:14">
      <c r="A21" s="40">
        <v>19</v>
      </c>
      <c r="B21" s="101" t="s">
        <v>110</v>
      </c>
      <c r="C21" s="29">
        <v>19709</v>
      </c>
      <c r="D21" s="29">
        <v>19988</v>
      </c>
      <c r="E21" s="29">
        <v>20131</v>
      </c>
      <c r="F21" s="29"/>
      <c r="G21" s="29"/>
      <c r="H21" s="29"/>
      <c r="I21" s="97">
        <f t="shared" si="0"/>
        <v>6.5449085871567506E-3</v>
      </c>
      <c r="J21" s="97">
        <f t="shared" si="1"/>
        <v>2.1411537876097213E-2</v>
      </c>
      <c r="K21" s="94">
        <f t="shared" si="2"/>
        <v>422</v>
      </c>
      <c r="L21" s="98">
        <f t="shared" si="4"/>
        <v>7.6857231318411129E-3</v>
      </c>
      <c r="M21" s="42">
        <f t="shared" si="3"/>
        <v>143</v>
      </c>
    </row>
    <row r="22" spans="1:14">
      <c r="A22" s="40">
        <v>20</v>
      </c>
      <c r="B22" s="101" t="s">
        <v>111</v>
      </c>
      <c r="C22" s="29">
        <v>36188</v>
      </c>
      <c r="D22" s="29">
        <v>37535</v>
      </c>
      <c r="E22" s="29">
        <v>37701</v>
      </c>
      <c r="F22" s="29"/>
      <c r="G22" s="29"/>
      <c r="H22" s="29"/>
      <c r="I22" s="97">
        <f t="shared" si="0"/>
        <v>1.2257195302985279E-2</v>
      </c>
      <c r="J22" s="97">
        <f t="shared" si="1"/>
        <v>4.1809439593235326E-2</v>
      </c>
      <c r="K22" s="94">
        <f t="shared" si="2"/>
        <v>1513</v>
      </c>
      <c r="L22" s="98">
        <f t="shared" si="4"/>
        <v>2.7555685067477735E-2</v>
      </c>
      <c r="M22" s="42">
        <f t="shared" si="3"/>
        <v>166</v>
      </c>
    </row>
    <row r="23" spans="1:14">
      <c r="A23" s="40">
        <v>21</v>
      </c>
      <c r="B23" s="101" t="s">
        <v>112</v>
      </c>
      <c r="C23" s="29">
        <v>64554</v>
      </c>
      <c r="D23" s="29">
        <v>65592</v>
      </c>
      <c r="E23" s="29">
        <v>66482</v>
      </c>
      <c r="F23" s="29"/>
      <c r="G23" s="29"/>
      <c r="H23" s="29"/>
      <c r="I23" s="97">
        <f t="shared" si="0"/>
        <v>2.1614356598845318E-2</v>
      </c>
      <c r="J23" s="97">
        <f t="shared" si="1"/>
        <v>2.9866468383059144E-2</v>
      </c>
      <c r="K23" s="94">
        <f t="shared" si="2"/>
        <v>1928</v>
      </c>
      <c r="L23" s="98">
        <f t="shared" si="4"/>
        <v>3.5113919900923378E-2</v>
      </c>
      <c r="M23" s="42">
        <f t="shared" si="3"/>
        <v>890</v>
      </c>
    </row>
    <row r="24" spans="1:14">
      <c r="A24" s="40">
        <v>22</v>
      </c>
      <c r="B24" s="101" t="s">
        <v>113</v>
      </c>
      <c r="C24" s="29">
        <v>19569</v>
      </c>
      <c r="D24" s="29">
        <v>20211</v>
      </c>
      <c r="E24" s="29">
        <v>20251</v>
      </c>
      <c r="F24" s="29"/>
      <c r="G24" s="29"/>
      <c r="H24" s="29"/>
      <c r="I24" s="97">
        <f t="shared" si="0"/>
        <v>6.583922497566507E-3</v>
      </c>
      <c r="J24" s="97">
        <f t="shared" si="1"/>
        <v>3.4851039910061832E-2</v>
      </c>
      <c r="K24" s="94">
        <f t="shared" si="2"/>
        <v>682</v>
      </c>
      <c r="L24" s="98">
        <f t="shared" si="4"/>
        <v>1.2421002786529951E-2</v>
      </c>
      <c r="M24" s="42">
        <f t="shared" si="3"/>
        <v>40</v>
      </c>
    </row>
    <row r="25" spans="1:14">
      <c r="A25" s="40">
        <v>23</v>
      </c>
      <c r="B25" s="101" t="s">
        <v>114</v>
      </c>
      <c r="C25" s="29">
        <v>28955</v>
      </c>
      <c r="D25" s="29">
        <v>29800</v>
      </c>
      <c r="E25" s="29">
        <v>29836</v>
      </c>
      <c r="F25" s="29"/>
      <c r="G25" s="29"/>
      <c r="H25" s="29"/>
      <c r="I25" s="97">
        <f t="shared" si="0"/>
        <v>9.7001585915458162E-3</v>
      </c>
      <c r="J25" s="97">
        <f t="shared" si="1"/>
        <v>3.0426523916422032E-2</v>
      </c>
      <c r="K25" s="94">
        <f t="shared" si="2"/>
        <v>881</v>
      </c>
      <c r="L25" s="98">
        <f t="shared" si="4"/>
        <v>1.6045312983772562E-2</v>
      </c>
      <c r="M25" s="42">
        <f t="shared" si="3"/>
        <v>36</v>
      </c>
    </row>
    <row r="26" spans="1:14">
      <c r="A26" s="40">
        <v>24</v>
      </c>
      <c r="B26" s="101" t="s">
        <v>115</v>
      </c>
      <c r="C26" s="29">
        <v>13729</v>
      </c>
      <c r="D26" s="29">
        <v>13559</v>
      </c>
      <c r="E26" s="29">
        <v>13672</v>
      </c>
      <c r="F26" s="29"/>
      <c r="G26" s="29"/>
      <c r="H26" s="29"/>
      <c r="I26" s="97">
        <f t="shared" si="0"/>
        <v>4.4449848593516019E-3</v>
      </c>
      <c r="J26" s="97">
        <f t="shared" si="1"/>
        <v>-4.151795469444242E-3</v>
      </c>
      <c r="K26" s="94">
        <f t="shared" si="2"/>
        <v>-57</v>
      </c>
      <c r="L26" s="98">
        <f t="shared" si="4"/>
        <v>-1.0381190012202451E-3</v>
      </c>
      <c r="M26" s="42">
        <f t="shared" si="3"/>
        <v>113</v>
      </c>
    </row>
    <row r="27" spans="1:14">
      <c r="A27" s="40">
        <v>25</v>
      </c>
      <c r="B27" s="101" t="s">
        <v>116</v>
      </c>
      <c r="C27" s="29">
        <v>35350</v>
      </c>
      <c r="D27" s="29">
        <v>34842</v>
      </c>
      <c r="E27" s="29">
        <v>34811</v>
      </c>
      <c r="F27" s="29"/>
      <c r="G27" s="29"/>
      <c r="H27" s="29"/>
      <c r="I27" s="97">
        <f t="shared" si="0"/>
        <v>1.1317610293950307E-2</v>
      </c>
      <c r="J27" s="97">
        <f t="shared" si="1"/>
        <v>-1.5247524752475247E-2</v>
      </c>
      <c r="K27" s="94">
        <f t="shared" si="2"/>
        <v>-539</v>
      </c>
      <c r="L27" s="98">
        <f t="shared" si="4"/>
        <v>-9.8165989764510894E-3</v>
      </c>
      <c r="M27" s="42">
        <f t="shared" si="3"/>
        <v>-31</v>
      </c>
    </row>
    <row r="28" spans="1:14">
      <c r="A28" s="40">
        <v>26</v>
      </c>
      <c r="B28" s="101" t="s">
        <v>117</v>
      </c>
      <c r="C28" s="29">
        <v>41260</v>
      </c>
      <c r="D28" s="29">
        <v>41749</v>
      </c>
      <c r="E28" s="29">
        <v>41805</v>
      </c>
      <c r="F28" s="29"/>
      <c r="G28" s="29"/>
      <c r="H28" s="29"/>
      <c r="I28" s="97">
        <f t="shared" si="0"/>
        <v>1.3591471038998956E-2</v>
      </c>
      <c r="J28" s="97">
        <f t="shared" si="1"/>
        <v>1.3208919049927291E-2</v>
      </c>
      <c r="K28" s="94">
        <f t="shared" si="2"/>
        <v>545</v>
      </c>
      <c r="L28" s="98">
        <f t="shared" si="4"/>
        <v>9.9258746607900628E-3</v>
      </c>
      <c r="M28" s="42">
        <f t="shared" si="3"/>
        <v>56</v>
      </c>
    </row>
    <row r="29" spans="1:14">
      <c r="A29" s="40">
        <v>27</v>
      </c>
      <c r="B29" s="101" t="s">
        <v>118</v>
      </c>
      <c r="C29" s="29">
        <v>54326</v>
      </c>
      <c r="D29" s="29">
        <v>53994</v>
      </c>
      <c r="E29" s="29">
        <v>54444</v>
      </c>
      <c r="F29" s="29"/>
      <c r="G29" s="29"/>
      <c r="H29" s="29"/>
      <c r="I29" s="97">
        <f t="shared" si="0"/>
        <v>1.7700611152906567E-2</v>
      </c>
      <c r="J29" s="97">
        <f t="shared" si="1"/>
        <v>2.1720723042373815E-3</v>
      </c>
      <c r="K29" s="94">
        <f t="shared" si="2"/>
        <v>118</v>
      </c>
      <c r="L29" s="98">
        <f t="shared" si="4"/>
        <v>2.1490884586664724E-3</v>
      </c>
      <c r="M29" s="42">
        <f t="shared" si="3"/>
        <v>450</v>
      </c>
    </row>
    <row r="30" spans="1:14">
      <c r="A30" s="40">
        <v>28</v>
      </c>
      <c r="B30" s="101" t="s">
        <v>119</v>
      </c>
      <c r="C30" s="29">
        <v>17759</v>
      </c>
      <c r="D30" s="29">
        <v>18068</v>
      </c>
      <c r="E30" s="29">
        <v>18090</v>
      </c>
      <c r="F30" s="29"/>
      <c r="G30" s="29"/>
      <c r="H30" s="29"/>
      <c r="I30" s="97">
        <f t="shared" si="0"/>
        <v>5.8813469942708071E-3</v>
      </c>
      <c r="J30" s="97">
        <f t="shared" si="1"/>
        <v>1.8638436848921674E-2</v>
      </c>
      <c r="K30" s="94">
        <f t="shared" si="2"/>
        <v>331</v>
      </c>
      <c r="L30" s="98">
        <f t="shared" si="4"/>
        <v>6.0283752527000196E-3</v>
      </c>
      <c r="M30" s="42">
        <f t="shared" si="3"/>
        <v>22</v>
      </c>
    </row>
    <row r="31" spans="1:14">
      <c r="A31" s="40">
        <v>29</v>
      </c>
      <c r="B31" s="101" t="s">
        <v>120</v>
      </c>
      <c r="C31" s="29">
        <v>6674</v>
      </c>
      <c r="D31" s="29">
        <v>6794</v>
      </c>
      <c r="E31" s="29">
        <v>6787</v>
      </c>
      <c r="F31" s="29"/>
      <c r="G31" s="29"/>
      <c r="H31" s="29"/>
      <c r="I31" s="97">
        <f t="shared" si="0"/>
        <v>2.2065617495918171E-3</v>
      </c>
      <c r="J31" s="97">
        <f t="shared" si="1"/>
        <v>1.6931375486964339E-2</v>
      </c>
      <c r="K31" s="94">
        <f t="shared" si="2"/>
        <v>113</v>
      </c>
      <c r="L31" s="98">
        <f t="shared" si="4"/>
        <v>2.0580253883839949E-3</v>
      </c>
      <c r="M31" s="42">
        <f t="shared" si="3"/>
        <v>-7</v>
      </c>
    </row>
    <row r="32" spans="1:14">
      <c r="A32" s="40">
        <v>30</v>
      </c>
      <c r="B32" s="101" t="s">
        <v>121</v>
      </c>
      <c r="C32" s="29">
        <v>21822</v>
      </c>
      <c r="D32" s="29">
        <v>22954</v>
      </c>
      <c r="E32" s="29">
        <v>23474</v>
      </c>
      <c r="F32" s="29"/>
      <c r="G32" s="29"/>
      <c r="H32" s="29"/>
      <c r="I32" s="97">
        <f t="shared" si="0"/>
        <v>7.6317711079885537E-3</v>
      </c>
      <c r="J32" s="97">
        <f t="shared" si="1"/>
        <v>7.5703418568417197E-2</v>
      </c>
      <c r="K32" s="94">
        <f t="shared" si="2"/>
        <v>1652</v>
      </c>
      <c r="L32" s="98">
        <f t="shared" si="4"/>
        <v>3.0087238421330615E-2</v>
      </c>
      <c r="M32" s="42">
        <f t="shared" si="3"/>
        <v>520</v>
      </c>
    </row>
    <row r="33" spans="1:13">
      <c r="A33" s="40">
        <v>31</v>
      </c>
      <c r="B33" s="101" t="s">
        <v>122</v>
      </c>
      <c r="C33" s="29">
        <v>51327</v>
      </c>
      <c r="D33" s="29">
        <v>54014</v>
      </c>
      <c r="E33" s="29">
        <v>53206</v>
      </c>
      <c r="F33" s="29"/>
      <c r="G33" s="29"/>
      <c r="H33" s="29"/>
      <c r="I33" s="97">
        <f t="shared" si="0"/>
        <v>1.7298117643845912E-2</v>
      </c>
      <c r="J33" s="97">
        <f t="shared" si="1"/>
        <v>3.6608412726245446E-2</v>
      </c>
      <c r="K33" s="94">
        <f t="shared" si="2"/>
        <v>1879</v>
      </c>
      <c r="L33" s="98">
        <f t="shared" si="4"/>
        <v>3.4221501812155102E-2</v>
      </c>
      <c r="M33" s="42">
        <f t="shared" si="3"/>
        <v>-808</v>
      </c>
    </row>
    <row r="34" spans="1:13">
      <c r="A34" s="40">
        <v>32</v>
      </c>
      <c r="B34" s="101" t="s">
        <v>123</v>
      </c>
      <c r="C34" s="29">
        <v>34824</v>
      </c>
      <c r="D34" s="29">
        <v>36151</v>
      </c>
      <c r="E34" s="29">
        <v>35913</v>
      </c>
      <c r="F34" s="29"/>
      <c r="G34" s="29"/>
      <c r="H34" s="29"/>
      <c r="I34" s="97">
        <f t="shared" si="0"/>
        <v>1.1675888037879906E-2</v>
      </c>
      <c r="J34" s="97">
        <f t="shared" si="1"/>
        <v>3.1271536871123363E-2</v>
      </c>
      <c r="K34" s="94">
        <f t="shared" si="2"/>
        <v>1089</v>
      </c>
      <c r="L34" s="98">
        <f t="shared" si="4"/>
        <v>1.9833536707523632E-2</v>
      </c>
      <c r="M34" s="42">
        <f t="shared" si="3"/>
        <v>-238</v>
      </c>
    </row>
    <row r="35" spans="1:13">
      <c r="A35" s="40">
        <v>33</v>
      </c>
      <c r="B35" s="101" t="s">
        <v>124</v>
      </c>
      <c r="C35" s="29">
        <v>62889</v>
      </c>
      <c r="D35" s="29">
        <v>64127</v>
      </c>
      <c r="E35" s="29">
        <v>64679</v>
      </c>
      <c r="F35" s="29"/>
      <c r="G35" s="29"/>
      <c r="H35" s="29"/>
      <c r="I35" s="97">
        <f t="shared" si="0"/>
        <v>2.1028172594938725E-2</v>
      </c>
      <c r="J35" s="97">
        <f t="shared" si="1"/>
        <v>2.8462847238785796E-2</v>
      </c>
      <c r="K35" s="94">
        <f t="shared" si="2"/>
        <v>1790</v>
      </c>
      <c r="L35" s="98">
        <f t="shared" si="4"/>
        <v>3.2600579161126998E-2</v>
      </c>
      <c r="M35" s="42">
        <f t="shared" si="3"/>
        <v>552</v>
      </c>
    </row>
    <row r="36" spans="1:13">
      <c r="A36" s="40">
        <v>34</v>
      </c>
      <c r="B36" s="101" t="s">
        <v>125</v>
      </c>
      <c r="C36" s="29">
        <v>346656</v>
      </c>
      <c r="D36" s="29">
        <v>345548</v>
      </c>
      <c r="E36" s="29">
        <v>352477</v>
      </c>
      <c r="F36" s="29"/>
      <c r="G36" s="29"/>
      <c r="H36" s="29"/>
      <c r="I36" s="97">
        <f t="shared" si="0"/>
        <v>0.11459588416249814</v>
      </c>
      <c r="J36" s="97">
        <f t="shared" si="1"/>
        <v>1.6791862826548508E-2</v>
      </c>
      <c r="K36" s="94">
        <f t="shared" si="2"/>
        <v>5821</v>
      </c>
      <c r="L36" s="98">
        <f t="shared" si="4"/>
        <v>0.10601562642286047</v>
      </c>
      <c r="M36" s="42">
        <f t="shared" si="3"/>
        <v>6929</v>
      </c>
    </row>
    <row r="37" spans="1:13">
      <c r="A37" s="40">
        <v>35</v>
      </c>
      <c r="B37" s="101" t="s">
        <v>126</v>
      </c>
      <c r="C37" s="29">
        <v>165316</v>
      </c>
      <c r="D37" s="29">
        <v>171818</v>
      </c>
      <c r="E37" s="29">
        <v>173033</v>
      </c>
      <c r="F37" s="29"/>
      <c r="G37" s="29"/>
      <c r="H37" s="29"/>
      <c r="I37" s="97">
        <f t="shared" si="0"/>
        <v>5.6255782999428447E-2</v>
      </c>
      <c r="J37" s="97">
        <f t="shared" si="1"/>
        <v>4.6680297127924701E-2</v>
      </c>
      <c r="K37" s="94">
        <f t="shared" si="2"/>
        <v>7717</v>
      </c>
      <c r="L37" s="98">
        <f t="shared" si="4"/>
        <v>0.14054674267397599</v>
      </c>
      <c r="M37" s="42">
        <f t="shared" si="3"/>
        <v>1215</v>
      </c>
    </row>
    <row r="38" spans="1:13">
      <c r="A38" s="40">
        <v>36</v>
      </c>
      <c r="B38" s="101" t="s">
        <v>127</v>
      </c>
      <c r="C38" s="29">
        <v>12384</v>
      </c>
      <c r="D38" s="29">
        <v>12625</v>
      </c>
      <c r="E38" s="29">
        <v>12672</v>
      </c>
      <c r="F38" s="29"/>
      <c r="G38" s="29"/>
      <c r="H38" s="29"/>
      <c r="I38" s="97">
        <f t="shared" si="0"/>
        <v>4.1198689392702966E-3</v>
      </c>
      <c r="J38" s="97">
        <f t="shared" si="1"/>
        <v>2.3255813953488372E-2</v>
      </c>
      <c r="K38" s="94">
        <f t="shared" si="2"/>
        <v>288</v>
      </c>
      <c r="L38" s="98">
        <f t="shared" si="4"/>
        <v>5.2452328482707122E-3</v>
      </c>
      <c r="M38" s="42">
        <f t="shared" si="3"/>
        <v>47</v>
      </c>
    </row>
    <row r="39" spans="1:13">
      <c r="A39" s="40">
        <v>37</v>
      </c>
      <c r="B39" s="101" t="s">
        <v>128</v>
      </c>
      <c r="C39" s="29">
        <v>20457</v>
      </c>
      <c r="D39" s="29">
        <v>22537</v>
      </c>
      <c r="E39" s="29">
        <v>22299</v>
      </c>
      <c r="F39" s="29"/>
      <c r="G39" s="29"/>
      <c r="H39" s="29"/>
      <c r="I39" s="97">
        <f t="shared" si="0"/>
        <v>7.2497599018930201E-3</v>
      </c>
      <c r="J39" s="97">
        <f t="shared" si="1"/>
        <v>9.004252822994574E-2</v>
      </c>
      <c r="K39" s="94">
        <f t="shared" si="2"/>
        <v>1842</v>
      </c>
      <c r="L39" s="98">
        <f t="shared" si="4"/>
        <v>3.3547635092064765E-2</v>
      </c>
      <c r="M39" s="42">
        <f t="shared" si="3"/>
        <v>-238</v>
      </c>
    </row>
    <row r="40" spans="1:13">
      <c r="A40" s="40">
        <v>38</v>
      </c>
      <c r="B40" s="101" t="s">
        <v>129</v>
      </c>
      <c r="C40" s="29">
        <v>51365</v>
      </c>
      <c r="D40" s="29">
        <v>52976</v>
      </c>
      <c r="E40" s="29">
        <v>53127</v>
      </c>
      <c r="F40" s="29"/>
      <c r="G40" s="29"/>
      <c r="H40" s="29"/>
      <c r="I40" s="97">
        <f t="shared" si="0"/>
        <v>1.7272433486159491E-2</v>
      </c>
      <c r="J40" s="97">
        <f t="shared" si="1"/>
        <v>3.4303514065998249E-2</v>
      </c>
      <c r="K40" s="94">
        <f t="shared" si="2"/>
        <v>1762</v>
      </c>
      <c r="L40" s="98">
        <f t="shared" si="4"/>
        <v>3.2090625967545125E-2</v>
      </c>
      <c r="M40" s="42">
        <f t="shared" si="3"/>
        <v>151</v>
      </c>
    </row>
    <row r="41" spans="1:13">
      <c r="A41" s="40">
        <v>39</v>
      </c>
      <c r="B41" s="101" t="s">
        <v>130</v>
      </c>
      <c r="C41" s="29">
        <v>13870</v>
      </c>
      <c r="D41" s="29">
        <v>15422</v>
      </c>
      <c r="E41" s="29">
        <v>15664</v>
      </c>
      <c r="F41" s="29"/>
      <c r="G41" s="29"/>
      <c r="H41" s="29"/>
      <c r="I41" s="97">
        <f t="shared" si="0"/>
        <v>5.0926157721535616E-3</v>
      </c>
      <c r="J41" s="97">
        <f t="shared" si="1"/>
        <v>0.1293439077144917</v>
      </c>
      <c r="K41" s="94">
        <f t="shared" si="2"/>
        <v>1794</v>
      </c>
      <c r="L41" s="98">
        <f t="shared" si="4"/>
        <v>3.2673429617352978E-2</v>
      </c>
      <c r="M41" s="42">
        <f t="shared" si="3"/>
        <v>242</v>
      </c>
    </row>
    <row r="42" spans="1:13">
      <c r="A42" s="40">
        <v>40</v>
      </c>
      <c r="B42" s="101" t="s">
        <v>131</v>
      </c>
      <c r="C42" s="29">
        <v>12281</v>
      </c>
      <c r="D42" s="29">
        <v>11861</v>
      </c>
      <c r="E42" s="29">
        <v>11883</v>
      </c>
      <c r="F42" s="29"/>
      <c r="G42" s="29"/>
      <c r="H42" s="29"/>
      <c r="I42" s="97">
        <f t="shared" si="0"/>
        <v>3.8633524783261474E-3</v>
      </c>
      <c r="J42" s="97">
        <f t="shared" si="1"/>
        <v>-3.2407784382379283E-2</v>
      </c>
      <c r="K42" s="94">
        <f t="shared" si="2"/>
        <v>-398</v>
      </c>
      <c r="L42" s="98">
        <f t="shared" si="4"/>
        <v>-7.2486203944852204E-3</v>
      </c>
      <c r="M42" s="42">
        <f t="shared" si="3"/>
        <v>22</v>
      </c>
    </row>
    <row r="43" spans="1:13">
      <c r="A43" s="40">
        <v>41</v>
      </c>
      <c r="B43" s="101" t="s">
        <v>132</v>
      </c>
      <c r="C43" s="29">
        <v>58956</v>
      </c>
      <c r="D43" s="29">
        <v>60170</v>
      </c>
      <c r="E43" s="29">
        <v>60328</v>
      </c>
      <c r="F43" s="29"/>
      <c r="G43" s="29"/>
      <c r="H43" s="29"/>
      <c r="I43" s="97">
        <f t="shared" si="0"/>
        <v>1.9613593226664967E-2</v>
      </c>
      <c r="J43" s="97">
        <f t="shared" si="1"/>
        <v>2.3271592373973811E-2</v>
      </c>
      <c r="K43" s="94">
        <f t="shared" si="2"/>
        <v>1372</v>
      </c>
      <c r="L43" s="98">
        <f t="shared" si="4"/>
        <v>2.4987706485511865E-2</v>
      </c>
      <c r="M43" s="42">
        <f t="shared" si="3"/>
        <v>158</v>
      </c>
    </row>
    <row r="44" spans="1:13">
      <c r="A44" s="40">
        <v>42</v>
      </c>
      <c r="B44" s="101" t="s">
        <v>133</v>
      </c>
      <c r="C44" s="29">
        <v>77235</v>
      </c>
      <c r="D44" s="29">
        <v>78073</v>
      </c>
      <c r="E44" s="29">
        <v>78404</v>
      </c>
      <c r="F44" s="29"/>
      <c r="G44" s="29"/>
      <c r="H44" s="29"/>
      <c r="I44" s="97">
        <f t="shared" si="0"/>
        <v>2.5490388598054636E-2</v>
      </c>
      <c r="J44" s="97">
        <f t="shared" si="1"/>
        <v>1.5135625040460931E-2</v>
      </c>
      <c r="K44" s="94">
        <f t="shared" si="2"/>
        <v>1169</v>
      </c>
      <c r="L44" s="98">
        <f t="shared" si="4"/>
        <v>2.1290545832043272E-2</v>
      </c>
      <c r="M44" s="42">
        <f t="shared" si="3"/>
        <v>331</v>
      </c>
    </row>
    <row r="45" spans="1:13">
      <c r="A45" s="40">
        <v>43</v>
      </c>
      <c r="B45" s="101" t="s">
        <v>134</v>
      </c>
      <c r="C45" s="29">
        <v>21818</v>
      </c>
      <c r="D45" s="29">
        <v>21747</v>
      </c>
      <c r="E45" s="29">
        <v>21883</v>
      </c>
      <c r="F45" s="29"/>
      <c r="G45" s="29"/>
      <c r="H45" s="29"/>
      <c r="I45" s="97">
        <f t="shared" si="0"/>
        <v>7.1145116791391967E-3</v>
      </c>
      <c r="J45" s="97">
        <f t="shared" si="1"/>
        <v>2.9791914932624439E-3</v>
      </c>
      <c r="K45" s="94">
        <f t="shared" si="2"/>
        <v>65</v>
      </c>
      <c r="L45" s="98">
        <f t="shared" si="4"/>
        <v>1.1838199136722093E-3</v>
      </c>
      <c r="M45" s="42">
        <f t="shared" si="3"/>
        <v>136</v>
      </c>
    </row>
    <row r="46" spans="1:13">
      <c r="A46" s="40">
        <v>44</v>
      </c>
      <c r="B46" s="101" t="s">
        <v>135</v>
      </c>
      <c r="C46" s="29">
        <v>39163</v>
      </c>
      <c r="D46" s="29">
        <v>39564</v>
      </c>
      <c r="E46" s="29">
        <v>39595</v>
      </c>
      <c r="F46" s="29"/>
      <c r="G46" s="29"/>
      <c r="H46" s="29"/>
      <c r="I46" s="97">
        <f t="shared" si="0"/>
        <v>1.2872964855619271E-2</v>
      </c>
      <c r="J46" s="97">
        <f t="shared" si="1"/>
        <v>1.1030819906544443E-2</v>
      </c>
      <c r="K46" s="94">
        <f t="shared" si="2"/>
        <v>432</v>
      </c>
      <c r="L46" s="98">
        <f t="shared" si="4"/>
        <v>7.8678492724060679E-3</v>
      </c>
      <c r="M46" s="42">
        <f t="shared" si="3"/>
        <v>31</v>
      </c>
    </row>
    <row r="47" spans="1:13">
      <c r="A47" s="40">
        <v>45</v>
      </c>
      <c r="B47" s="101" t="s">
        <v>136</v>
      </c>
      <c r="C47" s="29">
        <v>46733</v>
      </c>
      <c r="D47" s="29">
        <v>47525</v>
      </c>
      <c r="E47" s="29">
        <v>47483</v>
      </c>
      <c r="F47" s="29"/>
      <c r="G47" s="29"/>
      <c r="H47" s="29"/>
      <c r="I47" s="97">
        <f t="shared" si="0"/>
        <v>1.5437479233220605E-2</v>
      </c>
      <c r="J47" s="97">
        <f t="shared" si="1"/>
        <v>1.6048616609248282E-2</v>
      </c>
      <c r="K47" s="94">
        <f t="shared" si="2"/>
        <v>750</v>
      </c>
      <c r="L47" s="98">
        <f t="shared" si="4"/>
        <v>1.3659460542371646E-2</v>
      </c>
      <c r="M47" s="42">
        <f t="shared" si="3"/>
        <v>-42</v>
      </c>
    </row>
    <row r="48" spans="1:13">
      <c r="A48" s="40">
        <v>46</v>
      </c>
      <c r="B48" s="101" t="s">
        <v>137</v>
      </c>
      <c r="C48" s="29">
        <v>37611</v>
      </c>
      <c r="D48" s="29">
        <v>38113</v>
      </c>
      <c r="E48" s="29">
        <v>38425</v>
      </c>
      <c r="F48" s="29"/>
      <c r="G48" s="29"/>
      <c r="H48" s="29"/>
      <c r="I48" s="97">
        <f t="shared" si="0"/>
        <v>1.2492579229124143E-2</v>
      </c>
      <c r="J48" s="97">
        <f t="shared" si="1"/>
        <v>2.1642604557177422E-2</v>
      </c>
      <c r="K48" s="94">
        <f t="shared" si="2"/>
        <v>814</v>
      </c>
      <c r="L48" s="98">
        <f t="shared" si="4"/>
        <v>1.4825067841987361E-2</v>
      </c>
      <c r="M48" s="42">
        <f t="shared" si="3"/>
        <v>312</v>
      </c>
    </row>
    <row r="49" spans="1:13">
      <c r="A49" s="40">
        <v>47</v>
      </c>
      <c r="B49" s="101" t="s">
        <v>138</v>
      </c>
      <c r="C49" s="29">
        <v>28827</v>
      </c>
      <c r="D49" s="29">
        <v>28948</v>
      </c>
      <c r="E49" s="29">
        <v>28779</v>
      </c>
      <c r="F49" s="29"/>
      <c r="G49" s="29"/>
      <c r="H49" s="29"/>
      <c r="I49" s="97">
        <f t="shared" si="0"/>
        <v>9.3565110640198759E-3</v>
      </c>
      <c r="J49" s="97">
        <f t="shared" si="1"/>
        <v>-1.665105630138412E-3</v>
      </c>
      <c r="K49" s="94">
        <f t="shared" si="2"/>
        <v>-48</v>
      </c>
      <c r="L49" s="98">
        <f t="shared" si="4"/>
        <v>-8.7420547471178537E-4</v>
      </c>
      <c r="M49" s="42">
        <f t="shared" si="3"/>
        <v>-169</v>
      </c>
    </row>
    <row r="50" spans="1:13">
      <c r="A50" s="40">
        <v>48</v>
      </c>
      <c r="B50" s="101" t="s">
        <v>139</v>
      </c>
      <c r="C50" s="29">
        <v>37655</v>
      </c>
      <c r="D50" s="29">
        <v>38255</v>
      </c>
      <c r="E50" s="29">
        <v>38249</v>
      </c>
      <c r="F50" s="29"/>
      <c r="G50" s="29"/>
      <c r="H50" s="29"/>
      <c r="I50" s="97">
        <f t="shared" si="0"/>
        <v>1.2435358827189835E-2</v>
      </c>
      <c r="J50" s="97">
        <f t="shared" si="1"/>
        <v>1.5774797503651572E-2</v>
      </c>
      <c r="K50" s="94">
        <f t="shared" si="2"/>
        <v>594</v>
      </c>
      <c r="L50" s="98">
        <f t="shared" si="4"/>
        <v>1.0818292749558344E-2</v>
      </c>
      <c r="M50" s="42">
        <f t="shared" si="3"/>
        <v>-6</v>
      </c>
    </row>
    <row r="51" spans="1:13">
      <c r="A51" s="40">
        <v>49</v>
      </c>
      <c r="B51" s="101" t="s">
        <v>140</v>
      </c>
      <c r="C51" s="29">
        <v>12514</v>
      </c>
      <c r="D51" s="29">
        <v>12836</v>
      </c>
      <c r="E51" s="29">
        <v>12765</v>
      </c>
      <c r="F51" s="29"/>
      <c r="G51" s="29"/>
      <c r="H51" s="29"/>
      <c r="I51" s="97">
        <f t="shared" si="0"/>
        <v>4.1501047198378585E-3</v>
      </c>
      <c r="J51" s="97">
        <f t="shared" si="1"/>
        <v>2.0057535560172608E-2</v>
      </c>
      <c r="K51" s="94">
        <f t="shared" si="2"/>
        <v>251</v>
      </c>
      <c r="L51" s="98">
        <f t="shared" si="4"/>
        <v>4.5713661281803781E-3</v>
      </c>
      <c r="M51" s="42">
        <f t="shared" si="3"/>
        <v>-71</v>
      </c>
    </row>
    <row r="52" spans="1:13">
      <c r="A52" s="40">
        <v>50</v>
      </c>
      <c r="B52" s="101" t="s">
        <v>141</v>
      </c>
      <c r="C52" s="29">
        <v>12140</v>
      </c>
      <c r="D52" s="29">
        <v>12798</v>
      </c>
      <c r="E52" s="29">
        <v>12821</v>
      </c>
      <c r="F52" s="29"/>
      <c r="G52" s="29"/>
      <c r="H52" s="29"/>
      <c r="I52" s="97">
        <f t="shared" si="0"/>
        <v>4.1683112113624111E-3</v>
      </c>
      <c r="J52" s="97">
        <f t="shared" si="1"/>
        <v>5.6095551894563424E-2</v>
      </c>
      <c r="K52" s="94">
        <f t="shared" si="2"/>
        <v>681</v>
      </c>
      <c r="L52" s="98">
        <f t="shared" si="4"/>
        <v>1.2402790172473454E-2</v>
      </c>
      <c r="M52" s="42">
        <f t="shared" si="3"/>
        <v>23</v>
      </c>
    </row>
    <row r="53" spans="1:13">
      <c r="A53" s="40">
        <v>51</v>
      </c>
      <c r="B53" s="101" t="s">
        <v>142</v>
      </c>
      <c r="C53" s="29">
        <v>14728</v>
      </c>
      <c r="D53" s="29">
        <v>14074</v>
      </c>
      <c r="E53" s="29">
        <v>14113</v>
      </c>
      <c r="F53" s="29"/>
      <c r="G53" s="29"/>
      <c r="H53" s="29"/>
      <c r="I53" s="97">
        <f t="shared" si="0"/>
        <v>4.5883609801074575E-3</v>
      </c>
      <c r="J53" s="97">
        <f t="shared" si="1"/>
        <v>-4.1757197175448124E-2</v>
      </c>
      <c r="K53" s="94">
        <f t="shared" si="2"/>
        <v>-615</v>
      </c>
      <c r="L53" s="98">
        <f t="shared" si="4"/>
        <v>-1.1200757644744751E-2</v>
      </c>
      <c r="M53" s="42">
        <f t="shared" si="3"/>
        <v>39</v>
      </c>
    </row>
    <row r="54" spans="1:13">
      <c r="A54" s="40">
        <v>52</v>
      </c>
      <c r="B54" s="101" t="s">
        <v>143</v>
      </c>
      <c r="C54" s="29">
        <v>25599</v>
      </c>
      <c r="D54" s="29">
        <v>25625</v>
      </c>
      <c r="E54" s="29">
        <v>25942</v>
      </c>
      <c r="F54" s="29"/>
      <c r="G54" s="29"/>
      <c r="H54" s="29"/>
      <c r="I54" s="97">
        <f t="shared" si="0"/>
        <v>8.4341571987492144E-3</v>
      </c>
      <c r="J54" s="97">
        <f t="shared" si="1"/>
        <v>1.3398960896910036E-2</v>
      </c>
      <c r="K54" s="94">
        <f t="shared" si="2"/>
        <v>343</v>
      </c>
      <c r="L54" s="98">
        <f t="shared" si="4"/>
        <v>6.2469266213779663E-3</v>
      </c>
      <c r="M54" s="42">
        <f t="shared" si="3"/>
        <v>317</v>
      </c>
    </row>
    <row r="55" spans="1:13">
      <c r="A55" s="40">
        <v>53</v>
      </c>
      <c r="B55" s="101" t="s">
        <v>144</v>
      </c>
      <c r="C55" s="29">
        <v>15517</v>
      </c>
      <c r="D55" s="29">
        <v>15430</v>
      </c>
      <c r="E55" s="29">
        <v>15393</v>
      </c>
      <c r="F55" s="29"/>
      <c r="G55" s="29"/>
      <c r="H55" s="29"/>
      <c r="I55" s="97">
        <f t="shared" si="0"/>
        <v>5.0045093578115277E-3</v>
      </c>
      <c r="J55" s="97">
        <f t="shared" si="1"/>
        <v>-7.9912354192176321E-3</v>
      </c>
      <c r="K55" s="94">
        <f t="shared" si="2"/>
        <v>-124</v>
      </c>
      <c r="L55" s="98">
        <f t="shared" si="4"/>
        <v>-2.2583641430054457E-3</v>
      </c>
      <c r="M55" s="42">
        <f t="shared" si="3"/>
        <v>-37</v>
      </c>
    </row>
    <row r="56" spans="1:13">
      <c r="A56" s="40">
        <v>54</v>
      </c>
      <c r="B56" s="101" t="s">
        <v>145</v>
      </c>
      <c r="C56" s="29">
        <v>30779</v>
      </c>
      <c r="D56" s="29">
        <v>31603</v>
      </c>
      <c r="E56" s="29">
        <v>31654</v>
      </c>
      <c r="F56" s="29"/>
      <c r="G56" s="29"/>
      <c r="H56" s="29"/>
      <c r="I56" s="97">
        <f t="shared" si="0"/>
        <v>1.0291219334253627E-2</v>
      </c>
      <c r="J56" s="97">
        <f t="shared" si="1"/>
        <v>2.8428473959517853E-2</v>
      </c>
      <c r="K56" s="94">
        <f t="shared" si="2"/>
        <v>875</v>
      </c>
      <c r="L56" s="98">
        <f t="shared" si="4"/>
        <v>1.5936037299433589E-2</v>
      </c>
      <c r="M56" s="42">
        <f t="shared" si="3"/>
        <v>51</v>
      </c>
    </row>
    <row r="57" spans="1:13">
      <c r="A57" s="40">
        <v>55</v>
      </c>
      <c r="B57" s="101" t="s">
        <v>146</v>
      </c>
      <c r="C57" s="29">
        <v>54268</v>
      </c>
      <c r="D57" s="29">
        <v>55483</v>
      </c>
      <c r="E57" s="29">
        <v>55571</v>
      </c>
      <c r="F57" s="29"/>
      <c r="G57" s="29"/>
      <c r="H57" s="29"/>
      <c r="I57" s="97">
        <f t="shared" si="0"/>
        <v>1.80670167948382E-2</v>
      </c>
      <c r="J57" s="97">
        <f t="shared" si="1"/>
        <v>2.4010466573302868E-2</v>
      </c>
      <c r="K57" s="94">
        <f t="shared" si="2"/>
        <v>1303</v>
      </c>
      <c r="L57" s="98">
        <f t="shared" si="4"/>
        <v>2.3731036115613675E-2</v>
      </c>
      <c r="M57" s="42">
        <f t="shared" si="3"/>
        <v>88</v>
      </c>
    </row>
    <row r="58" spans="1:13">
      <c r="A58" s="40">
        <v>56</v>
      </c>
      <c r="B58" s="101" t="s">
        <v>147</v>
      </c>
      <c r="C58" s="29">
        <v>15621</v>
      </c>
      <c r="D58" s="29">
        <v>16255</v>
      </c>
      <c r="E58" s="29">
        <v>16268</v>
      </c>
      <c r="F58" s="29"/>
      <c r="G58" s="29"/>
      <c r="H58" s="29"/>
      <c r="I58" s="97">
        <f t="shared" si="0"/>
        <v>5.2889857878826692E-3</v>
      </c>
      <c r="J58" s="97">
        <f t="shared" si="1"/>
        <v>4.1418603162409577E-2</v>
      </c>
      <c r="K58" s="94">
        <f t="shared" si="2"/>
        <v>647</v>
      </c>
      <c r="L58" s="98">
        <f t="shared" si="4"/>
        <v>1.1783561294552608E-2</v>
      </c>
      <c r="M58" s="42">
        <f t="shared" si="3"/>
        <v>13</v>
      </c>
    </row>
    <row r="59" spans="1:13">
      <c r="A59" s="40">
        <v>57</v>
      </c>
      <c r="B59" s="101" t="s">
        <v>148</v>
      </c>
      <c r="C59" s="29">
        <v>10006</v>
      </c>
      <c r="D59" s="29">
        <v>10176</v>
      </c>
      <c r="E59" s="29">
        <v>10187</v>
      </c>
      <c r="F59" s="29"/>
      <c r="G59" s="29"/>
      <c r="H59" s="29"/>
      <c r="I59" s="97">
        <f t="shared" si="0"/>
        <v>3.3119558778682539E-3</v>
      </c>
      <c r="J59" s="97">
        <f t="shared" si="1"/>
        <v>1.8089146512092744E-2</v>
      </c>
      <c r="K59" s="94">
        <f t="shared" si="2"/>
        <v>181</v>
      </c>
      <c r="L59" s="98">
        <f t="shared" si="4"/>
        <v>3.2964831442256906E-3</v>
      </c>
      <c r="M59" s="42">
        <f t="shared" si="3"/>
        <v>11</v>
      </c>
    </row>
    <row r="60" spans="1:13">
      <c r="A60" s="40">
        <v>58</v>
      </c>
      <c r="B60" s="101" t="s">
        <v>149</v>
      </c>
      <c r="C60" s="29">
        <v>29543</v>
      </c>
      <c r="D60" s="29">
        <v>29198</v>
      </c>
      <c r="E60" s="29">
        <v>29935</v>
      </c>
      <c r="F60" s="29"/>
      <c r="G60" s="29"/>
      <c r="H60" s="29"/>
      <c r="I60" s="97">
        <f t="shared" si="0"/>
        <v>9.7323450676338654E-3</v>
      </c>
      <c r="J60" s="97">
        <f t="shared" si="1"/>
        <v>1.3268794638323799E-2</v>
      </c>
      <c r="K60" s="94">
        <f t="shared" si="2"/>
        <v>392</v>
      </c>
      <c r="L60" s="98">
        <f t="shared" si="4"/>
        <v>7.1393447101462471E-3</v>
      </c>
      <c r="M60" s="42">
        <f t="shared" si="3"/>
        <v>737</v>
      </c>
    </row>
    <row r="61" spans="1:13">
      <c r="A61" s="40">
        <v>59</v>
      </c>
      <c r="B61" s="101" t="s">
        <v>150</v>
      </c>
      <c r="C61" s="29">
        <v>29037</v>
      </c>
      <c r="D61" s="29">
        <v>29735</v>
      </c>
      <c r="E61" s="29">
        <v>29789</v>
      </c>
      <c r="F61" s="29"/>
      <c r="G61" s="29"/>
      <c r="H61" s="29"/>
      <c r="I61" s="97">
        <f t="shared" si="0"/>
        <v>9.6848781433019945E-3</v>
      </c>
      <c r="J61" s="97">
        <f t="shared" si="1"/>
        <v>2.5897992216826808E-2</v>
      </c>
      <c r="K61" s="94">
        <f t="shared" si="2"/>
        <v>752</v>
      </c>
      <c r="L61" s="98">
        <f t="shared" si="4"/>
        <v>1.3695885770484638E-2</v>
      </c>
      <c r="M61" s="42">
        <f t="shared" si="3"/>
        <v>54</v>
      </c>
    </row>
    <row r="62" spans="1:13">
      <c r="A62" s="40">
        <v>60</v>
      </c>
      <c r="B62" s="101" t="s">
        <v>151</v>
      </c>
      <c r="C62" s="29">
        <v>24271</v>
      </c>
      <c r="D62" s="29">
        <v>25056</v>
      </c>
      <c r="E62" s="29">
        <v>24993</v>
      </c>
      <c r="F62" s="29"/>
      <c r="G62" s="29"/>
      <c r="H62" s="29"/>
      <c r="I62" s="97">
        <f t="shared" si="0"/>
        <v>8.125622190592055E-3</v>
      </c>
      <c r="J62" s="97">
        <f t="shared" si="1"/>
        <v>2.9747435210745334E-2</v>
      </c>
      <c r="K62" s="94">
        <f t="shared" si="2"/>
        <v>722</v>
      </c>
      <c r="L62" s="98">
        <f t="shared" si="4"/>
        <v>1.3149507348789773E-2</v>
      </c>
      <c r="M62" s="42">
        <f t="shared" si="3"/>
        <v>-63</v>
      </c>
    </row>
    <row r="63" spans="1:13">
      <c r="A63" s="40">
        <v>61</v>
      </c>
      <c r="B63" s="101" t="s">
        <v>152</v>
      </c>
      <c r="C63" s="29">
        <v>37397</v>
      </c>
      <c r="D63" s="29">
        <v>37654</v>
      </c>
      <c r="E63" s="29">
        <v>37666</v>
      </c>
      <c r="F63" s="29"/>
      <c r="G63" s="29"/>
      <c r="H63" s="29"/>
      <c r="I63" s="97">
        <f t="shared" si="0"/>
        <v>1.2245816245782434E-2</v>
      </c>
      <c r="J63" s="97">
        <f t="shared" si="1"/>
        <v>7.193090354841297E-3</v>
      </c>
      <c r="K63" s="94">
        <f t="shared" si="2"/>
        <v>269</v>
      </c>
      <c r="L63" s="98">
        <f t="shared" si="4"/>
        <v>4.8991931811972972E-3</v>
      </c>
      <c r="M63" s="42">
        <f t="shared" si="3"/>
        <v>12</v>
      </c>
    </row>
    <row r="64" spans="1:13">
      <c r="A64" s="40">
        <v>62</v>
      </c>
      <c r="B64" s="101" t="s">
        <v>153</v>
      </c>
      <c r="C64" s="29">
        <v>12051</v>
      </c>
      <c r="D64" s="29">
        <v>13138</v>
      </c>
      <c r="E64" s="29">
        <v>13075</v>
      </c>
      <c r="F64" s="29"/>
      <c r="G64" s="29"/>
      <c r="H64" s="29"/>
      <c r="I64" s="97">
        <f t="shared" si="0"/>
        <v>4.250890655063063E-3</v>
      </c>
      <c r="J64" s="97">
        <f t="shared" si="1"/>
        <v>8.497220147705585E-2</v>
      </c>
      <c r="K64" s="94">
        <f t="shared" si="2"/>
        <v>1024</v>
      </c>
      <c r="L64" s="98">
        <f t="shared" si="4"/>
        <v>1.8649716793851422E-2</v>
      </c>
      <c r="M64" s="42">
        <f t="shared" si="3"/>
        <v>-63</v>
      </c>
    </row>
    <row r="65" spans="1:13">
      <c r="A65" s="40">
        <v>63</v>
      </c>
      <c r="B65" s="101" t="s">
        <v>154</v>
      </c>
      <c r="C65" s="29">
        <v>45283</v>
      </c>
      <c r="D65" s="29">
        <v>45447</v>
      </c>
      <c r="E65" s="29">
        <v>45342</v>
      </c>
      <c r="F65" s="29"/>
      <c r="G65" s="29"/>
      <c r="H65" s="29"/>
      <c r="I65" s="97">
        <f t="shared" si="0"/>
        <v>1.4741406048326531E-2</v>
      </c>
      <c r="J65" s="97">
        <f t="shared" si="1"/>
        <v>1.3029172095488373E-3</v>
      </c>
      <c r="K65" s="94">
        <f t="shared" si="2"/>
        <v>59</v>
      </c>
      <c r="L65" s="98">
        <f t="shared" si="4"/>
        <v>1.0745442293332362E-3</v>
      </c>
      <c r="M65" s="42">
        <f t="shared" si="3"/>
        <v>-105</v>
      </c>
    </row>
    <row r="66" spans="1:13">
      <c r="A66" s="40">
        <v>64</v>
      </c>
      <c r="B66" s="101" t="s">
        <v>155</v>
      </c>
      <c r="C66" s="29">
        <v>13211</v>
      </c>
      <c r="D66" s="29">
        <v>13502</v>
      </c>
      <c r="E66" s="29">
        <v>13530</v>
      </c>
      <c r="F66" s="29"/>
      <c r="G66" s="29"/>
      <c r="H66" s="29"/>
      <c r="I66" s="97">
        <f t="shared" si="0"/>
        <v>4.3988183987000561E-3</v>
      </c>
      <c r="J66" s="97">
        <f t="shared" si="1"/>
        <v>2.4146544546211492E-2</v>
      </c>
      <c r="K66" s="94">
        <f t="shared" si="2"/>
        <v>319</v>
      </c>
      <c r="L66" s="98">
        <f t="shared" si="4"/>
        <v>5.8098238840220738E-3</v>
      </c>
      <c r="M66" s="42">
        <f t="shared" si="3"/>
        <v>28</v>
      </c>
    </row>
    <row r="67" spans="1:13">
      <c r="A67" s="40">
        <v>65</v>
      </c>
      <c r="B67" s="101" t="s">
        <v>156</v>
      </c>
      <c r="C67" s="29">
        <v>36481</v>
      </c>
      <c r="D67" s="29">
        <v>37084</v>
      </c>
      <c r="E67" s="29">
        <v>37002</v>
      </c>
      <c r="F67" s="29"/>
      <c r="G67" s="29"/>
      <c r="H67" s="29"/>
      <c r="I67" s="97">
        <f t="shared" ref="I67:I84" si="5">E67/$E$84</f>
        <v>1.2029939274848448E-2</v>
      </c>
      <c r="J67" s="97">
        <f t="shared" ref="J67:J84" si="6">(E67-C67)/C67</f>
        <v>1.4281406759683122E-2</v>
      </c>
      <c r="K67" s="94">
        <f t="shared" ref="K67:K84" si="7">E67-C67</f>
        <v>521</v>
      </c>
      <c r="L67" s="98">
        <f t="shared" si="4"/>
        <v>9.4887719234341712E-3</v>
      </c>
      <c r="M67" s="42">
        <f t="shared" ref="M67:M84" si="8">E67-D67</f>
        <v>-82</v>
      </c>
    </row>
    <row r="68" spans="1:13">
      <c r="A68" s="40">
        <v>66</v>
      </c>
      <c r="B68" s="101" t="s">
        <v>157</v>
      </c>
      <c r="C68" s="29">
        <v>16893</v>
      </c>
      <c r="D68" s="29">
        <v>16301</v>
      </c>
      <c r="E68" s="29">
        <v>16971</v>
      </c>
      <c r="F68" s="29"/>
      <c r="G68" s="29"/>
      <c r="H68" s="29"/>
      <c r="I68" s="97">
        <f t="shared" si="5"/>
        <v>5.5175422796998269E-3</v>
      </c>
      <c r="J68" s="97">
        <f t="shared" si="6"/>
        <v>4.6172971053098913E-3</v>
      </c>
      <c r="K68" s="94">
        <f t="shared" si="7"/>
        <v>78</v>
      </c>
      <c r="L68" s="98">
        <f t="shared" ref="L68:L84" si="9">K68/$K$84</f>
        <v>1.4205838964066512E-3</v>
      </c>
      <c r="M68" s="42">
        <f t="shared" si="8"/>
        <v>670</v>
      </c>
    </row>
    <row r="69" spans="1:13">
      <c r="A69" s="40">
        <v>67</v>
      </c>
      <c r="B69" s="101" t="s">
        <v>158</v>
      </c>
      <c r="C69" s="29">
        <v>21795</v>
      </c>
      <c r="D69" s="29">
        <v>21803</v>
      </c>
      <c r="E69" s="29">
        <v>21808</v>
      </c>
      <c r="F69" s="29"/>
      <c r="G69" s="29"/>
      <c r="H69" s="29"/>
      <c r="I69" s="97">
        <f t="shared" si="5"/>
        <v>7.0901279851330991E-3</v>
      </c>
      <c r="J69" s="97">
        <f t="shared" si="6"/>
        <v>5.964670796054141E-4</v>
      </c>
      <c r="K69" s="94">
        <f t="shared" si="7"/>
        <v>13</v>
      </c>
      <c r="L69" s="98">
        <f t="shared" si="9"/>
        <v>2.3676398273444186E-4</v>
      </c>
      <c r="M69" s="42">
        <f t="shared" si="8"/>
        <v>5</v>
      </c>
    </row>
    <row r="70" spans="1:13">
      <c r="A70" s="40">
        <v>68</v>
      </c>
      <c r="B70" s="101" t="s">
        <v>159</v>
      </c>
      <c r="C70" s="29">
        <v>14113</v>
      </c>
      <c r="D70" s="29">
        <v>13823</v>
      </c>
      <c r="E70" s="29">
        <v>13820</v>
      </c>
      <c r="F70" s="29"/>
      <c r="G70" s="29"/>
      <c r="H70" s="29"/>
      <c r="I70" s="97">
        <f t="shared" si="5"/>
        <v>4.493102015523635E-3</v>
      </c>
      <c r="J70" s="97">
        <f t="shared" si="6"/>
        <v>-2.07610004959966E-2</v>
      </c>
      <c r="K70" s="94">
        <f t="shared" si="7"/>
        <v>-293</v>
      </c>
      <c r="L70" s="98">
        <f t="shared" si="9"/>
        <v>-5.3362959185531897E-3</v>
      </c>
      <c r="M70" s="42">
        <f t="shared" si="8"/>
        <v>-3</v>
      </c>
    </row>
    <row r="71" spans="1:13">
      <c r="A71" s="40">
        <v>69</v>
      </c>
      <c r="B71" s="101" t="s">
        <v>160</v>
      </c>
      <c r="C71" s="29">
        <v>5198</v>
      </c>
      <c r="D71" s="29">
        <v>5362</v>
      </c>
      <c r="E71" s="29">
        <v>5359</v>
      </c>
      <c r="F71" s="29"/>
      <c r="G71" s="29"/>
      <c r="H71" s="29"/>
      <c r="I71" s="97">
        <f t="shared" si="5"/>
        <v>1.7422962157157135E-3</v>
      </c>
      <c r="J71" s="97">
        <f t="shared" si="6"/>
        <v>3.0973451327433628E-2</v>
      </c>
      <c r="K71" s="94">
        <f t="shared" si="7"/>
        <v>161</v>
      </c>
      <c r="L71" s="98">
        <f t="shared" si="9"/>
        <v>2.9322308630957803E-3</v>
      </c>
      <c r="M71" s="42">
        <f t="shared" si="8"/>
        <v>-3</v>
      </c>
    </row>
    <row r="72" spans="1:13">
      <c r="A72" s="40">
        <v>70</v>
      </c>
      <c r="B72" s="101" t="s">
        <v>161</v>
      </c>
      <c r="C72" s="29">
        <v>9863</v>
      </c>
      <c r="D72" s="29">
        <v>9905</v>
      </c>
      <c r="E72" s="29">
        <v>9903</v>
      </c>
      <c r="F72" s="29"/>
      <c r="G72" s="29"/>
      <c r="H72" s="29"/>
      <c r="I72" s="97">
        <f t="shared" si="5"/>
        <v>3.2196229565651631E-3</v>
      </c>
      <c r="J72" s="97">
        <f t="shared" si="6"/>
        <v>4.0555611882794286E-3</v>
      </c>
      <c r="K72" s="94">
        <f t="shared" si="7"/>
        <v>40</v>
      </c>
      <c r="L72" s="98">
        <f t="shared" si="9"/>
        <v>7.285045622598211E-4</v>
      </c>
      <c r="M72" s="42">
        <f t="shared" si="8"/>
        <v>-2</v>
      </c>
    </row>
    <row r="73" spans="1:13">
      <c r="A73" s="40">
        <v>71</v>
      </c>
      <c r="B73" s="101" t="s">
        <v>162</v>
      </c>
      <c r="C73" s="29">
        <v>15627</v>
      </c>
      <c r="D73" s="29">
        <v>15693</v>
      </c>
      <c r="E73" s="29">
        <v>15700</v>
      </c>
      <c r="F73" s="29"/>
      <c r="G73" s="29"/>
      <c r="H73" s="29"/>
      <c r="I73" s="97">
        <f t="shared" si="5"/>
        <v>5.1043199452764886E-3</v>
      </c>
      <c r="J73" s="97">
        <f t="shared" si="6"/>
        <v>4.6714020605362512E-3</v>
      </c>
      <c r="K73" s="94">
        <f t="shared" si="7"/>
        <v>73</v>
      </c>
      <c r="L73" s="98">
        <f t="shared" si="9"/>
        <v>1.3295208261241737E-3</v>
      </c>
      <c r="M73" s="42">
        <f t="shared" si="8"/>
        <v>7</v>
      </c>
    </row>
    <row r="74" spans="1:13">
      <c r="A74" s="40">
        <v>72</v>
      </c>
      <c r="B74" s="101" t="s">
        <v>163</v>
      </c>
      <c r="C74" s="29">
        <v>20553</v>
      </c>
      <c r="D74" s="29">
        <v>21312</v>
      </c>
      <c r="E74" s="29">
        <v>21152</v>
      </c>
      <c r="F74" s="29"/>
      <c r="G74" s="29"/>
      <c r="H74" s="29"/>
      <c r="I74" s="97">
        <f t="shared" si="5"/>
        <v>6.8768519415597631E-3</v>
      </c>
      <c r="J74" s="97">
        <f t="shared" si="6"/>
        <v>2.9144163869021553E-2</v>
      </c>
      <c r="K74" s="94">
        <f t="shared" si="7"/>
        <v>599</v>
      </c>
      <c r="L74" s="98">
        <f t="shared" si="9"/>
        <v>1.0909355819840821E-2</v>
      </c>
      <c r="M74" s="42">
        <f t="shared" si="8"/>
        <v>-160</v>
      </c>
    </row>
    <row r="75" spans="1:13">
      <c r="A75" s="40">
        <v>73</v>
      </c>
      <c r="B75" s="101" t="s">
        <v>164</v>
      </c>
      <c r="C75" s="29">
        <v>28612</v>
      </c>
      <c r="D75" s="29">
        <v>28557</v>
      </c>
      <c r="E75" s="29">
        <v>28074</v>
      </c>
      <c r="F75" s="29"/>
      <c r="G75" s="29"/>
      <c r="H75" s="29"/>
      <c r="I75" s="97">
        <f t="shared" si="5"/>
        <v>9.1273043403625569E-3</v>
      </c>
      <c r="J75" s="97">
        <f t="shared" si="6"/>
        <v>-1.8803299314972738E-2</v>
      </c>
      <c r="K75" s="94">
        <f t="shared" si="7"/>
        <v>-538</v>
      </c>
      <c r="L75" s="98">
        <f t="shared" si="9"/>
        <v>-9.7983863623945944E-3</v>
      </c>
      <c r="M75" s="42">
        <f t="shared" si="8"/>
        <v>-483</v>
      </c>
    </row>
    <row r="76" spans="1:13">
      <c r="A76" s="40">
        <v>74</v>
      </c>
      <c r="B76" s="101" t="s">
        <v>165</v>
      </c>
      <c r="C76" s="29">
        <v>8139</v>
      </c>
      <c r="D76" s="29">
        <v>8338</v>
      </c>
      <c r="E76" s="29">
        <v>8372</v>
      </c>
      <c r="F76" s="29"/>
      <c r="G76" s="29"/>
      <c r="H76" s="29"/>
      <c r="I76" s="97">
        <f t="shared" si="5"/>
        <v>2.7218704829206856E-3</v>
      </c>
      <c r="J76" s="97">
        <f t="shared" si="6"/>
        <v>2.8627595527706107E-2</v>
      </c>
      <c r="K76" s="94">
        <f t="shared" si="7"/>
        <v>233</v>
      </c>
      <c r="L76" s="98">
        <f t="shared" si="9"/>
        <v>4.2435390751634581E-3</v>
      </c>
      <c r="M76" s="42">
        <f t="shared" si="8"/>
        <v>34</v>
      </c>
    </row>
    <row r="77" spans="1:13">
      <c r="A77" s="40">
        <v>75</v>
      </c>
      <c r="B77" s="101" t="s">
        <v>166</v>
      </c>
      <c r="C77" s="29">
        <v>4389</v>
      </c>
      <c r="D77" s="29">
        <v>4340</v>
      </c>
      <c r="E77" s="29">
        <v>4369</v>
      </c>
      <c r="F77" s="29"/>
      <c r="G77" s="29"/>
      <c r="H77" s="29"/>
      <c r="I77" s="97">
        <f t="shared" si="5"/>
        <v>1.4204314548352216E-3</v>
      </c>
      <c r="J77" s="97">
        <f t="shared" si="6"/>
        <v>-4.5568466621098199E-3</v>
      </c>
      <c r="K77" s="94">
        <f t="shared" si="7"/>
        <v>-20</v>
      </c>
      <c r="L77" s="98">
        <f t="shared" si="9"/>
        <v>-3.6425228112991055E-4</v>
      </c>
      <c r="M77" s="42">
        <f t="shared" si="8"/>
        <v>29</v>
      </c>
    </row>
    <row r="78" spans="1:13">
      <c r="A78" s="40">
        <v>76</v>
      </c>
      <c r="B78" s="101" t="s">
        <v>167</v>
      </c>
      <c r="C78" s="29">
        <v>6758</v>
      </c>
      <c r="D78" s="29">
        <v>6857</v>
      </c>
      <c r="E78" s="29">
        <v>6808</v>
      </c>
      <c r="F78" s="29"/>
      <c r="G78" s="29"/>
      <c r="H78" s="29"/>
      <c r="I78" s="97">
        <f t="shared" si="5"/>
        <v>2.2133891839135242E-3</v>
      </c>
      <c r="J78" s="97">
        <f t="shared" si="6"/>
        <v>7.3986386504883098E-3</v>
      </c>
      <c r="K78" s="94">
        <f t="shared" si="7"/>
        <v>50</v>
      </c>
      <c r="L78" s="98">
        <f t="shared" si="9"/>
        <v>9.1063070282477641E-4</v>
      </c>
      <c r="M78" s="42">
        <f t="shared" si="8"/>
        <v>-49</v>
      </c>
    </row>
    <row r="79" spans="1:13">
      <c r="A79" s="40">
        <v>77</v>
      </c>
      <c r="B79" s="101" t="s">
        <v>168</v>
      </c>
      <c r="C79" s="29">
        <v>12131</v>
      </c>
      <c r="D79" s="29">
        <v>12197</v>
      </c>
      <c r="E79" s="29">
        <v>12472</v>
      </c>
      <c r="F79" s="29"/>
      <c r="G79" s="29"/>
      <c r="H79" s="29"/>
      <c r="I79" s="97">
        <f t="shared" si="5"/>
        <v>4.054845755254036E-3</v>
      </c>
      <c r="J79" s="97">
        <f t="shared" si="6"/>
        <v>2.8109801335421646E-2</v>
      </c>
      <c r="K79" s="94">
        <f t="shared" si="7"/>
        <v>341</v>
      </c>
      <c r="L79" s="98">
        <f t="shared" si="9"/>
        <v>6.2105013932649755E-3</v>
      </c>
      <c r="M79" s="42">
        <f t="shared" si="8"/>
        <v>275</v>
      </c>
    </row>
    <row r="80" spans="1:13">
      <c r="A80" s="40">
        <v>78</v>
      </c>
      <c r="B80" s="101" t="s">
        <v>169</v>
      </c>
      <c r="C80" s="29">
        <v>12874</v>
      </c>
      <c r="D80" s="29">
        <v>14415</v>
      </c>
      <c r="E80" s="29">
        <v>15316</v>
      </c>
      <c r="F80" s="29"/>
      <c r="G80" s="29"/>
      <c r="H80" s="29"/>
      <c r="I80" s="97">
        <f t="shared" si="5"/>
        <v>4.9794754319652671E-3</v>
      </c>
      <c r="J80" s="97">
        <f t="shared" si="6"/>
        <v>0.18968463569986019</v>
      </c>
      <c r="K80" s="94">
        <f t="shared" si="7"/>
        <v>2442</v>
      </c>
      <c r="L80" s="98">
        <f t="shared" si="9"/>
        <v>4.4475203525962084E-2</v>
      </c>
      <c r="M80" s="42">
        <f t="shared" si="8"/>
        <v>901</v>
      </c>
    </row>
    <row r="81" spans="1:13">
      <c r="A81" s="40">
        <v>79</v>
      </c>
      <c r="B81" s="101" t="s">
        <v>170</v>
      </c>
      <c r="C81" s="29">
        <v>6430</v>
      </c>
      <c r="D81" s="29">
        <v>6697</v>
      </c>
      <c r="E81" s="29">
        <v>6698</v>
      </c>
      <c r="F81" s="29"/>
      <c r="G81" s="29"/>
      <c r="H81" s="29"/>
      <c r="I81" s="97">
        <f t="shared" si="5"/>
        <v>2.1776264327045807E-3</v>
      </c>
      <c r="J81" s="97">
        <f t="shared" si="6"/>
        <v>4.1679626749611197E-2</v>
      </c>
      <c r="K81" s="94">
        <f t="shared" si="7"/>
        <v>268</v>
      </c>
      <c r="L81" s="98">
        <f t="shared" si="9"/>
        <v>4.8809805671408014E-3</v>
      </c>
      <c r="M81" s="42">
        <f t="shared" si="8"/>
        <v>1</v>
      </c>
    </row>
    <row r="82" spans="1:13">
      <c r="A82" s="40">
        <v>80</v>
      </c>
      <c r="B82" s="101" t="s">
        <v>171</v>
      </c>
      <c r="C82" s="29">
        <v>19174</v>
      </c>
      <c r="D82" s="29">
        <v>19872</v>
      </c>
      <c r="E82" s="29">
        <v>19948</v>
      </c>
      <c r="F82" s="29"/>
      <c r="G82" s="29"/>
      <c r="H82" s="29"/>
      <c r="I82" s="97">
        <f t="shared" si="5"/>
        <v>6.4854123737818721E-3</v>
      </c>
      <c r="J82" s="97">
        <f t="shared" si="6"/>
        <v>4.036716386773756E-2</v>
      </c>
      <c r="K82" s="94">
        <f t="shared" si="7"/>
        <v>774</v>
      </c>
      <c r="L82" s="98">
        <f t="shared" si="9"/>
        <v>1.4096563279727539E-2</v>
      </c>
      <c r="M82" s="42">
        <f t="shared" si="8"/>
        <v>76</v>
      </c>
    </row>
    <row r="83" spans="1:13">
      <c r="A83" s="40">
        <v>81</v>
      </c>
      <c r="B83" s="101" t="s">
        <v>172</v>
      </c>
      <c r="C83" s="29">
        <v>12619</v>
      </c>
      <c r="D83" s="29">
        <v>12983</v>
      </c>
      <c r="E83" s="29">
        <v>12982</v>
      </c>
      <c r="F83" s="29"/>
      <c r="G83" s="29"/>
      <c r="H83" s="29"/>
      <c r="I83" s="97">
        <f t="shared" si="5"/>
        <v>4.2206548744955011E-3</v>
      </c>
      <c r="J83" s="97">
        <f t="shared" si="6"/>
        <v>2.8766146287344481E-2</v>
      </c>
      <c r="K83" s="94">
        <f t="shared" si="7"/>
        <v>363</v>
      </c>
      <c r="L83" s="98">
        <f t="shared" si="9"/>
        <v>6.6111789025078771E-3</v>
      </c>
      <c r="M83" s="42">
        <f t="shared" si="8"/>
        <v>-1</v>
      </c>
    </row>
    <row r="84" spans="1:13" s="107" customFormat="1">
      <c r="A84" s="185" t="s">
        <v>173</v>
      </c>
      <c r="B84" s="185"/>
      <c r="C84" s="61">
        <v>3020919</v>
      </c>
      <c r="D84" s="61">
        <v>3055436</v>
      </c>
      <c r="E84" s="61">
        <v>3075826</v>
      </c>
      <c r="F84" s="61"/>
      <c r="G84" s="61"/>
      <c r="H84" s="61"/>
      <c r="I84" s="97">
        <f t="shared" si="5"/>
        <v>1</v>
      </c>
      <c r="J84" s="97">
        <f t="shared" si="6"/>
        <v>1.8175594910025725E-2</v>
      </c>
      <c r="K84" s="94">
        <f t="shared" si="7"/>
        <v>54907</v>
      </c>
      <c r="L84" s="98">
        <f t="shared" si="9"/>
        <v>1</v>
      </c>
      <c r="M84" s="109">
        <f t="shared" si="8"/>
        <v>20390</v>
      </c>
    </row>
    <row r="85" spans="1:13">
      <c r="C85" s="133"/>
      <c r="D85" s="132"/>
      <c r="E85" s="134"/>
      <c r="F85" s="138"/>
      <c r="G85" s="138"/>
      <c r="H85" s="138"/>
      <c r="L85" s="10"/>
    </row>
    <row r="86" spans="1:13">
      <c r="E86" s="9"/>
      <c r="F86" s="138"/>
    </row>
    <row r="87" spans="1:13">
      <c r="E87" s="138"/>
      <c r="F87" s="138"/>
    </row>
    <row r="91" spans="1:13">
      <c r="F91" s="179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7"/>
  <sheetViews>
    <sheetView zoomScale="85" zoomScaleNormal="85" workbookViewId="0">
      <pane ySplit="2" topLeftCell="A3" activePane="bottomLeft" state="frozen"/>
      <selection pane="bottomLeft" activeCell="U4" sqref="U4"/>
    </sheetView>
  </sheetViews>
  <sheetFormatPr defaultColWidth="9.140625" defaultRowHeight="15"/>
  <cols>
    <col min="1" max="1" width="13.7109375" style="3" bestFit="1" customWidth="1"/>
    <col min="2" max="2" width="34.42578125" style="3" bestFit="1" customWidth="1"/>
    <col min="3" max="3" width="12" style="3" bestFit="1" customWidth="1"/>
    <col min="4" max="8" width="12" style="3" customWidth="1"/>
    <col min="9" max="9" width="17.85546875" style="3" customWidth="1"/>
    <col min="10" max="10" width="27.140625" style="3" customWidth="1"/>
    <col min="11" max="11" width="26.42578125" style="3" customWidth="1"/>
    <col min="12" max="12" width="20.42578125" style="3" customWidth="1"/>
    <col min="13" max="13" width="23.42578125" style="3" customWidth="1"/>
    <col min="14" max="16384" width="9.140625" style="3"/>
  </cols>
  <sheetData>
    <row r="1" spans="1:13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3" ht="39.950000000000003" customHeight="1">
      <c r="A2" s="92" t="s">
        <v>1</v>
      </c>
      <c r="B2" s="91" t="s">
        <v>90</v>
      </c>
      <c r="C2" s="90">
        <v>43374</v>
      </c>
      <c r="D2" s="90">
        <v>43709</v>
      </c>
      <c r="E2" s="90">
        <v>43739</v>
      </c>
      <c r="F2" s="90">
        <v>43374</v>
      </c>
      <c r="G2" s="90">
        <v>43709</v>
      </c>
      <c r="H2" s="90">
        <v>43739</v>
      </c>
      <c r="I2" s="89" t="s">
        <v>306</v>
      </c>
      <c r="J2" s="89" t="s">
        <v>311</v>
      </c>
      <c r="K2" s="89" t="s">
        <v>321</v>
      </c>
      <c r="L2" s="89" t="s">
        <v>328</v>
      </c>
      <c r="M2" s="93" t="s">
        <v>333</v>
      </c>
    </row>
    <row r="3" spans="1:13">
      <c r="A3" s="36">
        <v>1</v>
      </c>
      <c r="B3" s="96" t="s">
        <v>2</v>
      </c>
      <c r="C3" s="95">
        <v>17445</v>
      </c>
      <c r="D3" s="95">
        <v>17613</v>
      </c>
      <c r="E3" s="95">
        <v>17544</v>
      </c>
      <c r="F3" s="95"/>
      <c r="G3" s="95"/>
      <c r="H3" s="95"/>
      <c r="I3" s="97">
        <f t="shared" ref="I3:I34" si="0">E3/$E$92</f>
        <v>9.3430370835068562E-3</v>
      </c>
      <c r="J3" s="97">
        <f t="shared" ref="J3:J66" si="1">(E3-C3)/C3</f>
        <v>5.6749785038693037E-3</v>
      </c>
      <c r="K3" s="94">
        <f t="shared" ref="K3:K66" si="2">E3-C3</f>
        <v>99</v>
      </c>
      <c r="L3" s="98">
        <f>K3/$K$92</f>
        <v>-1.4201692727011906E-2</v>
      </c>
      <c r="M3" s="95">
        <f t="shared" ref="M3:M66" si="3">E3-D3</f>
        <v>-69</v>
      </c>
    </row>
    <row r="4" spans="1:13">
      <c r="A4" s="36">
        <v>2</v>
      </c>
      <c r="B4" s="96" t="s">
        <v>3</v>
      </c>
      <c r="C4" s="95">
        <v>3937</v>
      </c>
      <c r="D4" s="95">
        <v>3487</v>
      </c>
      <c r="E4" s="95">
        <v>3646</v>
      </c>
      <c r="F4" s="95"/>
      <c r="G4" s="95"/>
      <c r="H4" s="95"/>
      <c r="I4" s="97">
        <f t="shared" si="0"/>
        <v>1.9416731193836066E-3</v>
      </c>
      <c r="J4" s="97">
        <f t="shared" si="1"/>
        <v>-7.3914147828295654E-2</v>
      </c>
      <c r="K4" s="94">
        <f t="shared" si="2"/>
        <v>-291</v>
      </c>
      <c r="L4" s="98">
        <f t="shared" ref="L4:L67" si="4">K4/$K$92</f>
        <v>4.1744369530913789E-2</v>
      </c>
      <c r="M4" s="95">
        <f t="shared" si="3"/>
        <v>159</v>
      </c>
    </row>
    <row r="5" spans="1:13">
      <c r="A5" s="36">
        <v>3</v>
      </c>
      <c r="B5" s="96" t="s">
        <v>4</v>
      </c>
      <c r="C5" s="95">
        <v>1180</v>
      </c>
      <c r="D5" s="95">
        <v>1161</v>
      </c>
      <c r="E5" s="95">
        <v>1174</v>
      </c>
      <c r="F5" s="95"/>
      <c r="G5" s="95"/>
      <c r="H5" s="95"/>
      <c r="I5" s="97">
        <f t="shared" si="0"/>
        <v>6.252123538552809E-4</v>
      </c>
      <c r="J5" s="97">
        <f t="shared" si="1"/>
        <v>-5.084745762711864E-3</v>
      </c>
      <c r="K5" s="94">
        <f t="shared" si="2"/>
        <v>-6</v>
      </c>
      <c r="L5" s="98">
        <f t="shared" si="4"/>
        <v>8.6070865012193368E-4</v>
      </c>
      <c r="M5" s="95">
        <f t="shared" si="3"/>
        <v>13</v>
      </c>
    </row>
    <row r="6" spans="1:13">
      <c r="A6" s="36">
        <v>5</v>
      </c>
      <c r="B6" s="96" t="s">
        <v>5</v>
      </c>
      <c r="C6" s="95">
        <v>443</v>
      </c>
      <c r="D6" s="95">
        <v>442</v>
      </c>
      <c r="E6" s="95">
        <v>446</v>
      </c>
      <c r="F6" s="95"/>
      <c r="G6" s="95"/>
      <c r="H6" s="95"/>
      <c r="I6" s="97">
        <f t="shared" si="0"/>
        <v>2.3751678860260247E-4</v>
      </c>
      <c r="J6" s="97">
        <f t="shared" si="1"/>
        <v>6.7720090293453723E-3</v>
      </c>
      <c r="K6" s="94">
        <f t="shared" si="2"/>
        <v>3</v>
      </c>
      <c r="L6" s="98">
        <f t="shared" si="4"/>
        <v>-4.3035432506096684E-4</v>
      </c>
      <c r="M6" s="95">
        <f t="shared" si="3"/>
        <v>4</v>
      </c>
    </row>
    <row r="7" spans="1:13" ht="15.75" customHeight="1">
      <c r="A7" s="36">
        <v>6</v>
      </c>
      <c r="B7" s="96" t="s">
        <v>6</v>
      </c>
      <c r="C7" s="95">
        <v>30</v>
      </c>
      <c r="D7" s="95">
        <v>33</v>
      </c>
      <c r="E7" s="95">
        <v>35</v>
      </c>
      <c r="F7" s="95"/>
      <c r="G7" s="95"/>
      <c r="H7" s="95"/>
      <c r="I7" s="97">
        <f t="shared" si="0"/>
        <v>1.8639209867917233E-5</v>
      </c>
      <c r="J7" s="97">
        <f t="shared" si="1"/>
        <v>0.16666666666666666</v>
      </c>
      <c r="K7" s="94">
        <f t="shared" si="2"/>
        <v>5</v>
      </c>
      <c r="L7" s="98">
        <f t="shared" si="4"/>
        <v>-7.1725720843494477E-4</v>
      </c>
      <c r="M7" s="95">
        <f t="shared" si="3"/>
        <v>2</v>
      </c>
    </row>
    <row r="8" spans="1:13">
      <c r="A8" s="36">
        <v>7</v>
      </c>
      <c r="B8" s="96" t="s">
        <v>7</v>
      </c>
      <c r="C8" s="95">
        <v>790</v>
      </c>
      <c r="D8" s="95">
        <v>789</v>
      </c>
      <c r="E8" s="95">
        <v>794</v>
      </c>
      <c r="F8" s="95"/>
      <c r="G8" s="95"/>
      <c r="H8" s="95"/>
      <c r="I8" s="97">
        <f t="shared" si="0"/>
        <v>4.2284378957503665E-4</v>
      </c>
      <c r="J8" s="97">
        <f t="shared" si="1"/>
        <v>5.0632911392405064E-3</v>
      </c>
      <c r="K8" s="94">
        <f t="shared" si="2"/>
        <v>4</v>
      </c>
      <c r="L8" s="98">
        <f t="shared" si="4"/>
        <v>-5.7380576674795586E-4</v>
      </c>
      <c r="M8" s="95">
        <f t="shared" si="3"/>
        <v>5</v>
      </c>
    </row>
    <row r="9" spans="1:13">
      <c r="A9" s="36">
        <v>8</v>
      </c>
      <c r="B9" s="96" t="s">
        <v>299</v>
      </c>
      <c r="C9" s="95">
        <v>5005</v>
      </c>
      <c r="D9" s="95">
        <v>4950</v>
      </c>
      <c r="E9" s="95">
        <v>4990</v>
      </c>
      <c r="F9" s="95"/>
      <c r="G9" s="95"/>
      <c r="H9" s="95"/>
      <c r="I9" s="97">
        <f t="shared" si="0"/>
        <v>2.6574187783116286E-3</v>
      </c>
      <c r="J9" s="97">
        <f t="shared" si="1"/>
        <v>-2.997002997002997E-3</v>
      </c>
      <c r="K9" s="94">
        <f t="shared" si="2"/>
        <v>-15</v>
      </c>
      <c r="L9" s="98">
        <f t="shared" si="4"/>
        <v>2.1517716253048342E-3</v>
      </c>
      <c r="M9" s="95">
        <f t="shared" si="3"/>
        <v>40</v>
      </c>
    </row>
    <row r="10" spans="1:13">
      <c r="A10" s="36">
        <v>9</v>
      </c>
      <c r="B10" s="96" t="s">
        <v>8</v>
      </c>
      <c r="C10" s="95">
        <v>638</v>
      </c>
      <c r="D10" s="95">
        <v>615</v>
      </c>
      <c r="E10" s="95">
        <v>625</v>
      </c>
      <c r="F10" s="95"/>
      <c r="G10" s="95"/>
      <c r="H10" s="95"/>
      <c r="I10" s="97">
        <f t="shared" si="0"/>
        <v>3.3284303335566489E-4</v>
      </c>
      <c r="J10" s="97">
        <f t="shared" si="1"/>
        <v>-2.037617554858934E-2</v>
      </c>
      <c r="K10" s="94">
        <f t="shared" si="2"/>
        <v>-13</v>
      </c>
      <c r="L10" s="98">
        <f t="shared" si="4"/>
        <v>1.8648687419308564E-3</v>
      </c>
      <c r="M10" s="95">
        <f t="shared" si="3"/>
        <v>10</v>
      </c>
    </row>
    <row r="11" spans="1:13">
      <c r="A11" s="99">
        <v>10</v>
      </c>
      <c r="B11" s="96" t="s">
        <v>9</v>
      </c>
      <c r="C11" s="94">
        <v>43164</v>
      </c>
      <c r="D11" s="94">
        <v>44056</v>
      </c>
      <c r="E11" s="95">
        <v>44407</v>
      </c>
      <c r="F11" s="95"/>
      <c r="G11" s="95"/>
      <c r="H11" s="95"/>
      <c r="I11" s="97">
        <f t="shared" si="0"/>
        <v>2.3648896931560016E-2</v>
      </c>
      <c r="J11" s="97">
        <f t="shared" si="1"/>
        <v>2.8797145769622834E-2</v>
      </c>
      <c r="K11" s="94">
        <f t="shared" si="2"/>
        <v>1243</v>
      </c>
      <c r="L11" s="98">
        <f t="shared" si="4"/>
        <v>-0.17831014201692727</v>
      </c>
      <c r="M11" s="95">
        <f t="shared" si="3"/>
        <v>351</v>
      </c>
    </row>
    <row r="12" spans="1:13">
      <c r="A12" s="99">
        <v>11</v>
      </c>
      <c r="B12" s="96" t="s">
        <v>10</v>
      </c>
      <c r="C12" s="94">
        <v>671</v>
      </c>
      <c r="D12" s="94">
        <v>683</v>
      </c>
      <c r="E12" s="95">
        <v>685</v>
      </c>
      <c r="F12" s="95"/>
      <c r="G12" s="95"/>
      <c r="H12" s="95"/>
      <c r="I12" s="97">
        <f t="shared" si="0"/>
        <v>3.6479596455780869E-4</v>
      </c>
      <c r="J12" s="97">
        <f t="shared" si="1"/>
        <v>2.0864381520119227E-2</v>
      </c>
      <c r="K12" s="94">
        <f t="shared" si="2"/>
        <v>14</v>
      </c>
      <c r="L12" s="98">
        <f t="shared" si="4"/>
        <v>-2.0083201836178454E-3</v>
      </c>
      <c r="M12" s="95">
        <f t="shared" si="3"/>
        <v>2</v>
      </c>
    </row>
    <row r="13" spans="1:13">
      <c r="A13" s="99">
        <v>12</v>
      </c>
      <c r="B13" s="96" t="s">
        <v>11</v>
      </c>
      <c r="C13" s="94">
        <v>68</v>
      </c>
      <c r="D13" s="94">
        <v>76</v>
      </c>
      <c r="E13" s="95">
        <v>75</v>
      </c>
      <c r="F13" s="95"/>
      <c r="G13" s="95"/>
      <c r="H13" s="95"/>
      <c r="I13" s="97">
        <f t="shared" si="0"/>
        <v>3.9941164002679786E-5</v>
      </c>
      <c r="J13" s="97">
        <f t="shared" si="1"/>
        <v>0.10294117647058823</v>
      </c>
      <c r="K13" s="94">
        <f t="shared" si="2"/>
        <v>7</v>
      </c>
      <c r="L13" s="98">
        <f t="shared" si="4"/>
        <v>-1.0041600918089227E-3</v>
      </c>
      <c r="M13" s="95">
        <f t="shared" si="3"/>
        <v>-1</v>
      </c>
    </row>
    <row r="14" spans="1:13">
      <c r="A14" s="99">
        <v>13</v>
      </c>
      <c r="B14" s="96" t="s">
        <v>12</v>
      </c>
      <c r="C14" s="94">
        <v>16922</v>
      </c>
      <c r="D14" s="94">
        <v>16739</v>
      </c>
      <c r="E14" s="95">
        <v>16911</v>
      </c>
      <c r="F14" s="95"/>
      <c r="G14" s="95"/>
      <c r="H14" s="95"/>
      <c r="I14" s="97">
        <f t="shared" si="0"/>
        <v>9.0059336593242383E-3</v>
      </c>
      <c r="J14" s="97">
        <f t="shared" si="1"/>
        <v>-6.5004136626876257E-4</v>
      </c>
      <c r="K14" s="94">
        <f t="shared" si="2"/>
        <v>-11</v>
      </c>
      <c r="L14" s="98">
        <f t="shared" si="4"/>
        <v>1.5779658585568786E-3</v>
      </c>
      <c r="M14" s="95">
        <f t="shared" si="3"/>
        <v>172</v>
      </c>
    </row>
    <row r="15" spans="1:13">
      <c r="A15" s="99">
        <v>14</v>
      </c>
      <c r="B15" s="96" t="s">
        <v>13</v>
      </c>
      <c r="C15" s="94">
        <v>33435</v>
      </c>
      <c r="D15" s="94">
        <v>33941</v>
      </c>
      <c r="E15" s="95">
        <v>34284</v>
      </c>
      <c r="F15" s="95"/>
      <c r="G15" s="95"/>
      <c r="H15" s="95"/>
      <c r="I15" s="97">
        <f t="shared" si="0"/>
        <v>1.8257904888904983E-2</v>
      </c>
      <c r="J15" s="97">
        <f t="shared" si="1"/>
        <v>2.5392552714221625E-2</v>
      </c>
      <c r="K15" s="94">
        <f t="shared" si="2"/>
        <v>849</v>
      </c>
      <c r="L15" s="98">
        <f t="shared" si="4"/>
        <v>-0.12179027399225362</v>
      </c>
      <c r="M15" s="95">
        <f t="shared" si="3"/>
        <v>343</v>
      </c>
    </row>
    <row r="16" spans="1:13">
      <c r="A16" s="99">
        <v>15</v>
      </c>
      <c r="B16" s="96" t="s">
        <v>14</v>
      </c>
      <c r="C16" s="94">
        <v>6406</v>
      </c>
      <c r="D16" s="94">
        <v>6356</v>
      </c>
      <c r="E16" s="95">
        <v>6431</v>
      </c>
      <c r="F16" s="95"/>
      <c r="G16" s="95"/>
      <c r="H16" s="95"/>
      <c r="I16" s="97">
        <f t="shared" si="0"/>
        <v>3.4248216760164492E-3</v>
      </c>
      <c r="J16" s="97">
        <f t="shared" si="1"/>
        <v>3.9025913206369028E-3</v>
      </c>
      <c r="K16" s="94">
        <f t="shared" si="2"/>
        <v>25</v>
      </c>
      <c r="L16" s="98">
        <f t="shared" si="4"/>
        <v>-3.5862860421747239E-3</v>
      </c>
      <c r="M16" s="95">
        <f t="shared" si="3"/>
        <v>75</v>
      </c>
    </row>
    <row r="17" spans="1:13">
      <c r="A17" s="99">
        <v>16</v>
      </c>
      <c r="B17" s="96" t="s">
        <v>15</v>
      </c>
      <c r="C17" s="94">
        <v>10500</v>
      </c>
      <c r="D17" s="94">
        <v>10047</v>
      </c>
      <c r="E17" s="95">
        <v>10100</v>
      </c>
      <c r="F17" s="95"/>
      <c r="G17" s="95"/>
      <c r="H17" s="95"/>
      <c r="I17" s="97">
        <f t="shared" si="0"/>
        <v>5.3787434190275445E-3</v>
      </c>
      <c r="J17" s="97">
        <f t="shared" si="1"/>
        <v>-3.8095238095238099E-2</v>
      </c>
      <c r="K17" s="94">
        <f t="shared" si="2"/>
        <v>-400</v>
      </c>
      <c r="L17" s="98">
        <f t="shared" si="4"/>
        <v>5.7380576674795583E-2</v>
      </c>
      <c r="M17" s="95">
        <f t="shared" si="3"/>
        <v>53</v>
      </c>
    </row>
    <row r="18" spans="1:13">
      <c r="A18" s="99">
        <v>17</v>
      </c>
      <c r="B18" s="96" t="s">
        <v>16</v>
      </c>
      <c r="C18" s="94">
        <v>2653</v>
      </c>
      <c r="D18" s="94">
        <v>2781</v>
      </c>
      <c r="E18" s="95">
        <v>2818</v>
      </c>
      <c r="F18" s="95"/>
      <c r="G18" s="95"/>
      <c r="H18" s="95"/>
      <c r="I18" s="97">
        <f t="shared" si="0"/>
        <v>1.5007226687940218E-3</v>
      </c>
      <c r="J18" s="97">
        <f t="shared" si="1"/>
        <v>6.219374293252921E-2</v>
      </c>
      <c r="K18" s="94">
        <f t="shared" si="2"/>
        <v>165</v>
      </c>
      <c r="L18" s="98">
        <f t="shared" si="4"/>
        <v>-2.3669487878353178E-2</v>
      </c>
      <c r="M18" s="95">
        <f t="shared" si="3"/>
        <v>37</v>
      </c>
    </row>
    <row r="19" spans="1:13">
      <c r="A19" s="99">
        <v>18</v>
      </c>
      <c r="B19" s="96" t="s">
        <v>17</v>
      </c>
      <c r="C19" s="94">
        <v>7609</v>
      </c>
      <c r="D19" s="94">
        <v>7317</v>
      </c>
      <c r="E19" s="95">
        <v>7330</v>
      </c>
      <c r="F19" s="95"/>
      <c r="G19" s="95"/>
      <c r="H19" s="95"/>
      <c r="I19" s="97">
        <f t="shared" si="0"/>
        <v>3.9035830951952379E-3</v>
      </c>
      <c r="J19" s="97">
        <f t="shared" si="1"/>
        <v>-3.6667104744381653E-2</v>
      </c>
      <c r="K19" s="94">
        <f t="shared" si="2"/>
        <v>-279</v>
      </c>
      <c r="L19" s="98">
        <f t="shared" si="4"/>
        <v>4.0022952230669921E-2</v>
      </c>
      <c r="M19" s="95">
        <f t="shared" si="3"/>
        <v>13</v>
      </c>
    </row>
    <row r="20" spans="1:13">
      <c r="A20" s="99">
        <v>19</v>
      </c>
      <c r="B20" s="96" t="s">
        <v>18</v>
      </c>
      <c r="C20" s="94">
        <v>262</v>
      </c>
      <c r="D20" s="94">
        <v>254</v>
      </c>
      <c r="E20" s="95">
        <v>255</v>
      </c>
      <c r="F20" s="95"/>
      <c r="G20" s="95"/>
      <c r="H20" s="95"/>
      <c r="I20" s="97">
        <f t="shared" si="0"/>
        <v>1.3579995760911126E-4</v>
      </c>
      <c r="J20" s="97">
        <f t="shared" si="1"/>
        <v>-2.6717557251908396E-2</v>
      </c>
      <c r="K20" s="94">
        <f t="shared" si="2"/>
        <v>-7</v>
      </c>
      <c r="L20" s="98">
        <f t="shared" si="4"/>
        <v>1.0041600918089227E-3</v>
      </c>
      <c r="M20" s="95">
        <f t="shared" si="3"/>
        <v>1</v>
      </c>
    </row>
    <row r="21" spans="1:13">
      <c r="A21" s="99">
        <v>20</v>
      </c>
      <c r="B21" s="96" t="s">
        <v>19</v>
      </c>
      <c r="C21" s="94">
        <v>4728</v>
      </c>
      <c r="D21" s="94">
        <v>5024</v>
      </c>
      <c r="E21" s="95">
        <v>5054</v>
      </c>
      <c r="F21" s="95"/>
      <c r="G21" s="95"/>
      <c r="H21" s="95"/>
      <c r="I21" s="97">
        <f t="shared" si="0"/>
        <v>2.6915019049272484E-3</v>
      </c>
      <c r="J21" s="97">
        <f t="shared" si="1"/>
        <v>6.8950930626057533E-2</v>
      </c>
      <c r="K21" s="94">
        <f t="shared" si="2"/>
        <v>326</v>
      </c>
      <c r="L21" s="98">
        <f t="shared" si="4"/>
        <v>-4.6765169989958402E-2</v>
      </c>
      <c r="M21" s="95">
        <f t="shared" si="3"/>
        <v>30</v>
      </c>
    </row>
    <row r="22" spans="1:13">
      <c r="A22" s="99">
        <v>21</v>
      </c>
      <c r="B22" s="96" t="s">
        <v>20</v>
      </c>
      <c r="C22" s="94">
        <v>441</v>
      </c>
      <c r="D22" s="94">
        <v>477</v>
      </c>
      <c r="E22" s="95">
        <v>494</v>
      </c>
      <c r="F22" s="95"/>
      <c r="G22" s="95"/>
      <c r="H22" s="95"/>
      <c r="I22" s="97">
        <f t="shared" si="0"/>
        <v>2.6307913356431753E-4</v>
      </c>
      <c r="J22" s="97">
        <f t="shared" si="1"/>
        <v>0.12018140589569161</v>
      </c>
      <c r="K22" s="94">
        <f t="shared" si="2"/>
        <v>53</v>
      </c>
      <c r="L22" s="98">
        <f t="shared" si="4"/>
        <v>-7.6029264094104147E-3</v>
      </c>
      <c r="M22" s="95">
        <f t="shared" si="3"/>
        <v>17</v>
      </c>
    </row>
    <row r="23" spans="1:13">
      <c r="A23" s="99">
        <v>22</v>
      </c>
      <c r="B23" s="96" t="s">
        <v>21</v>
      </c>
      <c r="C23" s="94">
        <v>13460</v>
      </c>
      <c r="D23" s="94">
        <v>13291</v>
      </c>
      <c r="E23" s="95">
        <v>13391</v>
      </c>
      <c r="F23" s="95"/>
      <c r="G23" s="95"/>
      <c r="H23" s="95"/>
      <c r="I23" s="97">
        <f t="shared" si="0"/>
        <v>7.1313616954651335E-3</v>
      </c>
      <c r="J23" s="97">
        <f t="shared" si="1"/>
        <v>-5.1263001485884101E-3</v>
      </c>
      <c r="K23" s="94">
        <f t="shared" si="2"/>
        <v>-69</v>
      </c>
      <c r="L23" s="98">
        <f t="shared" si="4"/>
        <v>9.8981494764022373E-3</v>
      </c>
      <c r="M23" s="95">
        <f t="shared" si="3"/>
        <v>100</v>
      </c>
    </row>
    <row r="24" spans="1:13">
      <c r="A24" s="99">
        <v>23</v>
      </c>
      <c r="B24" s="96" t="s">
        <v>22</v>
      </c>
      <c r="C24" s="94">
        <v>14247</v>
      </c>
      <c r="D24" s="94">
        <v>13802</v>
      </c>
      <c r="E24" s="95">
        <v>13795</v>
      </c>
      <c r="F24" s="95"/>
      <c r="G24" s="95"/>
      <c r="H24" s="95"/>
      <c r="I24" s="97">
        <f t="shared" si="0"/>
        <v>7.3465114322262349E-3</v>
      </c>
      <c r="J24" s="97">
        <f t="shared" si="1"/>
        <v>-3.1725977398750611E-2</v>
      </c>
      <c r="K24" s="94">
        <f t="shared" si="2"/>
        <v>-452</v>
      </c>
      <c r="L24" s="98">
        <f t="shared" si="4"/>
        <v>6.4840051642519006E-2</v>
      </c>
      <c r="M24" s="95">
        <f t="shared" si="3"/>
        <v>-7</v>
      </c>
    </row>
    <row r="25" spans="1:13">
      <c r="A25" s="99">
        <v>24</v>
      </c>
      <c r="B25" s="96" t="s">
        <v>23</v>
      </c>
      <c r="C25" s="94">
        <v>6699</v>
      </c>
      <c r="D25" s="94">
        <v>6571</v>
      </c>
      <c r="E25" s="95">
        <v>6589</v>
      </c>
      <c r="F25" s="95"/>
      <c r="G25" s="95"/>
      <c r="H25" s="95"/>
      <c r="I25" s="97">
        <f t="shared" si="0"/>
        <v>3.5089643948487616E-3</v>
      </c>
      <c r="J25" s="97">
        <f t="shared" si="1"/>
        <v>-1.6420361247947456E-2</v>
      </c>
      <c r="K25" s="94">
        <f t="shared" si="2"/>
        <v>-110</v>
      </c>
      <c r="L25" s="98">
        <f t="shared" si="4"/>
        <v>1.5779658585568786E-2</v>
      </c>
      <c r="M25" s="95">
        <f t="shared" si="3"/>
        <v>18</v>
      </c>
    </row>
    <row r="26" spans="1:13">
      <c r="A26" s="99">
        <v>25</v>
      </c>
      <c r="B26" s="96" t="s">
        <v>24</v>
      </c>
      <c r="C26" s="94">
        <v>35624</v>
      </c>
      <c r="D26" s="94">
        <v>34711</v>
      </c>
      <c r="E26" s="95">
        <v>34941</v>
      </c>
      <c r="F26" s="95"/>
      <c r="G26" s="95"/>
      <c r="H26" s="95"/>
      <c r="I26" s="97">
        <f t="shared" si="0"/>
        <v>1.860778948556846E-2</v>
      </c>
      <c r="J26" s="97">
        <f t="shared" si="1"/>
        <v>-1.917246799910173E-2</v>
      </c>
      <c r="K26" s="94">
        <f t="shared" si="2"/>
        <v>-683</v>
      </c>
      <c r="L26" s="98">
        <f t="shared" si="4"/>
        <v>9.7977334672213451E-2</v>
      </c>
      <c r="M26" s="95">
        <f t="shared" si="3"/>
        <v>230</v>
      </c>
    </row>
    <row r="27" spans="1:13">
      <c r="A27" s="99">
        <v>26</v>
      </c>
      <c r="B27" s="96" t="s">
        <v>25</v>
      </c>
      <c r="C27" s="94">
        <v>1771</v>
      </c>
      <c r="D27" s="94">
        <v>1910</v>
      </c>
      <c r="E27" s="95">
        <v>1918</v>
      </c>
      <c r="F27" s="95"/>
      <c r="G27" s="95"/>
      <c r="H27" s="95"/>
      <c r="I27" s="97">
        <f t="shared" si="0"/>
        <v>1.0214287007618643E-3</v>
      </c>
      <c r="J27" s="97">
        <f t="shared" si="1"/>
        <v>8.3003952569169967E-2</v>
      </c>
      <c r="K27" s="94">
        <f t="shared" si="2"/>
        <v>147</v>
      </c>
      <c r="L27" s="98">
        <f t="shared" si="4"/>
        <v>-2.1087361927987377E-2</v>
      </c>
      <c r="M27" s="95">
        <f t="shared" si="3"/>
        <v>8</v>
      </c>
    </row>
    <row r="28" spans="1:13">
      <c r="A28" s="99">
        <v>27</v>
      </c>
      <c r="B28" s="96" t="s">
        <v>26</v>
      </c>
      <c r="C28" s="94">
        <v>6305</v>
      </c>
      <c r="D28" s="94">
        <v>6376</v>
      </c>
      <c r="E28" s="95">
        <v>6449</v>
      </c>
      <c r="F28" s="95"/>
      <c r="G28" s="95"/>
      <c r="H28" s="95"/>
      <c r="I28" s="97">
        <f t="shared" si="0"/>
        <v>3.4344075553770924E-3</v>
      </c>
      <c r="J28" s="97">
        <f t="shared" si="1"/>
        <v>2.2839016653449642E-2</v>
      </c>
      <c r="K28" s="94">
        <f t="shared" si="2"/>
        <v>144</v>
      </c>
      <c r="L28" s="98">
        <f t="shared" si="4"/>
        <v>-2.0657007602926408E-2</v>
      </c>
      <c r="M28" s="95">
        <f t="shared" si="3"/>
        <v>73</v>
      </c>
    </row>
    <row r="29" spans="1:13">
      <c r="A29" s="99">
        <v>28</v>
      </c>
      <c r="B29" s="96" t="s">
        <v>27</v>
      </c>
      <c r="C29" s="94">
        <v>11786</v>
      </c>
      <c r="D29" s="94">
        <v>12135</v>
      </c>
      <c r="E29" s="95">
        <v>12247</v>
      </c>
      <c r="F29" s="95"/>
      <c r="G29" s="95"/>
      <c r="H29" s="95"/>
      <c r="I29" s="97">
        <f t="shared" si="0"/>
        <v>6.5221258072109241E-3</v>
      </c>
      <c r="J29" s="97">
        <f t="shared" si="1"/>
        <v>3.9114203292041405E-2</v>
      </c>
      <c r="K29" s="94">
        <f t="shared" si="2"/>
        <v>461</v>
      </c>
      <c r="L29" s="98">
        <f t="shared" si="4"/>
        <v>-6.6131114617701908E-2</v>
      </c>
      <c r="M29" s="95">
        <f t="shared" si="3"/>
        <v>112</v>
      </c>
    </row>
    <row r="30" spans="1:13">
      <c r="A30" s="99">
        <v>29</v>
      </c>
      <c r="B30" s="96" t="s">
        <v>28</v>
      </c>
      <c r="C30" s="94">
        <v>3819</v>
      </c>
      <c r="D30" s="94">
        <v>3830</v>
      </c>
      <c r="E30" s="95">
        <v>3879</v>
      </c>
      <c r="F30" s="95"/>
      <c r="G30" s="95"/>
      <c r="H30" s="95"/>
      <c r="I30" s="97">
        <f t="shared" si="0"/>
        <v>2.0657570022185987E-3</v>
      </c>
      <c r="J30" s="97">
        <f t="shared" si="1"/>
        <v>1.5710919088766692E-2</v>
      </c>
      <c r="K30" s="94">
        <f t="shared" si="2"/>
        <v>60</v>
      </c>
      <c r="L30" s="98">
        <f t="shared" si="4"/>
        <v>-8.6070865012193368E-3</v>
      </c>
      <c r="M30" s="95">
        <f t="shared" si="3"/>
        <v>49</v>
      </c>
    </row>
    <row r="31" spans="1:13">
      <c r="A31" s="99">
        <v>30</v>
      </c>
      <c r="B31" s="96" t="s">
        <v>29</v>
      </c>
      <c r="C31" s="94">
        <v>1147</v>
      </c>
      <c r="D31" s="94">
        <v>1188</v>
      </c>
      <c r="E31" s="95">
        <v>1206</v>
      </c>
      <c r="F31" s="95"/>
      <c r="G31" s="95"/>
      <c r="H31" s="95"/>
      <c r="I31" s="97">
        <f t="shared" si="0"/>
        <v>6.4225391716309099E-4</v>
      </c>
      <c r="J31" s="97">
        <f t="shared" si="1"/>
        <v>5.1438535309503049E-2</v>
      </c>
      <c r="K31" s="94">
        <f t="shared" si="2"/>
        <v>59</v>
      </c>
      <c r="L31" s="98">
        <f t="shared" si="4"/>
        <v>-8.4636350595323484E-3</v>
      </c>
      <c r="M31" s="95">
        <f t="shared" si="3"/>
        <v>18</v>
      </c>
    </row>
    <row r="32" spans="1:13">
      <c r="A32" s="99">
        <v>31</v>
      </c>
      <c r="B32" s="96" t="s">
        <v>30</v>
      </c>
      <c r="C32" s="94">
        <v>22053</v>
      </c>
      <c r="D32" s="94">
        <v>21315</v>
      </c>
      <c r="E32" s="95">
        <v>21490</v>
      </c>
      <c r="F32" s="95"/>
      <c r="G32" s="95"/>
      <c r="H32" s="95"/>
      <c r="I32" s="97">
        <f t="shared" si="0"/>
        <v>1.1444474858901181E-2</v>
      </c>
      <c r="J32" s="97">
        <f t="shared" si="1"/>
        <v>-2.5529406429964176E-2</v>
      </c>
      <c r="K32" s="94">
        <f t="shared" si="2"/>
        <v>-563</v>
      </c>
      <c r="L32" s="98">
        <f t="shared" si="4"/>
        <v>8.0763161669774777E-2</v>
      </c>
      <c r="M32" s="95">
        <f t="shared" si="3"/>
        <v>175</v>
      </c>
    </row>
    <row r="33" spans="1:13">
      <c r="A33" s="99">
        <v>32</v>
      </c>
      <c r="B33" s="96" t="s">
        <v>31</v>
      </c>
      <c r="C33" s="94">
        <v>6894</v>
      </c>
      <c r="D33" s="94">
        <v>7160</v>
      </c>
      <c r="E33" s="95">
        <v>7237</v>
      </c>
      <c r="F33" s="95"/>
      <c r="G33" s="95"/>
      <c r="H33" s="95"/>
      <c r="I33" s="97">
        <f t="shared" si="0"/>
        <v>3.8540560518319149E-3</v>
      </c>
      <c r="J33" s="97">
        <f t="shared" si="1"/>
        <v>4.9753408761241659E-2</v>
      </c>
      <c r="K33" s="94">
        <f t="shared" si="2"/>
        <v>343</v>
      </c>
      <c r="L33" s="98">
        <f t="shared" si="4"/>
        <v>-4.9203844498637211E-2</v>
      </c>
      <c r="M33" s="95">
        <f t="shared" si="3"/>
        <v>77</v>
      </c>
    </row>
    <row r="34" spans="1:13">
      <c r="A34" s="99">
        <v>33</v>
      </c>
      <c r="B34" s="96" t="s">
        <v>32</v>
      </c>
      <c r="C34" s="94">
        <v>19029</v>
      </c>
      <c r="D34" s="94">
        <v>18755</v>
      </c>
      <c r="E34" s="95">
        <v>18856</v>
      </c>
      <c r="F34" s="95"/>
      <c r="G34" s="95"/>
      <c r="H34" s="95"/>
      <c r="I34" s="97">
        <f t="shared" si="0"/>
        <v>1.0041741179127067E-2</v>
      </c>
      <c r="J34" s="97">
        <f t="shared" si="1"/>
        <v>-9.0913868306269387E-3</v>
      </c>
      <c r="K34" s="94">
        <f t="shared" si="2"/>
        <v>-173</v>
      </c>
      <c r="L34" s="98">
        <f t="shared" si="4"/>
        <v>2.4817099411849088E-2</v>
      </c>
      <c r="M34" s="95">
        <f t="shared" si="3"/>
        <v>101</v>
      </c>
    </row>
    <row r="35" spans="1:13">
      <c r="A35" s="99">
        <v>35</v>
      </c>
      <c r="B35" s="96" t="s">
        <v>33</v>
      </c>
      <c r="C35" s="95">
        <v>13844</v>
      </c>
      <c r="D35" s="95">
        <v>12691</v>
      </c>
      <c r="E35" s="95">
        <v>12803</v>
      </c>
      <c r="F35" s="95"/>
      <c r="G35" s="95"/>
      <c r="H35" s="95"/>
      <c r="I35" s="97">
        <f t="shared" ref="I35:I66" si="5">E35/$E$92</f>
        <v>6.8182229696841243E-3</v>
      </c>
      <c r="J35" s="97">
        <f t="shared" si="1"/>
        <v>-7.5195030338052582E-2</v>
      </c>
      <c r="K35" s="94">
        <f t="shared" si="2"/>
        <v>-1041</v>
      </c>
      <c r="L35" s="98">
        <f t="shared" si="4"/>
        <v>0.14933295079615549</v>
      </c>
      <c r="M35" s="95">
        <f t="shared" si="3"/>
        <v>112</v>
      </c>
    </row>
    <row r="36" spans="1:13">
      <c r="A36" s="99">
        <v>36</v>
      </c>
      <c r="B36" s="96" t="s">
        <v>34</v>
      </c>
      <c r="C36" s="95">
        <v>881</v>
      </c>
      <c r="D36" s="95">
        <v>841</v>
      </c>
      <c r="E36" s="95">
        <v>824</v>
      </c>
      <c r="F36" s="95"/>
      <c r="G36" s="95"/>
      <c r="H36" s="95"/>
      <c r="I36" s="97">
        <f t="shared" si="5"/>
        <v>4.3882025517610857E-4</v>
      </c>
      <c r="J36" s="97">
        <f t="shared" si="1"/>
        <v>-6.4699205448354141E-2</v>
      </c>
      <c r="K36" s="94">
        <f t="shared" si="2"/>
        <v>-57</v>
      </c>
      <c r="L36" s="98">
        <f t="shared" si="4"/>
        <v>8.1767321761583699E-3</v>
      </c>
      <c r="M36" s="95">
        <f t="shared" si="3"/>
        <v>-17</v>
      </c>
    </row>
    <row r="37" spans="1:13">
      <c r="A37" s="99">
        <v>37</v>
      </c>
      <c r="B37" s="96" t="s">
        <v>35</v>
      </c>
      <c r="C37" s="95">
        <v>600</v>
      </c>
      <c r="D37" s="95">
        <v>536</v>
      </c>
      <c r="E37" s="95">
        <v>527</v>
      </c>
      <c r="F37" s="95"/>
      <c r="G37" s="95"/>
      <c r="H37" s="95"/>
      <c r="I37" s="97">
        <f t="shared" si="5"/>
        <v>2.806532457254966E-4</v>
      </c>
      <c r="J37" s="97">
        <f t="shared" si="1"/>
        <v>-0.12166666666666667</v>
      </c>
      <c r="K37" s="94">
        <f t="shared" si="2"/>
        <v>-73</v>
      </c>
      <c r="L37" s="98">
        <f t="shared" si="4"/>
        <v>1.0471955243150194E-2</v>
      </c>
      <c r="M37" s="95">
        <f t="shared" si="3"/>
        <v>-9</v>
      </c>
    </row>
    <row r="38" spans="1:13">
      <c r="A38" s="99">
        <v>38</v>
      </c>
      <c r="B38" s="96" t="s">
        <v>36</v>
      </c>
      <c r="C38" s="95">
        <v>3703</v>
      </c>
      <c r="D38" s="95">
        <v>3859</v>
      </c>
      <c r="E38" s="95">
        <v>3864</v>
      </c>
      <c r="F38" s="95"/>
      <c r="G38" s="95"/>
      <c r="H38" s="95"/>
      <c r="I38" s="97">
        <f t="shared" si="5"/>
        <v>2.0577687694180624E-3</v>
      </c>
      <c r="J38" s="97">
        <f t="shared" si="1"/>
        <v>4.3478260869565216E-2</v>
      </c>
      <c r="K38" s="94">
        <f t="shared" si="2"/>
        <v>161</v>
      </c>
      <c r="L38" s="98">
        <f t="shared" si="4"/>
        <v>-2.3095682111605221E-2</v>
      </c>
      <c r="M38" s="95">
        <f t="shared" si="3"/>
        <v>5</v>
      </c>
    </row>
    <row r="39" spans="1:13">
      <c r="A39" s="99">
        <v>39</v>
      </c>
      <c r="B39" s="96" t="s">
        <v>37</v>
      </c>
      <c r="C39" s="95">
        <v>113</v>
      </c>
      <c r="D39" s="95">
        <v>115</v>
      </c>
      <c r="E39" s="95">
        <v>109</v>
      </c>
      <c r="F39" s="95"/>
      <c r="G39" s="95"/>
      <c r="H39" s="95"/>
      <c r="I39" s="97">
        <f t="shared" si="5"/>
        <v>5.8047825017227957E-5</v>
      </c>
      <c r="J39" s="97">
        <f t="shared" si="1"/>
        <v>-3.5398230088495575E-2</v>
      </c>
      <c r="K39" s="94">
        <f t="shared" si="2"/>
        <v>-4</v>
      </c>
      <c r="L39" s="98">
        <f t="shared" si="4"/>
        <v>5.7380576674795586E-4</v>
      </c>
      <c r="M39" s="95">
        <f t="shared" si="3"/>
        <v>-6</v>
      </c>
    </row>
    <row r="40" spans="1:13">
      <c r="A40" s="99">
        <v>41</v>
      </c>
      <c r="B40" s="96" t="s">
        <v>38</v>
      </c>
      <c r="C40" s="95">
        <v>124324</v>
      </c>
      <c r="D40" s="95">
        <v>91743</v>
      </c>
      <c r="E40" s="95">
        <v>91221</v>
      </c>
      <c r="F40" s="95"/>
      <c r="G40" s="95"/>
      <c r="H40" s="95"/>
      <c r="I40" s="97">
        <f t="shared" si="5"/>
        <v>4.857963895317937E-2</v>
      </c>
      <c r="J40" s="97">
        <f t="shared" si="1"/>
        <v>-0.2662639554711882</v>
      </c>
      <c r="K40" s="94">
        <f t="shared" si="2"/>
        <v>-33103</v>
      </c>
      <c r="L40" s="98">
        <f t="shared" si="4"/>
        <v>4.7486730741643957</v>
      </c>
      <c r="M40" s="95">
        <f t="shared" si="3"/>
        <v>-522</v>
      </c>
    </row>
    <row r="41" spans="1:13">
      <c r="A41" s="99">
        <v>42</v>
      </c>
      <c r="B41" s="96" t="s">
        <v>39</v>
      </c>
      <c r="C41" s="95">
        <v>15199</v>
      </c>
      <c r="D41" s="95">
        <v>12784</v>
      </c>
      <c r="E41" s="95">
        <v>12614</v>
      </c>
      <c r="F41" s="95"/>
      <c r="G41" s="95"/>
      <c r="H41" s="95"/>
      <c r="I41" s="97">
        <f t="shared" si="5"/>
        <v>6.7175712363973707E-3</v>
      </c>
      <c r="J41" s="97">
        <f t="shared" si="1"/>
        <v>-0.17007697874860189</v>
      </c>
      <c r="K41" s="94">
        <f t="shared" si="2"/>
        <v>-2585</v>
      </c>
      <c r="L41" s="98">
        <f t="shared" si="4"/>
        <v>0.37082197676086642</v>
      </c>
      <c r="M41" s="95">
        <f t="shared" si="3"/>
        <v>-170</v>
      </c>
    </row>
    <row r="42" spans="1:13">
      <c r="A42" s="99">
        <v>43</v>
      </c>
      <c r="B42" s="96" t="s">
        <v>40</v>
      </c>
      <c r="C42" s="95">
        <v>57630</v>
      </c>
      <c r="D42" s="95">
        <v>54069</v>
      </c>
      <c r="E42" s="95">
        <v>54381</v>
      </c>
      <c r="F42" s="95"/>
      <c r="G42" s="95"/>
      <c r="H42" s="95"/>
      <c r="I42" s="97">
        <f t="shared" si="5"/>
        <v>2.896053919506306E-2</v>
      </c>
      <c r="J42" s="97">
        <f t="shared" si="1"/>
        <v>-5.637688703800104E-2</v>
      </c>
      <c r="K42" s="94">
        <f t="shared" si="2"/>
        <v>-3249</v>
      </c>
      <c r="L42" s="98">
        <f t="shared" si="4"/>
        <v>0.46607373404102709</v>
      </c>
      <c r="M42" s="95">
        <f t="shared" si="3"/>
        <v>312</v>
      </c>
    </row>
    <row r="43" spans="1:13">
      <c r="A43" s="99">
        <v>45</v>
      </c>
      <c r="B43" s="96" t="s">
        <v>41</v>
      </c>
      <c r="C43" s="95">
        <v>55685</v>
      </c>
      <c r="D43" s="95">
        <v>57164</v>
      </c>
      <c r="E43" s="95">
        <v>58010</v>
      </c>
      <c r="F43" s="95"/>
      <c r="G43" s="95"/>
      <c r="H43" s="95"/>
      <c r="I43" s="97">
        <f t="shared" si="5"/>
        <v>3.0893158983939392E-2</v>
      </c>
      <c r="J43" s="97">
        <f t="shared" si="1"/>
        <v>4.1752716171320821E-2</v>
      </c>
      <c r="K43" s="94">
        <f t="shared" si="2"/>
        <v>2325</v>
      </c>
      <c r="L43" s="98">
        <f t="shared" si="4"/>
        <v>-0.33352460192224931</v>
      </c>
      <c r="M43" s="95">
        <f t="shared" si="3"/>
        <v>846</v>
      </c>
    </row>
    <row r="44" spans="1:13">
      <c r="A44" s="99">
        <v>46</v>
      </c>
      <c r="B44" s="96" t="s">
        <v>42</v>
      </c>
      <c r="C44" s="95">
        <v>139990</v>
      </c>
      <c r="D44" s="95">
        <v>142113</v>
      </c>
      <c r="E44" s="95">
        <v>143170</v>
      </c>
      <c r="F44" s="95"/>
      <c r="G44" s="95"/>
      <c r="H44" s="95"/>
      <c r="I44" s="97">
        <f t="shared" si="5"/>
        <v>7.6245019336848865E-2</v>
      </c>
      <c r="J44" s="97">
        <f t="shared" si="1"/>
        <v>2.2715908279162797E-2</v>
      </c>
      <c r="K44" s="94">
        <f t="shared" si="2"/>
        <v>3180</v>
      </c>
      <c r="L44" s="98">
        <f t="shared" si="4"/>
        <v>-0.45617558456462487</v>
      </c>
      <c r="M44" s="95">
        <f t="shared" si="3"/>
        <v>1057</v>
      </c>
    </row>
    <row r="45" spans="1:13">
      <c r="A45" s="99">
        <v>47</v>
      </c>
      <c r="B45" s="96" t="s">
        <v>43</v>
      </c>
      <c r="C45" s="95">
        <v>322475</v>
      </c>
      <c r="D45" s="95">
        <v>324682</v>
      </c>
      <c r="E45" s="95">
        <v>326931</v>
      </c>
      <c r="F45" s="95"/>
      <c r="G45" s="95"/>
      <c r="H45" s="95"/>
      <c r="I45" s="97">
        <f t="shared" si="5"/>
        <v>0.17410672918080139</v>
      </c>
      <c r="J45" s="97">
        <f t="shared" si="1"/>
        <v>1.3818125436080317E-2</v>
      </c>
      <c r="K45" s="94">
        <f t="shared" si="2"/>
        <v>4456</v>
      </c>
      <c r="L45" s="98">
        <f t="shared" si="4"/>
        <v>-0.63921962415722278</v>
      </c>
      <c r="M45" s="95">
        <f t="shared" si="3"/>
        <v>2249</v>
      </c>
    </row>
    <row r="46" spans="1:13">
      <c r="A46" s="99">
        <v>49</v>
      </c>
      <c r="B46" s="96" t="s">
        <v>44</v>
      </c>
      <c r="C46" s="95">
        <v>127390</v>
      </c>
      <c r="D46" s="95">
        <v>135966</v>
      </c>
      <c r="E46" s="95">
        <v>138451</v>
      </c>
      <c r="F46" s="95"/>
      <c r="G46" s="95"/>
      <c r="H46" s="95"/>
      <c r="I46" s="97">
        <f t="shared" si="5"/>
        <v>7.3731921297800249E-2</v>
      </c>
      <c r="J46" s="97">
        <f t="shared" si="1"/>
        <v>8.6827851479707979E-2</v>
      </c>
      <c r="K46" s="94">
        <f t="shared" si="2"/>
        <v>11061</v>
      </c>
      <c r="L46" s="98">
        <f t="shared" si="4"/>
        <v>-1.5867163964997848</v>
      </c>
      <c r="M46" s="95">
        <f t="shared" si="3"/>
        <v>2485</v>
      </c>
    </row>
    <row r="47" spans="1:13">
      <c r="A47" s="99">
        <v>50</v>
      </c>
      <c r="B47" s="96" t="s">
        <v>45</v>
      </c>
      <c r="C47" s="95">
        <v>2941</v>
      </c>
      <c r="D47" s="95">
        <v>3274</v>
      </c>
      <c r="E47" s="95">
        <v>3096</v>
      </c>
      <c r="F47" s="95"/>
      <c r="G47" s="95"/>
      <c r="H47" s="95"/>
      <c r="I47" s="97">
        <f t="shared" si="5"/>
        <v>1.6487712500306215E-3</v>
      </c>
      <c r="J47" s="97">
        <f t="shared" si="1"/>
        <v>5.2703162189731381E-2</v>
      </c>
      <c r="K47" s="94">
        <f t="shared" si="2"/>
        <v>155</v>
      </c>
      <c r="L47" s="98">
        <f t="shared" si="4"/>
        <v>-2.2234973461483287E-2</v>
      </c>
      <c r="M47" s="95">
        <f t="shared" si="3"/>
        <v>-178</v>
      </c>
    </row>
    <row r="48" spans="1:13">
      <c r="A48" s="99">
        <v>51</v>
      </c>
      <c r="B48" s="96" t="s">
        <v>46</v>
      </c>
      <c r="C48" s="95">
        <v>285</v>
      </c>
      <c r="D48" s="95">
        <v>313</v>
      </c>
      <c r="E48" s="95">
        <v>313</v>
      </c>
      <c r="F48" s="95"/>
      <c r="G48" s="95"/>
      <c r="H48" s="95"/>
      <c r="I48" s="97">
        <f t="shared" si="5"/>
        <v>1.6668779110451696E-4</v>
      </c>
      <c r="J48" s="97">
        <f t="shared" si="1"/>
        <v>9.8245614035087719E-2</v>
      </c>
      <c r="K48" s="94">
        <f t="shared" si="2"/>
        <v>28</v>
      </c>
      <c r="L48" s="98">
        <f t="shared" si="4"/>
        <v>-4.0166403672356908E-3</v>
      </c>
      <c r="M48" s="95">
        <f t="shared" si="3"/>
        <v>0</v>
      </c>
    </row>
    <row r="49" spans="1:13">
      <c r="A49" s="99">
        <v>52</v>
      </c>
      <c r="B49" s="96" t="s">
        <v>47</v>
      </c>
      <c r="C49" s="95">
        <v>18693</v>
      </c>
      <c r="D49" s="95">
        <v>18737</v>
      </c>
      <c r="E49" s="95">
        <v>18786</v>
      </c>
      <c r="F49" s="95"/>
      <c r="G49" s="95"/>
      <c r="H49" s="95"/>
      <c r="I49" s="97">
        <f t="shared" si="5"/>
        <v>1.0004462759391233E-2</v>
      </c>
      <c r="J49" s="97">
        <f t="shared" si="1"/>
        <v>4.9751243781094526E-3</v>
      </c>
      <c r="K49" s="94">
        <f t="shared" si="2"/>
        <v>93</v>
      </c>
      <c r="L49" s="98">
        <f t="shared" si="4"/>
        <v>-1.3340984076889972E-2</v>
      </c>
      <c r="M49" s="95">
        <f t="shared" si="3"/>
        <v>49</v>
      </c>
    </row>
    <row r="50" spans="1:13">
      <c r="A50" s="99">
        <v>53</v>
      </c>
      <c r="B50" s="96" t="s">
        <v>48</v>
      </c>
      <c r="C50" s="95">
        <v>3003</v>
      </c>
      <c r="D50" s="95">
        <v>3190</v>
      </c>
      <c r="E50" s="95">
        <v>3196</v>
      </c>
      <c r="F50" s="95"/>
      <c r="G50" s="95"/>
      <c r="H50" s="95"/>
      <c r="I50" s="97">
        <f t="shared" si="5"/>
        <v>1.7020261353675279E-3</v>
      </c>
      <c r="J50" s="97">
        <f t="shared" si="1"/>
        <v>6.4269064269064272E-2</v>
      </c>
      <c r="K50" s="94">
        <f t="shared" si="2"/>
        <v>193</v>
      </c>
      <c r="L50" s="98">
        <f t="shared" si="4"/>
        <v>-2.768612824558887E-2</v>
      </c>
      <c r="M50" s="95">
        <f t="shared" si="3"/>
        <v>6</v>
      </c>
    </row>
    <row r="51" spans="1:13">
      <c r="A51" s="99">
        <v>55</v>
      </c>
      <c r="B51" s="96" t="s">
        <v>49</v>
      </c>
      <c r="C51" s="95">
        <v>19123</v>
      </c>
      <c r="D51" s="95">
        <v>20621</v>
      </c>
      <c r="E51" s="95">
        <v>20112</v>
      </c>
      <c r="F51" s="95"/>
      <c r="G51" s="95"/>
      <c r="H51" s="95"/>
      <c r="I51" s="97">
        <f t="shared" si="5"/>
        <v>1.0710622538958612E-2</v>
      </c>
      <c r="J51" s="97">
        <f t="shared" si="1"/>
        <v>5.1717826700831457E-2</v>
      </c>
      <c r="K51" s="94">
        <f t="shared" si="2"/>
        <v>989</v>
      </c>
      <c r="L51" s="98">
        <f t="shared" si="4"/>
        <v>-0.14187347582843207</v>
      </c>
      <c r="M51" s="95">
        <f t="shared" si="3"/>
        <v>-509</v>
      </c>
    </row>
    <row r="52" spans="1:13">
      <c r="A52" s="99">
        <v>56</v>
      </c>
      <c r="B52" s="96" t="s">
        <v>50</v>
      </c>
      <c r="C52" s="95">
        <v>121345</v>
      </c>
      <c r="D52" s="95">
        <v>123343</v>
      </c>
      <c r="E52" s="95">
        <v>126741</v>
      </c>
      <c r="F52" s="95"/>
      <c r="G52" s="95"/>
      <c r="H52" s="95"/>
      <c r="I52" s="97">
        <f t="shared" si="5"/>
        <v>6.7495774224848523E-2</v>
      </c>
      <c r="J52" s="97">
        <f t="shared" si="1"/>
        <v>4.4468251679096793E-2</v>
      </c>
      <c r="K52" s="94">
        <f t="shared" si="2"/>
        <v>5396</v>
      </c>
      <c r="L52" s="98">
        <f t="shared" si="4"/>
        <v>-0.77406397934299243</v>
      </c>
      <c r="M52" s="95">
        <f t="shared" si="3"/>
        <v>3398</v>
      </c>
    </row>
    <row r="53" spans="1:13">
      <c r="A53" s="99">
        <v>58</v>
      </c>
      <c r="B53" s="96" t="s">
        <v>51</v>
      </c>
      <c r="C53" s="95">
        <v>2673</v>
      </c>
      <c r="D53" s="95">
        <v>2735</v>
      </c>
      <c r="E53" s="95">
        <v>2757</v>
      </c>
      <c r="F53" s="95"/>
      <c r="G53" s="95"/>
      <c r="H53" s="95"/>
      <c r="I53" s="97">
        <f t="shared" si="5"/>
        <v>1.4682371887385088E-3</v>
      </c>
      <c r="J53" s="97">
        <f t="shared" si="1"/>
        <v>3.1425364758698095E-2</v>
      </c>
      <c r="K53" s="94">
        <f t="shared" si="2"/>
        <v>84</v>
      </c>
      <c r="L53" s="98">
        <f t="shared" si="4"/>
        <v>-1.2049921101707071E-2</v>
      </c>
      <c r="M53" s="95">
        <f t="shared" si="3"/>
        <v>22</v>
      </c>
    </row>
    <row r="54" spans="1:13">
      <c r="A54" s="99">
        <v>59</v>
      </c>
      <c r="B54" s="96" t="s">
        <v>52</v>
      </c>
      <c r="C54" s="95">
        <v>2109</v>
      </c>
      <c r="D54" s="95">
        <v>2145</v>
      </c>
      <c r="E54" s="95">
        <v>2165</v>
      </c>
      <c r="F54" s="95"/>
      <c r="G54" s="95"/>
      <c r="H54" s="95"/>
      <c r="I54" s="97">
        <f t="shared" si="5"/>
        <v>1.1529682675440231E-3</v>
      </c>
      <c r="J54" s="97">
        <f t="shared" si="1"/>
        <v>2.6552868658131817E-2</v>
      </c>
      <c r="K54" s="94">
        <f t="shared" si="2"/>
        <v>56</v>
      </c>
      <c r="L54" s="98">
        <f t="shared" si="4"/>
        <v>-8.0332807344713816E-3</v>
      </c>
      <c r="M54" s="95">
        <f t="shared" si="3"/>
        <v>20</v>
      </c>
    </row>
    <row r="55" spans="1:13">
      <c r="A55" s="99">
        <v>60</v>
      </c>
      <c r="B55" s="96" t="s">
        <v>53</v>
      </c>
      <c r="C55" s="95">
        <v>755</v>
      </c>
      <c r="D55" s="95">
        <v>726</v>
      </c>
      <c r="E55" s="95">
        <v>724</v>
      </c>
      <c r="F55" s="95"/>
      <c r="G55" s="95"/>
      <c r="H55" s="95"/>
      <c r="I55" s="97">
        <f t="shared" si="5"/>
        <v>3.8556536983920222E-4</v>
      </c>
      <c r="J55" s="97">
        <f t="shared" si="1"/>
        <v>-4.105960264900662E-2</v>
      </c>
      <c r="K55" s="94">
        <f t="shared" si="2"/>
        <v>-31</v>
      </c>
      <c r="L55" s="98">
        <f t="shared" si="4"/>
        <v>4.4469946922966576E-3</v>
      </c>
      <c r="M55" s="95">
        <f t="shared" si="3"/>
        <v>-2</v>
      </c>
    </row>
    <row r="56" spans="1:13">
      <c r="A56" s="99">
        <v>61</v>
      </c>
      <c r="B56" s="96" t="s">
        <v>54</v>
      </c>
      <c r="C56" s="95">
        <v>3024</v>
      </c>
      <c r="D56" s="95">
        <v>2979</v>
      </c>
      <c r="E56" s="95">
        <v>3010</v>
      </c>
      <c r="F56" s="95"/>
      <c r="G56" s="95"/>
      <c r="H56" s="95"/>
      <c r="I56" s="97">
        <f t="shared" si="5"/>
        <v>1.6029720486408822E-3</v>
      </c>
      <c r="J56" s="97">
        <f t="shared" si="1"/>
        <v>-4.6296296296296294E-3</v>
      </c>
      <c r="K56" s="94">
        <f t="shared" si="2"/>
        <v>-14</v>
      </c>
      <c r="L56" s="98">
        <f t="shared" si="4"/>
        <v>2.0083201836178454E-3</v>
      </c>
      <c r="M56" s="95">
        <f t="shared" si="3"/>
        <v>31</v>
      </c>
    </row>
    <row r="57" spans="1:13">
      <c r="A57" s="99">
        <v>62</v>
      </c>
      <c r="B57" s="96" t="s">
        <v>55</v>
      </c>
      <c r="C57" s="95">
        <v>9242</v>
      </c>
      <c r="D57" s="95">
        <v>10267</v>
      </c>
      <c r="E57" s="95">
        <v>10401</v>
      </c>
      <c r="F57" s="95"/>
      <c r="G57" s="95"/>
      <c r="H57" s="95"/>
      <c r="I57" s="97">
        <f t="shared" si="5"/>
        <v>5.5390406238916331E-3</v>
      </c>
      <c r="J57" s="97">
        <f t="shared" si="1"/>
        <v>0.12540575632979875</v>
      </c>
      <c r="K57" s="94">
        <f t="shared" si="2"/>
        <v>1159</v>
      </c>
      <c r="L57" s="98">
        <f t="shared" si="4"/>
        <v>-0.16626022091522019</v>
      </c>
      <c r="M57" s="95">
        <f t="shared" si="3"/>
        <v>134</v>
      </c>
    </row>
    <row r="58" spans="1:13">
      <c r="A58" s="99">
        <v>63</v>
      </c>
      <c r="B58" s="96" t="s">
        <v>56</v>
      </c>
      <c r="C58" s="95">
        <v>1863</v>
      </c>
      <c r="D58" s="95">
        <v>1876</v>
      </c>
      <c r="E58" s="95">
        <v>1876</v>
      </c>
      <c r="F58" s="95"/>
      <c r="G58" s="95"/>
      <c r="H58" s="95"/>
      <c r="I58" s="97">
        <f t="shared" si="5"/>
        <v>9.9906164892036371E-4</v>
      </c>
      <c r="J58" s="97">
        <f t="shared" si="1"/>
        <v>6.9779924852388618E-3</v>
      </c>
      <c r="K58" s="94">
        <f t="shared" si="2"/>
        <v>13</v>
      </c>
      <c r="L58" s="98">
        <f t="shared" si="4"/>
        <v>-1.8648687419308564E-3</v>
      </c>
      <c r="M58" s="95">
        <f t="shared" si="3"/>
        <v>0</v>
      </c>
    </row>
    <row r="59" spans="1:13">
      <c r="A59" s="99">
        <v>64</v>
      </c>
      <c r="B59" s="96" t="s">
        <v>57</v>
      </c>
      <c r="C59" s="95">
        <v>7216</v>
      </c>
      <c r="D59" s="95">
        <v>7102</v>
      </c>
      <c r="E59" s="95">
        <v>7100</v>
      </c>
      <c r="F59" s="95"/>
      <c r="G59" s="95"/>
      <c r="H59" s="95"/>
      <c r="I59" s="97">
        <f t="shared" si="5"/>
        <v>3.7810968589203531E-3</v>
      </c>
      <c r="J59" s="97">
        <f t="shared" si="1"/>
        <v>-1.6075388026607539E-2</v>
      </c>
      <c r="K59" s="94">
        <f t="shared" si="2"/>
        <v>-116</v>
      </c>
      <c r="L59" s="98">
        <f t="shared" si="4"/>
        <v>1.664036723569072E-2</v>
      </c>
      <c r="M59" s="95">
        <f t="shared" si="3"/>
        <v>-2</v>
      </c>
    </row>
    <row r="60" spans="1:13">
      <c r="A60" s="99">
        <v>65</v>
      </c>
      <c r="B60" s="96" t="s">
        <v>58</v>
      </c>
      <c r="C60" s="95">
        <v>3696</v>
      </c>
      <c r="D60" s="95">
        <v>3520</v>
      </c>
      <c r="E60" s="95">
        <v>3545</v>
      </c>
      <c r="F60" s="95"/>
      <c r="G60" s="95"/>
      <c r="H60" s="95"/>
      <c r="I60" s="97">
        <f t="shared" si="5"/>
        <v>1.8878856851933313E-3</v>
      </c>
      <c r="J60" s="97">
        <f t="shared" si="1"/>
        <v>-4.0854978354978352E-2</v>
      </c>
      <c r="K60" s="94">
        <f t="shared" si="2"/>
        <v>-151</v>
      </c>
      <c r="L60" s="98">
        <f t="shared" si="4"/>
        <v>2.1661167694735334E-2</v>
      </c>
      <c r="M60" s="95">
        <f t="shared" si="3"/>
        <v>25</v>
      </c>
    </row>
    <row r="61" spans="1:13">
      <c r="A61" s="99">
        <v>66</v>
      </c>
      <c r="B61" s="96" t="s">
        <v>59</v>
      </c>
      <c r="C61" s="95">
        <v>12086</v>
      </c>
      <c r="D61" s="95">
        <v>12342</v>
      </c>
      <c r="E61" s="95">
        <v>12400</v>
      </c>
      <c r="F61" s="95"/>
      <c r="G61" s="95"/>
      <c r="H61" s="95"/>
      <c r="I61" s="97">
        <f t="shared" si="5"/>
        <v>6.6036057817763913E-3</v>
      </c>
      <c r="J61" s="97">
        <f t="shared" si="1"/>
        <v>2.598047327486348E-2</v>
      </c>
      <c r="K61" s="94">
        <f t="shared" si="2"/>
        <v>314</v>
      </c>
      <c r="L61" s="98">
        <f t="shared" si="4"/>
        <v>-4.5043752689714535E-2</v>
      </c>
      <c r="M61" s="95">
        <f t="shared" si="3"/>
        <v>58</v>
      </c>
    </row>
    <row r="62" spans="1:13">
      <c r="A62" s="99">
        <v>68</v>
      </c>
      <c r="B62" s="96" t="s">
        <v>60</v>
      </c>
      <c r="C62" s="95">
        <v>61428</v>
      </c>
      <c r="D62" s="95">
        <v>62876</v>
      </c>
      <c r="E62" s="95">
        <v>63340</v>
      </c>
      <c r="F62" s="95"/>
      <c r="G62" s="95"/>
      <c r="H62" s="95"/>
      <c r="I62" s="97">
        <f t="shared" si="5"/>
        <v>3.3731644372396501E-2</v>
      </c>
      <c r="J62" s="97">
        <f t="shared" si="1"/>
        <v>3.1125870938334309E-2</v>
      </c>
      <c r="K62" s="94">
        <f t="shared" si="2"/>
        <v>1912</v>
      </c>
      <c r="L62" s="98">
        <f t="shared" si="4"/>
        <v>-0.27427915650552287</v>
      </c>
      <c r="M62" s="95">
        <f t="shared" si="3"/>
        <v>464</v>
      </c>
    </row>
    <row r="63" spans="1:13">
      <c r="A63" s="99">
        <v>69</v>
      </c>
      <c r="B63" s="96" t="s">
        <v>61</v>
      </c>
      <c r="C63" s="95">
        <v>50637</v>
      </c>
      <c r="D63" s="95">
        <v>51966</v>
      </c>
      <c r="E63" s="95">
        <v>51987</v>
      </c>
      <c r="F63" s="95"/>
      <c r="G63" s="95"/>
      <c r="H63" s="95"/>
      <c r="I63" s="97">
        <f t="shared" si="5"/>
        <v>2.7685617240097521E-2</v>
      </c>
      <c r="J63" s="97">
        <f t="shared" si="1"/>
        <v>2.6660347176965461E-2</v>
      </c>
      <c r="K63" s="94">
        <f t="shared" si="2"/>
        <v>1350</v>
      </c>
      <c r="L63" s="98">
        <f t="shared" si="4"/>
        <v>-0.19365944627743509</v>
      </c>
      <c r="M63" s="95">
        <f t="shared" si="3"/>
        <v>21</v>
      </c>
    </row>
    <row r="64" spans="1:13">
      <c r="A64" s="99">
        <v>70</v>
      </c>
      <c r="B64" s="96" t="s">
        <v>62</v>
      </c>
      <c r="C64" s="95">
        <v>19924</v>
      </c>
      <c r="D64" s="95">
        <v>19361</v>
      </c>
      <c r="E64" s="95">
        <v>19320</v>
      </c>
      <c r="F64" s="95"/>
      <c r="G64" s="95"/>
      <c r="H64" s="95"/>
      <c r="I64" s="97">
        <f t="shared" si="5"/>
        <v>1.0288843847090313E-2</v>
      </c>
      <c r="J64" s="97">
        <f t="shared" si="1"/>
        <v>-3.0315197751455532E-2</v>
      </c>
      <c r="K64" s="94">
        <f t="shared" si="2"/>
        <v>-604</v>
      </c>
      <c r="L64" s="98">
        <f t="shared" si="4"/>
        <v>8.6644670778941335E-2</v>
      </c>
      <c r="M64" s="95">
        <f t="shared" si="3"/>
        <v>-41</v>
      </c>
    </row>
    <row r="65" spans="1:13">
      <c r="A65" s="99">
        <v>71</v>
      </c>
      <c r="B65" s="96" t="s">
        <v>63</v>
      </c>
      <c r="C65" s="95">
        <v>25232</v>
      </c>
      <c r="D65" s="95">
        <v>24426</v>
      </c>
      <c r="E65" s="95">
        <v>24432</v>
      </c>
      <c r="F65" s="95"/>
      <c r="G65" s="95"/>
      <c r="H65" s="95"/>
      <c r="I65" s="97">
        <f t="shared" si="5"/>
        <v>1.3011233585512967E-2</v>
      </c>
      <c r="J65" s="97">
        <f t="shared" si="1"/>
        <v>-3.1705770450221937E-2</v>
      </c>
      <c r="K65" s="94">
        <f t="shared" si="2"/>
        <v>-800</v>
      </c>
      <c r="L65" s="98">
        <f t="shared" si="4"/>
        <v>0.11476115334959117</v>
      </c>
      <c r="M65" s="95">
        <f t="shared" si="3"/>
        <v>6</v>
      </c>
    </row>
    <row r="66" spans="1:13">
      <c r="A66" s="99">
        <v>72</v>
      </c>
      <c r="B66" s="96" t="s">
        <v>64</v>
      </c>
      <c r="C66" s="95">
        <v>934</v>
      </c>
      <c r="D66" s="95">
        <v>993</v>
      </c>
      <c r="E66" s="95">
        <v>989</v>
      </c>
      <c r="F66" s="95"/>
      <c r="G66" s="95"/>
      <c r="H66" s="95"/>
      <c r="I66" s="97">
        <f t="shared" si="5"/>
        <v>5.2669081598200409E-4</v>
      </c>
      <c r="J66" s="97">
        <f t="shared" si="1"/>
        <v>5.8886509635974305E-2</v>
      </c>
      <c r="K66" s="94">
        <f t="shared" si="2"/>
        <v>55</v>
      </c>
      <c r="L66" s="98">
        <f t="shared" si="4"/>
        <v>-7.8898292927843932E-3</v>
      </c>
      <c r="M66" s="95">
        <f t="shared" si="3"/>
        <v>-4</v>
      </c>
    </row>
    <row r="67" spans="1:13">
      <c r="A67" s="99">
        <v>73</v>
      </c>
      <c r="B67" s="96" t="s">
        <v>65</v>
      </c>
      <c r="C67" s="95">
        <v>7359</v>
      </c>
      <c r="D67" s="95">
        <v>7218</v>
      </c>
      <c r="E67" s="95">
        <v>7213</v>
      </c>
      <c r="F67" s="95"/>
      <c r="G67" s="95"/>
      <c r="H67" s="95"/>
      <c r="I67" s="97">
        <f t="shared" ref="I67:I92" si="6">E67/$E$92</f>
        <v>3.8412748793510572E-3</v>
      </c>
      <c r="J67" s="97">
        <f t="shared" ref="J67:J90" si="7">(E67-C67)/C67</f>
        <v>-1.9839652126647643E-2</v>
      </c>
      <c r="K67" s="94">
        <f t="shared" ref="K67:K90" si="8">E67-C67</f>
        <v>-146</v>
      </c>
      <c r="L67" s="98">
        <f t="shared" si="4"/>
        <v>2.0943910486300388E-2</v>
      </c>
      <c r="M67" s="95">
        <f t="shared" ref="M67:M90" si="9">E67-D67</f>
        <v>-5</v>
      </c>
    </row>
    <row r="68" spans="1:13">
      <c r="A68" s="99">
        <v>74</v>
      </c>
      <c r="B68" s="96" t="s">
        <v>66</v>
      </c>
      <c r="C68" s="95">
        <v>9107</v>
      </c>
      <c r="D68" s="95">
        <v>9185</v>
      </c>
      <c r="E68" s="95">
        <v>9194</v>
      </c>
      <c r="F68" s="95"/>
      <c r="G68" s="95"/>
      <c r="H68" s="95"/>
      <c r="I68" s="97">
        <f t="shared" si="6"/>
        <v>4.8962541578751731E-3</v>
      </c>
      <c r="J68" s="97">
        <f t="shared" si="7"/>
        <v>9.5530910288788851E-3</v>
      </c>
      <c r="K68" s="94">
        <f t="shared" si="8"/>
        <v>87</v>
      </c>
      <c r="L68" s="98">
        <f t="shared" ref="L68:L92" si="10">K68/$K$92</f>
        <v>-1.2480275426768038E-2</v>
      </c>
      <c r="M68" s="95">
        <f t="shared" si="9"/>
        <v>9</v>
      </c>
    </row>
    <row r="69" spans="1:13">
      <c r="A69" s="99">
        <v>75</v>
      </c>
      <c r="B69" s="96" t="s">
        <v>67</v>
      </c>
      <c r="C69" s="95">
        <v>2722</v>
      </c>
      <c r="D69" s="95">
        <v>2877</v>
      </c>
      <c r="E69" s="95">
        <v>2928</v>
      </c>
      <c r="F69" s="95"/>
      <c r="G69" s="95"/>
      <c r="H69" s="95"/>
      <c r="I69" s="97">
        <f t="shared" si="6"/>
        <v>1.5593030426646187E-3</v>
      </c>
      <c r="J69" s="97">
        <f t="shared" si="7"/>
        <v>7.5679647318148427E-2</v>
      </c>
      <c r="K69" s="94">
        <f t="shared" si="8"/>
        <v>206</v>
      </c>
      <c r="L69" s="98">
        <f t="shared" si="10"/>
        <v>-2.9550996987519725E-2</v>
      </c>
      <c r="M69" s="95">
        <f t="shared" si="9"/>
        <v>51</v>
      </c>
    </row>
    <row r="70" spans="1:13">
      <c r="A70" s="99">
        <v>77</v>
      </c>
      <c r="B70" s="96" t="s">
        <v>68</v>
      </c>
      <c r="C70" s="95">
        <v>5954</v>
      </c>
      <c r="D70" s="95">
        <v>5755</v>
      </c>
      <c r="E70" s="95">
        <v>5756</v>
      </c>
      <c r="F70" s="95"/>
      <c r="G70" s="95"/>
      <c r="H70" s="95"/>
      <c r="I70" s="97">
        <f t="shared" si="6"/>
        <v>3.0653511999923313E-3</v>
      </c>
      <c r="J70" s="97">
        <f t="shared" si="7"/>
        <v>-3.3254954652334565E-2</v>
      </c>
      <c r="K70" s="94">
        <f t="shared" si="8"/>
        <v>-198</v>
      </c>
      <c r="L70" s="98">
        <f t="shared" si="10"/>
        <v>2.8403385454023811E-2</v>
      </c>
      <c r="M70" s="95">
        <f t="shared" si="9"/>
        <v>1</v>
      </c>
    </row>
    <row r="71" spans="1:13">
      <c r="A71" s="99">
        <v>78</v>
      </c>
      <c r="B71" s="96" t="s">
        <v>69</v>
      </c>
      <c r="C71" s="95">
        <v>1942</v>
      </c>
      <c r="D71" s="95">
        <v>2233</v>
      </c>
      <c r="E71" s="95">
        <v>2229</v>
      </c>
      <c r="F71" s="95"/>
      <c r="G71" s="95"/>
      <c r="H71" s="95"/>
      <c r="I71" s="97">
        <f t="shared" si="6"/>
        <v>1.1870513941596432E-3</v>
      </c>
      <c r="J71" s="97">
        <f t="shared" si="7"/>
        <v>0.14778578784757981</v>
      </c>
      <c r="K71" s="94">
        <f t="shared" si="8"/>
        <v>287</v>
      </c>
      <c r="L71" s="98">
        <f t="shared" si="10"/>
        <v>-4.1170563764165828E-2</v>
      </c>
      <c r="M71" s="95">
        <f t="shared" si="9"/>
        <v>-4</v>
      </c>
    </row>
    <row r="72" spans="1:13">
      <c r="A72" s="99">
        <v>79</v>
      </c>
      <c r="B72" s="96" t="s">
        <v>70</v>
      </c>
      <c r="C72" s="95">
        <v>8428</v>
      </c>
      <c r="D72" s="95">
        <v>8984</v>
      </c>
      <c r="E72" s="95">
        <v>9042</v>
      </c>
      <c r="F72" s="95"/>
      <c r="G72" s="95"/>
      <c r="H72" s="95"/>
      <c r="I72" s="97">
        <f t="shared" si="6"/>
        <v>4.8153067321630751E-3</v>
      </c>
      <c r="J72" s="97">
        <f t="shared" si="7"/>
        <v>7.2852396772662559E-2</v>
      </c>
      <c r="K72" s="94">
        <f t="shared" si="8"/>
        <v>614</v>
      </c>
      <c r="L72" s="98">
        <f t="shared" si="10"/>
        <v>-8.8079185195811219E-2</v>
      </c>
      <c r="M72" s="95">
        <f t="shared" si="9"/>
        <v>58</v>
      </c>
    </row>
    <row r="73" spans="1:13">
      <c r="A73" s="99">
        <v>80</v>
      </c>
      <c r="B73" s="96" t="s">
        <v>71</v>
      </c>
      <c r="C73" s="95">
        <v>22673</v>
      </c>
      <c r="D73" s="95">
        <v>22391</v>
      </c>
      <c r="E73" s="95">
        <v>22734</v>
      </c>
      <c r="F73" s="95"/>
      <c r="G73" s="95"/>
      <c r="H73" s="95"/>
      <c r="I73" s="97">
        <f t="shared" si="6"/>
        <v>1.2106965632492297E-2</v>
      </c>
      <c r="J73" s="97">
        <f t="shared" si="7"/>
        <v>2.6904247342654257E-3</v>
      </c>
      <c r="K73" s="94">
        <f t="shared" si="8"/>
        <v>61</v>
      </c>
      <c r="L73" s="98">
        <f t="shared" si="10"/>
        <v>-8.7505379429063269E-3</v>
      </c>
      <c r="M73" s="95">
        <f t="shared" si="9"/>
        <v>343</v>
      </c>
    </row>
    <row r="74" spans="1:13">
      <c r="A74" s="99">
        <v>81</v>
      </c>
      <c r="B74" s="96" t="s">
        <v>72</v>
      </c>
      <c r="C74" s="95">
        <v>49509</v>
      </c>
      <c r="D74" s="95">
        <v>44682</v>
      </c>
      <c r="E74" s="95">
        <v>45141</v>
      </c>
      <c r="F74" s="95"/>
      <c r="G74" s="95"/>
      <c r="H74" s="95"/>
      <c r="I74" s="97">
        <f t="shared" si="6"/>
        <v>2.4039787789932911E-2</v>
      </c>
      <c r="J74" s="97">
        <f t="shared" si="7"/>
        <v>-8.822638308186391E-2</v>
      </c>
      <c r="K74" s="94">
        <f t="shared" si="8"/>
        <v>-4368</v>
      </c>
      <c r="L74" s="98">
        <f t="shared" si="10"/>
        <v>0.62659589728876774</v>
      </c>
      <c r="M74" s="95">
        <f t="shared" si="9"/>
        <v>459</v>
      </c>
    </row>
    <row r="75" spans="1:13">
      <c r="A75" s="99">
        <v>82</v>
      </c>
      <c r="B75" s="96" t="s">
        <v>73</v>
      </c>
      <c r="C75" s="95">
        <v>49359</v>
      </c>
      <c r="D75" s="95">
        <v>46517</v>
      </c>
      <c r="E75" s="95">
        <v>46058</v>
      </c>
      <c r="F75" s="95"/>
      <c r="G75" s="95"/>
      <c r="H75" s="95"/>
      <c r="I75" s="97">
        <f t="shared" si="6"/>
        <v>2.452813508847234E-2</v>
      </c>
      <c r="J75" s="97">
        <f t="shared" si="7"/>
        <v>-6.6877367855912806E-2</v>
      </c>
      <c r="K75" s="94">
        <f t="shared" si="8"/>
        <v>-3301</v>
      </c>
      <c r="L75" s="98">
        <f t="shared" si="10"/>
        <v>0.47353320900875051</v>
      </c>
      <c r="M75" s="95">
        <f t="shared" si="9"/>
        <v>-459</v>
      </c>
    </row>
    <row r="76" spans="1:13">
      <c r="A76" s="99">
        <v>84</v>
      </c>
      <c r="B76" s="96" t="s">
        <v>74</v>
      </c>
      <c r="C76" s="95">
        <v>4332</v>
      </c>
      <c r="D76" s="95">
        <v>4805</v>
      </c>
      <c r="E76" s="95">
        <v>4725</v>
      </c>
      <c r="F76" s="95"/>
      <c r="G76" s="95"/>
      <c r="H76" s="95"/>
      <c r="I76" s="97">
        <f t="shared" si="6"/>
        <v>2.5162933321688265E-3</v>
      </c>
      <c r="J76" s="97">
        <f t="shared" si="7"/>
        <v>9.0720221606648194E-2</v>
      </c>
      <c r="K76" s="94">
        <f t="shared" si="8"/>
        <v>393</v>
      </c>
      <c r="L76" s="98">
        <f t="shared" si="10"/>
        <v>-5.6376416582986658E-2</v>
      </c>
      <c r="M76" s="95">
        <f t="shared" si="9"/>
        <v>-80</v>
      </c>
    </row>
    <row r="77" spans="1:13">
      <c r="A77" s="99">
        <v>85</v>
      </c>
      <c r="B77" s="96" t="s">
        <v>75</v>
      </c>
      <c r="C77" s="95">
        <v>36027</v>
      </c>
      <c r="D77" s="95">
        <v>36841</v>
      </c>
      <c r="E77" s="95">
        <v>37849</v>
      </c>
      <c r="F77" s="95"/>
      <c r="G77" s="95"/>
      <c r="H77" s="95"/>
      <c r="I77" s="97">
        <f t="shared" si="6"/>
        <v>2.0156441551165697E-2</v>
      </c>
      <c r="J77" s="97">
        <f t="shared" si="7"/>
        <v>5.0573181225192214E-2</v>
      </c>
      <c r="K77" s="94">
        <f t="shared" si="8"/>
        <v>1822</v>
      </c>
      <c r="L77" s="98">
        <f t="shared" si="10"/>
        <v>-0.26136852675369387</v>
      </c>
      <c r="M77" s="95">
        <f t="shared" si="9"/>
        <v>1008</v>
      </c>
    </row>
    <row r="78" spans="1:13">
      <c r="A78" s="99">
        <v>86</v>
      </c>
      <c r="B78" s="96" t="s">
        <v>76</v>
      </c>
      <c r="C78" s="95">
        <v>26170</v>
      </c>
      <c r="D78" s="95">
        <v>28392</v>
      </c>
      <c r="E78" s="95">
        <v>28673</v>
      </c>
      <c r="F78" s="95"/>
      <c r="G78" s="95"/>
      <c r="H78" s="95"/>
      <c r="I78" s="97">
        <f t="shared" si="6"/>
        <v>1.5269773272651166E-2</v>
      </c>
      <c r="J78" s="97">
        <f t="shared" si="7"/>
        <v>9.5643867023309126E-2</v>
      </c>
      <c r="K78" s="94">
        <f t="shared" si="8"/>
        <v>2503</v>
      </c>
      <c r="L78" s="98">
        <f t="shared" si="10"/>
        <v>-0.35905895854253334</v>
      </c>
      <c r="M78" s="95">
        <f t="shared" si="9"/>
        <v>281</v>
      </c>
    </row>
    <row r="79" spans="1:13">
      <c r="A79" s="99">
        <v>87</v>
      </c>
      <c r="B79" s="96" t="s">
        <v>77</v>
      </c>
      <c r="C79" s="95">
        <v>1648</v>
      </c>
      <c r="D79" s="95">
        <v>1669</v>
      </c>
      <c r="E79" s="95">
        <v>1668</v>
      </c>
      <c r="F79" s="95"/>
      <c r="G79" s="95"/>
      <c r="H79" s="95"/>
      <c r="I79" s="97">
        <f t="shared" si="6"/>
        <v>8.8829148741959843E-4</v>
      </c>
      <c r="J79" s="97">
        <f t="shared" si="7"/>
        <v>1.2135922330097087E-2</v>
      </c>
      <c r="K79" s="94">
        <f t="shared" si="8"/>
        <v>20</v>
      </c>
      <c r="L79" s="98">
        <f t="shared" si="10"/>
        <v>-2.8690288337397791E-3</v>
      </c>
      <c r="M79" s="95">
        <f t="shared" si="9"/>
        <v>-1</v>
      </c>
    </row>
    <row r="80" spans="1:13">
      <c r="A80" s="99">
        <v>88</v>
      </c>
      <c r="B80" s="96" t="s">
        <v>78</v>
      </c>
      <c r="C80" s="95">
        <v>5190</v>
      </c>
      <c r="D80" s="95">
        <v>5349</v>
      </c>
      <c r="E80" s="95">
        <v>5396</v>
      </c>
      <c r="F80" s="95"/>
      <c r="G80" s="95"/>
      <c r="H80" s="95"/>
      <c r="I80" s="97">
        <f t="shared" si="6"/>
        <v>2.8736336127794682E-3</v>
      </c>
      <c r="J80" s="97">
        <f t="shared" si="7"/>
        <v>3.969171483622351E-2</v>
      </c>
      <c r="K80" s="94">
        <f t="shared" si="8"/>
        <v>206</v>
      </c>
      <c r="L80" s="98">
        <f t="shared" si="10"/>
        <v>-2.9550996987519725E-2</v>
      </c>
      <c r="M80" s="95">
        <f t="shared" si="9"/>
        <v>47</v>
      </c>
    </row>
    <row r="81" spans="1:13">
      <c r="A81" s="99">
        <v>90</v>
      </c>
      <c r="B81" s="96" t="s">
        <v>79</v>
      </c>
      <c r="C81" s="95">
        <v>1485</v>
      </c>
      <c r="D81" s="95">
        <v>1469</v>
      </c>
      <c r="E81" s="95">
        <v>1477</v>
      </c>
      <c r="F81" s="95"/>
      <c r="G81" s="95"/>
      <c r="H81" s="95"/>
      <c r="I81" s="97">
        <f t="shared" si="6"/>
        <v>7.8657465642610722E-4</v>
      </c>
      <c r="J81" s="97">
        <f t="shared" si="7"/>
        <v>-5.3872053872053875E-3</v>
      </c>
      <c r="K81" s="94">
        <f t="shared" si="8"/>
        <v>-8</v>
      </c>
      <c r="L81" s="98">
        <f t="shared" si="10"/>
        <v>1.1476115334959117E-3</v>
      </c>
      <c r="M81" s="95">
        <f t="shared" si="9"/>
        <v>8</v>
      </c>
    </row>
    <row r="82" spans="1:13">
      <c r="A82" s="99">
        <v>91</v>
      </c>
      <c r="B82" s="96" t="s">
        <v>80</v>
      </c>
      <c r="C82" s="95">
        <v>514</v>
      </c>
      <c r="D82" s="95">
        <v>613</v>
      </c>
      <c r="E82" s="95">
        <v>564</v>
      </c>
      <c r="F82" s="95"/>
      <c r="G82" s="95"/>
      <c r="H82" s="95"/>
      <c r="I82" s="97">
        <f t="shared" si="6"/>
        <v>3.0035755330015196E-4</v>
      </c>
      <c r="J82" s="97">
        <f t="shared" si="7"/>
        <v>9.727626459143969E-2</v>
      </c>
      <c r="K82" s="94">
        <f t="shared" si="8"/>
        <v>50</v>
      </c>
      <c r="L82" s="98">
        <f t="shared" si="10"/>
        <v>-7.1725720843494479E-3</v>
      </c>
      <c r="M82" s="95">
        <f t="shared" si="9"/>
        <v>-49</v>
      </c>
    </row>
    <row r="83" spans="1:13">
      <c r="A83" s="99">
        <v>92</v>
      </c>
      <c r="B83" s="96" t="s">
        <v>81</v>
      </c>
      <c r="C83" s="95">
        <v>3112</v>
      </c>
      <c r="D83" s="95">
        <v>2856</v>
      </c>
      <c r="E83" s="95">
        <v>2854</v>
      </c>
      <c r="F83" s="95"/>
      <c r="G83" s="95"/>
      <c r="H83" s="95"/>
      <c r="I83" s="97">
        <f t="shared" si="6"/>
        <v>1.519894427515308E-3</v>
      </c>
      <c r="J83" s="97">
        <f t="shared" si="7"/>
        <v>-8.2904884318766067E-2</v>
      </c>
      <c r="K83" s="94">
        <f t="shared" si="8"/>
        <v>-258</v>
      </c>
      <c r="L83" s="98">
        <f t="shared" si="10"/>
        <v>3.7010471955243152E-2</v>
      </c>
      <c r="M83" s="95">
        <f t="shared" si="9"/>
        <v>-2</v>
      </c>
    </row>
    <row r="84" spans="1:13">
      <c r="A84" s="99">
        <v>93</v>
      </c>
      <c r="B84" s="96" t="s">
        <v>82</v>
      </c>
      <c r="C84" s="95">
        <v>8861</v>
      </c>
      <c r="D84" s="95">
        <v>9404</v>
      </c>
      <c r="E84" s="95">
        <v>9411</v>
      </c>
      <c r="F84" s="95"/>
      <c r="G84" s="95"/>
      <c r="H84" s="95"/>
      <c r="I84" s="97">
        <f t="shared" si="6"/>
        <v>5.01181725905626E-3</v>
      </c>
      <c r="J84" s="97">
        <f t="shared" si="7"/>
        <v>6.2069743821239136E-2</v>
      </c>
      <c r="K84" s="94">
        <f t="shared" si="8"/>
        <v>550</v>
      </c>
      <c r="L84" s="98">
        <f t="shared" si="10"/>
        <v>-7.8898292927843922E-2</v>
      </c>
      <c r="M84" s="95">
        <f t="shared" si="9"/>
        <v>7</v>
      </c>
    </row>
    <row r="85" spans="1:13">
      <c r="A85" s="99">
        <v>94</v>
      </c>
      <c r="B85" s="96" t="s">
        <v>83</v>
      </c>
      <c r="C85" s="95">
        <v>10845</v>
      </c>
      <c r="D85" s="95">
        <v>11418</v>
      </c>
      <c r="E85" s="95">
        <v>11671</v>
      </c>
      <c r="F85" s="95"/>
      <c r="G85" s="95"/>
      <c r="H85" s="95"/>
      <c r="I85" s="97">
        <f t="shared" si="6"/>
        <v>6.2153776676703437E-3</v>
      </c>
      <c r="J85" s="97">
        <f t="shared" si="7"/>
        <v>7.6164130935915161E-2</v>
      </c>
      <c r="K85" s="94">
        <f t="shared" si="8"/>
        <v>826</v>
      </c>
      <c r="L85" s="98">
        <f t="shared" si="10"/>
        <v>-0.11849089083345288</v>
      </c>
      <c r="M85" s="95">
        <f t="shared" si="9"/>
        <v>253</v>
      </c>
    </row>
    <row r="86" spans="1:13">
      <c r="A86" s="99">
        <v>95</v>
      </c>
      <c r="B86" s="96" t="s">
        <v>84</v>
      </c>
      <c r="C86" s="95">
        <v>11829</v>
      </c>
      <c r="D86" s="95">
        <v>11674</v>
      </c>
      <c r="E86" s="95">
        <v>11798</v>
      </c>
      <c r="F86" s="95"/>
      <c r="G86" s="95"/>
      <c r="H86" s="95"/>
      <c r="I86" s="97">
        <f t="shared" si="6"/>
        <v>6.283011372048215E-3</v>
      </c>
      <c r="J86" s="97">
        <f t="shared" si="7"/>
        <v>-2.620677994758644E-3</v>
      </c>
      <c r="K86" s="94">
        <f t="shared" si="8"/>
        <v>-31</v>
      </c>
      <c r="L86" s="98">
        <f t="shared" si="10"/>
        <v>4.4469946922966576E-3</v>
      </c>
      <c r="M86" s="95">
        <f t="shared" si="9"/>
        <v>124</v>
      </c>
    </row>
    <row r="87" spans="1:13">
      <c r="A87" s="99">
        <v>96</v>
      </c>
      <c r="B87" s="96" t="s">
        <v>85</v>
      </c>
      <c r="C87" s="95">
        <v>32893</v>
      </c>
      <c r="D87" s="95">
        <v>33939</v>
      </c>
      <c r="E87" s="95">
        <v>34509</v>
      </c>
      <c r="F87" s="95"/>
      <c r="G87" s="95"/>
      <c r="H87" s="95"/>
      <c r="I87" s="97">
        <f t="shared" si="6"/>
        <v>1.8377728380913023E-2</v>
      </c>
      <c r="J87" s="97">
        <f t="shared" si="7"/>
        <v>4.9128994010883775E-2</v>
      </c>
      <c r="K87" s="94">
        <f t="shared" si="8"/>
        <v>1616</v>
      </c>
      <c r="L87" s="98">
        <f t="shared" si="10"/>
        <v>-0.23181752976617415</v>
      </c>
      <c r="M87" s="95">
        <f t="shared" si="9"/>
        <v>570</v>
      </c>
    </row>
    <row r="88" spans="1:13">
      <c r="A88" s="99">
        <v>97</v>
      </c>
      <c r="B88" s="96" t="s">
        <v>86</v>
      </c>
      <c r="C88" s="95">
        <v>12301</v>
      </c>
      <c r="D88" s="95">
        <v>10058</v>
      </c>
      <c r="E88" s="95">
        <v>9913</v>
      </c>
      <c r="F88" s="95"/>
      <c r="G88" s="95"/>
      <c r="H88" s="95"/>
      <c r="I88" s="97">
        <f t="shared" si="6"/>
        <v>5.2791567834475292E-3</v>
      </c>
      <c r="J88" s="97">
        <f t="shared" si="7"/>
        <v>-0.19413055849117958</v>
      </c>
      <c r="K88" s="94">
        <f t="shared" si="8"/>
        <v>-2388</v>
      </c>
      <c r="L88" s="98">
        <f t="shared" si="10"/>
        <v>0.34256204274852964</v>
      </c>
      <c r="M88" s="95">
        <f t="shared" si="9"/>
        <v>-145</v>
      </c>
    </row>
    <row r="89" spans="1:13">
      <c r="A89" s="99">
        <v>98</v>
      </c>
      <c r="B89" s="96" t="s">
        <v>87</v>
      </c>
      <c r="C89" s="95">
        <v>383</v>
      </c>
      <c r="D89" s="95">
        <v>355</v>
      </c>
      <c r="E89" s="95">
        <v>352</v>
      </c>
      <c r="F89" s="95"/>
      <c r="G89" s="95"/>
      <c r="H89" s="95"/>
      <c r="I89" s="97">
        <f t="shared" si="6"/>
        <v>1.8745719638591047E-4</v>
      </c>
      <c r="J89" s="97">
        <f t="shared" si="7"/>
        <v>-8.0939947780678853E-2</v>
      </c>
      <c r="K89" s="94">
        <f t="shared" si="8"/>
        <v>-31</v>
      </c>
      <c r="L89" s="98">
        <f t="shared" si="10"/>
        <v>4.4469946922966576E-3</v>
      </c>
      <c r="M89" s="95">
        <f t="shared" si="9"/>
        <v>-3</v>
      </c>
    </row>
    <row r="90" spans="1:13">
      <c r="A90" s="99">
        <v>99</v>
      </c>
      <c r="B90" s="96" t="s">
        <v>88</v>
      </c>
      <c r="C90" s="95">
        <v>440</v>
      </c>
      <c r="D90" s="95">
        <v>444</v>
      </c>
      <c r="E90" s="95">
        <v>445</v>
      </c>
      <c r="F90" s="95"/>
      <c r="G90" s="95"/>
      <c r="H90" s="95"/>
      <c r="I90" s="97">
        <f t="shared" si="6"/>
        <v>2.3698423974923338E-4</v>
      </c>
      <c r="J90" s="97">
        <f t="shared" si="7"/>
        <v>1.1363636363636364E-2</v>
      </c>
      <c r="K90" s="94">
        <f t="shared" si="8"/>
        <v>5</v>
      </c>
      <c r="L90" s="98">
        <f t="shared" si="10"/>
        <v>-7.1725720843494477E-4</v>
      </c>
      <c r="M90" s="95">
        <f t="shared" si="9"/>
        <v>1</v>
      </c>
    </row>
    <row r="91" spans="1:13">
      <c r="A91" s="99"/>
      <c r="B91" s="96" t="s">
        <v>285</v>
      </c>
      <c r="C91" s="95">
        <v>44446</v>
      </c>
      <c r="D91" s="95">
        <v>46444</v>
      </c>
      <c r="E91" s="95">
        <v>46871</v>
      </c>
      <c r="F91" s="95"/>
      <c r="G91" s="95"/>
      <c r="H91" s="95"/>
      <c r="I91" s="97">
        <f>E91/$E$92</f>
        <v>2.4961097306261389E-2</v>
      </c>
      <c r="J91" s="97">
        <f>(E91-C91)/C91</f>
        <v>5.4560590379336721E-2</v>
      </c>
      <c r="K91" s="94">
        <f>E91-C91</f>
        <v>2425</v>
      </c>
      <c r="L91" s="98">
        <f>K91/$K$92</f>
        <v>-0.34786974609094823</v>
      </c>
      <c r="M91" s="95">
        <f>E91-D91</f>
        <v>427</v>
      </c>
    </row>
    <row r="92" spans="1:13" s="107" customFormat="1">
      <c r="A92" s="180" t="s">
        <v>89</v>
      </c>
      <c r="B92" s="180"/>
      <c r="C92" s="61">
        <v>1884733</v>
      </c>
      <c r="D92" s="61">
        <v>1862812</v>
      </c>
      <c r="E92" s="61">
        <v>1877762</v>
      </c>
      <c r="F92" s="61"/>
      <c r="G92" s="61"/>
      <c r="H92" s="61"/>
      <c r="I92" s="97">
        <f t="shared" si="6"/>
        <v>1</v>
      </c>
      <c r="J92" s="97">
        <f>(E92-C92)/C92</f>
        <v>-3.6986671321614256E-3</v>
      </c>
      <c r="K92" s="94">
        <f>E92-C92</f>
        <v>-6971</v>
      </c>
      <c r="L92" s="98">
        <f t="shared" si="10"/>
        <v>1</v>
      </c>
      <c r="M92" s="94">
        <f>E92-D92</f>
        <v>14950</v>
      </c>
    </row>
    <row r="93" spans="1:13">
      <c r="C93" s="123"/>
      <c r="D93" s="123"/>
      <c r="E93" s="126"/>
      <c r="F93" s="138"/>
      <c r="G93" s="138"/>
      <c r="H93" s="138"/>
    </row>
    <row r="94" spans="1:13">
      <c r="C94" s="124"/>
      <c r="D94" s="122"/>
      <c r="E94" s="125"/>
      <c r="F94" s="125"/>
      <c r="G94" s="125"/>
      <c r="H94" s="125"/>
    </row>
    <row r="95" spans="1:13">
      <c r="C95" s="123"/>
      <c r="D95" s="123"/>
      <c r="E95" s="126"/>
      <c r="F95" s="138"/>
      <c r="G95" s="138"/>
      <c r="H95" s="138"/>
    </row>
    <row r="96" spans="1:13">
      <c r="C96" s="123"/>
      <c r="D96" s="123"/>
      <c r="E96" s="126"/>
      <c r="F96" s="138"/>
      <c r="G96" s="138"/>
      <c r="H96" s="138"/>
    </row>
    <row r="97" spans="3:8">
      <c r="C97" s="123"/>
      <c r="D97" s="124"/>
      <c r="E97" s="124"/>
      <c r="F97" s="138"/>
      <c r="G97" s="138"/>
      <c r="H97" s="138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44"/>
  <sheetViews>
    <sheetView zoomScale="80" zoomScaleNormal="80" workbookViewId="0">
      <pane ySplit="2" topLeftCell="A75" activePane="bottomLeft" state="frozen"/>
      <selection pane="bottomLeft" activeCell="W7" sqref="W7"/>
    </sheetView>
  </sheetViews>
  <sheetFormatPr defaultColWidth="9.140625" defaultRowHeight="15"/>
  <cols>
    <col min="1" max="1" width="12.7109375" style="3" bestFit="1" customWidth="1"/>
    <col min="2" max="2" width="16.42578125" style="3" bestFit="1" customWidth="1"/>
    <col min="3" max="8" width="12" style="3" customWidth="1"/>
    <col min="9" max="9" width="19.140625" style="3" customWidth="1"/>
    <col min="10" max="11" width="33.140625" style="3" customWidth="1"/>
    <col min="12" max="12" width="18.42578125" style="3" customWidth="1"/>
    <col min="13" max="13" width="33.140625" style="3" customWidth="1"/>
    <col min="14" max="16384" width="9.140625" style="3"/>
  </cols>
  <sheetData>
    <row r="1" spans="1:13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3" ht="30">
      <c r="A2" s="90" t="s">
        <v>91</v>
      </c>
      <c r="B2" s="90" t="s">
        <v>174</v>
      </c>
      <c r="C2" s="90">
        <v>43374</v>
      </c>
      <c r="D2" s="90">
        <v>43709</v>
      </c>
      <c r="E2" s="90">
        <v>43739</v>
      </c>
      <c r="F2" s="90">
        <v>43374</v>
      </c>
      <c r="G2" s="90">
        <v>43709</v>
      </c>
      <c r="H2" s="90">
        <v>43739</v>
      </c>
      <c r="I2" s="89" t="s">
        <v>305</v>
      </c>
      <c r="J2" s="89" t="s">
        <v>311</v>
      </c>
      <c r="K2" s="89" t="s">
        <v>321</v>
      </c>
      <c r="L2" s="89" t="s">
        <v>329</v>
      </c>
      <c r="M2" s="93" t="s">
        <v>333</v>
      </c>
    </row>
    <row r="3" spans="1:13">
      <c r="A3" s="40">
        <v>1</v>
      </c>
      <c r="B3" s="101" t="s">
        <v>92</v>
      </c>
      <c r="C3" s="95">
        <v>41579</v>
      </c>
      <c r="D3" s="95">
        <v>40444</v>
      </c>
      <c r="E3" s="95">
        <v>41053</v>
      </c>
      <c r="F3" s="95"/>
      <c r="G3" s="95"/>
      <c r="H3" s="95"/>
      <c r="I3" s="97">
        <f t="shared" ref="I3:I66" si="0">E3/$E$84</f>
        <v>2.1862728077360175E-2</v>
      </c>
      <c r="J3" s="97">
        <f t="shared" ref="J3:J66" si="1">(E3-C3)/C3</f>
        <v>-1.2650616897953293E-2</v>
      </c>
      <c r="K3" s="94">
        <f t="shared" ref="K3:K66" si="2">E3-C3</f>
        <v>-526</v>
      </c>
      <c r="L3" s="98">
        <f>K3/$K$84</f>
        <v>7.5455458327356187E-2</v>
      </c>
      <c r="M3" s="95">
        <f t="shared" ref="M3:M66" si="3">E3-D3</f>
        <v>609</v>
      </c>
    </row>
    <row r="4" spans="1:13">
      <c r="A4" s="40">
        <v>2</v>
      </c>
      <c r="B4" s="101" t="s">
        <v>93</v>
      </c>
      <c r="C4" s="95">
        <v>7419</v>
      </c>
      <c r="D4" s="95">
        <v>7625</v>
      </c>
      <c r="E4" s="95">
        <v>7746</v>
      </c>
      <c r="F4" s="95"/>
      <c r="G4" s="95"/>
      <c r="H4" s="95"/>
      <c r="I4" s="97">
        <f t="shared" si="0"/>
        <v>4.1251234181967685E-3</v>
      </c>
      <c r="J4" s="97">
        <f t="shared" si="1"/>
        <v>4.4076021027092599E-2</v>
      </c>
      <c r="K4" s="94">
        <f t="shared" si="2"/>
        <v>327</v>
      </c>
      <c r="L4" s="98">
        <f t="shared" ref="L4:L67" si="4">K4/$K$84</f>
        <v>-4.6908621431645391E-2</v>
      </c>
      <c r="M4" s="95">
        <f t="shared" si="3"/>
        <v>121</v>
      </c>
    </row>
    <row r="5" spans="1:13">
      <c r="A5" s="40">
        <v>3</v>
      </c>
      <c r="B5" s="101" t="s">
        <v>94</v>
      </c>
      <c r="C5" s="95">
        <v>13479</v>
      </c>
      <c r="D5" s="95">
        <v>13097</v>
      </c>
      <c r="E5" s="95">
        <v>13185</v>
      </c>
      <c r="F5" s="95"/>
      <c r="G5" s="95"/>
      <c r="H5" s="95"/>
      <c r="I5" s="97">
        <f t="shared" si="0"/>
        <v>7.0216566316711063E-3</v>
      </c>
      <c r="J5" s="97">
        <f t="shared" si="1"/>
        <v>-2.1811707099933228E-2</v>
      </c>
      <c r="K5" s="94">
        <f t="shared" si="2"/>
        <v>-294</v>
      </c>
      <c r="L5" s="98">
        <f t="shared" si="4"/>
        <v>4.2174723855974754E-2</v>
      </c>
      <c r="M5" s="95">
        <f t="shared" si="3"/>
        <v>88</v>
      </c>
    </row>
    <row r="6" spans="1:13">
      <c r="A6" s="40">
        <v>4</v>
      </c>
      <c r="B6" s="101" t="s">
        <v>95</v>
      </c>
      <c r="C6" s="95">
        <v>2940</v>
      </c>
      <c r="D6" s="95">
        <v>2885</v>
      </c>
      <c r="E6" s="95">
        <v>2892</v>
      </c>
      <c r="F6" s="95"/>
      <c r="G6" s="95"/>
      <c r="H6" s="95"/>
      <c r="I6" s="97">
        <f t="shared" si="0"/>
        <v>1.5401312839433325E-3</v>
      </c>
      <c r="J6" s="97">
        <f t="shared" si="1"/>
        <v>-1.6326530612244899E-2</v>
      </c>
      <c r="K6" s="94">
        <f t="shared" si="2"/>
        <v>-48</v>
      </c>
      <c r="L6" s="98">
        <f t="shared" si="4"/>
        <v>6.8856692009754694E-3</v>
      </c>
      <c r="M6" s="95">
        <f t="shared" si="3"/>
        <v>7</v>
      </c>
    </row>
    <row r="7" spans="1:13">
      <c r="A7" s="40">
        <v>5</v>
      </c>
      <c r="B7" s="101" t="s">
        <v>96</v>
      </c>
      <c r="C7" s="95">
        <v>6278</v>
      </c>
      <c r="D7" s="95">
        <v>6123</v>
      </c>
      <c r="E7" s="95">
        <v>6303</v>
      </c>
      <c r="F7" s="95"/>
      <c r="G7" s="95"/>
      <c r="H7" s="95"/>
      <c r="I7" s="97">
        <f t="shared" si="0"/>
        <v>3.3566554227852092E-3</v>
      </c>
      <c r="J7" s="97">
        <f t="shared" si="1"/>
        <v>3.9821599235425297E-3</v>
      </c>
      <c r="K7" s="94">
        <f t="shared" si="2"/>
        <v>25</v>
      </c>
      <c r="L7" s="98">
        <f t="shared" si="4"/>
        <v>-3.5862860421747239E-3</v>
      </c>
      <c r="M7" s="95">
        <f t="shared" si="3"/>
        <v>180</v>
      </c>
    </row>
    <row r="8" spans="1:13">
      <c r="A8" s="40">
        <v>6</v>
      </c>
      <c r="B8" s="101" t="s">
        <v>97</v>
      </c>
      <c r="C8" s="95">
        <v>145222</v>
      </c>
      <c r="D8" s="95">
        <v>142118</v>
      </c>
      <c r="E8" s="95">
        <v>142927</v>
      </c>
      <c r="F8" s="95"/>
      <c r="G8" s="95"/>
      <c r="H8" s="95"/>
      <c r="I8" s="97">
        <f t="shared" si="0"/>
        <v>7.6115609965480183E-2</v>
      </c>
      <c r="J8" s="97">
        <f t="shared" si="1"/>
        <v>-1.5803390670834999E-2</v>
      </c>
      <c r="K8" s="94">
        <f t="shared" si="2"/>
        <v>-2295</v>
      </c>
      <c r="L8" s="98">
        <f t="shared" si="4"/>
        <v>0.32922105867163964</v>
      </c>
      <c r="M8" s="95">
        <f t="shared" si="3"/>
        <v>809</v>
      </c>
    </row>
    <row r="9" spans="1:13">
      <c r="A9" s="40">
        <v>7</v>
      </c>
      <c r="B9" s="101" t="s">
        <v>98</v>
      </c>
      <c r="C9" s="95">
        <v>74492</v>
      </c>
      <c r="D9" s="95">
        <v>76356</v>
      </c>
      <c r="E9" s="95">
        <v>76367</v>
      </c>
      <c r="F9" s="95"/>
      <c r="G9" s="95"/>
      <c r="H9" s="95"/>
      <c r="I9" s="97">
        <f t="shared" si="0"/>
        <v>4.0669158285235298E-2</v>
      </c>
      <c r="J9" s="97">
        <f t="shared" si="1"/>
        <v>2.5170488106105355E-2</v>
      </c>
      <c r="K9" s="94">
        <f t="shared" si="2"/>
        <v>1875</v>
      </c>
      <c r="L9" s="98">
        <f t="shared" si="4"/>
        <v>-0.26897145316310428</v>
      </c>
      <c r="M9" s="95">
        <f t="shared" si="3"/>
        <v>11</v>
      </c>
    </row>
    <row r="10" spans="1:13">
      <c r="A10" s="40">
        <v>8</v>
      </c>
      <c r="B10" s="101" t="s">
        <v>99</v>
      </c>
      <c r="C10" s="95">
        <v>4097</v>
      </c>
      <c r="D10" s="95">
        <v>3970</v>
      </c>
      <c r="E10" s="95">
        <v>4028</v>
      </c>
      <c r="F10" s="95"/>
      <c r="G10" s="95"/>
      <c r="H10" s="95"/>
      <c r="I10" s="97">
        <f t="shared" si="0"/>
        <v>2.1451067813705892E-3</v>
      </c>
      <c r="J10" s="97">
        <f t="shared" si="1"/>
        <v>-1.6841591408347571E-2</v>
      </c>
      <c r="K10" s="94">
        <f t="shared" si="2"/>
        <v>-69</v>
      </c>
      <c r="L10" s="98">
        <f t="shared" si="4"/>
        <v>9.8981494764022373E-3</v>
      </c>
      <c r="M10" s="95">
        <f t="shared" si="3"/>
        <v>58</v>
      </c>
    </row>
    <row r="11" spans="1:13">
      <c r="A11" s="40">
        <v>9</v>
      </c>
      <c r="B11" s="101" t="s">
        <v>100</v>
      </c>
      <c r="C11" s="95">
        <v>28151</v>
      </c>
      <c r="D11" s="95">
        <v>27574</v>
      </c>
      <c r="E11" s="95">
        <v>27507</v>
      </c>
      <c r="F11" s="95"/>
      <c r="G11" s="95"/>
      <c r="H11" s="95"/>
      <c r="I11" s="97">
        <f t="shared" si="0"/>
        <v>1.4648821309622839E-2</v>
      </c>
      <c r="J11" s="97">
        <f t="shared" si="1"/>
        <v>-2.2876629604632163E-2</v>
      </c>
      <c r="K11" s="94">
        <f t="shared" si="2"/>
        <v>-644</v>
      </c>
      <c r="L11" s="98">
        <f t="shared" si="4"/>
        <v>9.2382728446420884E-2</v>
      </c>
      <c r="M11" s="95">
        <f t="shared" si="3"/>
        <v>-67</v>
      </c>
    </row>
    <row r="12" spans="1:13">
      <c r="A12" s="40">
        <v>10</v>
      </c>
      <c r="B12" s="101" t="s">
        <v>101</v>
      </c>
      <c r="C12" s="95">
        <v>30034</v>
      </c>
      <c r="D12" s="95">
        <v>29658</v>
      </c>
      <c r="E12" s="95">
        <v>29505</v>
      </c>
      <c r="F12" s="95"/>
      <c r="G12" s="95"/>
      <c r="H12" s="95"/>
      <c r="I12" s="97">
        <f t="shared" si="0"/>
        <v>1.5712853918654228E-2</v>
      </c>
      <c r="J12" s="97">
        <f t="shared" si="1"/>
        <v>-1.7613371512286077E-2</v>
      </c>
      <c r="K12" s="94">
        <f t="shared" si="2"/>
        <v>-529</v>
      </c>
      <c r="L12" s="98">
        <f t="shared" si="4"/>
        <v>7.5885812652417159E-2</v>
      </c>
      <c r="M12" s="95">
        <f t="shared" si="3"/>
        <v>-153</v>
      </c>
    </row>
    <row r="13" spans="1:13">
      <c r="A13" s="40">
        <v>11</v>
      </c>
      <c r="B13" s="101" t="s">
        <v>102</v>
      </c>
      <c r="C13" s="95">
        <v>4771</v>
      </c>
      <c r="D13" s="95">
        <v>4607</v>
      </c>
      <c r="E13" s="95">
        <v>4701</v>
      </c>
      <c r="F13" s="95"/>
      <c r="G13" s="95"/>
      <c r="H13" s="95"/>
      <c r="I13" s="97">
        <f t="shared" si="0"/>
        <v>2.5035121596879688E-3</v>
      </c>
      <c r="J13" s="97">
        <f t="shared" si="1"/>
        <v>-1.467197652483756E-2</v>
      </c>
      <c r="K13" s="94">
        <f t="shared" si="2"/>
        <v>-70</v>
      </c>
      <c r="L13" s="98">
        <f t="shared" si="4"/>
        <v>1.0041600918089227E-2</v>
      </c>
      <c r="M13" s="95">
        <f t="shared" si="3"/>
        <v>94</v>
      </c>
    </row>
    <row r="14" spans="1:13">
      <c r="A14" s="40">
        <v>12</v>
      </c>
      <c r="B14" s="101" t="s">
        <v>103</v>
      </c>
      <c r="C14" s="95">
        <v>2828</v>
      </c>
      <c r="D14" s="95">
        <v>2794</v>
      </c>
      <c r="E14" s="95">
        <v>2791</v>
      </c>
      <c r="F14" s="95"/>
      <c r="G14" s="95"/>
      <c r="H14" s="95"/>
      <c r="I14" s="97">
        <f t="shared" si="0"/>
        <v>1.4863438497530572E-3</v>
      </c>
      <c r="J14" s="97">
        <f t="shared" si="1"/>
        <v>-1.3083451202263084E-2</v>
      </c>
      <c r="K14" s="94">
        <f t="shared" si="2"/>
        <v>-37</v>
      </c>
      <c r="L14" s="98">
        <f t="shared" si="4"/>
        <v>5.3077033424185913E-3</v>
      </c>
      <c r="M14" s="95">
        <f t="shared" si="3"/>
        <v>-3</v>
      </c>
    </row>
    <row r="15" spans="1:13">
      <c r="A15" s="40">
        <v>13</v>
      </c>
      <c r="B15" s="101" t="s">
        <v>104</v>
      </c>
      <c r="C15" s="95">
        <v>2977</v>
      </c>
      <c r="D15" s="95">
        <v>2808</v>
      </c>
      <c r="E15" s="95">
        <v>2826</v>
      </c>
      <c r="F15" s="95"/>
      <c r="G15" s="95"/>
      <c r="H15" s="95"/>
      <c r="I15" s="97">
        <f t="shared" si="0"/>
        <v>1.5049830596209743E-3</v>
      </c>
      <c r="J15" s="97">
        <f t="shared" si="1"/>
        <v>-5.0722203560631507E-2</v>
      </c>
      <c r="K15" s="94">
        <f t="shared" si="2"/>
        <v>-151</v>
      </c>
      <c r="L15" s="98">
        <f t="shared" si="4"/>
        <v>2.1661167694735334E-2</v>
      </c>
      <c r="M15" s="95">
        <f t="shared" si="3"/>
        <v>18</v>
      </c>
    </row>
    <row r="16" spans="1:13">
      <c r="A16" s="40">
        <v>14</v>
      </c>
      <c r="B16" s="101" t="s">
        <v>105</v>
      </c>
      <c r="C16" s="95">
        <v>7437</v>
      </c>
      <c r="D16" s="95">
        <v>7172</v>
      </c>
      <c r="E16" s="95">
        <v>7251</v>
      </c>
      <c r="F16" s="95"/>
      <c r="G16" s="95"/>
      <c r="H16" s="95"/>
      <c r="I16" s="97">
        <f t="shared" si="0"/>
        <v>3.8615117357790815E-3</v>
      </c>
      <c r="J16" s="97">
        <f t="shared" si="1"/>
        <v>-2.501008471157725E-2</v>
      </c>
      <c r="K16" s="94">
        <f t="shared" si="2"/>
        <v>-186</v>
      </c>
      <c r="L16" s="98">
        <f t="shared" si="4"/>
        <v>2.6681968153779944E-2</v>
      </c>
      <c r="M16" s="95">
        <f t="shared" si="3"/>
        <v>79</v>
      </c>
    </row>
    <row r="17" spans="1:13">
      <c r="A17" s="40">
        <v>15</v>
      </c>
      <c r="B17" s="101" t="s">
        <v>106</v>
      </c>
      <c r="C17" s="95">
        <v>6288</v>
      </c>
      <c r="D17" s="95">
        <v>5970</v>
      </c>
      <c r="E17" s="95">
        <v>6016</v>
      </c>
      <c r="F17" s="95"/>
      <c r="G17" s="95"/>
      <c r="H17" s="95"/>
      <c r="I17" s="97">
        <f t="shared" si="0"/>
        <v>3.2038139018682877E-3</v>
      </c>
      <c r="J17" s="97">
        <f t="shared" si="1"/>
        <v>-4.3256997455470736E-2</v>
      </c>
      <c r="K17" s="94">
        <f t="shared" si="2"/>
        <v>-272</v>
      </c>
      <c r="L17" s="98">
        <f t="shared" si="4"/>
        <v>3.9018792138860996E-2</v>
      </c>
      <c r="M17" s="95">
        <f t="shared" si="3"/>
        <v>46</v>
      </c>
    </row>
    <row r="18" spans="1:13">
      <c r="A18" s="40">
        <v>16</v>
      </c>
      <c r="B18" s="101" t="s">
        <v>107</v>
      </c>
      <c r="C18" s="95">
        <v>78138</v>
      </c>
      <c r="D18" s="95">
        <v>76392</v>
      </c>
      <c r="E18" s="95">
        <v>77525</v>
      </c>
      <c r="F18" s="95"/>
      <c r="G18" s="95"/>
      <c r="H18" s="95"/>
      <c r="I18" s="97">
        <f t="shared" si="0"/>
        <v>4.128584985743667E-2</v>
      </c>
      <c r="J18" s="97">
        <f t="shared" si="1"/>
        <v>-7.8450945762625103E-3</v>
      </c>
      <c r="K18" s="94">
        <f t="shared" si="2"/>
        <v>-613</v>
      </c>
      <c r="L18" s="98">
        <f t="shared" si="4"/>
        <v>8.7935733754124223E-2</v>
      </c>
      <c r="M18" s="95">
        <f t="shared" si="3"/>
        <v>1133</v>
      </c>
    </row>
    <row r="19" spans="1:13">
      <c r="A19" s="40">
        <v>17</v>
      </c>
      <c r="B19" s="101" t="s">
        <v>108</v>
      </c>
      <c r="C19" s="95">
        <v>14606</v>
      </c>
      <c r="D19" s="95">
        <v>14169</v>
      </c>
      <c r="E19" s="95">
        <v>14336</v>
      </c>
      <c r="F19" s="95"/>
      <c r="G19" s="95"/>
      <c r="H19" s="95"/>
      <c r="I19" s="97">
        <f t="shared" si="0"/>
        <v>7.6346203618988988E-3</v>
      </c>
      <c r="J19" s="97">
        <f t="shared" si="1"/>
        <v>-1.8485553881966314E-2</v>
      </c>
      <c r="K19" s="94">
        <f t="shared" si="2"/>
        <v>-270</v>
      </c>
      <c r="L19" s="98">
        <f t="shared" si="4"/>
        <v>3.8731889255487019E-2</v>
      </c>
      <c r="M19" s="95">
        <f t="shared" si="3"/>
        <v>167</v>
      </c>
    </row>
    <row r="20" spans="1:13">
      <c r="A20" s="40">
        <v>18</v>
      </c>
      <c r="B20" s="101" t="s">
        <v>109</v>
      </c>
      <c r="C20" s="95">
        <v>3180</v>
      </c>
      <c r="D20" s="95">
        <v>3050</v>
      </c>
      <c r="E20" s="95">
        <v>3126</v>
      </c>
      <c r="F20" s="95"/>
      <c r="G20" s="95"/>
      <c r="H20" s="95"/>
      <c r="I20" s="97">
        <f t="shared" si="0"/>
        <v>1.6647477156316935E-3</v>
      </c>
      <c r="J20" s="97">
        <f t="shared" si="1"/>
        <v>-1.6981132075471698E-2</v>
      </c>
      <c r="K20" s="94">
        <f t="shared" si="2"/>
        <v>-54</v>
      </c>
      <c r="L20" s="98">
        <f t="shared" si="4"/>
        <v>7.746377851097404E-3</v>
      </c>
      <c r="M20" s="95">
        <f t="shared" si="3"/>
        <v>76</v>
      </c>
    </row>
    <row r="21" spans="1:13">
      <c r="A21" s="40">
        <v>19</v>
      </c>
      <c r="B21" s="101" t="s">
        <v>110</v>
      </c>
      <c r="C21" s="95">
        <v>8829</v>
      </c>
      <c r="D21" s="95">
        <v>8587</v>
      </c>
      <c r="E21" s="95">
        <v>8702</v>
      </c>
      <c r="F21" s="95"/>
      <c r="G21" s="95"/>
      <c r="H21" s="95"/>
      <c r="I21" s="97">
        <f t="shared" si="0"/>
        <v>4.6342401220175935E-3</v>
      </c>
      <c r="J21" s="97">
        <f t="shared" si="1"/>
        <v>-1.4384414996035792E-2</v>
      </c>
      <c r="K21" s="94">
        <f t="shared" si="2"/>
        <v>-127</v>
      </c>
      <c r="L21" s="98">
        <f t="shared" si="4"/>
        <v>1.8218333094247596E-2</v>
      </c>
      <c r="M21" s="95">
        <f t="shared" si="3"/>
        <v>115</v>
      </c>
    </row>
    <row r="22" spans="1:13">
      <c r="A22" s="40">
        <v>20</v>
      </c>
      <c r="B22" s="101" t="s">
        <v>111</v>
      </c>
      <c r="C22" s="95">
        <v>25982</v>
      </c>
      <c r="D22" s="95">
        <v>25369</v>
      </c>
      <c r="E22" s="95">
        <v>25542</v>
      </c>
      <c r="F22" s="95"/>
      <c r="G22" s="95"/>
      <c r="H22" s="95"/>
      <c r="I22" s="97">
        <f t="shared" si="0"/>
        <v>1.3602362812752627E-2</v>
      </c>
      <c r="J22" s="97">
        <f t="shared" si="1"/>
        <v>-1.6934801016088061E-2</v>
      </c>
      <c r="K22" s="94">
        <f t="shared" si="2"/>
        <v>-440</v>
      </c>
      <c r="L22" s="98">
        <f t="shared" si="4"/>
        <v>6.3118634342275146E-2</v>
      </c>
      <c r="M22" s="95">
        <f t="shared" si="3"/>
        <v>173</v>
      </c>
    </row>
    <row r="23" spans="1:13">
      <c r="A23" s="40">
        <v>21</v>
      </c>
      <c r="B23" s="101" t="s">
        <v>112</v>
      </c>
      <c r="C23" s="95">
        <v>16311</v>
      </c>
      <c r="D23" s="95">
        <v>16771</v>
      </c>
      <c r="E23" s="95">
        <v>16941</v>
      </c>
      <c r="F23" s="95"/>
      <c r="G23" s="95"/>
      <c r="H23" s="95"/>
      <c r="I23" s="97">
        <f t="shared" si="0"/>
        <v>9.0219101249253107E-3</v>
      </c>
      <c r="J23" s="97">
        <f t="shared" si="1"/>
        <v>3.8624241309545705E-2</v>
      </c>
      <c r="K23" s="94">
        <f t="shared" si="2"/>
        <v>630</v>
      </c>
      <c r="L23" s="98">
        <f t="shared" si="4"/>
        <v>-9.0374408262803047E-2</v>
      </c>
      <c r="M23" s="95">
        <f t="shared" si="3"/>
        <v>170</v>
      </c>
    </row>
    <row r="24" spans="1:13">
      <c r="A24" s="40">
        <v>22</v>
      </c>
      <c r="B24" s="101" t="s">
        <v>113</v>
      </c>
      <c r="C24" s="95">
        <v>9796</v>
      </c>
      <c r="D24" s="95">
        <v>9524</v>
      </c>
      <c r="E24" s="95">
        <v>9601</v>
      </c>
      <c r="F24" s="95"/>
      <c r="G24" s="95"/>
      <c r="H24" s="95"/>
      <c r="I24" s="97">
        <f t="shared" si="0"/>
        <v>5.1130015411963818E-3</v>
      </c>
      <c r="J24" s="97">
        <f t="shared" si="1"/>
        <v>-1.99060841159657E-2</v>
      </c>
      <c r="K24" s="94">
        <f t="shared" si="2"/>
        <v>-195</v>
      </c>
      <c r="L24" s="98">
        <f t="shared" si="4"/>
        <v>2.7973031128962846E-2</v>
      </c>
      <c r="M24" s="95">
        <f t="shared" si="3"/>
        <v>77</v>
      </c>
    </row>
    <row r="25" spans="1:13">
      <c r="A25" s="40">
        <v>23</v>
      </c>
      <c r="B25" s="101" t="s">
        <v>114</v>
      </c>
      <c r="C25" s="95">
        <v>8398</v>
      </c>
      <c r="D25" s="95">
        <v>8191</v>
      </c>
      <c r="E25" s="95">
        <v>8293</v>
      </c>
      <c r="F25" s="95"/>
      <c r="G25" s="95"/>
      <c r="H25" s="95"/>
      <c r="I25" s="97">
        <f t="shared" si="0"/>
        <v>4.4164276409896465E-3</v>
      </c>
      <c r="J25" s="97">
        <f t="shared" si="1"/>
        <v>-1.2502976899261728E-2</v>
      </c>
      <c r="K25" s="94">
        <f t="shared" si="2"/>
        <v>-105</v>
      </c>
      <c r="L25" s="98">
        <f t="shared" si="4"/>
        <v>1.5062401377133839E-2</v>
      </c>
      <c r="M25" s="95">
        <f t="shared" si="3"/>
        <v>102</v>
      </c>
    </row>
    <row r="26" spans="1:13">
      <c r="A26" s="40">
        <v>24</v>
      </c>
      <c r="B26" s="101" t="s">
        <v>115</v>
      </c>
      <c r="C26" s="95">
        <v>4111</v>
      </c>
      <c r="D26" s="95">
        <v>3880</v>
      </c>
      <c r="E26" s="95">
        <v>3967</v>
      </c>
      <c r="F26" s="95"/>
      <c r="G26" s="95"/>
      <c r="H26" s="95"/>
      <c r="I26" s="97">
        <f t="shared" si="0"/>
        <v>2.112621301315076E-3</v>
      </c>
      <c r="J26" s="97">
        <f t="shared" si="1"/>
        <v>-3.5027973729019703E-2</v>
      </c>
      <c r="K26" s="94">
        <f t="shared" si="2"/>
        <v>-144</v>
      </c>
      <c r="L26" s="98">
        <f t="shared" si="4"/>
        <v>2.0657007602926408E-2</v>
      </c>
      <c r="M26" s="95">
        <f t="shared" si="3"/>
        <v>87</v>
      </c>
    </row>
    <row r="27" spans="1:13">
      <c r="A27" s="40">
        <v>25</v>
      </c>
      <c r="B27" s="101" t="s">
        <v>116</v>
      </c>
      <c r="C27" s="95">
        <v>10678</v>
      </c>
      <c r="D27" s="95">
        <v>10232</v>
      </c>
      <c r="E27" s="95">
        <v>10329</v>
      </c>
      <c r="F27" s="95"/>
      <c r="G27" s="95"/>
      <c r="H27" s="95"/>
      <c r="I27" s="97">
        <f t="shared" si="0"/>
        <v>5.5006971064490602E-3</v>
      </c>
      <c r="J27" s="97">
        <f t="shared" si="1"/>
        <v>-3.2684023225323093E-2</v>
      </c>
      <c r="K27" s="94">
        <f t="shared" si="2"/>
        <v>-349</v>
      </c>
      <c r="L27" s="98">
        <f t="shared" si="4"/>
        <v>5.0064553148759142E-2</v>
      </c>
      <c r="M27" s="95">
        <f t="shared" si="3"/>
        <v>97</v>
      </c>
    </row>
    <row r="28" spans="1:13">
      <c r="A28" s="40">
        <v>26</v>
      </c>
      <c r="B28" s="101" t="s">
        <v>117</v>
      </c>
      <c r="C28" s="95">
        <v>20962</v>
      </c>
      <c r="D28" s="95">
        <v>20326</v>
      </c>
      <c r="E28" s="95">
        <v>20560</v>
      </c>
      <c r="F28" s="95"/>
      <c r="G28" s="95"/>
      <c r="H28" s="95"/>
      <c r="I28" s="97">
        <f t="shared" si="0"/>
        <v>1.0949204425267952E-2</v>
      </c>
      <c r="J28" s="97">
        <f t="shared" si="1"/>
        <v>-1.9177559393187674E-2</v>
      </c>
      <c r="K28" s="94">
        <f t="shared" si="2"/>
        <v>-402</v>
      </c>
      <c r="L28" s="98">
        <f t="shared" si="4"/>
        <v>5.766747955816956E-2</v>
      </c>
      <c r="M28" s="95">
        <f t="shared" si="3"/>
        <v>234</v>
      </c>
    </row>
    <row r="29" spans="1:13">
      <c r="A29" s="40">
        <v>27</v>
      </c>
      <c r="B29" s="101" t="s">
        <v>118</v>
      </c>
      <c r="C29" s="95">
        <v>33882</v>
      </c>
      <c r="D29" s="95">
        <v>33130</v>
      </c>
      <c r="E29" s="95">
        <v>33319</v>
      </c>
      <c r="F29" s="95"/>
      <c r="G29" s="95"/>
      <c r="H29" s="95"/>
      <c r="I29" s="97">
        <f t="shared" si="0"/>
        <v>1.7743995245403838E-2</v>
      </c>
      <c r="J29" s="97">
        <f t="shared" si="1"/>
        <v>-1.6616492532908329E-2</v>
      </c>
      <c r="K29" s="94">
        <f t="shared" si="2"/>
        <v>-563</v>
      </c>
      <c r="L29" s="98">
        <f t="shared" si="4"/>
        <v>8.0763161669774777E-2</v>
      </c>
      <c r="M29" s="95">
        <f t="shared" si="3"/>
        <v>189</v>
      </c>
    </row>
    <row r="30" spans="1:13">
      <c r="A30" s="40">
        <v>28</v>
      </c>
      <c r="B30" s="101" t="s">
        <v>119</v>
      </c>
      <c r="C30" s="95">
        <v>9203</v>
      </c>
      <c r="D30" s="95">
        <v>9112</v>
      </c>
      <c r="E30" s="95">
        <v>9258</v>
      </c>
      <c r="F30" s="95"/>
      <c r="G30" s="95"/>
      <c r="H30" s="95"/>
      <c r="I30" s="97">
        <f t="shared" si="0"/>
        <v>4.9303372844907928E-3</v>
      </c>
      <c r="J30" s="97">
        <f t="shared" si="1"/>
        <v>5.9763120721503856E-3</v>
      </c>
      <c r="K30" s="94">
        <f t="shared" si="2"/>
        <v>55</v>
      </c>
      <c r="L30" s="98">
        <f t="shared" si="4"/>
        <v>-7.8898292927843932E-3</v>
      </c>
      <c r="M30" s="95">
        <f t="shared" si="3"/>
        <v>146</v>
      </c>
    </row>
    <row r="31" spans="1:13">
      <c r="A31" s="40">
        <v>29</v>
      </c>
      <c r="B31" s="101" t="s">
        <v>120</v>
      </c>
      <c r="C31" s="95">
        <v>2457</v>
      </c>
      <c r="D31" s="95">
        <v>2362</v>
      </c>
      <c r="E31" s="95">
        <v>2431</v>
      </c>
      <c r="F31" s="95"/>
      <c r="G31" s="95"/>
      <c r="H31" s="95"/>
      <c r="I31" s="97">
        <f t="shared" si="0"/>
        <v>1.2946262625401941E-3</v>
      </c>
      <c r="J31" s="97">
        <f t="shared" si="1"/>
        <v>-1.0582010582010581E-2</v>
      </c>
      <c r="K31" s="94">
        <f t="shared" si="2"/>
        <v>-26</v>
      </c>
      <c r="L31" s="98">
        <f t="shared" si="4"/>
        <v>3.7297374838617127E-3</v>
      </c>
      <c r="M31" s="95">
        <f t="shared" si="3"/>
        <v>69</v>
      </c>
    </row>
    <row r="32" spans="1:13">
      <c r="A32" s="40">
        <v>30</v>
      </c>
      <c r="B32" s="101" t="s">
        <v>121</v>
      </c>
      <c r="C32" s="95">
        <v>1494</v>
      </c>
      <c r="D32" s="95">
        <v>1507</v>
      </c>
      <c r="E32" s="95">
        <v>1488</v>
      </c>
      <c r="F32" s="95"/>
      <c r="G32" s="95"/>
      <c r="H32" s="95"/>
      <c r="I32" s="97">
        <f t="shared" si="0"/>
        <v>7.92432693813167E-4</v>
      </c>
      <c r="J32" s="97">
        <f t="shared" si="1"/>
        <v>-4.0160642570281121E-3</v>
      </c>
      <c r="K32" s="94">
        <f t="shared" si="2"/>
        <v>-6</v>
      </c>
      <c r="L32" s="98">
        <f t="shared" si="4"/>
        <v>8.6070865012193368E-4</v>
      </c>
      <c r="M32" s="95">
        <f t="shared" si="3"/>
        <v>-19</v>
      </c>
    </row>
    <row r="33" spans="1:13">
      <c r="A33" s="40">
        <v>31</v>
      </c>
      <c r="B33" s="101" t="s">
        <v>122</v>
      </c>
      <c r="C33" s="95">
        <v>23796</v>
      </c>
      <c r="D33" s="95">
        <v>23511</v>
      </c>
      <c r="E33" s="95">
        <v>23662</v>
      </c>
      <c r="F33" s="95"/>
      <c r="G33" s="95"/>
      <c r="H33" s="95"/>
      <c r="I33" s="97">
        <f t="shared" si="0"/>
        <v>1.2601170968418788E-2</v>
      </c>
      <c r="J33" s="97">
        <f t="shared" si="1"/>
        <v>-5.6311985207597916E-3</v>
      </c>
      <c r="K33" s="94">
        <f t="shared" si="2"/>
        <v>-134</v>
      </c>
      <c r="L33" s="98">
        <f t="shared" si="4"/>
        <v>1.9222493186056521E-2</v>
      </c>
      <c r="M33" s="95">
        <f t="shared" si="3"/>
        <v>151</v>
      </c>
    </row>
    <row r="34" spans="1:13">
      <c r="A34" s="40">
        <v>32</v>
      </c>
      <c r="B34" s="101" t="s">
        <v>123</v>
      </c>
      <c r="C34" s="95">
        <v>9267</v>
      </c>
      <c r="D34" s="95">
        <v>9068</v>
      </c>
      <c r="E34" s="95">
        <v>9211</v>
      </c>
      <c r="F34" s="95"/>
      <c r="G34" s="95"/>
      <c r="H34" s="95"/>
      <c r="I34" s="97">
        <f t="shared" si="0"/>
        <v>4.9053074883824467E-3</v>
      </c>
      <c r="J34" s="97">
        <f t="shared" si="1"/>
        <v>-6.0429480953922525E-3</v>
      </c>
      <c r="K34" s="94">
        <f t="shared" si="2"/>
        <v>-56</v>
      </c>
      <c r="L34" s="98">
        <f t="shared" si="4"/>
        <v>8.0332807344713816E-3</v>
      </c>
      <c r="M34" s="95">
        <f t="shared" si="3"/>
        <v>143</v>
      </c>
    </row>
    <row r="35" spans="1:13">
      <c r="A35" s="40">
        <v>33</v>
      </c>
      <c r="B35" s="101" t="s">
        <v>124</v>
      </c>
      <c r="C35" s="95">
        <v>38235</v>
      </c>
      <c r="D35" s="95">
        <v>37611</v>
      </c>
      <c r="E35" s="95">
        <v>37735</v>
      </c>
      <c r="F35" s="95"/>
      <c r="G35" s="95"/>
      <c r="H35" s="95"/>
      <c r="I35" s="97">
        <f t="shared" si="0"/>
        <v>2.0095730981881624E-2</v>
      </c>
      <c r="J35" s="97">
        <f t="shared" si="1"/>
        <v>-1.3077023669412841E-2</v>
      </c>
      <c r="K35" s="94">
        <f t="shared" si="2"/>
        <v>-500</v>
      </c>
      <c r="L35" s="98">
        <f t="shared" si="4"/>
        <v>7.1725720843494475E-2</v>
      </c>
      <c r="M35" s="95">
        <f t="shared" si="3"/>
        <v>124</v>
      </c>
    </row>
    <row r="36" spans="1:13">
      <c r="A36" s="40">
        <v>34</v>
      </c>
      <c r="B36" s="101" t="s">
        <v>125</v>
      </c>
      <c r="C36" s="95">
        <v>526525</v>
      </c>
      <c r="D36" s="95">
        <v>527141</v>
      </c>
      <c r="E36" s="95">
        <v>530571</v>
      </c>
      <c r="F36" s="95"/>
      <c r="G36" s="95"/>
      <c r="H36" s="95"/>
      <c r="I36" s="97">
        <f t="shared" si="0"/>
        <v>0.28255497768087756</v>
      </c>
      <c r="J36" s="97">
        <f t="shared" si="1"/>
        <v>7.6843454726746117E-3</v>
      </c>
      <c r="K36" s="94">
        <f t="shared" si="2"/>
        <v>4046</v>
      </c>
      <c r="L36" s="98">
        <f t="shared" si="4"/>
        <v>-0.58040453306555728</v>
      </c>
      <c r="M36" s="95">
        <f t="shared" si="3"/>
        <v>3430</v>
      </c>
    </row>
    <row r="37" spans="1:13">
      <c r="A37" s="40">
        <v>35</v>
      </c>
      <c r="B37" s="101" t="s">
        <v>126</v>
      </c>
      <c r="C37" s="95">
        <v>131257</v>
      </c>
      <c r="D37" s="95">
        <v>129115</v>
      </c>
      <c r="E37" s="95">
        <v>130104</v>
      </c>
      <c r="F37" s="95"/>
      <c r="G37" s="95"/>
      <c r="H37" s="95"/>
      <c r="I37" s="97">
        <f t="shared" si="0"/>
        <v>6.9286736018728673E-2</v>
      </c>
      <c r="J37" s="97">
        <f t="shared" si="1"/>
        <v>-8.7842934091134188E-3</v>
      </c>
      <c r="K37" s="94">
        <f t="shared" si="2"/>
        <v>-1153</v>
      </c>
      <c r="L37" s="98">
        <f t="shared" si="4"/>
        <v>0.16539951226509828</v>
      </c>
      <c r="M37" s="95">
        <f t="shared" si="3"/>
        <v>989</v>
      </c>
    </row>
    <row r="38" spans="1:13">
      <c r="A38" s="40">
        <v>36</v>
      </c>
      <c r="B38" s="101" t="s">
        <v>127</v>
      </c>
      <c r="C38" s="95">
        <v>3077</v>
      </c>
      <c r="D38" s="95">
        <v>2993</v>
      </c>
      <c r="E38" s="95">
        <v>2988</v>
      </c>
      <c r="F38" s="95"/>
      <c r="G38" s="95"/>
      <c r="H38" s="95"/>
      <c r="I38" s="97">
        <f t="shared" si="0"/>
        <v>1.5912559738667626E-3</v>
      </c>
      <c r="J38" s="97">
        <f t="shared" si="1"/>
        <v>-2.8924276893077673E-2</v>
      </c>
      <c r="K38" s="94">
        <f t="shared" si="2"/>
        <v>-89</v>
      </c>
      <c r="L38" s="98">
        <f t="shared" si="4"/>
        <v>1.2767178310142017E-2</v>
      </c>
      <c r="M38" s="95">
        <f t="shared" si="3"/>
        <v>-5</v>
      </c>
    </row>
    <row r="39" spans="1:13">
      <c r="A39" s="40">
        <v>37</v>
      </c>
      <c r="B39" s="101" t="s">
        <v>128</v>
      </c>
      <c r="C39" s="95">
        <v>7991</v>
      </c>
      <c r="D39" s="95">
        <v>7773</v>
      </c>
      <c r="E39" s="95">
        <v>7832</v>
      </c>
      <c r="F39" s="95"/>
      <c r="G39" s="95"/>
      <c r="H39" s="95"/>
      <c r="I39" s="97">
        <f t="shared" si="0"/>
        <v>4.1709226195865076E-3</v>
      </c>
      <c r="J39" s="97">
        <f t="shared" si="1"/>
        <v>-1.989738455762733E-2</v>
      </c>
      <c r="K39" s="94">
        <f t="shared" si="2"/>
        <v>-159</v>
      </c>
      <c r="L39" s="98">
        <f t="shared" si="4"/>
        <v>2.2808779228231244E-2</v>
      </c>
      <c r="M39" s="95">
        <f t="shared" si="3"/>
        <v>59</v>
      </c>
    </row>
    <row r="40" spans="1:13">
      <c r="A40" s="40">
        <v>38</v>
      </c>
      <c r="B40" s="101" t="s">
        <v>129</v>
      </c>
      <c r="C40" s="95">
        <v>31727</v>
      </c>
      <c r="D40" s="95">
        <v>31726</v>
      </c>
      <c r="E40" s="95">
        <v>32047</v>
      </c>
      <c r="F40" s="95"/>
      <c r="G40" s="95"/>
      <c r="H40" s="95"/>
      <c r="I40" s="97">
        <f t="shared" si="0"/>
        <v>1.7066593103918389E-2</v>
      </c>
      <c r="J40" s="97">
        <f t="shared" si="1"/>
        <v>1.0086046584927665E-2</v>
      </c>
      <c r="K40" s="94">
        <f t="shared" si="2"/>
        <v>320</v>
      </c>
      <c r="L40" s="98">
        <f t="shared" si="4"/>
        <v>-4.5904461339836465E-2</v>
      </c>
      <c r="M40" s="95">
        <f t="shared" si="3"/>
        <v>321</v>
      </c>
    </row>
    <row r="41" spans="1:13">
      <c r="A41" s="40">
        <v>39</v>
      </c>
      <c r="B41" s="101" t="s">
        <v>130</v>
      </c>
      <c r="C41" s="95">
        <v>8524</v>
      </c>
      <c r="D41" s="95">
        <v>8250</v>
      </c>
      <c r="E41" s="95">
        <v>8385</v>
      </c>
      <c r="F41" s="95"/>
      <c r="G41" s="95"/>
      <c r="H41" s="95"/>
      <c r="I41" s="97">
        <f t="shared" si="0"/>
        <v>4.4654221354996004E-3</v>
      </c>
      <c r="J41" s="97">
        <f t="shared" si="1"/>
        <v>-1.63068981698733E-2</v>
      </c>
      <c r="K41" s="94">
        <f t="shared" si="2"/>
        <v>-139</v>
      </c>
      <c r="L41" s="98">
        <f t="shared" si="4"/>
        <v>1.9939750394491463E-2</v>
      </c>
      <c r="M41" s="95">
        <f t="shared" si="3"/>
        <v>135</v>
      </c>
    </row>
    <row r="42" spans="1:13">
      <c r="A42" s="40">
        <v>40</v>
      </c>
      <c r="B42" s="101" t="s">
        <v>131</v>
      </c>
      <c r="C42" s="95">
        <v>3967</v>
      </c>
      <c r="D42" s="95">
        <v>3703</v>
      </c>
      <c r="E42" s="95">
        <v>3793</v>
      </c>
      <c r="F42" s="95"/>
      <c r="G42" s="95"/>
      <c r="H42" s="95"/>
      <c r="I42" s="97">
        <f t="shared" si="0"/>
        <v>2.0199578008288591E-3</v>
      </c>
      <c r="J42" s="97">
        <f t="shared" si="1"/>
        <v>-4.386186034786993E-2</v>
      </c>
      <c r="K42" s="94">
        <f t="shared" si="2"/>
        <v>-174</v>
      </c>
      <c r="L42" s="98">
        <f t="shared" si="4"/>
        <v>2.4960550853536077E-2</v>
      </c>
      <c r="M42" s="95">
        <f t="shared" si="3"/>
        <v>90</v>
      </c>
    </row>
    <row r="43" spans="1:13">
      <c r="A43" s="40">
        <v>41</v>
      </c>
      <c r="B43" s="101" t="s">
        <v>132</v>
      </c>
      <c r="C43" s="95">
        <v>46973</v>
      </c>
      <c r="D43" s="95">
        <v>45604</v>
      </c>
      <c r="E43" s="95">
        <v>46012</v>
      </c>
      <c r="F43" s="95"/>
      <c r="G43" s="95"/>
      <c r="H43" s="95"/>
      <c r="I43" s="97">
        <f t="shared" si="0"/>
        <v>2.4503637841217365E-2</v>
      </c>
      <c r="J43" s="97">
        <f t="shared" si="1"/>
        <v>-2.0458561301173014E-2</v>
      </c>
      <c r="K43" s="94">
        <f t="shared" si="2"/>
        <v>-961</v>
      </c>
      <c r="L43" s="98">
        <f t="shared" si="4"/>
        <v>0.1378568354611964</v>
      </c>
      <c r="M43" s="95">
        <f t="shared" si="3"/>
        <v>408</v>
      </c>
    </row>
    <row r="44" spans="1:13">
      <c r="A44" s="40">
        <v>42</v>
      </c>
      <c r="B44" s="101" t="s">
        <v>133</v>
      </c>
      <c r="C44" s="95">
        <v>46158</v>
      </c>
      <c r="D44" s="95">
        <v>45291</v>
      </c>
      <c r="E44" s="95">
        <v>46284</v>
      </c>
      <c r="F44" s="95"/>
      <c r="G44" s="95"/>
      <c r="H44" s="95"/>
      <c r="I44" s="97">
        <f t="shared" si="0"/>
        <v>2.464849112933375E-2</v>
      </c>
      <c r="J44" s="97">
        <f t="shared" si="1"/>
        <v>2.7297543221110102E-3</v>
      </c>
      <c r="K44" s="94">
        <f t="shared" si="2"/>
        <v>126</v>
      </c>
      <c r="L44" s="98">
        <f t="shared" si="4"/>
        <v>-1.8074881652560607E-2</v>
      </c>
      <c r="M44" s="95">
        <f t="shared" si="3"/>
        <v>993</v>
      </c>
    </row>
    <row r="45" spans="1:13">
      <c r="A45" s="40">
        <v>43</v>
      </c>
      <c r="B45" s="101" t="s">
        <v>134</v>
      </c>
      <c r="C45" s="95">
        <v>10852</v>
      </c>
      <c r="D45" s="95">
        <v>10441</v>
      </c>
      <c r="E45" s="95">
        <v>10577</v>
      </c>
      <c r="F45" s="95"/>
      <c r="G45" s="95"/>
      <c r="H45" s="95"/>
      <c r="I45" s="97">
        <f t="shared" si="0"/>
        <v>5.6327692220845878E-3</v>
      </c>
      <c r="J45" s="97">
        <f t="shared" si="1"/>
        <v>-2.5340950976778475E-2</v>
      </c>
      <c r="K45" s="94">
        <f t="shared" si="2"/>
        <v>-275</v>
      </c>
      <c r="L45" s="98">
        <f t="shared" si="4"/>
        <v>3.9449146463921961E-2</v>
      </c>
      <c r="M45" s="95">
        <f t="shared" si="3"/>
        <v>136</v>
      </c>
    </row>
    <row r="46" spans="1:13">
      <c r="A46" s="40">
        <v>44</v>
      </c>
      <c r="B46" s="101" t="s">
        <v>135</v>
      </c>
      <c r="C46" s="95">
        <v>12629</v>
      </c>
      <c r="D46" s="95">
        <v>12519</v>
      </c>
      <c r="E46" s="95">
        <v>12616</v>
      </c>
      <c r="F46" s="95"/>
      <c r="G46" s="95"/>
      <c r="H46" s="95"/>
      <c r="I46" s="97">
        <f t="shared" si="0"/>
        <v>6.718636334104109E-3</v>
      </c>
      <c r="J46" s="97">
        <f t="shared" si="1"/>
        <v>-1.029376831103017E-3</v>
      </c>
      <c r="K46" s="94">
        <f t="shared" si="2"/>
        <v>-13</v>
      </c>
      <c r="L46" s="98">
        <f t="shared" si="4"/>
        <v>1.8648687419308564E-3</v>
      </c>
      <c r="M46" s="95">
        <f t="shared" si="3"/>
        <v>97</v>
      </c>
    </row>
    <row r="47" spans="1:13">
      <c r="A47" s="40">
        <v>45</v>
      </c>
      <c r="B47" s="101" t="s">
        <v>136</v>
      </c>
      <c r="C47" s="95">
        <v>28360</v>
      </c>
      <c r="D47" s="95">
        <v>27080</v>
      </c>
      <c r="E47" s="95">
        <v>27423</v>
      </c>
      <c r="F47" s="95"/>
      <c r="G47" s="95"/>
      <c r="H47" s="95"/>
      <c r="I47" s="97">
        <f t="shared" si="0"/>
        <v>1.4604087205939836E-2</v>
      </c>
      <c r="J47" s="97">
        <f t="shared" si="1"/>
        <v>-3.3039492242595205E-2</v>
      </c>
      <c r="K47" s="94">
        <f t="shared" si="2"/>
        <v>-937</v>
      </c>
      <c r="L47" s="98">
        <f t="shared" si="4"/>
        <v>0.13441400086070865</v>
      </c>
      <c r="M47" s="95">
        <f t="shared" si="3"/>
        <v>343</v>
      </c>
    </row>
    <row r="48" spans="1:13">
      <c r="A48" s="40">
        <v>46</v>
      </c>
      <c r="B48" s="101" t="s">
        <v>137</v>
      </c>
      <c r="C48" s="95">
        <v>16289</v>
      </c>
      <c r="D48" s="95">
        <v>15811</v>
      </c>
      <c r="E48" s="95">
        <v>16011</v>
      </c>
      <c r="F48" s="95"/>
      <c r="G48" s="95"/>
      <c r="H48" s="95"/>
      <c r="I48" s="97">
        <f t="shared" si="0"/>
        <v>8.5266396912920799E-3</v>
      </c>
      <c r="J48" s="97">
        <f t="shared" si="1"/>
        <v>-1.7066732150531033E-2</v>
      </c>
      <c r="K48" s="94">
        <f t="shared" si="2"/>
        <v>-278</v>
      </c>
      <c r="L48" s="98">
        <f t="shared" si="4"/>
        <v>3.9879500788982926E-2</v>
      </c>
      <c r="M48" s="95">
        <f t="shared" si="3"/>
        <v>200</v>
      </c>
    </row>
    <row r="49" spans="1:13">
      <c r="A49" s="40">
        <v>47</v>
      </c>
      <c r="B49" s="101" t="s">
        <v>138</v>
      </c>
      <c r="C49" s="95">
        <v>6265</v>
      </c>
      <c r="D49" s="95">
        <v>6614</v>
      </c>
      <c r="E49" s="95">
        <v>6709</v>
      </c>
      <c r="F49" s="95"/>
      <c r="G49" s="95"/>
      <c r="H49" s="95"/>
      <c r="I49" s="97">
        <f t="shared" si="0"/>
        <v>3.5728702572530493E-3</v>
      </c>
      <c r="J49" s="97">
        <f t="shared" si="1"/>
        <v>7.086991221069433E-2</v>
      </c>
      <c r="K49" s="94">
        <f t="shared" si="2"/>
        <v>444</v>
      </c>
      <c r="L49" s="98">
        <f t="shared" si="4"/>
        <v>-6.3692440109023099E-2</v>
      </c>
      <c r="M49" s="95">
        <f t="shared" si="3"/>
        <v>95</v>
      </c>
    </row>
    <row r="50" spans="1:13">
      <c r="A50" s="40">
        <v>48</v>
      </c>
      <c r="B50" s="101" t="s">
        <v>139</v>
      </c>
      <c r="C50" s="95">
        <v>36955</v>
      </c>
      <c r="D50" s="95">
        <v>38133</v>
      </c>
      <c r="E50" s="95">
        <v>37591</v>
      </c>
      <c r="F50" s="95"/>
      <c r="G50" s="95"/>
      <c r="H50" s="95"/>
      <c r="I50" s="97">
        <f t="shared" si="0"/>
        <v>2.0019043946996478E-2</v>
      </c>
      <c r="J50" s="97">
        <f t="shared" si="1"/>
        <v>1.721012041672304E-2</v>
      </c>
      <c r="K50" s="94">
        <f t="shared" si="2"/>
        <v>636</v>
      </c>
      <c r="L50" s="98">
        <f t="shared" si="4"/>
        <v>-9.1235116912924977E-2</v>
      </c>
      <c r="M50" s="95">
        <f t="shared" si="3"/>
        <v>-542</v>
      </c>
    </row>
    <row r="51" spans="1:13">
      <c r="A51" s="40">
        <v>49</v>
      </c>
      <c r="B51" s="101" t="s">
        <v>140</v>
      </c>
      <c r="C51" s="95">
        <v>2574</v>
      </c>
      <c r="D51" s="95">
        <v>2509</v>
      </c>
      <c r="E51" s="95">
        <v>2483</v>
      </c>
      <c r="F51" s="95"/>
      <c r="G51" s="95"/>
      <c r="H51" s="95"/>
      <c r="I51" s="97">
        <f t="shared" si="0"/>
        <v>1.3223188029153855E-3</v>
      </c>
      <c r="J51" s="97">
        <f t="shared" si="1"/>
        <v>-3.5353535353535352E-2</v>
      </c>
      <c r="K51" s="94">
        <f t="shared" si="2"/>
        <v>-91</v>
      </c>
      <c r="L51" s="98">
        <f t="shared" si="4"/>
        <v>1.3054081193515995E-2</v>
      </c>
      <c r="M51" s="95">
        <f t="shared" si="3"/>
        <v>-26</v>
      </c>
    </row>
    <row r="52" spans="1:13">
      <c r="A52" s="40">
        <v>50</v>
      </c>
      <c r="B52" s="101" t="s">
        <v>141</v>
      </c>
      <c r="C52" s="95">
        <v>6555</v>
      </c>
      <c r="D52" s="95">
        <v>6831</v>
      </c>
      <c r="E52" s="95">
        <v>6877</v>
      </c>
      <c r="F52" s="95"/>
      <c r="G52" s="95"/>
      <c r="H52" s="95"/>
      <c r="I52" s="97">
        <f t="shared" si="0"/>
        <v>3.6623384646190518E-3</v>
      </c>
      <c r="J52" s="97">
        <f t="shared" si="1"/>
        <v>4.912280701754386E-2</v>
      </c>
      <c r="K52" s="94">
        <f t="shared" si="2"/>
        <v>322</v>
      </c>
      <c r="L52" s="98">
        <f t="shared" si="4"/>
        <v>-4.6191364223210442E-2</v>
      </c>
      <c r="M52" s="95">
        <f t="shared" si="3"/>
        <v>46</v>
      </c>
    </row>
    <row r="53" spans="1:13">
      <c r="A53" s="40">
        <v>51</v>
      </c>
      <c r="B53" s="101" t="s">
        <v>142</v>
      </c>
      <c r="C53" s="95">
        <v>6228</v>
      </c>
      <c r="D53" s="95">
        <v>6127</v>
      </c>
      <c r="E53" s="95">
        <v>6167</v>
      </c>
      <c r="F53" s="95"/>
      <c r="G53" s="95"/>
      <c r="H53" s="95"/>
      <c r="I53" s="97">
        <f t="shared" si="0"/>
        <v>3.2842287787270166E-3</v>
      </c>
      <c r="J53" s="97">
        <f t="shared" si="1"/>
        <v>-9.7944765574823379E-3</v>
      </c>
      <c r="K53" s="94">
        <f t="shared" si="2"/>
        <v>-61</v>
      </c>
      <c r="L53" s="98">
        <f t="shared" si="4"/>
        <v>8.7505379429063269E-3</v>
      </c>
      <c r="M53" s="95">
        <f t="shared" si="3"/>
        <v>40</v>
      </c>
    </row>
    <row r="54" spans="1:13">
      <c r="A54" s="40">
        <v>52</v>
      </c>
      <c r="B54" s="101" t="s">
        <v>143</v>
      </c>
      <c r="C54" s="95">
        <v>13507</v>
      </c>
      <c r="D54" s="95">
        <v>13226</v>
      </c>
      <c r="E54" s="95">
        <v>13377</v>
      </c>
      <c r="F54" s="95"/>
      <c r="G54" s="95"/>
      <c r="H54" s="95"/>
      <c r="I54" s="97">
        <f t="shared" si="0"/>
        <v>7.1239060115179664E-3</v>
      </c>
      <c r="J54" s="97">
        <f t="shared" si="1"/>
        <v>-9.6246390760346481E-3</v>
      </c>
      <c r="K54" s="94">
        <f t="shared" si="2"/>
        <v>-130</v>
      </c>
      <c r="L54" s="98">
        <f t="shared" si="4"/>
        <v>1.8648687419308564E-2</v>
      </c>
      <c r="M54" s="95">
        <f t="shared" si="3"/>
        <v>151</v>
      </c>
    </row>
    <row r="55" spans="1:13">
      <c r="A55" s="40">
        <v>53</v>
      </c>
      <c r="B55" s="101" t="s">
        <v>144</v>
      </c>
      <c r="C55" s="95">
        <v>7391</v>
      </c>
      <c r="D55" s="95">
        <v>7554</v>
      </c>
      <c r="E55" s="95">
        <v>7561</v>
      </c>
      <c r="F55" s="95"/>
      <c r="G55" s="95"/>
      <c r="H55" s="95"/>
      <c r="I55" s="97">
        <f t="shared" si="0"/>
        <v>4.0266018803234915E-3</v>
      </c>
      <c r="J55" s="97">
        <f t="shared" si="1"/>
        <v>2.3000947097821675E-2</v>
      </c>
      <c r="K55" s="94">
        <f t="shared" si="2"/>
        <v>170</v>
      </c>
      <c r="L55" s="98">
        <f t="shared" si="4"/>
        <v>-2.4386745086788123E-2</v>
      </c>
      <c r="M55" s="95">
        <f t="shared" si="3"/>
        <v>7</v>
      </c>
    </row>
    <row r="56" spans="1:13">
      <c r="A56" s="40">
        <v>54</v>
      </c>
      <c r="B56" s="101" t="s">
        <v>145</v>
      </c>
      <c r="C56" s="95">
        <v>22918</v>
      </c>
      <c r="D56" s="95">
        <v>22126</v>
      </c>
      <c r="E56" s="95">
        <v>22591</v>
      </c>
      <c r="F56" s="95"/>
      <c r="G56" s="95"/>
      <c r="H56" s="95"/>
      <c r="I56" s="97">
        <f t="shared" si="0"/>
        <v>1.203081114646052E-2</v>
      </c>
      <c r="J56" s="97">
        <f t="shared" si="1"/>
        <v>-1.4268260755737849E-2</v>
      </c>
      <c r="K56" s="94">
        <f t="shared" si="2"/>
        <v>-327</v>
      </c>
      <c r="L56" s="98">
        <f t="shared" si="4"/>
        <v>4.6908621431645391E-2</v>
      </c>
      <c r="M56" s="95">
        <f t="shared" si="3"/>
        <v>465</v>
      </c>
    </row>
    <row r="57" spans="1:13">
      <c r="A57" s="40">
        <v>55</v>
      </c>
      <c r="B57" s="101" t="s">
        <v>146</v>
      </c>
      <c r="C57" s="95">
        <v>26426</v>
      </c>
      <c r="D57" s="95">
        <v>25551</v>
      </c>
      <c r="E57" s="95">
        <v>25822</v>
      </c>
      <c r="F57" s="95"/>
      <c r="G57" s="95"/>
      <c r="H57" s="95"/>
      <c r="I57" s="97">
        <f t="shared" si="0"/>
        <v>1.3751476491695966E-2</v>
      </c>
      <c r="J57" s="97">
        <f t="shared" si="1"/>
        <v>-2.2856277908120792E-2</v>
      </c>
      <c r="K57" s="94">
        <f t="shared" si="2"/>
        <v>-604</v>
      </c>
      <c r="L57" s="98">
        <f t="shared" si="4"/>
        <v>8.6644670778941335E-2</v>
      </c>
      <c r="M57" s="95">
        <f t="shared" si="3"/>
        <v>271</v>
      </c>
    </row>
    <row r="58" spans="1:13">
      <c r="A58" s="40">
        <v>56</v>
      </c>
      <c r="B58" s="101" t="s">
        <v>147</v>
      </c>
      <c r="C58" s="95">
        <v>2486</v>
      </c>
      <c r="D58" s="95">
        <v>2446</v>
      </c>
      <c r="E58" s="95">
        <v>2500</v>
      </c>
      <c r="F58" s="95"/>
      <c r="G58" s="95"/>
      <c r="H58" s="95"/>
      <c r="I58" s="97">
        <f t="shared" si="0"/>
        <v>1.3313721334226596E-3</v>
      </c>
      <c r="J58" s="97">
        <f t="shared" si="1"/>
        <v>5.6315366049879325E-3</v>
      </c>
      <c r="K58" s="94">
        <f t="shared" si="2"/>
        <v>14</v>
      </c>
      <c r="L58" s="98">
        <f t="shared" si="4"/>
        <v>-2.0083201836178454E-3</v>
      </c>
      <c r="M58" s="95">
        <f t="shared" si="3"/>
        <v>54</v>
      </c>
    </row>
    <row r="59" spans="1:13">
      <c r="A59" s="40">
        <v>57</v>
      </c>
      <c r="B59" s="101" t="s">
        <v>148</v>
      </c>
      <c r="C59" s="95">
        <v>4309</v>
      </c>
      <c r="D59" s="95">
        <v>4171</v>
      </c>
      <c r="E59" s="95">
        <v>4130</v>
      </c>
      <c r="F59" s="95"/>
      <c r="G59" s="95"/>
      <c r="H59" s="95"/>
      <c r="I59" s="97">
        <f t="shared" si="0"/>
        <v>2.1994267644142337E-3</v>
      </c>
      <c r="J59" s="97">
        <f t="shared" si="1"/>
        <v>-4.1540960779763283E-2</v>
      </c>
      <c r="K59" s="94">
        <f t="shared" si="2"/>
        <v>-179</v>
      </c>
      <c r="L59" s="98">
        <f t="shared" si="4"/>
        <v>2.5677808061971022E-2</v>
      </c>
      <c r="M59" s="95">
        <f t="shared" si="3"/>
        <v>-41</v>
      </c>
    </row>
    <row r="60" spans="1:13">
      <c r="A60" s="40">
        <v>58</v>
      </c>
      <c r="B60" s="101" t="s">
        <v>149</v>
      </c>
      <c r="C60" s="95">
        <v>10447</v>
      </c>
      <c r="D60" s="95">
        <v>10042</v>
      </c>
      <c r="E60" s="95">
        <v>10150</v>
      </c>
      <c r="F60" s="95"/>
      <c r="G60" s="95"/>
      <c r="H60" s="95"/>
      <c r="I60" s="97">
        <f t="shared" si="0"/>
        <v>5.405370861695998E-3</v>
      </c>
      <c r="J60" s="97">
        <f t="shared" si="1"/>
        <v>-2.842921412845793E-2</v>
      </c>
      <c r="K60" s="94">
        <f t="shared" si="2"/>
        <v>-297</v>
      </c>
      <c r="L60" s="98">
        <f t="shared" si="4"/>
        <v>4.2605078181035719E-2</v>
      </c>
      <c r="M60" s="95">
        <f t="shared" si="3"/>
        <v>108</v>
      </c>
    </row>
    <row r="61" spans="1:13">
      <c r="A61" s="40">
        <v>59</v>
      </c>
      <c r="B61" s="101" t="s">
        <v>150</v>
      </c>
      <c r="C61" s="95">
        <v>24698</v>
      </c>
      <c r="D61" s="95">
        <v>23621</v>
      </c>
      <c r="E61" s="95">
        <v>23761</v>
      </c>
      <c r="F61" s="95"/>
      <c r="G61" s="95"/>
      <c r="H61" s="95"/>
      <c r="I61" s="97">
        <f t="shared" si="0"/>
        <v>1.2653893304902325E-2</v>
      </c>
      <c r="J61" s="97">
        <f t="shared" si="1"/>
        <v>-3.7938294598752934E-2</v>
      </c>
      <c r="K61" s="94">
        <f t="shared" si="2"/>
        <v>-937</v>
      </c>
      <c r="L61" s="98">
        <f t="shared" si="4"/>
        <v>0.13441400086070865</v>
      </c>
      <c r="M61" s="95">
        <f t="shared" si="3"/>
        <v>140</v>
      </c>
    </row>
    <row r="62" spans="1:13">
      <c r="A62" s="40">
        <v>60</v>
      </c>
      <c r="B62" s="101" t="s">
        <v>151</v>
      </c>
      <c r="C62" s="95">
        <v>9074</v>
      </c>
      <c r="D62" s="95">
        <v>8783</v>
      </c>
      <c r="E62" s="95">
        <v>8841</v>
      </c>
      <c r="F62" s="95"/>
      <c r="G62" s="95"/>
      <c r="H62" s="95"/>
      <c r="I62" s="97">
        <f t="shared" si="0"/>
        <v>4.7082644126358935E-3</v>
      </c>
      <c r="J62" s="97">
        <f t="shared" si="1"/>
        <v>-2.5677760634780691E-2</v>
      </c>
      <c r="K62" s="94">
        <f t="shared" si="2"/>
        <v>-233</v>
      </c>
      <c r="L62" s="98">
        <f t="shared" si="4"/>
        <v>3.3424185913068429E-2</v>
      </c>
      <c r="M62" s="95">
        <f t="shared" si="3"/>
        <v>58</v>
      </c>
    </row>
    <row r="63" spans="1:13">
      <c r="A63" s="40">
        <v>61</v>
      </c>
      <c r="B63" s="101" t="s">
        <v>152</v>
      </c>
      <c r="C63" s="95">
        <v>19427</v>
      </c>
      <c r="D63" s="95">
        <v>19451</v>
      </c>
      <c r="E63" s="95">
        <v>19641</v>
      </c>
      <c r="F63" s="95"/>
      <c r="G63" s="95"/>
      <c r="H63" s="95"/>
      <c r="I63" s="97">
        <f t="shared" si="0"/>
        <v>1.0459792029021782E-2</v>
      </c>
      <c r="J63" s="97">
        <f t="shared" si="1"/>
        <v>1.10155968497452E-2</v>
      </c>
      <c r="K63" s="94">
        <f t="shared" si="2"/>
        <v>214</v>
      </c>
      <c r="L63" s="98">
        <f t="shared" si="4"/>
        <v>-3.0698608521015636E-2</v>
      </c>
      <c r="M63" s="95">
        <f t="shared" si="3"/>
        <v>190</v>
      </c>
    </row>
    <row r="64" spans="1:13">
      <c r="A64" s="40">
        <v>62</v>
      </c>
      <c r="B64" s="101" t="s">
        <v>153</v>
      </c>
      <c r="C64" s="95">
        <v>1360</v>
      </c>
      <c r="D64" s="95">
        <v>1423</v>
      </c>
      <c r="E64" s="95">
        <v>1424</v>
      </c>
      <c r="F64" s="95"/>
      <c r="G64" s="95"/>
      <c r="H64" s="95"/>
      <c r="I64" s="97">
        <f t="shared" si="0"/>
        <v>7.5834956719754692E-4</v>
      </c>
      <c r="J64" s="97">
        <f t="shared" si="1"/>
        <v>4.7058823529411764E-2</v>
      </c>
      <c r="K64" s="94">
        <f t="shared" si="2"/>
        <v>64</v>
      </c>
      <c r="L64" s="98">
        <f t="shared" si="4"/>
        <v>-9.1808922679672937E-3</v>
      </c>
      <c r="M64" s="95">
        <f t="shared" si="3"/>
        <v>1</v>
      </c>
    </row>
    <row r="65" spans="1:13">
      <c r="A65" s="40">
        <v>63</v>
      </c>
      <c r="B65" s="101" t="s">
        <v>154</v>
      </c>
      <c r="C65" s="95">
        <v>13735</v>
      </c>
      <c r="D65" s="95">
        <v>13495</v>
      </c>
      <c r="E65" s="95">
        <v>13610</v>
      </c>
      <c r="F65" s="95"/>
      <c r="G65" s="95"/>
      <c r="H65" s="95"/>
      <c r="I65" s="97">
        <f t="shared" si="0"/>
        <v>7.2479898943529587E-3</v>
      </c>
      <c r="J65" s="97">
        <f t="shared" si="1"/>
        <v>-9.1008372770294867E-3</v>
      </c>
      <c r="K65" s="94">
        <f t="shared" si="2"/>
        <v>-125</v>
      </c>
      <c r="L65" s="98">
        <f t="shared" si="4"/>
        <v>1.7931430210873619E-2</v>
      </c>
      <c r="M65" s="95">
        <f t="shared" si="3"/>
        <v>115</v>
      </c>
    </row>
    <row r="66" spans="1:13">
      <c r="A66" s="40">
        <v>64</v>
      </c>
      <c r="B66" s="101" t="s">
        <v>155</v>
      </c>
      <c r="C66" s="95">
        <v>9244</v>
      </c>
      <c r="D66" s="95">
        <v>9134</v>
      </c>
      <c r="E66" s="95">
        <v>9326</v>
      </c>
      <c r="F66" s="95"/>
      <c r="G66" s="95"/>
      <c r="H66" s="95"/>
      <c r="I66" s="97">
        <f t="shared" si="0"/>
        <v>4.9665506065198891E-3</v>
      </c>
      <c r="J66" s="97">
        <f t="shared" si="1"/>
        <v>8.870618779749026E-3</v>
      </c>
      <c r="K66" s="94">
        <f t="shared" si="2"/>
        <v>82</v>
      </c>
      <c r="L66" s="98">
        <f t="shared" si="4"/>
        <v>-1.1763018218333095E-2</v>
      </c>
      <c r="M66" s="95">
        <f t="shared" si="3"/>
        <v>192</v>
      </c>
    </row>
    <row r="67" spans="1:13">
      <c r="A67" s="40">
        <v>65</v>
      </c>
      <c r="B67" s="101" t="s">
        <v>156</v>
      </c>
      <c r="C67" s="95">
        <v>9301</v>
      </c>
      <c r="D67" s="95">
        <v>9240</v>
      </c>
      <c r="E67" s="95">
        <v>9375</v>
      </c>
      <c r="F67" s="95"/>
      <c r="G67" s="95"/>
      <c r="H67" s="95"/>
      <c r="I67" s="97">
        <f t="shared" ref="I67:I84" si="5">E67/$E$84</f>
        <v>4.9926455003349735E-3</v>
      </c>
      <c r="J67" s="97">
        <f t="shared" ref="J67:J84" si="6">(E67-C67)/C67</f>
        <v>7.9561337490592406E-3</v>
      </c>
      <c r="K67" s="94">
        <f t="shared" ref="K67:K84" si="7">E67-C67</f>
        <v>74</v>
      </c>
      <c r="L67" s="98">
        <f t="shared" si="4"/>
        <v>-1.0615406684837183E-2</v>
      </c>
      <c r="M67" s="95">
        <f t="shared" ref="M67:M84" si="8">E67-D67</f>
        <v>135</v>
      </c>
    </row>
    <row r="68" spans="1:13">
      <c r="A68" s="40">
        <v>66</v>
      </c>
      <c r="B68" s="101" t="s">
        <v>157</v>
      </c>
      <c r="C68" s="95">
        <v>6080</v>
      </c>
      <c r="D68" s="95">
        <v>5985</v>
      </c>
      <c r="E68" s="95">
        <v>6063</v>
      </c>
      <c r="F68" s="95"/>
      <c r="G68" s="95"/>
      <c r="H68" s="95"/>
      <c r="I68" s="97">
        <f t="shared" si="5"/>
        <v>3.2288436979766339E-3</v>
      </c>
      <c r="J68" s="97">
        <f t="shared" si="6"/>
        <v>-2.7960526315789474E-3</v>
      </c>
      <c r="K68" s="94">
        <f t="shared" si="7"/>
        <v>-17</v>
      </c>
      <c r="L68" s="98">
        <f t="shared" ref="L68:L84" si="9">K68/$K$84</f>
        <v>2.4386745086788122E-3</v>
      </c>
      <c r="M68" s="95">
        <f t="shared" si="8"/>
        <v>78</v>
      </c>
    </row>
    <row r="69" spans="1:13">
      <c r="A69" s="40">
        <v>67</v>
      </c>
      <c r="B69" s="101" t="s">
        <v>158</v>
      </c>
      <c r="C69" s="95">
        <v>11271</v>
      </c>
      <c r="D69" s="95">
        <v>11061</v>
      </c>
      <c r="E69" s="95">
        <v>11282</v>
      </c>
      <c r="F69" s="95"/>
      <c r="G69" s="95"/>
      <c r="H69" s="95"/>
      <c r="I69" s="97">
        <f t="shared" si="5"/>
        <v>6.0082161637097778E-3</v>
      </c>
      <c r="J69" s="97">
        <f t="shared" si="6"/>
        <v>9.7595599325703134E-4</v>
      </c>
      <c r="K69" s="94">
        <f t="shared" si="7"/>
        <v>11</v>
      </c>
      <c r="L69" s="98">
        <f t="shared" si="9"/>
        <v>-1.5779658585568786E-3</v>
      </c>
      <c r="M69" s="95">
        <f t="shared" si="8"/>
        <v>221</v>
      </c>
    </row>
    <row r="70" spans="1:13">
      <c r="A70" s="40">
        <v>68</v>
      </c>
      <c r="B70" s="101" t="s">
        <v>159</v>
      </c>
      <c r="C70" s="95">
        <v>7480</v>
      </c>
      <c r="D70" s="95">
        <v>7368</v>
      </c>
      <c r="E70" s="95">
        <v>7455</v>
      </c>
      <c r="F70" s="95"/>
      <c r="G70" s="95"/>
      <c r="H70" s="95"/>
      <c r="I70" s="97">
        <f t="shared" si="5"/>
        <v>3.9701517018663705E-3</v>
      </c>
      <c r="J70" s="97">
        <f t="shared" si="6"/>
        <v>-3.3422459893048127E-3</v>
      </c>
      <c r="K70" s="94">
        <f t="shared" si="7"/>
        <v>-25</v>
      </c>
      <c r="L70" s="98">
        <f t="shared" si="9"/>
        <v>3.5862860421747239E-3</v>
      </c>
      <c r="M70" s="95">
        <f t="shared" si="8"/>
        <v>87</v>
      </c>
    </row>
    <row r="71" spans="1:13">
      <c r="A71" s="40">
        <v>69</v>
      </c>
      <c r="B71" s="101" t="s">
        <v>160</v>
      </c>
      <c r="C71" s="95">
        <v>1314</v>
      </c>
      <c r="D71" s="95">
        <v>1253</v>
      </c>
      <c r="E71" s="95">
        <v>1307</v>
      </c>
      <c r="F71" s="95"/>
      <c r="G71" s="95"/>
      <c r="H71" s="95"/>
      <c r="I71" s="97">
        <f t="shared" si="5"/>
        <v>6.9604135135336643E-4</v>
      </c>
      <c r="J71" s="97">
        <f t="shared" si="6"/>
        <v>-5.3272450532724502E-3</v>
      </c>
      <c r="K71" s="94">
        <f t="shared" si="7"/>
        <v>-7</v>
      </c>
      <c r="L71" s="98">
        <f t="shared" si="9"/>
        <v>1.0041600918089227E-3</v>
      </c>
      <c r="M71" s="95">
        <f t="shared" si="8"/>
        <v>54</v>
      </c>
    </row>
    <row r="72" spans="1:13">
      <c r="A72" s="40">
        <v>70</v>
      </c>
      <c r="B72" s="101" t="s">
        <v>161</v>
      </c>
      <c r="C72" s="95">
        <v>4718</v>
      </c>
      <c r="D72" s="95">
        <v>4607</v>
      </c>
      <c r="E72" s="95">
        <v>4682</v>
      </c>
      <c r="F72" s="95"/>
      <c r="G72" s="95"/>
      <c r="H72" s="95"/>
      <c r="I72" s="97">
        <f t="shared" si="5"/>
        <v>2.4933937314739569E-3</v>
      </c>
      <c r="J72" s="97">
        <f t="shared" si="6"/>
        <v>-7.6303518440016954E-3</v>
      </c>
      <c r="K72" s="94">
        <f t="shared" si="7"/>
        <v>-36</v>
      </c>
      <c r="L72" s="98">
        <f t="shared" si="9"/>
        <v>5.1642519007316021E-3</v>
      </c>
      <c r="M72" s="95">
        <f t="shared" si="8"/>
        <v>75</v>
      </c>
    </row>
    <row r="73" spans="1:13">
      <c r="A73" s="40">
        <v>71</v>
      </c>
      <c r="B73" s="101" t="s">
        <v>162</v>
      </c>
      <c r="C73" s="95">
        <v>4851</v>
      </c>
      <c r="D73" s="95">
        <v>4644</v>
      </c>
      <c r="E73" s="95">
        <v>4681</v>
      </c>
      <c r="F73" s="95"/>
      <c r="G73" s="95"/>
      <c r="H73" s="95"/>
      <c r="I73" s="97">
        <f t="shared" si="5"/>
        <v>2.4928611826205878E-3</v>
      </c>
      <c r="J73" s="97">
        <f t="shared" si="6"/>
        <v>-3.5044320758606473E-2</v>
      </c>
      <c r="K73" s="94">
        <f t="shared" si="7"/>
        <v>-170</v>
      </c>
      <c r="L73" s="98">
        <f t="shared" si="9"/>
        <v>2.4386745086788123E-2</v>
      </c>
      <c r="M73" s="95">
        <f t="shared" si="8"/>
        <v>37</v>
      </c>
    </row>
    <row r="74" spans="1:13">
      <c r="A74" s="40">
        <v>72</v>
      </c>
      <c r="B74" s="101" t="s">
        <v>163</v>
      </c>
      <c r="C74" s="95">
        <v>4609</v>
      </c>
      <c r="D74" s="95">
        <v>5008</v>
      </c>
      <c r="E74" s="95">
        <v>5107</v>
      </c>
      <c r="F74" s="95"/>
      <c r="G74" s="95"/>
      <c r="H74" s="95"/>
      <c r="I74" s="97">
        <f t="shared" si="5"/>
        <v>2.7197269941558089E-3</v>
      </c>
      <c r="J74" s="97">
        <f t="shared" si="6"/>
        <v>0.10804946843133001</v>
      </c>
      <c r="K74" s="94">
        <f t="shared" si="7"/>
        <v>498</v>
      </c>
      <c r="L74" s="98">
        <f t="shared" si="9"/>
        <v>-7.1438817960120499E-2</v>
      </c>
      <c r="M74" s="95">
        <f t="shared" si="8"/>
        <v>99</v>
      </c>
    </row>
    <row r="75" spans="1:13">
      <c r="A75" s="40">
        <v>73</v>
      </c>
      <c r="B75" s="101" t="s">
        <v>164</v>
      </c>
      <c r="C75" s="95">
        <v>2828</v>
      </c>
      <c r="D75" s="95">
        <v>2964</v>
      </c>
      <c r="E75" s="95">
        <v>2961</v>
      </c>
      <c r="F75" s="95"/>
      <c r="G75" s="95"/>
      <c r="H75" s="95"/>
      <c r="I75" s="97">
        <f t="shared" si="5"/>
        <v>1.576877154825798E-3</v>
      </c>
      <c r="J75" s="97">
        <f t="shared" si="6"/>
        <v>4.702970297029703E-2</v>
      </c>
      <c r="K75" s="94">
        <f t="shared" si="7"/>
        <v>133</v>
      </c>
      <c r="L75" s="98">
        <f t="shared" si="9"/>
        <v>-1.9079041744369529E-2</v>
      </c>
      <c r="M75" s="95">
        <f t="shared" si="8"/>
        <v>-3</v>
      </c>
    </row>
    <row r="76" spans="1:13">
      <c r="A76" s="40">
        <v>74</v>
      </c>
      <c r="B76" s="101" t="s">
        <v>165</v>
      </c>
      <c r="C76" s="95">
        <v>4284</v>
      </c>
      <c r="D76" s="95">
        <v>4052</v>
      </c>
      <c r="E76" s="95">
        <v>4228</v>
      </c>
      <c r="F76" s="95"/>
      <c r="G76" s="95"/>
      <c r="H76" s="95"/>
      <c r="I76" s="97">
        <f t="shared" si="5"/>
        <v>2.2516165520444016E-3</v>
      </c>
      <c r="J76" s="97">
        <f t="shared" si="6"/>
        <v>-1.3071895424836602E-2</v>
      </c>
      <c r="K76" s="94">
        <f t="shared" si="7"/>
        <v>-56</v>
      </c>
      <c r="L76" s="98">
        <f t="shared" si="9"/>
        <v>8.0332807344713816E-3</v>
      </c>
      <c r="M76" s="95">
        <f t="shared" si="8"/>
        <v>176</v>
      </c>
    </row>
    <row r="77" spans="1:13">
      <c r="A77" s="40">
        <v>75</v>
      </c>
      <c r="B77" s="101" t="s">
        <v>166</v>
      </c>
      <c r="C77" s="95">
        <v>1357</v>
      </c>
      <c r="D77" s="95">
        <v>1274</v>
      </c>
      <c r="E77" s="95">
        <v>1273</v>
      </c>
      <c r="F77" s="95"/>
      <c r="G77" s="95"/>
      <c r="H77" s="95"/>
      <c r="I77" s="97">
        <f t="shared" si="5"/>
        <v>6.7793469033881827E-4</v>
      </c>
      <c r="J77" s="97">
        <f t="shared" si="6"/>
        <v>-6.1901252763448787E-2</v>
      </c>
      <c r="K77" s="94">
        <f t="shared" si="7"/>
        <v>-84</v>
      </c>
      <c r="L77" s="98">
        <f t="shared" si="9"/>
        <v>1.2049921101707071E-2</v>
      </c>
      <c r="M77" s="95">
        <f t="shared" si="8"/>
        <v>-1</v>
      </c>
    </row>
    <row r="78" spans="1:13">
      <c r="A78" s="40">
        <v>76</v>
      </c>
      <c r="B78" s="101" t="s">
        <v>167</v>
      </c>
      <c r="C78" s="95">
        <v>2103</v>
      </c>
      <c r="D78" s="95">
        <v>2129</v>
      </c>
      <c r="E78" s="95">
        <v>2165</v>
      </c>
      <c r="F78" s="95"/>
      <c r="G78" s="95"/>
      <c r="H78" s="95"/>
      <c r="I78" s="97">
        <f t="shared" si="5"/>
        <v>1.1529682675440231E-3</v>
      </c>
      <c r="J78" s="97">
        <f t="shared" si="6"/>
        <v>2.9481692819781264E-2</v>
      </c>
      <c r="K78" s="94">
        <f t="shared" si="7"/>
        <v>62</v>
      </c>
      <c r="L78" s="98">
        <f t="shared" si="9"/>
        <v>-8.8939893845933152E-3</v>
      </c>
      <c r="M78" s="95">
        <f t="shared" si="8"/>
        <v>36</v>
      </c>
    </row>
    <row r="79" spans="1:13">
      <c r="A79" s="40">
        <v>77</v>
      </c>
      <c r="B79" s="101" t="s">
        <v>168</v>
      </c>
      <c r="C79" s="95">
        <v>7147</v>
      </c>
      <c r="D79" s="95">
        <v>7068</v>
      </c>
      <c r="E79" s="95">
        <v>7029</v>
      </c>
      <c r="F79" s="95"/>
      <c r="G79" s="95"/>
      <c r="H79" s="95"/>
      <c r="I79" s="97">
        <f t="shared" si="5"/>
        <v>3.7432858903311494E-3</v>
      </c>
      <c r="J79" s="97">
        <f t="shared" si="6"/>
        <v>-1.651042395410662E-2</v>
      </c>
      <c r="K79" s="94">
        <f t="shared" si="7"/>
        <v>-118</v>
      </c>
      <c r="L79" s="98">
        <f t="shared" si="9"/>
        <v>1.6927270119064697E-2</v>
      </c>
      <c r="M79" s="95">
        <f t="shared" si="8"/>
        <v>-39</v>
      </c>
    </row>
    <row r="80" spans="1:13">
      <c r="A80" s="40">
        <v>78</v>
      </c>
      <c r="B80" s="101" t="s">
        <v>169</v>
      </c>
      <c r="C80" s="95">
        <v>5143</v>
      </c>
      <c r="D80" s="95">
        <v>5092</v>
      </c>
      <c r="E80" s="95">
        <v>5149</v>
      </c>
      <c r="F80" s="95"/>
      <c r="G80" s="95"/>
      <c r="H80" s="95"/>
      <c r="I80" s="97">
        <f t="shared" si="5"/>
        <v>2.7420940459973097E-3</v>
      </c>
      <c r="J80" s="97">
        <f t="shared" si="6"/>
        <v>1.1666342601594399E-3</v>
      </c>
      <c r="K80" s="94">
        <f t="shared" si="7"/>
        <v>6</v>
      </c>
      <c r="L80" s="98">
        <f t="shared" si="9"/>
        <v>-8.6070865012193368E-4</v>
      </c>
      <c r="M80" s="95">
        <f t="shared" si="8"/>
        <v>57</v>
      </c>
    </row>
    <row r="81" spans="1:13">
      <c r="A81" s="40">
        <v>79</v>
      </c>
      <c r="B81" s="101" t="s">
        <v>170</v>
      </c>
      <c r="C81" s="95">
        <v>1672</v>
      </c>
      <c r="D81" s="95">
        <v>1609</v>
      </c>
      <c r="E81" s="95">
        <v>1642</v>
      </c>
      <c r="F81" s="95"/>
      <c r="G81" s="95"/>
      <c r="H81" s="95"/>
      <c r="I81" s="97">
        <f t="shared" si="5"/>
        <v>8.7444521723200274E-4</v>
      </c>
      <c r="J81" s="97">
        <f t="shared" si="6"/>
        <v>-1.7942583732057416E-2</v>
      </c>
      <c r="K81" s="94">
        <f t="shared" si="7"/>
        <v>-30</v>
      </c>
      <c r="L81" s="98">
        <f t="shared" si="9"/>
        <v>4.3035432506096684E-3</v>
      </c>
      <c r="M81" s="95">
        <f t="shared" si="8"/>
        <v>33</v>
      </c>
    </row>
    <row r="82" spans="1:13">
      <c r="A82" s="40">
        <v>80</v>
      </c>
      <c r="B82" s="101" t="s">
        <v>171</v>
      </c>
      <c r="C82" s="95">
        <v>7062</v>
      </c>
      <c r="D82" s="95">
        <v>6819</v>
      </c>
      <c r="E82" s="95">
        <v>6903</v>
      </c>
      <c r="F82" s="95"/>
      <c r="G82" s="95"/>
      <c r="H82" s="95"/>
      <c r="I82" s="97">
        <f t="shared" si="5"/>
        <v>3.6761847348066477E-3</v>
      </c>
      <c r="J82" s="97">
        <f t="shared" si="6"/>
        <v>-2.2514868309260833E-2</v>
      </c>
      <c r="K82" s="94">
        <f t="shared" si="7"/>
        <v>-159</v>
      </c>
      <c r="L82" s="98">
        <f t="shared" si="9"/>
        <v>2.2808779228231244E-2</v>
      </c>
      <c r="M82" s="95">
        <f t="shared" si="8"/>
        <v>84</v>
      </c>
    </row>
    <row r="83" spans="1:13">
      <c r="A83" s="40">
        <v>81</v>
      </c>
      <c r="B83" s="101" t="s">
        <v>172</v>
      </c>
      <c r="C83" s="95">
        <v>8268</v>
      </c>
      <c r="D83" s="95">
        <v>7962</v>
      </c>
      <c r="E83" s="95">
        <v>8132</v>
      </c>
      <c r="F83" s="95"/>
      <c r="G83" s="95"/>
      <c r="H83" s="95"/>
      <c r="I83" s="97">
        <f t="shared" si="5"/>
        <v>4.3306872755972271E-3</v>
      </c>
      <c r="J83" s="97">
        <f t="shared" si="6"/>
        <v>-1.644895984518626E-2</v>
      </c>
      <c r="K83" s="94">
        <f t="shared" si="7"/>
        <v>-136</v>
      </c>
      <c r="L83" s="98">
        <f t="shared" si="9"/>
        <v>1.9509396069430498E-2</v>
      </c>
      <c r="M83" s="95">
        <f t="shared" si="8"/>
        <v>170</v>
      </c>
    </row>
    <row r="84" spans="1:13" s="107" customFormat="1">
      <c r="A84" s="185" t="s">
        <v>173</v>
      </c>
      <c r="B84" s="185"/>
      <c r="C84" s="63">
        <v>1884733</v>
      </c>
      <c r="D84" s="63">
        <v>1862812</v>
      </c>
      <c r="E84" s="63">
        <v>1877762</v>
      </c>
      <c r="F84" s="63"/>
      <c r="G84" s="63"/>
      <c r="H84" s="63"/>
      <c r="I84" s="97">
        <f t="shared" si="5"/>
        <v>1</v>
      </c>
      <c r="J84" s="97">
        <f t="shared" si="6"/>
        <v>-3.6986671321614256E-3</v>
      </c>
      <c r="K84" s="94">
        <f t="shared" si="7"/>
        <v>-6971</v>
      </c>
      <c r="L84" s="98">
        <f t="shared" si="9"/>
        <v>1</v>
      </c>
      <c r="M84" s="94">
        <f t="shared" si="8"/>
        <v>14950</v>
      </c>
    </row>
    <row r="85" spans="1:13">
      <c r="C85" s="135"/>
      <c r="D85" s="135"/>
      <c r="E85" s="136"/>
      <c r="F85" s="138"/>
      <c r="G85" s="138"/>
      <c r="H85" s="138"/>
      <c r="I85" s="55"/>
      <c r="L85" s="10"/>
    </row>
    <row r="86" spans="1:13">
      <c r="C86" s="124"/>
      <c r="D86" s="124"/>
      <c r="E86" s="124"/>
      <c r="F86" s="124"/>
      <c r="G86" s="124"/>
      <c r="H86" s="124"/>
      <c r="L86" s="10"/>
    </row>
    <row r="87" spans="1:13">
      <c r="C87" s="135"/>
      <c r="D87" s="135"/>
      <c r="E87" s="136"/>
      <c r="F87" s="138"/>
      <c r="G87" s="138"/>
      <c r="H87" s="138"/>
      <c r="L87" s="10"/>
    </row>
    <row r="88" spans="1:13">
      <c r="C88" s="135"/>
      <c r="D88" s="135"/>
      <c r="E88" s="136"/>
      <c r="F88" s="138"/>
      <c r="G88" s="138"/>
      <c r="H88" s="138"/>
      <c r="L88" s="10"/>
    </row>
    <row r="89" spans="1:13">
      <c r="C89" s="135"/>
      <c r="D89" s="135"/>
      <c r="E89" s="136"/>
      <c r="F89" s="138"/>
      <c r="G89" s="138"/>
      <c r="H89" s="138"/>
      <c r="L89" s="10"/>
    </row>
    <row r="90" spans="1:13">
      <c r="C90" s="135"/>
      <c r="D90" s="135"/>
      <c r="E90" s="136"/>
      <c r="F90" s="138"/>
      <c r="G90" s="138"/>
      <c r="H90" s="138"/>
      <c r="L90" s="10"/>
    </row>
    <row r="91" spans="1:13">
      <c r="C91" s="135"/>
      <c r="D91" s="135"/>
      <c r="E91" s="136"/>
      <c r="F91" s="138"/>
      <c r="G91" s="138"/>
      <c r="H91" s="138"/>
    </row>
    <row r="92" spans="1:13">
      <c r="C92" s="135"/>
      <c r="D92" s="135"/>
      <c r="E92" s="136"/>
      <c r="F92" s="138"/>
      <c r="G92" s="138"/>
      <c r="H92" s="138"/>
    </row>
    <row r="93" spans="1:13">
      <c r="C93" s="135"/>
      <c r="D93" s="135"/>
      <c r="E93" s="136"/>
      <c r="F93" s="138"/>
      <c r="G93" s="138"/>
      <c r="H93" s="138"/>
    </row>
    <row r="94" spans="1:13">
      <c r="C94" s="135"/>
      <c r="D94" s="135"/>
      <c r="E94" s="136"/>
      <c r="F94" s="138"/>
      <c r="G94" s="138"/>
      <c r="H94" s="138"/>
    </row>
    <row r="95" spans="1:13">
      <c r="C95" s="135"/>
      <c r="D95" s="135"/>
      <c r="E95" s="136"/>
      <c r="F95" s="138"/>
      <c r="G95" s="138"/>
      <c r="H95" s="138"/>
    </row>
    <row r="96" spans="1:13">
      <c r="C96" s="135"/>
      <c r="D96" s="135"/>
      <c r="E96" s="136"/>
      <c r="F96" s="138"/>
      <c r="G96" s="138"/>
      <c r="H96" s="138"/>
    </row>
    <row r="97" spans="3:9">
      <c r="C97" s="135"/>
      <c r="D97" s="135"/>
      <c r="E97" s="136"/>
      <c r="F97" s="138"/>
      <c r="G97" s="138"/>
      <c r="H97" s="138"/>
    </row>
    <row r="98" spans="3:9">
      <c r="C98" s="135"/>
      <c r="D98" s="135"/>
      <c r="E98" s="136"/>
      <c r="F98" s="138"/>
      <c r="G98" s="138"/>
      <c r="H98" s="138"/>
    </row>
    <row r="99" spans="3:9">
      <c r="C99" s="135"/>
      <c r="D99" s="135"/>
      <c r="E99" s="136"/>
      <c r="F99" s="138"/>
      <c r="G99" s="138"/>
      <c r="H99" s="138"/>
    </row>
    <row r="100" spans="3:9">
      <c r="C100" s="135"/>
      <c r="D100" s="135"/>
      <c r="E100" s="136"/>
      <c r="F100" s="138"/>
      <c r="G100" s="138"/>
      <c r="H100" s="138"/>
    </row>
    <row r="101" spans="3:9">
      <c r="C101" s="135"/>
      <c r="D101" s="135"/>
      <c r="E101" s="136"/>
      <c r="F101" s="138"/>
      <c r="G101" s="138"/>
      <c r="H101" s="138"/>
    </row>
    <row r="102" spans="3:9">
      <c r="C102" s="135"/>
      <c r="D102" s="135"/>
      <c r="E102" s="136"/>
      <c r="F102" s="138"/>
      <c r="G102" s="138"/>
      <c r="H102" s="138"/>
      <c r="I102" s="9"/>
    </row>
    <row r="103" spans="3:9">
      <c r="C103" s="135"/>
      <c r="D103" s="135"/>
      <c r="E103" s="136"/>
      <c r="F103" s="138"/>
      <c r="G103" s="138"/>
      <c r="H103" s="138"/>
    </row>
    <row r="104" spans="3:9">
      <c r="C104" s="135"/>
      <c r="D104" s="135"/>
      <c r="E104" s="136"/>
      <c r="F104" s="138"/>
      <c r="G104" s="138"/>
      <c r="H104" s="138"/>
    </row>
    <row r="105" spans="3:9">
      <c r="C105" s="135"/>
      <c r="D105" s="135"/>
      <c r="E105" s="136"/>
      <c r="F105" s="138"/>
      <c r="G105" s="138"/>
      <c r="H105" s="138"/>
    </row>
    <row r="106" spans="3:9">
      <c r="C106" s="135"/>
      <c r="D106" s="135"/>
      <c r="E106" s="136"/>
      <c r="F106" s="138"/>
      <c r="G106" s="138"/>
      <c r="H106" s="138"/>
    </row>
    <row r="107" spans="3:9">
      <c r="C107" s="135"/>
      <c r="D107" s="135"/>
      <c r="E107" s="136"/>
      <c r="F107" s="138"/>
      <c r="G107" s="138"/>
      <c r="H107" s="138"/>
    </row>
    <row r="108" spans="3:9">
      <c r="C108" s="135"/>
      <c r="D108" s="135"/>
      <c r="E108" s="136"/>
      <c r="F108" s="138"/>
      <c r="G108" s="138"/>
      <c r="H108" s="138"/>
    </row>
    <row r="109" spans="3:9">
      <c r="C109" s="135"/>
      <c r="D109" s="135"/>
      <c r="E109" s="136"/>
      <c r="F109" s="138"/>
      <c r="G109" s="138"/>
      <c r="H109" s="138"/>
    </row>
    <row r="110" spans="3:9">
      <c r="C110" s="135"/>
      <c r="D110" s="135"/>
      <c r="E110" s="136"/>
      <c r="F110" s="138"/>
      <c r="G110" s="138"/>
      <c r="H110" s="138"/>
    </row>
    <row r="111" spans="3:9">
      <c r="C111" s="135"/>
      <c r="D111" s="135"/>
      <c r="E111" s="136"/>
      <c r="F111" s="138"/>
      <c r="G111" s="138"/>
      <c r="H111" s="138"/>
    </row>
    <row r="112" spans="3:9">
      <c r="C112" s="135"/>
      <c r="D112" s="135"/>
      <c r="E112" s="136"/>
      <c r="F112" s="138"/>
      <c r="G112" s="138"/>
      <c r="H112" s="138"/>
    </row>
    <row r="113" spans="3:8">
      <c r="C113" s="135"/>
      <c r="D113" s="135"/>
      <c r="E113" s="136"/>
      <c r="F113" s="138"/>
      <c r="G113" s="138"/>
      <c r="H113" s="138"/>
    </row>
    <row r="114" spans="3:8">
      <c r="C114" s="135"/>
      <c r="D114" s="135"/>
      <c r="E114" s="136"/>
      <c r="F114" s="138"/>
      <c r="G114" s="138"/>
      <c r="H114" s="138"/>
    </row>
    <row r="115" spans="3:8">
      <c r="C115" s="135"/>
      <c r="D115" s="135"/>
      <c r="E115" s="136"/>
      <c r="F115" s="138"/>
      <c r="G115" s="138"/>
      <c r="H115" s="138"/>
    </row>
    <row r="116" spans="3:8">
      <c r="C116" s="135"/>
      <c r="D116" s="135"/>
      <c r="E116" s="136"/>
      <c r="F116" s="138"/>
      <c r="G116" s="138"/>
      <c r="H116" s="138"/>
    </row>
    <row r="117" spans="3:8">
      <c r="C117" s="135"/>
      <c r="D117" s="135"/>
      <c r="E117" s="136"/>
      <c r="F117" s="138"/>
      <c r="G117" s="138"/>
      <c r="H117" s="138"/>
    </row>
    <row r="118" spans="3:8">
      <c r="C118" s="135"/>
      <c r="D118" s="135"/>
      <c r="E118" s="136"/>
      <c r="F118" s="138"/>
      <c r="G118" s="138"/>
      <c r="H118" s="138"/>
    </row>
    <row r="119" spans="3:8">
      <c r="C119" s="135"/>
      <c r="D119" s="135"/>
      <c r="E119" s="136"/>
      <c r="F119" s="138"/>
      <c r="G119" s="138"/>
      <c r="H119" s="138"/>
    </row>
    <row r="120" spans="3:8">
      <c r="C120" s="135"/>
      <c r="D120" s="135"/>
      <c r="E120" s="136"/>
      <c r="F120" s="138"/>
      <c r="G120" s="138"/>
      <c r="H120" s="138"/>
    </row>
    <row r="121" spans="3:8">
      <c r="C121" s="135"/>
      <c r="D121" s="135"/>
      <c r="E121" s="136"/>
      <c r="F121" s="138"/>
      <c r="G121" s="138"/>
      <c r="H121" s="138"/>
    </row>
    <row r="122" spans="3:8">
      <c r="C122" s="135"/>
      <c r="D122" s="135"/>
      <c r="E122" s="136"/>
      <c r="F122" s="138"/>
      <c r="G122" s="138"/>
      <c r="H122" s="138"/>
    </row>
    <row r="123" spans="3:8">
      <c r="C123" s="135"/>
      <c r="D123" s="135"/>
      <c r="E123" s="136"/>
      <c r="F123" s="138"/>
      <c r="G123" s="138"/>
      <c r="H123" s="138"/>
    </row>
    <row r="124" spans="3:8">
      <c r="C124" s="135"/>
      <c r="D124" s="135"/>
      <c r="E124" s="136"/>
      <c r="F124" s="138"/>
      <c r="G124" s="138"/>
      <c r="H124" s="138"/>
    </row>
    <row r="125" spans="3:8">
      <c r="C125" s="135"/>
      <c r="D125" s="135"/>
      <c r="E125" s="136"/>
      <c r="F125" s="138"/>
      <c r="G125" s="138"/>
      <c r="H125" s="138"/>
    </row>
    <row r="126" spans="3:8">
      <c r="C126" s="135"/>
      <c r="D126" s="135"/>
      <c r="E126" s="136"/>
      <c r="F126" s="138"/>
      <c r="G126" s="138"/>
      <c r="H126" s="138"/>
    </row>
    <row r="127" spans="3:8">
      <c r="C127" s="135"/>
      <c r="D127" s="135"/>
      <c r="E127" s="136"/>
      <c r="F127" s="138"/>
      <c r="G127" s="138"/>
      <c r="H127" s="138"/>
    </row>
    <row r="128" spans="3:8">
      <c r="C128" s="135"/>
      <c r="D128" s="135"/>
      <c r="E128" s="136"/>
      <c r="F128" s="138"/>
      <c r="G128" s="138"/>
      <c r="H128" s="138"/>
    </row>
    <row r="129" spans="3:8">
      <c r="C129" s="135"/>
      <c r="D129" s="135"/>
      <c r="E129" s="136"/>
      <c r="F129" s="138"/>
      <c r="G129" s="138"/>
      <c r="H129" s="138"/>
    </row>
    <row r="130" spans="3:8">
      <c r="C130" s="135"/>
      <c r="D130" s="135"/>
      <c r="E130" s="136"/>
      <c r="F130" s="138"/>
      <c r="G130" s="138"/>
      <c r="H130" s="138"/>
    </row>
    <row r="131" spans="3:8">
      <c r="C131" s="135"/>
      <c r="D131" s="135"/>
      <c r="E131" s="136"/>
      <c r="F131" s="138"/>
      <c r="G131" s="138"/>
      <c r="H131" s="138"/>
    </row>
    <row r="132" spans="3:8">
      <c r="C132" s="135"/>
      <c r="D132" s="135"/>
      <c r="E132" s="136"/>
      <c r="F132" s="138"/>
      <c r="G132" s="138"/>
      <c r="H132" s="138"/>
    </row>
    <row r="133" spans="3:8">
      <c r="C133" s="135"/>
      <c r="D133" s="135"/>
      <c r="E133" s="136"/>
      <c r="F133" s="138"/>
      <c r="G133" s="138"/>
      <c r="H133" s="138"/>
    </row>
    <row r="134" spans="3:8">
      <c r="C134" s="135"/>
      <c r="D134" s="135"/>
      <c r="E134" s="136"/>
      <c r="F134" s="138"/>
      <c r="G134" s="138"/>
      <c r="H134" s="138"/>
    </row>
    <row r="135" spans="3:8">
      <c r="C135" s="135"/>
      <c r="D135" s="135"/>
      <c r="E135" s="136"/>
      <c r="F135" s="138"/>
      <c r="G135" s="138"/>
      <c r="H135" s="138"/>
    </row>
    <row r="136" spans="3:8">
      <c r="C136" s="135"/>
      <c r="D136" s="135"/>
      <c r="E136" s="136"/>
      <c r="F136" s="138"/>
      <c r="G136" s="138"/>
      <c r="H136" s="138"/>
    </row>
    <row r="137" spans="3:8">
      <c r="C137" s="135"/>
      <c r="D137" s="135"/>
      <c r="E137" s="136"/>
      <c r="F137" s="138"/>
      <c r="G137" s="138"/>
      <c r="H137" s="138"/>
    </row>
    <row r="138" spans="3:8">
      <c r="C138" s="135"/>
      <c r="D138" s="135"/>
      <c r="E138" s="136"/>
      <c r="F138" s="138"/>
      <c r="G138" s="138"/>
      <c r="H138" s="138"/>
    </row>
    <row r="139" spans="3:8">
      <c r="C139" s="135"/>
      <c r="D139" s="135"/>
      <c r="E139" s="136"/>
      <c r="F139" s="138"/>
      <c r="G139" s="138"/>
      <c r="H139" s="138"/>
    </row>
    <row r="140" spans="3:8">
      <c r="C140" s="135"/>
      <c r="D140" s="135"/>
      <c r="E140" s="136"/>
      <c r="F140" s="138"/>
      <c r="G140" s="138"/>
      <c r="H140" s="138"/>
    </row>
    <row r="141" spans="3:8">
      <c r="C141" s="135"/>
      <c r="D141" s="135"/>
      <c r="E141" s="136"/>
      <c r="F141" s="138"/>
      <c r="G141" s="138"/>
      <c r="H141" s="138"/>
    </row>
    <row r="142" spans="3:8">
      <c r="C142" s="135"/>
      <c r="D142" s="135"/>
      <c r="E142" s="136"/>
      <c r="F142" s="138"/>
      <c r="G142" s="138"/>
      <c r="H142" s="138"/>
    </row>
    <row r="143" spans="3:8">
      <c r="C143" s="135"/>
      <c r="D143" s="135"/>
      <c r="E143" s="136"/>
      <c r="F143" s="138"/>
      <c r="G143" s="138"/>
      <c r="H143" s="138"/>
    </row>
    <row r="144" spans="3:8">
      <c r="C144" s="13"/>
      <c r="D144" s="13"/>
      <c r="E144" s="13"/>
      <c r="F144" s="13"/>
      <c r="G144" s="13"/>
      <c r="H144" s="13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97"/>
  <sheetViews>
    <sheetView zoomScale="80" zoomScaleNormal="80" workbookViewId="0">
      <pane ySplit="2" topLeftCell="A21" activePane="bottomLeft" state="frozen"/>
      <selection activeCell="W1" sqref="W1"/>
      <selection pane="bottomLeft"/>
    </sheetView>
  </sheetViews>
  <sheetFormatPr defaultColWidth="9.140625" defaultRowHeight="15"/>
  <cols>
    <col min="1" max="1" width="13.7109375" style="3" bestFit="1" customWidth="1"/>
    <col min="2" max="2" width="34.42578125" style="3" bestFit="1" customWidth="1"/>
    <col min="3" max="8" width="12" style="3" customWidth="1"/>
    <col min="9" max="9" width="33.140625" style="3" customWidth="1"/>
    <col min="10" max="10" width="28.42578125" style="3" customWidth="1"/>
    <col min="11" max="11" width="28.28515625" style="3" customWidth="1"/>
    <col min="12" max="12" width="20.28515625" style="3" customWidth="1"/>
    <col min="13" max="13" width="32.42578125" style="3" customWidth="1"/>
    <col min="14" max="16384" width="9.140625" style="3"/>
  </cols>
  <sheetData>
    <row r="1" spans="1:14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4" ht="30">
      <c r="A2" s="92" t="s">
        <v>1</v>
      </c>
      <c r="B2" s="91" t="s">
        <v>90</v>
      </c>
      <c r="C2" s="90">
        <v>43374</v>
      </c>
      <c r="D2" s="90">
        <v>43709</v>
      </c>
      <c r="E2" s="90">
        <v>43739</v>
      </c>
      <c r="F2" s="90">
        <v>43374</v>
      </c>
      <c r="G2" s="90">
        <v>43709</v>
      </c>
      <c r="H2" s="90">
        <v>43739</v>
      </c>
      <c r="I2" s="89" t="s">
        <v>307</v>
      </c>
      <c r="J2" s="89" t="s">
        <v>308</v>
      </c>
      <c r="K2" s="89" t="s">
        <v>318</v>
      </c>
      <c r="L2" s="89" t="s">
        <v>328</v>
      </c>
      <c r="M2" s="93" t="s">
        <v>330</v>
      </c>
    </row>
    <row r="3" spans="1:14">
      <c r="A3" s="36">
        <v>1</v>
      </c>
      <c r="B3" s="96" t="s">
        <v>2</v>
      </c>
      <c r="C3" s="95">
        <v>36033</v>
      </c>
      <c r="D3" s="95">
        <v>39764</v>
      </c>
      <c r="E3" s="95">
        <v>38473</v>
      </c>
      <c r="F3" s="95"/>
      <c r="G3" s="95"/>
      <c r="H3" s="95"/>
      <c r="I3" s="97">
        <f t="shared" ref="I3:I66" si="0">E3/$E$92</f>
        <v>8.6274402517302878E-3</v>
      </c>
      <c r="J3" s="97">
        <f t="shared" ref="J3:J66" si="1">(E3-C3)/C3</f>
        <v>6.7715705048150304E-2</v>
      </c>
      <c r="K3" s="94">
        <f t="shared" ref="K3:K66" si="2">E3-C3</f>
        <v>2440</v>
      </c>
      <c r="L3" s="98">
        <f>K3/$K$92</f>
        <v>3.0996722477705227E-2</v>
      </c>
      <c r="M3" s="95">
        <f t="shared" ref="M3:M66" si="3">E3-D3</f>
        <v>-1291</v>
      </c>
      <c r="N3" s="6"/>
    </row>
    <row r="4" spans="1:14">
      <c r="A4" s="36">
        <v>2</v>
      </c>
      <c r="B4" s="96" t="s">
        <v>3</v>
      </c>
      <c r="C4" s="95">
        <v>12432</v>
      </c>
      <c r="D4" s="95">
        <v>5868</v>
      </c>
      <c r="E4" s="95">
        <v>5241</v>
      </c>
      <c r="F4" s="95"/>
      <c r="G4" s="95"/>
      <c r="H4" s="95"/>
      <c r="I4" s="97">
        <f t="shared" si="0"/>
        <v>1.1752765409330812E-3</v>
      </c>
      <c r="J4" s="97">
        <f t="shared" si="1"/>
        <v>-0.57842664092664098</v>
      </c>
      <c r="K4" s="94">
        <f t="shared" si="2"/>
        <v>-7191</v>
      </c>
      <c r="L4" s="98">
        <f t="shared" ref="L4:L67" si="4">K4/$K$92</f>
        <v>-9.1351406285728798E-2</v>
      </c>
      <c r="M4" s="95">
        <f t="shared" si="3"/>
        <v>-627</v>
      </c>
      <c r="N4" s="6"/>
    </row>
    <row r="5" spans="1:14">
      <c r="A5" s="36">
        <v>3</v>
      </c>
      <c r="B5" s="96" t="s">
        <v>4</v>
      </c>
      <c r="C5" s="95">
        <v>1345</v>
      </c>
      <c r="D5" s="95">
        <v>1431</v>
      </c>
      <c r="E5" s="95">
        <v>1418</v>
      </c>
      <c r="F5" s="95"/>
      <c r="G5" s="95"/>
      <c r="H5" s="95"/>
      <c r="I5" s="97">
        <f t="shared" si="0"/>
        <v>3.1798170865161406E-4</v>
      </c>
      <c r="J5" s="97">
        <f t="shared" si="1"/>
        <v>5.4275092936802972E-2</v>
      </c>
      <c r="K5" s="94">
        <f t="shared" si="2"/>
        <v>73</v>
      </c>
      <c r="L5" s="98">
        <f t="shared" si="4"/>
        <v>9.2736095937396787E-4</v>
      </c>
      <c r="M5" s="95">
        <f t="shared" si="3"/>
        <v>-13</v>
      </c>
      <c r="N5" s="6"/>
    </row>
    <row r="6" spans="1:14">
      <c r="A6" s="36">
        <v>5</v>
      </c>
      <c r="B6" s="96" t="s">
        <v>5</v>
      </c>
      <c r="C6" s="95">
        <v>551</v>
      </c>
      <c r="D6" s="95">
        <v>608</v>
      </c>
      <c r="E6" s="95">
        <v>617</v>
      </c>
      <c r="F6" s="95"/>
      <c r="G6" s="95"/>
      <c r="H6" s="95"/>
      <c r="I6" s="97">
        <f t="shared" si="0"/>
        <v>1.3836016518903093E-4</v>
      </c>
      <c r="J6" s="97">
        <f t="shared" si="1"/>
        <v>0.11978221415607986</v>
      </c>
      <c r="K6" s="94">
        <f t="shared" si="2"/>
        <v>66</v>
      </c>
      <c r="L6" s="98">
        <f t="shared" si="4"/>
        <v>8.3843593587235444E-4</v>
      </c>
      <c r="M6" s="95">
        <f t="shared" si="3"/>
        <v>9</v>
      </c>
      <c r="N6" s="6"/>
    </row>
    <row r="7" spans="1:14">
      <c r="A7" s="36">
        <v>6</v>
      </c>
      <c r="B7" s="96" t="s">
        <v>6</v>
      </c>
      <c r="C7" s="95">
        <v>116</v>
      </c>
      <c r="D7" s="95">
        <v>99</v>
      </c>
      <c r="E7" s="95">
        <v>96</v>
      </c>
      <c r="F7" s="95"/>
      <c r="G7" s="95"/>
      <c r="H7" s="95"/>
      <c r="I7" s="97">
        <f t="shared" si="0"/>
        <v>2.1527675620983742E-5</v>
      </c>
      <c r="J7" s="97">
        <f t="shared" si="1"/>
        <v>-0.17241379310344829</v>
      </c>
      <c r="K7" s="94">
        <f t="shared" si="2"/>
        <v>-20</v>
      </c>
      <c r="L7" s="98">
        <f t="shared" si="4"/>
        <v>-2.5407149571889532E-4</v>
      </c>
      <c r="M7" s="95">
        <f t="shared" si="3"/>
        <v>-3</v>
      </c>
      <c r="N7" s="6"/>
    </row>
    <row r="8" spans="1:14">
      <c r="A8" s="36">
        <v>7</v>
      </c>
      <c r="B8" s="96" t="s">
        <v>7</v>
      </c>
      <c r="C8" s="95">
        <v>1304</v>
      </c>
      <c r="D8" s="95">
        <v>1362</v>
      </c>
      <c r="E8" s="95">
        <v>1347</v>
      </c>
      <c r="F8" s="95"/>
      <c r="G8" s="95"/>
      <c r="H8" s="95"/>
      <c r="I8" s="97">
        <f t="shared" si="0"/>
        <v>3.0206019855692816E-4</v>
      </c>
      <c r="J8" s="97">
        <f t="shared" si="1"/>
        <v>3.2975460122699383E-2</v>
      </c>
      <c r="K8" s="94">
        <f t="shared" si="2"/>
        <v>43</v>
      </c>
      <c r="L8" s="98">
        <f t="shared" si="4"/>
        <v>5.4625371579562494E-4</v>
      </c>
      <c r="M8" s="95">
        <f t="shared" si="3"/>
        <v>-15</v>
      </c>
      <c r="N8" s="6"/>
    </row>
    <row r="9" spans="1:14">
      <c r="A9" s="36">
        <v>8</v>
      </c>
      <c r="B9" s="96" t="s">
        <v>300</v>
      </c>
      <c r="C9" s="95">
        <v>3880</v>
      </c>
      <c r="D9" s="95">
        <v>3983</v>
      </c>
      <c r="E9" s="95">
        <v>3934</v>
      </c>
      <c r="F9" s="95"/>
      <c r="G9" s="95"/>
      <c r="H9" s="95"/>
      <c r="I9" s="97">
        <f t="shared" si="0"/>
        <v>8.8218620721822964E-4</v>
      </c>
      <c r="J9" s="97">
        <f t="shared" si="1"/>
        <v>1.3917525773195877E-2</v>
      </c>
      <c r="K9" s="94">
        <f t="shared" si="2"/>
        <v>54</v>
      </c>
      <c r="L9" s="98">
        <f t="shared" si="4"/>
        <v>6.8599303844101727E-4</v>
      </c>
      <c r="M9" s="95">
        <f t="shared" si="3"/>
        <v>-49</v>
      </c>
      <c r="N9" s="6"/>
    </row>
    <row r="10" spans="1:14">
      <c r="A10" s="36">
        <v>9</v>
      </c>
      <c r="B10" s="96" t="s">
        <v>8</v>
      </c>
      <c r="C10" s="95">
        <v>611</v>
      </c>
      <c r="D10" s="95">
        <v>515</v>
      </c>
      <c r="E10" s="95">
        <v>527</v>
      </c>
      <c r="F10" s="95"/>
      <c r="G10" s="95"/>
      <c r="H10" s="95"/>
      <c r="I10" s="97">
        <f t="shared" si="0"/>
        <v>1.1817796929435868E-4</v>
      </c>
      <c r="J10" s="97">
        <f t="shared" si="1"/>
        <v>-0.13747954173486088</v>
      </c>
      <c r="K10" s="94">
        <f t="shared" si="2"/>
        <v>-84</v>
      </c>
      <c r="L10" s="98">
        <f t="shared" si="4"/>
        <v>-1.0671002820193602E-3</v>
      </c>
      <c r="M10" s="95">
        <f t="shared" si="3"/>
        <v>12</v>
      </c>
      <c r="N10" s="6"/>
    </row>
    <row r="11" spans="1:14">
      <c r="A11" s="99">
        <v>10</v>
      </c>
      <c r="B11" s="96" t="s">
        <v>9</v>
      </c>
      <c r="C11" s="94">
        <v>145165</v>
      </c>
      <c r="D11" s="94">
        <v>155835</v>
      </c>
      <c r="E11" s="94">
        <v>153657</v>
      </c>
      <c r="F11" s="94"/>
      <c r="G11" s="94"/>
      <c r="H11" s="94"/>
      <c r="I11" s="97">
        <f t="shared" si="0"/>
        <v>3.445706305097395E-2</v>
      </c>
      <c r="J11" s="97">
        <f t="shared" si="1"/>
        <v>5.8498949471291292E-2</v>
      </c>
      <c r="K11" s="94">
        <f t="shared" si="2"/>
        <v>8492</v>
      </c>
      <c r="L11" s="98">
        <f t="shared" si="4"/>
        <v>0.10787875708224294</v>
      </c>
      <c r="M11" s="95">
        <f t="shared" si="3"/>
        <v>-2178</v>
      </c>
      <c r="N11" s="6"/>
    </row>
    <row r="12" spans="1:14">
      <c r="A12" s="99">
        <v>11</v>
      </c>
      <c r="B12" s="96" t="s">
        <v>10</v>
      </c>
      <c r="C12" s="94">
        <v>2694</v>
      </c>
      <c r="D12" s="94">
        <v>2857</v>
      </c>
      <c r="E12" s="94">
        <v>2724</v>
      </c>
      <c r="F12" s="94"/>
      <c r="G12" s="94"/>
      <c r="H12" s="94"/>
      <c r="I12" s="97">
        <f t="shared" si="0"/>
        <v>6.1084779574541366E-4</v>
      </c>
      <c r="J12" s="97">
        <f t="shared" si="1"/>
        <v>1.1135857461024499E-2</v>
      </c>
      <c r="K12" s="94">
        <f t="shared" si="2"/>
        <v>30</v>
      </c>
      <c r="L12" s="98">
        <f t="shared" si="4"/>
        <v>3.8110724357834293E-4</v>
      </c>
      <c r="M12" s="95">
        <f t="shared" si="3"/>
        <v>-133</v>
      </c>
      <c r="N12" s="6"/>
    </row>
    <row r="13" spans="1:14">
      <c r="A13" s="99">
        <v>12</v>
      </c>
      <c r="B13" s="96" t="s">
        <v>11</v>
      </c>
      <c r="C13" s="94">
        <v>832</v>
      </c>
      <c r="D13" s="94">
        <v>1061</v>
      </c>
      <c r="E13" s="94">
        <v>1115</v>
      </c>
      <c r="F13" s="94"/>
      <c r="G13" s="94"/>
      <c r="H13" s="94"/>
      <c r="I13" s="97">
        <f t="shared" si="0"/>
        <v>2.5003498247288408E-4</v>
      </c>
      <c r="J13" s="97">
        <f t="shared" si="1"/>
        <v>0.34014423076923078</v>
      </c>
      <c r="K13" s="94">
        <f t="shared" si="2"/>
        <v>283</v>
      </c>
      <c r="L13" s="98">
        <f t="shared" si="4"/>
        <v>3.5951116644223685E-3</v>
      </c>
      <c r="M13" s="95">
        <f t="shared" si="3"/>
        <v>54</v>
      </c>
    </row>
    <row r="14" spans="1:14">
      <c r="A14" s="99">
        <v>13</v>
      </c>
      <c r="B14" s="96" t="s">
        <v>12</v>
      </c>
      <c r="C14" s="94">
        <v>118684</v>
      </c>
      <c r="D14" s="94">
        <v>115718</v>
      </c>
      <c r="E14" s="94">
        <v>116354</v>
      </c>
      <c r="F14" s="94"/>
      <c r="G14" s="94"/>
      <c r="H14" s="94"/>
      <c r="I14" s="97">
        <f t="shared" si="0"/>
        <v>2.60919913458744E-2</v>
      </c>
      <c r="J14" s="97">
        <f t="shared" si="1"/>
        <v>-1.9631963870445891E-2</v>
      </c>
      <c r="K14" s="94">
        <f t="shared" si="2"/>
        <v>-2330</v>
      </c>
      <c r="L14" s="98">
        <f t="shared" si="4"/>
        <v>-2.9599329251251302E-2</v>
      </c>
      <c r="M14" s="95">
        <f t="shared" si="3"/>
        <v>636</v>
      </c>
    </row>
    <row r="15" spans="1:14">
      <c r="A15" s="99">
        <v>14</v>
      </c>
      <c r="B15" s="96" t="s">
        <v>13</v>
      </c>
      <c r="C15" s="94">
        <v>264523</v>
      </c>
      <c r="D15" s="94">
        <v>287376</v>
      </c>
      <c r="E15" s="94">
        <v>291074</v>
      </c>
      <c r="F15" s="94"/>
      <c r="G15" s="94"/>
      <c r="H15" s="94"/>
      <c r="I15" s="97">
        <f t="shared" si="0"/>
        <v>6.5272360976064814E-2</v>
      </c>
      <c r="J15" s="97">
        <f t="shared" si="1"/>
        <v>0.10037312445420625</v>
      </c>
      <c r="K15" s="94">
        <f t="shared" si="2"/>
        <v>26551</v>
      </c>
      <c r="L15" s="98">
        <f t="shared" si="4"/>
        <v>0.33729261414161943</v>
      </c>
      <c r="M15" s="95">
        <f t="shared" si="3"/>
        <v>3698</v>
      </c>
    </row>
    <row r="16" spans="1:14">
      <c r="A16" s="99">
        <v>15</v>
      </c>
      <c r="B16" s="96" t="s">
        <v>14</v>
      </c>
      <c r="C16" s="94">
        <v>14373</v>
      </c>
      <c r="D16" s="94">
        <v>14801</v>
      </c>
      <c r="E16" s="94">
        <v>14986</v>
      </c>
      <c r="F16" s="94"/>
      <c r="G16" s="94"/>
      <c r="H16" s="94"/>
      <c r="I16" s="97">
        <f t="shared" si="0"/>
        <v>3.3605598630839831E-3</v>
      </c>
      <c r="J16" s="97">
        <f t="shared" si="1"/>
        <v>4.2649412092117166E-2</v>
      </c>
      <c r="K16" s="94">
        <f t="shared" si="2"/>
        <v>613</v>
      </c>
      <c r="L16" s="98">
        <f t="shared" si="4"/>
        <v>7.7872913437841409E-3</v>
      </c>
      <c r="M16" s="95">
        <f t="shared" si="3"/>
        <v>185</v>
      </c>
    </row>
    <row r="17" spans="1:13">
      <c r="A17" s="99">
        <v>16</v>
      </c>
      <c r="B17" s="96" t="s">
        <v>15</v>
      </c>
      <c r="C17" s="94">
        <v>8680</v>
      </c>
      <c r="D17" s="94">
        <v>7984</v>
      </c>
      <c r="E17" s="94">
        <v>7983</v>
      </c>
      <c r="F17" s="94"/>
      <c r="G17" s="94"/>
      <c r="H17" s="94"/>
      <c r="I17" s="97">
        <f t="shared" si="0"/>
        <v>1.7901607758574294E-3</v>
      </c>
      <c r="J17" s="97">
        <f t="shared" si="1"/>
        <v>-8.0299539170506917E-2</v>
      </c>
      <c r="K17" s="94">
        <f t="shared" si="2"/>
        <v>-697</v>
      </c>
      <c r="L17" s="98">
        <f t="shared" si="4"/>
        <v>-8.8543916258035007E-3</v>
      </c>
      <c r="M17" s="95">
        <f t="shared" si="3"/>
        <v>-1</v>
      </c>
    </row>
    <row r="18" spans="1:13">
      <c r="A18" s="99">
        <v>17</v>
      </c>
      <c r="B18" s="96" t="s">
        <v>16</v>
      </c>
      <c r="C18" s="94">
        <v>10685</v>
      </c>
      <c r="D18" s="94">
        <v>11068</v>
      </c>
      <c r="E18" s="94">
        <v>11237</v>
      </c>
      <c r="F18" s="94"/>
      <c r="G18" s="94"/>
      <c r="H18" s="94"/>
      <c r="I18" s="97">
        <f t="shared" si="0"/>
        <v>2.5198592807603574E-3</v>
      </c>
      <c r="J18" s="97">
        <f t="shared" si="1"/>
        <v>5.1661207299953209E-2</v>
      </c>
      <c r="K18" s="94">
        <f t="shared" si="2"/>
        <v>552</v>
      </c>
      <c r="L18" s="98">
        <f t="shared" si="4"/>
        <v>7.0123732818415099E-3</v>
      </c>
      <c r="M18" s="95">
        <f t="shared" si="3"/>
        <v>169</v>
      </c>
    </row>
    <row r="19" spans="1:13">
      <c r="A19" s="99">
        <v>18</v>
      </c>
      <c r="B19" s="96" t="s">
        <v>17</v>
      </c>
      <c r="C19" s="94">
        <v>11940</v>
      </c>
      <c r="D19" s="94">
        <v>11280</v>
      </c>
      <c r="E19" s="94">
        <v>11245</v>
      </c>
      <c r="F19" s="94"/>
      <c r="G19" s="94"/>
      <c r="H19" s="94"/>
      <c r="I19" s="97">
        <f t="shared" si="0"/>
        <v>2.5216532537287728E-3</v>
      </c>
      <c r="J19" s="97">
        <f t="shared" si="1"/>
        <v>-5.8207705192629813E-2</v>
      </c>
      <c r="K19" s="94">
        <f t="shared" si="2"/>
        <v>-695</v>
      </c>
      <c r="L19" s="98">
        <f t="shared" si="4"/>
        <v>-8.8289844762316112E-3</v>
      </c>
      <c r="M19" s="95">
        <f t="shared" si="3"/>
        <v>-35</v>
      </c>
    </row>
    <row r="20" spans="1:13">
      <c r="A20" s="99">
        <v>19</v>
      </c>
      <c r="B20" s="96" t="s">
        <v>18</v>
      </c>
      <c r="C20" s="94">
        <v>1078</v>
      </c>
      <c r="D20" s="94">
        <v>1074</v>
      </c>
      <c r="E20" s="94">
        <v>1072</v>
      </c>
      <c r="F20" s="94"/>
      <c r="G20" s="94"/>
      <c r="H20" s="94"/>
      <c r="I20" s="97">
        <f t="shared" si="0"/>
        <v>2.4039237776765179E-4</v>
      </c>
      <c r="J20" s="97">
        <f t="shared" si="1"/>
        <v>-5.5658627087198514E-3</v>
      </c>
      <c r="K20" s="94">
        <f t="shared" si="2"/>
        <v>-6</v>
      </c>
      <c r="L20" s="98">
        <f t="shared" si="4"/>
        <v>-7.6221448715668586E-5</v>
      </c>
      <c r="M20" s="95">
        <f t="shared" si="3"/>
        <v>-2</v>
      </c>
    </row>
    <row r="21" spans="1:13">
      <c r="A21" s="99">
        <v>20</v>
      </c>
      <c r="B21" s="96" t="s">
        <v>19</v>
      </c>
      <c r="C21" s="94">
        <v>18973</v>
      </c>
      <c r="D21" s="94">
        <v>20273</v>
      </c>
      <c r="E21" s="94">
        <v>20290</v>
      </c>
      <c r="F21" s="94"/>
      <c r="G21" s="94"/>
      <c r="H21" s="94"/>
      <c r="I21" s="97">
        <f t="shared" si="0"/>
        <v>4.5499639411433349E-3</v>
      </c>
      <c r="J21" s="97">
        <f t="shared" si="1"/>
        <v>6.9414431033574031E-2</v>
      </c>
      <c r="K21" s="94">
        <f t="shared" si="2"/>
        <v>1317</v>
      </c>
      <c r="L21" s="98">
        <f t="shared" si="4"/>
        <v>1.6730607993089255E-2</v>
      </c>
      <c r="M21" s="95">
        <f t="shared" si="3"/>
        <v>17</v>
      </c>
    </row>
    <row r="22" spans="1:13">
      <c r="A22" s="99">
        <v>21</v>
      </c>
      <c r="B22" s="96" t="s">
        <v>20</v>
      </c>
      <c r="C22" s="94">
        <v>9600</v>
      </c>
      <c r="D22" s="94">
        <v>10162</v>
      </c>
      <c r="E22" s="94">
        <v>10150</v>
      </c>
      <c r="F22" s="94"/>
      <c r="G22" s="94"/>
      <c r="H22" s="94"/>
      <c r="I22" s="97">
        <f t="shared" si="0"/>
        <v>2.2761032036769271E-3</v>
      </c>
      <c r="J22" s="97">
        <f t="shared" si="1"/>
        <v>5.7291666666666664E-2</v>
      </c>
      <c r="K22" s="94">
        <f t="shared" si="2"/>
        <v>550</v>
      </c>
      <c r="L22" s="98">
        <f t="shared" si="4"/>
        <v>6.9869661322696204E-3</v>
      </c>
      <c r="M22" s="95">
        <f t="shared" si="3"/>
        <v>-12</v>
      </c>
    </row>
    <row r="23" spans="1:13">
      <c r="A23" s="99">
        <v>22</v>
      </c>
      <c r="B23" s="96" t="s">
        <v>21</v>
      </c>
      <c r="C23" s="94">
        <v>44366</v>
      </c>
      <c r="D23" s="94">
        <v>43573</v>
      </c>
      <c r="E23" s="94">
        <v>43805</v>
      </c>
      <c r="F23" s="94"/>
      <c r="G23" s="94"/>
      <c r="H23" s="94"/>
      <c r="I23" s="97">
        <f t="shared" si="0"/>
        <v>9.8231232351790928E-3</v>
      </c>
      <c r="J23" s="97">
        <f t="shared" si="1"/>
        <v>-1.2644818103953478E-2</v>
      </c>
      <c r="K23" s="94">
        <f t="shared" si="2"/>
        <v>-561</v>
      </c>
      <c r="L23" s="98">
        <f t="shared" si="4"/>
        <v>-7.1267054549150133E-3</v>
      </c>
      <c r="M23" s="95">
        <f t="shared" si="3"/>
        <v>232</v>
      </c>
    </row>
    <row r="24" spans="1:13">
      <c r="A24" s="99">
        <v>23</v>
      </c>
      <c r="B24" s="96" t="s">
        <v>22</v>
      </c>
      <c r="C24" s="94">
        <v>29679</v>
      </c>
      <c r="D24" s="94">
        <v>27996</v>
      </c>
      <c r="E24" s="94">
        <v>27813</v>
      </c>
      <c r="F24" s="94"/>
      <c r="G24" s="94"/>
      <c r="H24" s="94"/>
      <c r="I24" s="97">
        <f t="shared" si="0"/>
        <v>6.2369712713168839E-3</v>
      </c>
      <c r="J24" s="97">
        <f t="shared" si="1"/>
        <v>-6.287273829980794E-2</v>
      </c>
      <c r="K24" s="94">
        <f t="shared" si="2"/>
        <v>-1866</v>
      </c>
      <c r="L24" s="98">
        <f t="shared" si="4"/>
        <v>-2.370487055057293E-2</v>
      </c>
      <c r="M24" s="95">
        <f t="shared" si="3"/>
        <v>-183</v>
      </c>
    </row>
    <row r="25" spans="1:13">
      <c r="A25" s="99">
        <v>24</v>
      </c>
      <c r="B25" s="96" t="s">
        <v>23</v>
      </c>
      <c r="C25" s="94">
        <v>12112</v>
      </c>
      <c r="D25" s="94">
        <v>12131</v>
      </c>
      <c r="E25" s="94">
        <v>12016</v>
      </c>
      <c r="F25" s="94"/>
      <c r="G25" s="94"/>
      <c r="H25" s="94"/>
      <c r="I25" s="97">
        <f t="shared" si="0"/>
        <v>2.6945473985597987E-3</v>
      </c>
      <c r="J25" s="97">
        <f t="shared" si="1"/>
        <v>-7.9260237780713338E-3</v>
      </c>
      <c r="K25" s="94">
        <f t="shared" si="2"/>
        <v>-96</v>
      </c>
      <c r="L25" s="98">
        <f t="shared" si="4"/>
        <v>-1.2195431794506974E-3</v>
      </c>
      <c r="M25" s="95">
        <f t="shared" si="3"/>
        <v>-115</v>
      </c>
    </row>
    <row r="26" spans="1:13">
      <c r="A26" s="99">
        <v>25</v>
      </c>
      <c r="B26" s="96" t="s">
        <v>24</v>
      </c>
      <c r="C26" s="94">
        <v>56842</v>
      </c>
      <c r="D26" s="94">
        <v>55520</v>
      </c>
      <c r="E26" s="94">
        <v>55527</v>
      </c>
      <c r="F26" s="94"/>
      <c r="G26" s="94"/>
      <c r="H26" s="94"/>
      <c r="I26" s="97">
        <f t="shared" si="0"/>
        <v>1.2451742127149628E-2</v>
      </c>
      <c r="J26" s="97">
        <f t="shared" si="1"/>
        <v>-2.3134302100559445E-2</v>
      </c>
      <c r="K26" s="94">
        <f t="shared" si="2"/>
        <v>-1315</v>
      </c>
      <c r="L26" s="98">
        <f t="shared" si="4"/>
        <v>-1.6705200843517367E-2</v>
      </c>
      <c r="M26" s="95">
        <f t="shared" si="3"/>
        <v>7</v>
      </c>
    </row>
    <row r="27" spans="1:13">
      <c r="A27" s="99">
        <v>26</v>
      </c>
      <c r="B27" s="96" t="s">
        <v>25</v>
      </c>
      <c r="C27" s="94">
        <v>11785</v>
      </c>
      <c r="D27" s="94">
        <v>12226</v>
      </c>
      <c r="E27" s="94">
        <v>12284</v>
      </c>
      <c r="F27" s="94"/>
      <c r="G27" s="94"/>
      <c r="H27" s="94"/>
      <c r="I27" s="97">
        <f t="shared" si="0"/>
        <v>2.7546454930017115E-3</v>
      </c>
      <c r="J27" s="97">
        <f t="shared" si="1"/>
        <v>4.2341960118795076E-2</v>
      </c>
      <c r="K27" s="94">
        <f t="shared" si="2"/>
        <v>499</v>
      </c>
      <c r="L27" s="98">
        <f t="shared" si="4"/>
        <v>6.3390838181864376E-3</v>
      </c>
      <c r="M27" s="95">
        <f t="shared" si="3"/>
        <v>58</v>
      </c>
    </row>
    <row r="28" spans="1:13">
      <c r="A28" s="99">
        <v>27</v>
      </c>
      <c r="B28" s="96" t="s">
        <v>26</v>
      </c>
      <c r="C28" s="94">
        <v>34364</v>
      </c>
      <c r="D28" s="94">
        <v>33487</v>
      </c>
      <c r="E28" s="94">
        <v>33352</v>
      </c>
      <c r="F28" s="94"/>
      <c r="G28" s="94"/>
      <c r="H28" s="94"/>
      <c r="I28" s="97">
        <f t="shared" si="0"/>
        <v>7.4790733053234351E-3</v>
      </c>
      <c r="J28" s="97">
        <f t="shared" si="1"/>
        <v>-2.9449423815621E-2</v>
      </c>
      <c r="K28" s="94">
        <f t="shared" si="2"/>
        <v>-1012</v>
      </c>
      <c r="L28" s="98">
        <f t="shared" si="4"/>
        <v>-1.2856017683376101E-2</v>
      </c>
      <c r="M28" s="95">
        <f t="shared" si="3"/>
        <v>-135</v>
      </c>
    </row>
    <row r="29" spans="1:13">
      <c r="A29" s="99">
        <v>28</v>
      </c>
      <c r="B29" s="96" t="s">
        <v>27</v>
      </c>
      <c r="C29" s="94">
        <v>22483</v>
      </c>
      <c r="D29" s="94">
        <v>22130</v>
      </c>
      <c r="E29" s="94">
        <v>22282</v>
      </c>
      <c r="F29" s="94"/>
      <c r="G29" s="94"/>
      <c r="H29" s="94"/>
      <c r="I29" s="97">
        <f t="shared" si="0"/>
        <v>4.9966632102787477E-3</v>
      </c>
      <c r="J29" s="97">
        <f t="shared" si="1"/>
        <v>-8.9400880665391636E-3</v>
      </c>
      <c r="K29" s="94">
        <f t="shared" si="2"/>
        <v>-201</v>
      </c>
      <c r="L29" s="98">
        <f t="shared" si="4"/>
        <v>-2.5534185319748977E-3</v>
      </c>
      <c r="M29" s="95">
        <f t="shared" si="3"/>
        <v>152</v>
      </c>
    </row>
    <row r="30" spans="1:13">
      <c r="A30" s="99">
        <v>29</v>
      </c>
      <c r="B30" s="96" t="s">
        <v>28</v>
      </c>
      <c r="C30" s="94">
        <v>34506</v>
      </c>
      <c r="D30" s="94">
        <v>34558</v>
      </c>
      <c r="E30" s="94">
        <v>34422</v>
      </c>
      <c r="F30" s="94"/>
      <c r="G30" s="94"/>
      <c r="H30" s="94"/>
      <c r="I30" s="97">
        <f t="shared" si="0"/>
        <v>7.7190171898489836E-3</v>
      </c>
      <c r="J30" s="97">
        <f t="shared" si="1"/>
        <v>-2.4343592418709791E-3</v>
      </c>
      <c r="K30" s="94">
        <f t="shared" si="2"/>
        <v>-84</v>
      </c>
      <c r="L30" s="98">
        <f t="shared" si="4"/>
        <v>-1.0671002820193602E-3</v>
      </c>
      <c r="M30" s="95">
        <f t="shared" si="3"/>
        <v>-136</v>
      </c>
    </row>
    <row r="31" spans="1:13">
      <c r="A31" s="99">
        <v>30</v>
      </c>
      <c r="B31" s="96" t="s">
        <v>29</v>
      </c>
      <c r="C31" s="94">
        <v>4107</v>
      </c>
      <c r="D31" s="94">
        <v>4817</v>
      </c>
      <c r="E31" s="94">
        <v>4848</v>
      </c>
      <c r="F31" s="94"/>
      <c r="G31" s="94"/>
      <c r="H31" s="94"/>
      <c r="I31" s="97">
        <f t="shared" si="0"/>
        <v>1.0871476188596791E-3</v>
      </c>
      <c r="J31" s="97">
        <f t="shared" si="1"/>
        <v>0.18042366691015341</v>
      </c>
      <c r="K31" s="94">
        <f t="shared" si="2"/>
        <v>741</v>
      </c>
      <c r="L31" s="98">
        <f t="shared" si="4"/>
        <v>9.4133489163850705E-3</v>
      </c>
      <c r="M31" s="95">
        <f t="shared" si="3"/>
        <v>31</v>
      </c>
    </row>
    <row r="32" spans="1:13">
      <c r="A32" s="99">
        <v>31</v>
      </c>
      <c r="B32" s="96" t="s">
        <v>30</v>
      </c>
      <c r="C32" s="94">
        <v>22614</v>
      </c>
      <c r="D32" s="94">
        <v>21957</v>
      </c>
      <c r="E32" s="94">
        <v>22140</v>
      </c>
      <c r="F32" s="94"/>
      <c r="G32" s="94"/>
      <c r="H32" s="94"/>
      <c r="I32" s="97">
        <f t="shared" si="0"/>
        <v>4.9648201900893757E-3</v>
      </c>
      <c r="J32" s="97">
        <f t="shared" si="1"/>
        <v>-2.0960466967365348E-2</v>
      </c>
      <c r="K32" s="94">
        <f t="shared" si="2"/>
        <v>-474</v>
      </c>
      <c r="L32" s="98">
        <f t="shared" si="4"/>
        <v>-6.0214944485378185E-3</v>
      </c>
      <c r="M32" s="95">
        <f t="shared" si="3"/>
        <v>183</v>
      </c>
    </row>
    <row r="33" spans="1:13">
      <c r="A33" s="99">
        <v>32</v>
      </c>
      <c r="B33" s="96" t="s">
        <v>31</v>
      </c>
      <c r="C33" s="94">
        <v>18395</v>
      </c>
      <c r="D33" s="94">
        <v>19532</v>
      </c>
      <c r="E33" s="94">
        <v>19812</v>
      </c>
      <c r="F33" s="94"/>
      <c r="G33" s="94"/>
      <c r="H33" s="94"/>
      <c r="I33" s="97">
        <f t="shared" si="0"/>
        <v>4.4427740562805202E-3</v>
      </c>
      <c r="J33" s="97">
        <f t="shared" si="1"/>
        <v>7.7031802120141338E-2</v>
      </c>
      <c r="K33" s="94">
        <f t="shared" si="2"/>
        <v>1417</v>
      </c>
      <c r="L33" s="98">
        <f t="shared" si="4"/>
        <v>1.8000965471683731E-2</v>
      </c>
      <c r="M33" s="95">
        <f t="shared" si="3"/>
        <v>280</v>
      </c>
    </row>
    <row r="34" spans="1:13">
      <c r="A34" s="99">
        <v>33</v>
      </c>
      <c r="B34" s="96" t="s">
        <v>32</v>
      </c>
      <c r="C34" s="94">
        <v>18069</v>
      </c>
      <c r="D34" s="94">
        <v>17767</v>
      </c>
      <c r="E34" s="94">
        <v>17886</v>
      </c>
      <c r="F34" s="94"/>
      <c r="G34" s="94"/>
      <c r="H34" s="94"/>
      <c r="I34" s="97">
        <f t="shared" si="0"/>
        <v>4.0108750641345333E-3</v>
      </c>
      <c r="J34" s="97">
        <f t="shared" si="1"/>
        <v>-1.0127843267474681E-2</v>
      </c>
      <c r="K34" s="94">
        <f t="shared" si="2"/>
        <v>-183</v>
      </c>
      <c r="L34" s="98">
        <f t="shared" si="4"/>
        <v>-2.3247541858278918E-3</v>
      </c>
      <c r="M34" s="95">
        <f t="shared" si="3"/>
        <v>119</v>
      </c>
    </row>
    <row r="35" spans="1:13">
      <c r="A35" s="99">
        <v>35</v>
      </c>
      <c r="B35" s="96" t="s">
        <v>33</v>
      </c>
      <c r="C35" s="94">
        <v>8701</v>
      </c>
      <c r="D35" s="94">
        <v>9178</v>
      </c>
      <c r="E35" s="94">
        <v>9335</v>
      </c>
      <c r="F35" s="94"/>
      <c r="G35" s="94"/>
      <c r="H35" s="94"/>
      <c r="I35" s="97">
        <f t="shared" si="0"/>
        <v>2.0933422075196171E-3</v>
      </c>
      <c r="J35" s="97">
        <f t="shared" si="1"/>
        <v>7.2865187909435691E-2</v>
      </c>
      <c r="K35" s="94">
        <f t="shared" si="2"/>
        <v>634</v>
      </c>
      <c r="L35" s="98">
        <f t="shared" si="4"/>
        <v>8.0540664142889802E-3</v>
      </c>
      <c r="M35" s="95">
        <f t="shared" si="3"/>
        <v>157</v>
      </c>
    </row>
    <row r="36" spans="1:13">
      <c r="A36" s="99">
        <v>36</v>
      </c>
      <c r="B36" s="96" t="s">
        <v>34</v>
      </c>
      <c r="C36" s="94">
        <v>1434</v>
      </c>
      <c r="D36" s="94">
        <v>1221</v>
      </c>
      <c r="E36" s="94">
        <v>1202</v>
      </c>
      <c r="F36" s="94"/>
      <c r="G36" s="94"/>
      <c r="H36" s="94"/>
      <c r="I36" s="97">
        <f t="shared" si="0"/>
        <v>2.6954443850440063E-4</v>
      </c>
      <c r="J36" s="97">
        <f t="shared" si="1"/>
        <v>-0.16178521617852162</v>
      </c>
      <c r="K36" s="94">
        <f t="shared" si="2"/>
        <v>-232</v>
      </c>
      <c r="L36" s="98">
        <f t="shared" si="4"/>
        <v>-2.9472293503391856E-3</v>
      </c>
      <c r="M36" s="95">
        <f t="shared" si="3"/>
        <v>-19</v>
      </c>
    </row>
    <row r="37" spans="1:13">
      <c r="A37" s="99">
        <v>37</v>
      </c>
      <c r="B37" s="96" t="s">
        <v>35</v>
      </c>
      <c r="C37" s="94">
        <v>1134</v>
      </c>
      <c r="D37" s="94">
        <v>949</v>
      </c>
      <c r="E37" s="94">
        <v>928</v>
      </c>
      <c r="F37" s="94"/>
      <c r="G37" s="94"/>
      <c r="H37" s="94"/>
      <c r="I37" s="97">
        <f t="shared" si="0"/>
        <v>2.0810086433617619E-4</v>
      </c>
      <c r="J37" s="97">
        <f t="shared" si="1"/>
        <v>-0.18165784832451498</v>
      </c>
      <c r="K37" s="94">
        <f t="shared" si="2"/>
        <v>-206</v>
      </c>
      <c r="L37" s="98">
        <f t="shared" si="4"/>
        <v>-2.6169364059046214E-3</v>
      </c>
      <c r="M37" s="95">
        <f t="shared" si="3"/>
        <v>-21</v>
      </c>
    </row>
    <row r="38" spans="1:13">
      <c r="A38" s="99">
        <v>38</v>
      </c>
      <c r="B38" s="96" t="s">
        <v>36</v>
      </c>
      <c r="C38" s="94">
        <v>8876</v>
      </c>
      <c r="D38" s="94">
        <v>7564</v>
      </c>
      <c r="E38" s="94">
        <v>7586</v>
      </c>
      <c r="F38" s="94"/>
      <c r="G38" s="94"/>
      <c r="H38" s="94"/>
      <c r="I38" s="97">
        <f t="shared" si="0"/>
        <v>1.7011348672998196E-3</v>
      </c>
      <c r="J38" s="97">
        <f t="shared" si="1"/>
        <v>-0.14533573681838666</v>
      </c>
      <c r="K38" s="94">
        <f t="shared" si="2"/>
        <v>-1290</v>
      </c>
      <c r="L38" s="98">
        <f t="shared" si="4"/>
        <v>-1.6387611473868746E-2</v>
      </c>
      <c r="M38" s="95">
        <f t="shared" si="3"/>
        <v>22</v>
      </c>
    </row>
    <row r="39" spans="1:13">
      <c r="A39" s="99">
        <v>39</v>
      </c>
      <c r="B39" s="96" t="s">
        <v>37</v>
      </c>
      <c r="C39" s="94">
        <v>236</v>
      </c>
      <c r="D39" s="94">
        <v>185</v>
      </c>
      <c r="E39" s="94">
        <v>168</v>
      </c>
      <c r="F39" s="94"/>
      <c r="G39" s="94"/>
      <c r="H39" s="94"/>
      <c r="I39" s="97">
        <f t="shared" si="0"/>
        <v>3.7673432336721548E-5</v>
      </c>
      <c r="J39" s="97">
        <f t="shared" si="1"/>
        <v>-0.28813559322033899</v>
      </c>
      <c r="K39" s="94">
        <f t="shared" si="2"/>
        <v>-68</v>
      </c>
      <c r="L39" s="98">
        <f t="shared" si="4"/>
        <v>-8.6384308544424401E-4</v>
      </c>
      <c r="M39" s="95">
        <f t="shared" si="3"/>
        <v>-17</v>
      </c>
    </row>
    <row r="40" spans="1:13">
      <c r="A40" s="99">
        <v>41</v>
      </c>
      <c r="B40" s="96" t="s">
        <v>38</v>
      </c>
      <c r="C40" s="94">
        <v>50662</v>
      </c>
      <c r="D40" s="94">
        <v>43399</v>
      </c>
      <c r="E40" s="94">
        <v>43121</v>
      </c>
      <c r="F40" s="94"/>
      <c r="G40" s="94"/>
      <c r="H40" s="94"/>
      <c r="I40" s="97">
        <f t="shared" si="0"/>
        <v>9.6697385463795828E-3</v>
      </c>
      <c r="J40" s="97">
        <f t="shared" si="1"/>
        <v>-0.14884923611385259</v>
      </c>
      <c r="K40" s="94">
        <f t="shared" si="2"/>
        <v>-7541</v>
      </c>
      <c r="L40" s="98">
        <f t="shared" si="4"/>
        <v>-9.5797657460809468E-2</v>
      </c>
      <c r="M40" s="95">
        <f t="shared" si="3"/>
        <v>-278</v>
      </c>
    </row>
    <row r="41" spans="1:13">
      <c r="A41" s="99">
        <v>42</v>
      </c>
      <c r="B41" s="96" t="s">
        <v>39</v>
      </c>
      <c r="C41" s="94">
        <v>24251</v>
      </c>
      <c r="D41" s="94">
        <v>18024</v>
      </c>
      <c r="E41" s="94">
        <v>17894</v>
      </c>
      <c r="F41" s="94"/>
      <c r="G41" s="94"/>
      <c r="H41" s="94"/>
      <c r="I41" s="97">
        <f t="shared" si="0"/>
        <v>4.0126690371029491E-3</v>
      </c>
      <c r="J41" s="97">
        <f t="shared" si="1"/>
        <v>-0.26213352026720549</v>
      </c>
      <c r="K41" s="94">
        <f t="shared" si="2"/>
        <v>-6357</v>
      </c>
      <c r="L41" s="98">
        <f t="shared" si="4"/>
        <v>-8.0756624914250869E-2</v>
      </c>
      <c r="M41" s="95">
        <f t="shared" si="3"/>
        <v>-130</v>
      </c>
    </row>
    <row r="42" spans="1:13">
      <c r="A42" s="99">
        <v>43</v>
      </c>
      <c r="B42" s="96" t="s">
        <v>40</v>
      </c>
      <c r="C42" s="94">
        <v>38284</v>
      </c>
      <c r="D42" s="94">
        <v>34370</v>
      </c>
      <c r="E42" s="94">
        <v>34144</v>
      </c>
      <c r="F42" s="94"/>
      <c r="G42" s="94"/>
      <c r="H42" s="94"/>
      <c r="I42" s="97">
        <f t="shared" si="0"/>
        <v>7.656676629196551E-3</v>
      </c>
      <c r="J42" s="97">
        <f t="shared" si="1"/>
        <v>-0.1081391704106154</v>
      </c>
      <c r="K42" s="94">
        <f t="shared" si="2"/>
        <v>-4140</v>
      </c>
      <c r="L42" s="98">
        <f t="shared" si="4"/>
        <v>-5.2592799613811324E-2</v>
      </c>
      <c r="M42" s="95">
        <f t="shared" si="3"/>
        <v>-226</v>
      </c>
    </row>
    <row r="43" spans="1:13">
      <c r="A43" s="99">
        <v>45</v>
      </c>
      <c r="B43" s="96" t="s">
        <v>41</v>
      </c>
      <c r="C43" s="94">
        <v>37555</v>
      </c>
      <c r="D43" s="94">
        <v>36730</v>
      </c>
      <c r="E43" s="94">
        <v>37104</v>
      </c>
      <c r="F43" s="94"/>
      <c r="G43" s="94"/>
      <c r="H43" s="94"/>
      <c r="I43" s="97">
        <f t="shared" si="0"/>
        <v>8.3204466275102161E-3</v>
      </c>
      <c r="J43" s="97">
        <f t="shared" si="1"/>
        <v>-1.2009053388363734E-2</v>
      </c>
      <c r="K43" s="94">
        <f t="shared" si="2"/>
        <v>-451</v>
      </c>
      <c r="L43" s="98">
        <f t="shared" si="4"/>
        <v>-5.7293122284610889E-3</v>
      </c>
      <c r="M43" s="95">
        <f t="shared" si="3"/>
        <v>374</v>
      </c>
    </row>
    <row r="44" spans="1:13">
      <c r="A44" s="99">
        <v>46</v>
      </c>
      <c r="B44" s="96" t="s">
        <v>42</v>
      </c>
      <c r="C44" s="94">
        <v>208792</v>
      </c>
      <c r="D44" s="94">
        <v>210389</v>
      </c>
      <c r="E44" s="94">
        <v>212083</v>
      </c>
      <c r="F44" s="94"/>
      <c r="G44" s="94"/>
      <c r="H44" s="94"/>
      <c r="I44" s="97">
        <f t="shared" si="0"/>
        <v>4.7558896132553076E-2</v>
      </c>
      <c r="J44" s="97">
        <f t="shared" si="1"/>
        <v>1.5762098164680639E-2</v>
      </c>
      <c r="K44" s="94">
        <f t="shared" si="2"/>
        <v>3291</v>
      </c>
      <c r="L44" s="98">
        <f t="shared" si="4"/>
        <v>4.1807464620544223E-2</v>
      </c>
      <c r="M44" s="95">
        <f t="shared" si="3"/>
        <v>1694</v>
      </c>
    </row>
    <row r="45" spans="1:13">
      <c r="A45" s="99">
        <v>47</v>
      </c>
      <c r="B45" s="96" t="s">
        <v>43</v>
      </c>
      <c r="C45" s="94">
        <v>524624</v>
      </c>
      <c r="D45" s="94">
        <v>537741</v>
      </c>
      <c r="E45" s="94">
        <v>534338</v>
      </c>
      <c r="F45" s="94"/>
      <c r="G45" s="94"/>
      <c r="H45" s="94"/>
      <c r="I45" s="97">
        <f t="shared" si="0"/>
        <v>0.11982349099963761</v>
      </c>
      <c r="J45" s="97">
        <f t="shared" si="1"/>
        <v>1.851611821037543E-2</v>
      </c>
      <c r="K45" s="94">
        <f t="shared" si="2"/>
        <v>9714</v>
      </c>
      <c r="L45" s="98">
        <f t="shared" si="4"/>
        <v>0.12340252547066745</v>
      </c>
      <c r="M45" s="95">
        <f t="shared" si="3"/>
        <v>-3403</v>
      </c>
    </row>
    <row r="46" spans="1:13">
      <c r="A46" s="99">
        <v>49</v>
      </c>
      <c r="B46" s="96" t="s">
        <v>44</v>
      </c>
      <c r="C46" s="94">
        <v>57420</v>
      </c>
      <c r="D46" s="94">
        <v>57680</v>
      </c>
      <c r="E46" s="94">
        <v>60089</v>
      </c>
      <c r="F46" s="94"/>
      <c r="G46" s="94"/>
      <c r="H46" s="94"/>
      <c r="I46" s="97">
        <f t="shared" si="0"/>
        <v>1.3474755212388459E-2</v>
      </c>
      <c r="J46" s="97">
        <f t="shared" si="1"/>
        <v>4.6482061999303381E-2</v>
      </c>
      <c r="K46" s="94">
        <f t="shared" si="2"/>
        <v>2669</v>
      </c>
      <c r="L46" s="98">
        <f t="shared" si="4"/>
        <v>3.3905841103686579E-2</v>
      </c>
      <c r="M46" s="95">
        <f t="shared" si="3"/>
        <v>2409</v>
      </c>
    </row>
    <row r="47" spans="1:13">
      <c r="A47" s="99">
        <v>50</v>
      </c>
      <c r="B47" s="96" t="s">
        <v>45</v>
      </c>
      <c r="C47" s="94">
        <v>1336</v>
      </c>
      <c r="D47" s="94">
        <v>1589</v>
      </c>
      <c r="E47" s="94">
        <v>1482</v>
      </c>
      <c r="F47" s="94"/>
      <c r="G47" s="94"/>
      <c r="H47" s="94"/>
      <c r="I47" s="97">
        <f t="shared" si="0"/>
        <v>3.3233349239893654E-4</v>
      </c>
      <c r="J47" s="97">
        <f t="shared" si="1"/>
        <v>0.1092814371257485</v>
      </c>
      <c r="K47" s="94">
        <f t="shared" si="2"/>
        <v>146</v>
      </c>
      <c r="L47" s="98">
        <f t="shared" si="4"/>
        <v>1.8547219187479357E-3</v>
      </c>
      <c r="M47" s="95">
        <f t="shared" si="3"/>
        <v>-107</v>
      </c>
    </row>
    <row r="48" spans="1:13">
      <c r="A48" s="99">
        <v>51</v>
      </c>
      <c r="B48" s="96" t="s">
        <v>46</v>
      </c>
      <c r="C48" s="94">
        <v>11975</v>
      </c>
      <c r="D48" s="94">
        <v>13402</v>
      </c>
      <c r="E48" s="94">
        <v>13404</v>
      </c>
      <c r="F48" s="94"/>
      <c r="G48" s="94"/>
      <c r="H48" s="94"/>
      <c r="I48" s="97">
        <f t="shared" si="0"/>
        <v>3.0058017085798552E-3</v>
      </c>
      <c r="J48" s="97">
        <f t="shared" si="1"/>
        <v>0.11933194154488518</v>
      </c>
      <c r="K48" s="94">
        <f t="shared" si="2"/>
        <v>1429</v>
      </c>
      <c r="L48" s="98">
        <f t="shared" si="4"/>
        <v>1.8153408369115068E-2</v>
      </c>
      <c r="M48" s="95">
        <f t="shared" si="3"/>
        <v>2</v>
      </c>
    </row>
    <row r="49" spans="1:13">
      <c r="A49" s="99">
        <v>52</v>
      </c>
      <c r="B49" s="96" t="s">
        <v>47</v>
      </c>
      <c r="C49" s="94">
        <v>49897</v>
      </c>
      <c r="D49" s="94">
        <v>50714</v>
      </c>
      <c r="E49" s="94">
        <v>50690</v>
      </c>
      <c r="F49" s="94"/>
      <c r="G49" s="94"/>
      <c r="H49" s="94"/>
      <c r="I49" s="97">
        <f t="shared" si="0"/>
        <v>1.136706122112152E-2</v>
      </c>
      <c r="J49" s="97">
        <f t="shared" si="1"/>
        <v>1.5892739042427401E-2</v>
      </c>
      <c r="K49" s="94">
        <f t="shared" si="2"/>
        <v>793</v>
      </c>
      <c r="L49" s="98">
        <f t="shared" si="4"/>
        <v>1.0073934805254198E-2</v>
      </c>
      <c r="M49" s="95">
        <f t="shared" si="3"/>
        <v>-24</v>
      </c>
    </row>
    <row r="50" spans="1:13">
      <c r="A50" s="99">
        <v>53</v>
      </c>
      <c r="B50" s="96" t="s">
        <v>48</v>
      </c>
      <c r="C50" s="94">
        <v>9854</v>
      </c>
      <c r="D50" s="94">
        <v>11198</v>
      </c>
      <c r="E50" s="94">
        <v>11317</v>
      </c>
      <c r="F50" s="94"/>
      <c r="G50" s="94"/>
      <c r="H50" s="94"/>
      <c r="I50" s="97">
        <f t="shared" si="0"/>
        <v>2.5377990104445106E-3</v>
      </c>
      <c r="J50" s="97">
        <f t="shared" si="1"/>
        <v>0.14846762735944793</v>
      </c>
      <c r="K50" s="94">
        <f t="shared" si="2"/>
        <v>1463</v>
      </c>
      <c r="L50" s="98">
        <f t="shared" si="4"/>
        <v>1.858532991183719E-2</v>
      </c>
      <c r="M50" s="95">
        <f t="shared" si="3"/>
        <v>119</v>
      </c>
    </row>
    <row r="51" spans="1:13">
      <c r="A51" s="99">
        <v>55</v>
      </c>
      <c r="B51" s="96" t="s">
        <v>49</v>
      </c>
      <c r="C51" s="94">
        <v>114161</v>
      </c>
      <c r="D51" s="94">
        <v>141134</v>
      </c>
      <c r="E51" s="94">
        <v>128078</v>
      </c>
      <c r="F51" s="94"/>
      <c r="G51" s="94"/>
      <c r="H51" s="94"/>
      <c r="I51" s="97">
        <f t="shared" si="0"/>
        <v>2.8721058731087039E-2</v>
      </c>
      <c r="J51" s="97">
        <f t="shared" si="1"/>
        <v>0.12190678077452019</v>
      </c>
      <c r="K51" s="94">
        <f t="shared" si="2"/>
        <v>13917</v>
      </c>
      <c r="L51" s="98">
        <f t="shared" si="4"/>
        <v>0.17679565029599328</v>
      </c>
      <c r="M51" s="95">
        <f t="shared" si="3"/>
        <v>-13056</v>
      </c>
    </row>
    <row r="52" spans="1:13">
      <c r="A52" s="99">
        <v>56</v>
      </c>
      <c r="B52" s="96" t="s">
        <v>50</v>
      </c>
      <c r="C52" s="94">
        <v>221433</v>
      </c>
      <c r="D52" s="94">
        <v>225600</v>
      </c>
      <c r="E52" s="94">
        <v>232943</v>
      </c>
      <c r="F52" s="94"/>
      <c r="G52" s="94"/>
      <c r="H52" s="94"/>
      <c r="I52" s="97">
        <f t="shared" si="0"/>
        <v>5.2236680647696002E-2</v>
      </c>
      <c r="J52" s="97">
        <f t="shared" si="1"/>
        <v>5.1979605569178938E-2</v>
      </c>
      <c r="K52" s="94">
        <f t="shared" si="2"/>
        <v>11510</v>
      </c>
      <c r="L52" s="98">
        <f t="shared" si="4"/>
        <v>0.14621814578622425</v>
      </c>
      <c r="M52" s="95">
        <f t="shared" si="3"/>
        <v>7343</v>
      </c>
    </row>
    <row r="53" spans="1:13">
      <c r="A53" s="99">
        <v>58</v>
      </c>
      <c r="B53" s="96" t="s">
        <v>51</v>
      </c>
      <c r="C53" s="94">
        <v>9159</v>
      </c>
      <c r="D53" s="94">
        <v>8897</v>
      </c>
      <c r="E53" s="94">
        <v>8880</v>
      </c>
      <c r="F53" s="94"/>
      <c r="G53" s="94"/>
      <c r="H53" s="94"/>
      <c r="I53" s="97">
        <f t="shared" si="0"/>
        <v>1.991309994940996E-3</v>
      </c>
      <c r="J53" s="97">
        <f t="shared" si="1"/>
        <v>-3.0461840812315753E-2</v>
      </c>
      <c r="K53" s="94">
        <f t="shared" si="2"/>
        <v>-279</v>
      </c>
      <c r="L53" s="98">
        <f t="shared" si="4"/>
        <v>-3.5442973652785896E-3</v>
      </c>
      <c r="M53" s="95">
        <f t="shared" si="3"/>
        <v>-17</v>
      </c>
    </row>
    <row r="54" spans="1:13">
      <c r="A54" s="99">
        <v>59</v>
      </c>
      <c r="B54" s="96" t="s">
        <v>52</v>
      </c>
      <c r="C54" s="94">
        <v>6258</v>
      </c>
      <c r="D54" s="94">
        <v>6720</v>
      </c>
      <c r="E54" s="94">
        <v>7202</v>
      </c>
      <c r="F54" s="94"/>
      <c r="G54" s="94"/>
      <c r="H54" s="94"/>
      <c r="I54" s="97">
        <f t="shared" si="0"/>
        <v>1.6150241648158845E-3</v>
      </c>
      <c r="J54" s="97">
        <f t="shared" si="1"/>
        <v>0.15084691594758709</v>
      </c>
      <c r="K54" s="94">
        <f t="shared" si="2"/>
        <v>944</v>
      </c>
      <c r="L54" s="98">
        <f t="shared" si="4"/>
        <v>1.1992174597931858E-2</v>
      </c>
      <c r="M54" s="95">
        <f t="shared" si="3"/>
        <v>482</v>
      </c>
    </row>
    <row r="55" spans="1:13">
      <c r="A55" s="99">
        <v>60</v>
      </c>
      <c r="B55" s="96" t="s">
        <v>53</v>
      </c>
      <c r="C55" s="94">
        <v>3065</v>
      </c>
      <c r="D55" s="94">
        <v>2992</v>
      </c>
      <c r="E55" s="94">
        <v>3019</v>
      </c>
      <c r="F55" s="94"/>
      <c r="G55" s="94"/>
      <c r="H55" s="94"/>
      <c r="I55" s="97">
        <f t="shared" si="0"/>
        <v>6.7700054895572829E-4</v>
      </c>
      <c r="J55" s="97">
        <f t="shared" si="1"/>
        <v>-1.500815660685155E-2</v>
      </c>
      <c r="K55" s="94">
        <f t="shared" si="2"/>
        <v>-46</v>
      </c>
      <c r="L55" s="98">
        <f t="shared" si="4"/>
        <v>-5.8436444015345923E-4</v>
      </c>
      <c r="M55" s="95">
        <f t="shared" si="3"/>
        <v>27</v>
      </c>
    </row>
    <row r="56" spans="1:13">
      <c r="A56" s="99">
        <v>61</v>
      </c>
      <c r="B56" s="96" t="s">
        <v>54</v>
      </c>
      <c r="C56" s="94">
        <v>7997</v>
      </c>
      <c r="D56" s="94">
        <v>8951</v>
      </c>
      <c r="E56" s="94">
        <v>9062</v>
      </c>
      <c r="F56" s="94"/>
      <c r="G56" s="94"/>
      <c r="H56" s="94"/>
      <c r="I56" s="97">
        <f t="shared" si="0"/>
        <v>2.0321228799724447E-3</v>
      </c>
      <c r="J56" s="97">
        <f t="shared" si="1"/>
        <v>0.13317494060272603</v>
      </c>
      <c r="K56" s="94">
        <f t="shared" si="2"/>
        <v>1065</v>
      </c>
      <c r="L56" s="98">
        <f t="shared" si="4"/>
        <v>1.3529307147031175E-2</v>
      </c>
      <c r="M56" s="95">
        <f t="shared" si="3"/>
        <v>111</v>
      </c>
    </row>
    <row r="57" spans="1:13">
      <c r="A57" s="99">
        <v>62</v>
      </c>
      <c r="B57" s="96" t="s">
        <v>55</v>
      </c>
      <c r="C57" s="94">
        <v>26884</v>
      </c>
      <c r="D57" s="94">
        <v>30776</v>
      </c>
      <c r="E57" s="94">
        <v>31143</v>
      </c>
      <c r="F57" s="94"/>
      <c r="G57" s="94"/>
      <c r="H57" s="94"/>
      <c r="I57" s="97">
        <f t="shared" si="0"/>
        <v>6.9837125194197576E-3</v>
      </c>
      <c r="J57" s="97">
        <f t="shared" si="1"/>
        <v>0.15842136586817437</v>
      </c>
      <c r="K57" s="94">
        <f t="shared" si="2"/>
        <v>4259</v>
      </c>
      <c r="L57" s="98">
        <f t="shared" si="4"/>
        <v>5.4104525013338754E-2</v>
      </c>
      <c r="M57" s="95">
        <f t="shared" si="3"/>
        <v>367</v>
      </c>
    </row>
    <row r="58" spans="1:13">
      <c r="A58" s="99">
        <v>63</v>
      </c>
      <c r="B58" s="96" t="s">
        <v>56</v>
      </c>
      <c r="C58" s="94">
        <v>23725</v>
      </c>
      <c r="D58" s="94">
        <v>23922</v>
      </c>
      <c r="E58" s="94">
        <v>23776</v>
      </c>
      <c r="F58" s="94"/>
      <c r="G58" s="94"/>
      <c r="H58" s="94"/>
      <c r="I58" s="97">
        <f t="shared" si="0"/>
        <v>5.3316876621303071E-3</v>
      </c>
      <c r="J58" s="97">
        <f t="shared" si="1"/>
        <v>2.1496311907270812E-3</v>
      </c>
      <c r="K58" s="94">
        <f t="shared" si="2"/>
        <v>51</v>
      </c>
      <c r="L58" s="98">
        <f t="shared" si="4"/>
        <v>6.4788231408318298E-4</v>
      </c>
      <c r="M58" s="95">
        <f t="shared" si="3"/>
        <v>-146</v>
      </c>
    </row>
    <row r="59" spans="1:13">
      <c r="A59" s="99">
        <v>64</v>
      </c>
      <c r="B59" s="96" t="s">
        <v>57</v>
      </c>
      <c r="C59" s="94">
        <v>38220</v>
      </c>
      <c r="D59" s="94">
        <v>38117</v>
      </c>
      <c r="E59" s="94">
        <v>37794</v>
      </c>
      <c r="F59" s="94"/>
      <c r="G59" s="94"/>
      <c r="H59" s="94"/>
      <c r="I59" s="97">
        <f t="shared" si="0"/>
        <v>8.4751767960360366E-3</v>
      </c>
      <c r="J59" s="97">
        <f t="shared" si="1"/>
        <v>-1.1145996860282574E-2</v>
      </c>
      <c r="K59" s="94">
        <f t="shared" si="2"/>
        <v>-426</v>
      </c>
      <c r="L59" s="98">
        <f t="shared" si="4"/>
        <v>-5.4117228588124698E-3</v>
      </c>
      <c r="M59" s="95">
        <f t="shared" si="3"/>
        <v>-323</v>
      </c>
    </row>
    <row r="60" spans="1:13">
      <c r="A60" s="99">
        <v>65</v>
      </c>
      <c r="B60" s="96" t="s">
        <v>58</v>
      </c>
      <c r="C60" s="94">
        <v>12968</v>
      </c>
      <c r="D60" s="94">
        <v>12447</v>
      </c>
      <c r="E60" s="94">
        <v>12468</v>
      </c>
      <c r="F60" s="94"/>
      <c r="G60" s="94"/>
      <c r="H60" s="94"/>
      <c r="I60" s="97">
        <f t="shared" si="0"/>
        <v>2.7959068712752637E-3</v>
      </c>
      <c r="J60" s="97">
        <f t="shared" si="1"/>
        <v>-3.8556446637877856E-2</v>
      </c>
      <c r="K60" s="94">
        <f t="shared" si="2"/>
        <v>-500</v>
      </c>
      <c r="L60" s="98">
        <f t="shared" si="4"/>
        <v>-6.3517873929723823E-3</v>
      </c>
      <c r="M60" s="95">
        <f t="shared" si="3"/>
        <v>21</v>
      </c>
    </row>
    <row r="61" spans="1:13">
      <c r="A61" s="99">
        <v>66</v>
      </c>
      <c r="B61" s="96" t="s">
        <v>59</v>
      </c>
      <c r="C61" s="94">
        <v>24913</v>
      </c>
      <c r="D61" s="94">
        <v>25254</v>
      </c>
      <c r="E61" s="94">
        <v>25327</v>
      </c>
      <c r="F61" s="94"/>
      <c r="G61" s="94"/>
      <c r="H61" s="94"/>
      <c r="I61" s="97">
        <f t="shared" si="0"/>
        <v>5.6794941713818256E-3</v>
      </c>
      <c r="J61" s="97">
        <f t="shared" si="1"/>
        <v>1.661783004856902E-2</v>
      </c>
      <c r="K61" s="94">
        <f t="shared" si="2"/>
        <v>414</v>
      </c>
      <c r="L61" s="98">
        <f t="shared" si="4"/>
        <v>5.2592799613811331E-3</v>
      </c>
      <c r="M61" s="95">
        <f t="shared" si="3"/>
        <v>73</v>
      </c>
    </row>
    <row r="62" spans="1:13">
      <c r="A62" s="99">
        <v>68</v>
      </c>
      <c r="B62" s="96" t="s">
        <v>60</v>
      </c>
      <c r="C62" s="94">
        <v>33622</v>
      </c>
      <c r="D62" s="94">
        <v>35454</v>
      </c>
      <c r="E62" s="94">
        <v>35794</v>
      </c>
      <c r="F62" s="94"/>
      <c r="G62" s="94"/>
      <c r="H62" s="94"/>
      <c r="I62" s="97">
        <f t="shared" si="0"/>
        <v>8.0266835539322089E-3</v>
      </c>
      <c r="J62" s="97">
        <f t="shared" si="1"/>
        <v>6.4600559157694373E-2</v>
      </c>
      <c r="K62" s="94">
        <f t="shared" si="2"/>
        <v>2172</v>
      </c>
      <c r="L62" s="98">
        <f t="shared" si="4"/>
        <v>2.7592164435072029E-2</v>
      </c>
      <c r="M62" s="95">
        <f t="shared" si="3"/>
        <v>340</v>
      </c>
    </row>
    <row r="63" spans="1:13">
      <c r="A63" s="99">
        <v>69</v>
      </c>
      <c r="B63" s="96" t="s">
        <v>61</v>
      </c>
      <c r="C63" s="94">
        <v>82119</v>
      </c>
      <c r="D63" s="94">
        <v>85774</v>
      </c>
      <c r="E63" s="94">
        <v>85602</v>
      </c>
      <c r="F63" s="94"/>
      <c r="G63" s="94"/>
      <c r="H63" s="94"/>
      <c r="I63" s="97">
        <f t="shared" si="0"/>
        <v>1.919595925528594E-2</v>
      </c>
      <c r="J63" s="97">
        <f t="shared" si="1"/>
        <v>4.2414057648047343E-2</v>
      </c>
      <c r="K63" s="94">
        <f t="shared" si="2"/>
        <v>3483</v>
      </c>
      <c r="L63" s="98">
        <f t="shared" si="4"/>
        <v>4.4246550979445617E-2</v>
      </c>
      <c r="M63" s="95">
        <f t="shared" si="3"/>
        <v>-172</v>
      </c>
    </row>
    <row r="64" spans="1:13">
      <c r="A64" s="99">
        <v>70</v>
      </c>
      <c r="B64" s="96" t="s">
        <v>62</v>
      </c>
      <c r="C64" s="94">
        <v>87984</v>
      </c>
      <c r="D64" s="94">
        <v>88581</v>
      </c>
      <c r="E64" s="94">
        <v>86929</v>
      </c>
      <c r="F64" s="94"/>
      <c r="G64" s="94"/>
      <c r="H64" s="94"/>
      <c r="I64" s="97">
        <f t="shared" si="0"/>
        <v>1.9493534521421833E-2</v>
      </c>
      <c r="J64" s="97">
        <f t="shared" si="1"/>
        <v>-1.1990816512093107E-2</v>
      </c>
      <c r="K64" s="94">
        <f t="shared" si="2"/>
        <v>-1055</v>
      </c>
      <c r="L64" s="98">
        <f t="shared" si="4"/>
        <v>-1.3402271399171727E-2</v>
      </c>
      <c r="M64" s="95">
        <f t="shared" si="3"/>
        <v>-1652</v>
      </c>
    </row>
    <row r="65" spans="1:13">
      <c r="A65" s="99">
        <v>71</v>
      </c>
      <c r="B65" s="96" t="s">
        <v>63</v>
      </c>
      <c r="C65" s="94">
        <v>50486</v>
      </c>
      <c r="D65" s="94">
        <v>45895</v>
      </c>
      <c r="E65" s="94">
        <v>45687</v>
      </c>
      <c r="F65" s="94"/>
      <c r="G65" s="94"/>
      <c r="H65" s="94"/>
      <c r="I65" s="97">
        <f t="shared" si="0"/>
        <v>1.0245155375998795E-2</v>
      </c>
      <c r="J65" s="97">
        <f t="shared" si="1"/>
        <v>-9.5056055144000312E-2</v>
      </c>
      <c r="K65" s="94">
        <f t="shared" si="2"/>
        <v>-4799</v>
      </c>
      <c r="L65" s="98">
        <f t="shared" si="4"/>
        <v>-6.0964455397748925E-2</v>
      </c>
      <c r="M65" s="95">
        <f t="shared" si="3"/>
        <v>-208</v>
      </c>
    </row>
    <row r="66" spans="1:13">
      <c r="A66" s="99">
        <v>72</v>
      </c>
      <c r="B66" s="96" t="s">
        <v>64</v>
      </c>
      <c r="C66" s="94">
        <v>4685</v>
      </c>
      <c r="D66" s="94">
        <v>4798</v>
      </c>
      <c r="E66" s="94">
        <v>4718</v>
      </c>
      <c r="F66" s="94"/>
      <c r="G66" s="94"/>
      <c r="H66" s="94"/>
      <c r="I66" s="97">
        <f t="shared" si="0"/>
        <v>1.0579955581229302E-3</v>
      </c>
      <c r="J66" s="97">
        <f t="shared" si="1"/>
        <v>7.0437566702241192E-3</v>
      </c>
      <c r="K66" s="94">
        <f t="shared" si="2"/>
        <v>33</v>
      </c>
      <c r="L66" s="98">
        <f t="shared" si="4"/>
        <v>4.1921796793617722E-4</v>
      </c>
      <c r="M66" s="95">
        <f t="shared" si="3"/>
        <v>-80</v>
      </c>
    </row>
    <row r="67" spans="1:13">
      <c r="A67" s="99">
        <v>73</v>
      </c>
      <c r="B67" s="96" t="s">
        <v>65</v>
      </c>
      <c r="C67" s="94">
        <v>24892</v>
      </c>
      <c r="D67" s="94">
        <v>24848</v>
      </c>
      <c r="E67" s="94">
        <v>24218</v>
      </c>
      <c r="F67" s="94"/>
      <c r="G67" s="94"/>
      <c r="H67" s="94"/>
      <c r="I67" s="97">
        <f t="shared" ref="I67:I92" si="5">E67/$E$92</f>
        <v>5.4308046686352531E-3</v>
      </c>
      <c r="J67" s="97">
        <f t="shared" ref="J67:J92" si="6">(E67-C67)/C67</f>
        <v>-2.7076972521291983E-2</v>
      </c>
      <c r="K67" s="94">
        <f t="shared" ref="K67:K92" si="7">E67-C67</f>
        <v>-674</v>
      </c>
      <c r="L67" s="98">
        <f t="shared" si="4"/>
        <v>-8.5622094057267711E-3</v>
      </c>
      <c r="M67" s="95">
        <f t="shared" ref="M67:M92" si="8">E67-D67</f>
        <v>-630</v>
      </c>
    </row>
    <row r="68" spans="1:13">
      <c r="A68" s="99">
        <v>74</v>
      </c>
      <c r="B68" s="96" t="s">
        <v>66</v>
      </c>
      <c r="C68" s="94">
        <v>17601</v>
      </c>
      <c r="D68" s="94">
        <v>16619</v>
      </c>
      <c r="E68" s="94">
        <v>16827</v>
      </c>
      <c r="F68" s="94"/>
      <c r="G68" s="94"/>
      <c r="H68" s="94"/>
      <c r="I68" s="97">
        <f t="shared" si="5"/>
        <v>3.7733978924405567E-3</v>
      </c>
      <c r="J68" s="97">
        <f t="shared" si="6"/>
        <v>-4.397477416055906E-2</v>
      </c>
      <c r="K68" s="94">
        <f t="shared" si="7"/>
        <v>-774</v>
      </c>
      <c r="L68" s="98">
        <f t="shared" ref="L68:L92" si="9">K68/$K$92</f>
        <v>-9.8325668843212474E-3</v>
      </c>
      <c r="M68" s="95">
        <f t="shared" si="8"/>
        <v>208</v>
      </c>
    </row>
    <row r="69" spans="1:13">
      <c r="A69" s="99">
        <v>75</v>
      </c>
      <c r="B69" s="96" t="s">
        <v>67</v>
      </c>
      <c r="C69" s="94">
        <v>3276</v>
      </c>
      <c r="D69" s="94">
        <v>3370</v>
      </c>
      <c r="E69" s="94">
        <v>3399</v>
      </c>
      <c r="F69" s="94"/>
      <c r="G69" s="94"/>
      <c r="H69" s="94"/>
      <c r="I69" s="97">
        <f t="shared" si="5"/>
        <v>7.6221426495545568E-4</v>
      </c>
      <c r="J69" s="97">
        <f t="shared" si="6"/>
        <v>3.7545787545787544E-2</v>
      </c>
      <c r="K69" s="94">
        <f t="shared" si="7"/>
        <v>123</v>
      </c>
      <c r="L69" s="98">
        <f t="shared" si="9"/>
        <v>1.5625396986712061E-3</v>
      </c>
      <c r="M69" s="95">
        <f t="shared" si="8"/>
        <v>29</v>
      </c>
    </row>
    <row r="70" spans="1:13">
      <c r="A70" s="99">
        <v>77</v>
      </c>
      <c r="B70" s="96" t="s">
        <v>68</v>
      </c>
      <c r="C70" s="94">
        <v>6785</v>
      </c>
      <c r="D70" s="94">
        <v>6100</v>
      </c>
      <c r="E70" s="94">
        <v>6145</v>
      </c>
      <c r="F70" s="94"/>
      <c r="G70" s="94"/>
      <c r="H70" s="94"/>
      <c r="I70" s="97">
        <f t="shared" si="5"/>
        <v>1.3779954863640115E-3</v>
      </c>
      <c r="J70" s="97">
        <f t="shared" si="6"/>
        <v>-9.4325718496683864E-2</v>
      </c>
      <c r="K70" s="94">
        <f t="shared" si="7"/>
        <v>-640</v>
      </c>
      <c r="L70" s="98">
        <f t="shared" si="9"/>
        <v>-8.1302878630046503E-3</v>
      </c>
      <c r="M70" s="95">
        <f t="shared" si="8"/>
        <v>45</v>
      </c>
    </row>
    <row r="71" spans="1:13">
      <c r="A71" s="99">
        <v>78</v>
      </c>
      <c r="B71" s="96" t="s">
        <v>69</v>
      </c>
      <c r="C71" s="94">
        <v>20716</v>
      </c>
      <c r="D71" s="94">
        <v>23464</v>
      </c>
      <c r="E71" s="94">
        <v>23474</v>
      </c>
      <c r="F71" s="94"/>
      <c r="G71" s="94"/>
      <c r="H71" s="94"/>
      <c r="I71" s="97">
        <f t="shared" si="5"/>
        <v>5.2639651825726287E-3</v>
      </c>
      <c r="J71" s="97">
        <f t="shared" si="6"/>
        <v>0.13313380961575594</v>
      </c>
      <c r="K71" s="94">
        <f t="shared" si="7"/>
        <v>2758</v>
      </c>
      <c r="L71" s="98">
        <f t="shared" si="9"/>
        <v>3.5036459259635659E-2</v>
      </c>
      <c r="M71" s="95">
        <f t="shared" si="8"/>
        <v>10</v>
      </c>
    </row>
    <row r="72" spans="1:13">
      <c r="A72" s="99">
        <v>79</v>
      </c>
      <c r="B72" s="96" t="s">
        <v>70</v>
      </c>
      <c r="C72" s="94">
        <v>19860</v>
      </c>
      <c r="D72" s="94">
        <v>23499</v>
      </c>
      <c r="E72" s="94">
        <v>22085</v>
      </c>
      <c r="F72" s="94"/>
      <c r="G72" s="94"/>
      <c r="H72" s="94"/>
      <c r="I72" s="97">
        <f t="shared" si="5"/>
        <v>4.9524866259315209E-3</v>
      </c>
      <c r="J72" s="97">
        <f t="shared" si="6"/>
        <v>0.11203423967774422</v>
      </c>
      <c r="K72" s="94">
        <f t="shared" si="7"/>
        <v>2225</v>
      </c>
      <c r="L72" s="98">
        <f t="shared" si="9"/>
        <v>2.8265453898727103E-2</v>
      </c>
      <c r="M72" s="95">
        <f t="shared" si="8"/>
        <v>-1414</v>
      </c>
    </row>
    <row r="73" spans="1:13">
      <c r="A73" s="99">
        <v>80</v>
      </c>
      <c r="B73" s="96" t="s">
        <v>71</v>
      </c>
      <c r="C73" s="94">
        <v>42379</v>
      </c>
      <c r="D73" s="94">
        <v>42959</v>
      </c>
      <c r="E73" s="94">
        <v>45474</v>
      </c>
      <c r="F73" s="94"/>
      <c r="G73" s="94"/>
      <c r="H73" s="94"/>
      <c r="I73" s="97">
        <f t="shared" si="5"/>
        <v>1.0197390845714737E-2</v>
      </c>
      <c r="J73" s="97">
        <f t="shared" si="6"/>
        <v>7.3031454258005141E-2</v>
      </c>
      <c r="K73" s="94">
        <f t="shared" si="7"/>
        <v>3095</v>
      </c>
      <c r="L73" s="98">
        <f t="shared" si="9"/>
        <v>3.9317563962499046E-2</v>
      </c>
      <c r="M73" s="95">
        <f t="shared" si="8"/>
        <v>2515</v>
      </c>
    </row>
    <row r="74" spans="1:13">
      <c r="A74" s="99">
        <v>81</v>
      </c>
      <c r="B74" s="96" t="s">
        <v>72</v>
      </c>
      <c r="C74" s="94">
        <v>312208</v>
      </c>
      <c r="D74" s="94">
        <v>221412</v>
      </c>
      <c r="E74" s="94">
        <v>250517</v>
      </c>
      <c r="F74" s="94"/>
      <c r="G74" s="94"/>
      <c r="H74" s="94"/>
      <c r="I74" s="97">
        <f t="shared" si="5"/>
        <v>5.6177590766062338E-2</v>
      </c>
      <c r="J74" s="97">
        <f t="shared" si="6"/>
        <v>-0.19759583354686619</v>
      </c>
      <c r="K74" s="94">
        <f t="shared" si="7"/>
        <v>-61691</v>
      </c>
      <c r="L74" s="98">
        <f t="shared" si="9"/>
        <v>-0.78369623211971851</v>
      </c>
      <c r="M74" s="95">
        <f t="shared" si="8"/>
        <v>29105</v>
      </c>
    </row>
    <row r="75" spans="1:13">
      <c r="A75" s="99">
        <v>82</v>
      </c>
      <c r="B75" s="96" t="s">
        <v>73</v>
      </c>
      <c r="C75" s="94">
        <v>199071</v>
      </c>
      <c r="D75" s="94">
        <v>202007</v>
      </c>
      <c r="E75" s="94">
        <v>197515</v>
      </c>
      <c r="F75" s="94"/>
      <c r="G75" s="94"/>
      <c r="H75" s="94"/>
      <c r="I75" s="97">
        <f t="shared" si="5"/>
        <v>4.4292071357068794E-2</v>
      </c>
      <c r="J75" s="97">
        <f t="shared" si="6"/>
        <v>-7.8163067448297346E-3</v>
      </c>
      <c r="K75" s="94">
        <f t="shared" si="7"/>
        <v>-1556</v>
      </c>
      <c r="L75" s="98">
        <f t="shared" si="9"/>
        <v>-1.9766762366930053E-2</v>
      </c>
      <c r="M75" s="95">
        <f t="shared" si="8"/>
        <v>-4492</v>
      </c>
    </row>
    <row r="76" spans="1:13">
      <c r="A76" s="99">
        <v>84</v>
      </c>
      <c r="B76" s="96" t="s">
        <v>74</v>
      </c>
      <c r="C76" s="94">
        <v>43772</v>
      </c>
      <c r="D76" s="94">
        <v>47558</v>
      </c>
      <c r="E76" s="94">
        <v>50874</v>
      </c>
      <c r="F76" s="94"/>
      <c r="G76" s="94"/>
      <c r="H76" s="94"/>
      <c r="I76" s="97">
        <f t="shared" si="5"/>
        <v>1.1408322599395072E-2</v>
      </c>
      <c r="J76" s="97">
        <f t="shared" si="6"/>
        <v>0.16224984008041671</v>
      </c>
      <c r="K76" s="94">
        <f t="shared" si="7"/>
        <v>7102</v>
      </c>
      <c r="L76" s="98">
        <f t="shared" si="9"/>
        <v>9.0220788129779725E-2</v>
      </c>
      <c r="M76" s="95">
        <f t="shared" si="8"/>
        <v>3316</v>
      </c>
    </row>
    <row r="77" spans="1:13">
      <c r="A77" s="99">
        <v>85</v>
      </c>
      <c r="B77" s="96" t="s">
        <v>75</v>
      </c>
      <c r="C77" s="94">
        <v>381731</v>
      </c>
      <c r="D77" s="94">
        <v>376944</v>
      </c>
      <c r="E77" s="94">
        <v>406091</v>
      </c>
      <c r="F77" s="94"/>
      <c r="G77" s="94"/>
      <c r="H77" s="94"/>
      <c r="I77" s="97">
        <f t="shared" si="5"/>
        <v>9.1064534589592808E-2</v>
      </c>
      <c r="J77" s="97">
        <f t="shared" si="6"/>
        <v>6.3814570993710226E-2</v>
      </c>
      <c r="K77" s="94">
        <f t="shared" si="7"/>
        <v>24360</v>
      </c>
      <c r="L77" s="98">
        <f t="shared" si="9"/>
        <v>0.30945908178561449</v>
      </c>
      <c r="M77" s="95">
        <f t="shared" si="8"/>
        <v>29147</v>
      </c>
    </row>
    <row r="78" spans="1:13">
      <c r="A78" s="99">
        <v>86</v>
      </c>
      <c r="B78" s="96" t="s">
        <v>76</v>
      </c>
      <c r="C78" s="94">
        <v>317445</v>
      </c>
      <c r="D78" s="94">
        <v>347946</v>
      </c>
      <c r="E78" s="94">
        <v>355091</v>
      </c>
      <c r="F78" s="94"/>
      <c r="G78" s="94"/>
      <c r="H78" s="94"/>
      <c r="I78" s="97">
        <f t="shared" si="5"/>
        <v>7.9627956915945194E-2</v>
      </c>
      <c r="J78" s="97">
        <f t="shared" si="6"/>
        <v>0.11859062199751139</v>
      </c>
      <c r="K78" s="94">
        <f t="shared" si="7"/>
        <v>37646</v>
      </c>
      <c r="L78" s="98">
        <f t="shared" si="9"/>
        <v>0.47823877639167661</v>
      </c>
      <c r="M78" s="95">
        <f t="shared" si="8"/>
        <v>7145</v>
      </c>
    </row>
    <row r="79" spans="1:13">
      <c r="A79" s="99">
        <v>87</v>
      </c>
      <c r="B79" s="96" t="s">
        <v>77</v>
      </c>
      <c r="C79" s="95">
        <v>22637</v>
      </c>
      <c r="D79" s="95">
        <v>23703</v>
      </c>
      <c r="E79" s="95">
        <v>23716</v>
      </c>
      <c r="F79" s="95"/>
      <c r="G79" s="95"/>
      <c r="H79" s="95"/>
      <c r="I79" s="97">
        <f t="shared" si="5"/>
        <v>5.3182328648671926E-3</v>
      </c>
      <c r="J79" s="97">
        <f t="shared" si="6"/>
        <v>4.7665326677563284E-2</v>
      </c>
      <c r="K79" s="94">
        <f t="shared" si="7"/>
        <v>1079</v>
      </c>
      <c r="L79" s="98">
        <f t="shared" si="9"/>
        <v>1.3707157194034401E-2</v>
      </c>
      <c r="M79" s="95">
        <f t="shared" si="8"/>
        <v>13</v>
      </c>
    </row>
    <row r="80" spans="1:13">
      <c r="A80" s="99">
        <v>88</v>
      </c>
      <c r="B80" s="96" t="s">
        <v>78</v>
      </c>
      <c r="C80" s="95">
        <v>38708</v>
      </c>
      <c r="D80" s="95">
        <v>41176</v>
      </c>
      <c r="E80" s="95">
        <v>41808</v>
      </c>
      <c r="F80" s="95"/>
      <c r="G80" s="95"/>
      <c r="H80" s="95"/>
      <c r="I80" s="97">
        <f t="shared" si="5"/>
        <v>9.3753027329384203E-3</v>
      </c>
      <c r="J80" s="97">
        <f t="shared" si="6"/>
        <v>8.0086803761496336E-2</v>
      </c>
      <c r="K80" s="94">
        <f t="shared" si="7"/>
        <v>3100</v>
      </c>
      <c r="L80" s="98">
        <f t="shared" si="9"/>
        <v>3.9381081836428772E-2</v>
      </c>
      <c r="M80" s="95">
        <f t="shared" si="8"/>
        <v>632</v>
      </c>
    </row>
    <row r="81" spans="1:14">
      <c r="A81" s="99">
        <v>90</v>
      </c>
      <c r="B81" s="96" t="s">
        <v>79</v>
      </c>
      <c r="C81" s="95">
        <v>4875</v>
      </c>
      <c r="D81" s="95">
        <v>5635</v>
      </c>
      <c r="E81" s="95">
        <v>5559</v>
      </c>
      <c r="F81" s="95"/>
      <c r="G81" s="95"/>
      <c r="H81" s="95"/>
      <c r="I81" s="97">
        <f t="shared" si="5"/>
        <v>1.2465869664275899E-3</v>
      </c>
      <c r="J81" s="97">
        <f t="shared" si="6"/>
        <v>0.1403076923076923</v>
      </c>
      <c r="K81" s="94">
        <f t="shared" si="7"/>
        <v>684</v>
      </c>
      <c r="L81" s="98">
        <f t="shared" si="9"/>
        <v>8.6892451535862184E-3</v>
      </c>
      <c r="M81" s="95">
        <f t="shared" si="8"/>
        <v>-76</v>
      </c>
      <c r="N81" s="7"/>
    </row>
    <row r="82" spans="1:14">
      <c r="A82" s="99">
        <v>91</v>
      </c>
      <c r="B82" s="96" t="s">
        <v>80</v>
      </c>
      <c r="C82" s="95">
        <v>1713</v>
      </c>
      <c r="D82" s="95">
        <v>2298</v>
      </c>
      <c r="E82" s="95">
        <v>1359</v>
      </c>
      <c r="F82" s="95"/>
      <c r="G82" s="95"/>
      <c r="H82" s="95"/>
      <c r="I82" s="97">
        <f t="shared" si="5"/>
        <v>3.047511580095511E-4</v>
      </c>
      <c r="J82" s="97">
        <f t="shared" si="6"/>
        <v>-0.20665499124343256</v>
      </c>
      <c r="K82" s="94">
        <f t="shared" si="7"/>
        <v>-354</v>
      </c>
      <c r="L82" s="98">
        <f t="shared" si="9"/>
        <v>-4.4970654742244468E-3</v>
      </c>
      <c r="M82" s="95">
        <f t="shared" si="8"/>
        <v>-939</v>
      </c>
      <c r="N82" s="5"/>
    </row>
    <row r="83" spans="1:14">
      <c r="A83" s="99">
        <v>92</v>
      </c>
      <c r="B83" s="96" t="s">
        <v>81</v>
      </c>
      <c r="C83" s="95">
        <v>1948</v>
      </c>
      <c r="D83" s="95">
        <v>1809</v>
      </c>
      <c r="E83" s="95">
        <v>1799</v>
      </c>
      <c r="F83" s="95"/>
      <c r="G83" s="95"/>
      <c r="H83" s="95"/>
      <c r="I83" s="97">
        <f t="shared" si="5"/>
        <v>4.0341967127239327E-4</v>
      </c>
      <c r="J83" s="97">
        <f t="shared" si="6"/>
        <v>-7.6488706365503076E-2</v>
      </c>
      <c r="K83" s="94">
        <f t="shared" si="7"/>
        <v>-149</v>
      </c>
      <c r="L83" s="98">
        <f t="shared" si="9"/>
        <v>-1.8928326431057699E-3</v>
      </c>
      <c r="M83" s="95">
        <f t="shared" si="8"/>
        <v>-10</v>
      </c>
    </row>
    <row r="84" spans="1:14">
      <c r="A84" s="99">
        <v>93</v>
      </c>
      <c r="B84" s="96" t="s">
        <v>82</v>
      </c>
      <c r="C84" s="95">
        <v>16545</v>
      </c>
      <c r="D84" s="95">
        <v>19081</v>
      </c>
      <c r="E84" s="95">
        <v>18144</v>
      </c>
      <c r="F84" s="95"/>
      <c r="G84" s="95"/>
      <c r="H84" s="95"/>
      <c r="I84" s="97">
        <f t="shared" si="5"/>
        <v>4.0687306923659272E-3</v>
      </c>
      <c r="J84" s="97">
        <f t="shared" si="6"/>
        <v>9.6645512239347239E-2</v>
      </c>
      <c r="K84" s="94">
        <f t="shared" si="7"/>
        <v>1599</v>
      </c>
      <c r="L84" s="98">
        <f t="shared" si="9"/>
        <v>2.031301608272568E-2</v>
      </c>
      <c r="M84" s="95">
        <f t="shared" si="8"/>
        <v>-937</v>
      </c>
    </row>
    <row r="85" spans="1:14">
      <c r="A85" s="99">
        <v>94</v>
      </c>
      <c r="B85" s="96" t="s">
        <v>83</v>
      </c>
      <c r="C85" s="95">
        <v>24126</v>
      </c>
      <c r="D85" s="95">
        <v>23792</v>
      </c>
      <c r="E85" s="95">
        <v>24243</v>
      </c>
      <c r="F85" s="95"/>
      <c r="G85" s="95"/>
      <c r="H85" s="95"/>
      <c r="I85" s="97">
        <f t="shared" si="5"/>
        <v>5.4364108341615506E-3</v>
      </c>
      <c r="J85" s="97">
        <f t="shared" si="6"/>
        <v>4.8495399154439194E-3</v>
      </c>
      <c r="K85" s="94">
        <f t="shared" si="7"/>
        <v>117</v>
      </c>
      <c r="L85" s="98">
        <f t="shared" si="9"/>
        <v>1.4863182499555375E-3</v>
      </c>
      <c r="M85" s="95">
        <f t="shared" si="8"/>
        <v>451</v>
      </c>
    </row>
    <row r="86" spans="1:14">
      <c r="A86" s="99">
        <v>95</v>
      </c>
      <c r="B86" s="96" t="s">
        <v>84</v>
      </c>
      <c r="C86" s="95">
        <v>12824</v>
      </c>
      <c r="D86" s="95">
        <v>12161</v>
      </c>
      <c r="E86" s="95">
        <v>12167</v>
      </c>
      <c r="F86" s="95"/>
      <c r="G86" s="95"/>
      <c r="H86" s="95"/>
      <c r="I86" s="97">
        <f t="shared" si="5"/>
        <v>2.7284086383386375E-3</v>
      </c>
      <c r="J86" s="97">
        <f t="shared" si="6"/>
        <v>-5.1232064878353085E-2</v>
      </c>
      <c r="K86" s="94">
        <f t="shared" si="7"/>
        <v>-657</v>
      </c>
      <c r="L86" s="98">
        <f t="shared" si="9"/>
        <v>-8.3462486343657098E-3</v>
      </c>
      <c r="M86" s="95">
        <f t="shared" si="8"/>
        <v>6</v>
      </c>
    </row>
    <row r="87" spans="1:14">
      <c r="A87" s="99">
        <v>96</v>
      </c>
      <c r="B87" s="96" t="s">
        <v>85</v>
      </c>
      <c r="C87" s="95">
        <v>53295</v>
      </c>
      <c r="D87" s="95">
        <v>57257</v>
      </c>
      <c r="E87" s="95">
        <v>57486</v>
      </c>
      <c r="F87" s="95"/>
      <c r="G87" s="95"/>
      <c r="H87" s="95"/>
      <c r="I87" s="97">
        <f t="shared" si="5"/>
        <v>1.2891041257790328E-2</v>
      </c>
      <c r="J87" s="97">
        <f t="shared" si="6"/>
        <v>7.8637770897832818E-2</v>
      </c>
      <c r="K87" s="94">
        <f t="shared" si="7"/>
        <v>4191</v>
      </c>
      <c r="L87" s="98">
        <f t="shared" si="9"/>
        <v>5.3240681927894509E-2</v>
      </c>
      <c r="M87" s="95">
        <f t="shared" si="8"/>
        <v>229</v>
      </c>
    </row>
    <row r="88" spans="1:14">
      <c r="A88" s="99">
        <v>97</v>
      </c>
      <c r="B88" s="96" t="s">
        <v>86</v>
      </c>
      <c r="C88" s="95">
        <v>12307</v>
      </c>
      <c r="D88" s="95">
        <v>10095</v>
      </c>
      <c r="E88" s="95">
        <v>9947</v>
      </c>
      <c r="F88" s="95"/>
      <c r="G88" s="95"/>
      <c r="H88" s="95"/>
      <c r="I88" s="97">
        <f t="shared" si="5"/>
        <v>2.2305811396033885E-3</v>
      </c>
      <c r="J88" s="97">
        <f t="shared" si="6"/>
        <v>-0.19176078654424311</v>
      </c>
      <c r="K88" s="94">
        <f t="shared" si="7"/>
        <v>-2360</v>
      </c>
      <c r="L88" s="98">
        <f t="shared" si="9"/>
        <v>-2.9980436494829645E-2</v>
      </c>
      <c r="M88" s="95">
        <f t="shared" si="8"/>
        <v>-148</v>
      </c>
    </row>
    <row r="89" spans="1:14">
      <c r="A89" s="99">
        <v>98</v>
      </c>
      <c r="B89" s="96" t="s">
        <v>87</v>
      </c>
      <c r="C89" s="95">
        <v>730</v>
      </c>
      <c r="D89" s="95">
        <v>262</v>
      </c>
      <c r="E89" s="95">
        <v>248</v>
      </c>
      <c r="F89" s="95"/>
      <c r="G89" s="95"/>
      <c r="H89" s="95"/>
      <c r="I89" s="97">
        <f t="shared" si="5"/>
        <v>5.5613162020874667E-5</v>
      </c>
      <c r="J89" s="97">
        <f t="shared" si="6"/>
        <v>-0.66027397260273968</v>
      </c>
      <c r="K89" s="94">
        <f t="shared" si="7"/>
        <v>-482</v>
      </c>
      <c r="L89" s="98">
        <f t="shared" si="9"/>
        <v>-6.1231230468253763E-3</v>
      </c>
      <c r="M89" s="95">
        <f t="shared" si="8"/>
        <v>-14</v>
      </c>
    </row>
    <row r="90" spans="1:14">
      <c r="A90" s="99">
        <v>99</v>
      </c>
      <c r="B90" s="96" t="s">
        <v>88</v>
      </c>
      <c r="C90" s="95">
        <v>1827</v>
      </c>
      <c r="D90" s="95">
        <v>1999</v>
      </c>
      <c r="E90" s="95">
        <v>2013</v>
      </c>
      <c r="F90" s="95"/>
      <c r="G90" s="95"/>
      <c r="H90" s="95"/>
      <c r="I90" s="97">
        <f t="shared" si="5"/>
        <v>4.5140844817750285E-4</v>
      </c>
      <c r="J90" s="97">
        <f t="shared" si="6"/>
        <v>0.10180623973727422</v>
      </c>
      <c r="K90" s="94">
        <f t="shared" si="7"/>
        <v>186</v>
      </c>
      <c r="L90" s="98">
        <f t="shared" si="9"/>
        <v>2.3628649101857264E-3</v>
      </c>
      <c r="M90" s="95">
        <f t="shared" si="8"/>
        <v>14</v>
      </c>
    </row>
    <row r="91" spans="1:14">
      <c r="A91" s="99"/>
      <c r="B91" s="96" t="s">
        <v>285</v>
      </c>
      <c r="C91" s="95">
        <v>43856</v>
      </c>
      <c r="D91" s="95">
        <v>45851</v>
      </c>
      <c r="E91" s="95">
        <v>46143</v>
      </c>
      <c r="F91" s="95"/>
      <c r="G91" s="95"/>
      <c r="H91" s="95"/>
      <c r="I91" s="97">
        <f>E91/$E$92</f>
        <v>1.0347411835198467E-2</v>
      </c>
      <c r="J91" s="97">
        <f>(E91-C91)/C91</f>
        <v>5.2147938708500548E-2</v>
      </c>
      <c r="K91" s="94">
        <f>E91-C91</f>
        <v>2287</v>
      </c>
      <c r="L91" s="98">
        <f>K91/$K$92</f>
        <v>2.9053075535455677E-2</v>
      </c>
      <c r="M91" s="95">
        <f>E91-D91</f>
        <v>292</v>
      </c>
    </row>
    <row r="92" spans="1:14" s="107" customFormat="1">
      <c r="A92" s="180" t="s">
        <v>89</v>
      </c>
      <c r="B92" s="180"/>
      <c r="C92" s="61">
        <v>4380658</v>
      </c>
      <c r="D92" s="61">
        <v>4400303</v>
      </c>
      <c r="E92" s="61">
        <v>4459376</v>
      </c>
      <c r="F92" s="61"/>
      <c r="G92" s="61"/>
      <c r="H92" s="61"/>
      <c r="I92" s="97">
        <f t="shared" si="5"/>
        <v>1</v>
      </c>
      <c r="J92" s="97">
        <f t="shared" si="6"/>
        <v>1.7969446599118213E-2</v>
      </c>
      <c r="K92" s="94">
        <f t="shared" si="7"/>
        <v>78718</v>
      </c>
      <c r="L92" s="98">
        <f t="shared" si="9"/>
        <v>1</v>
      </c>
      <c r="M92" s="94">
        <f t="shared" si="8"/>
        <v>59073</v>
      </c>
      <c r="N92" s="17"/>
    </row>
    <row r="93" spans="1:14" s="5" customFormat="1">
      <c r="C93" s="137"/>
      <c r="D93" s="136"/>
      <c r="E93" s="138"/>
      <c r="F93" s="161"/>
      <c r="G93" s="161"/>
      <c r="H93" s="161"/>
      <c r="K93" s="14"/>
      <c r="L93" s="14"/>
      <c r="N93" s="3"/>
    </row>
    <row r="94" spans="1:14">
      <c r="C94" s="137"/>
      <c r="D94" s="136"/>
      <c r="E94" s="138"/>
      <c r="F94" s="138"/>
      <c r="G94" s="138"/>
      <c r="H94" s="138"/>
      <c r="I94" s="9"/>
    </row>
    <row r="95" spans="1:14">
      <c r="E95" s="138"/>
      <c r="F95" s="138"/>
      <c r="H95" s="138"/>
    </row>
    <row r="97" spans="5:8">
      <c r="E97" s="138"/>
      <c r="G97" s="156"/>
      <c r="H97" s="156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30"/>
  <sheetViews>
    <sheetView zoomScale="80" zoomScaleNormal="80" workbookViewId="0">
      <pane ySplit="2" topLeftCell="A3" activePane="bottomLeft" state="frozen"/>
      <selection pane="bottomLeft" activeCell="P4" sqref="P4"/>
    </sheetView>
  </sheetViews>
  <sheetFormatPr defaultColWidth="8.85546875" defaultRowHeight="15"/>
  <cols>
    <col min="1" max="1" width="13.7109375" style="3" bestFit="1" customWidth="1"/>
    <col min="2" max="2" width="34.42578125" style="3" bestFit="1" customWidth="1"/>
    <col min="3" max="5" width="12" style="3" bestFit="1" customWidth="1"/>
    <col min="6" max="8" width="12" style="3" customWidth="1"/>
    <col min="9" max="9" width="22.5703125" style="3" customWidth="1"/>
    <col min="10" max="10" width="28.42578125" style="3" customWidth="1"/>
    <col min="11" max="11" width="26.7109375" style="3" customWidth="1"/>
    <col min="12" max="12" width="20.28515625" style="3" customWidth="1"/>
    <col min="13" max="13" width="29" style="3" customWidth="1"/>
    <col min="14" max="16384" width="8.85546875" style="3"/>
  </cols>
  <sheetData>
    <row r="1" spans="1:13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3" ht="45">
      <c r="A2" s="92" t="s">
        <v>1</v>
      </c>
      <c r="B2" s="91" t="s">
        <v>90</v>
      </c>
      <c r="C2" s="90">
        <v>43374</v>
      </c>
      <c r="D2" s="90">
        <v>43709</v>
      </c>
      <c r="E2" s="90">
        <v>43739</v>
      </c>
      <c r="F2" s="90">
        <v>43374</v>
      </c>
      <c r="G2" s="90">
        <v>43709</v>
      </c>
      <c r="H2" s="90">
        <v>43739</v>
      </c>
      <c r="I2" s="89" t="s">
        <v>307</v>
      </c>
      <c r="J2" s="89" t="s">
        <v>308</v>
      </c>
      <c r="K2" s="89" t="s">
        <v>318</v>
      </c>
      <c r="L2" s="89" t="s">
        <v>328</v>
      </c>
      <c r="M2" s="93" t="s">
        <v>330</v>
      </c>
    </row>
    <row r="3" spans="1:13">
      <c r="A3" s="99">
        <v>10</v>
      </c>
      <c r="B3" s="96" t="s">
        <v>9</v>
      </c>
      <c r="C3" s="94">
        <v>145165</v>
      </c>
      <c r="D3" s="94">
        <v>155835</v>
      </c>
      <c r="E3" s="94">
        <v>153657</v>
      </c>
      <c r="F3" s="94"/>
      <c r="G3" s="94"/>
      <c r="H3" s="94"/>
      <c r="I3" s="97">
        <f t="shared" ref="I3:I27" si="0">E3/$E$27</f>
        <v>0.16207279178629516</v>
      </c>
      <c r="J3" s="97">
        <f t="shared" ref="J3:J27" si="1">(E3-C3)/C3</f>
        <v>5.8498949471291292E-2</v>
      </c>
      <c r="K3" s="94">
        <f t="shared" ref="K3:K27" si="2">E3-C3</f>
        <v>8492</v>
      </c>
      <c r="L3" s="98">
        <f t="shared" ref="L3:L27" si="3">K3/$K$27</f>
        <v>0.2693735130848533</v>
      </c>
      <c r="M3" s="95">
        <f t="shared" ref="M3:M27" si="4">E3-D3</f>
        <v>-2178</v>
      </c>
    </row>
    <row r="4" spans="1:13">
      <c r="A4" s="99">
        <v>11</v>
      </c>
      <c r="B4" s="96" t="s">
        <v>10</v>
      </c>
      <c r="C4" s="94">
        <v>2694</v>
      </c>
      <c r="D4" s="94">
        <v>2857</v>
      </c>
      <c r="E4" s="94">
        <v>2724</v>
      </c>
      <c r="F4" s="94"/>
      <c r="G4" s="94"/>
      <c r="H4" s="94"/>
      <c r="I4" s="97">
        <f t="shared" si="0"/>
        <v>2.8731934427059492E-3</v>
      </c>
      <c r="J4" s="97">
        <f t="shared" si="1"/>
        <v>1.1135857461024499E-2</v>
      </c>
      <c r="K4" s="94">
        <f t="shared" si="2"/>
        <v>30</v>
      </c>
      <c r="L4" s="98">
        <f t="shared" si="3"/>
        <v>9.5162569389373511E-4</v>
      </c>
      <c r="M4" s="95">
        <f t="shared" si="4"/>
        <v>-133</v>
      </c>
    </row>
    <row r="5" spans="1:13">
      <c r="A5" s="99">
        <v>12</v>
      </c>
      <c r="B5" s="96" t="s">
        <v>11</v>
      </c>
      <c r="C5" s="94">
        <v>832</v>
      </c>
      <c r="D5" s="94">
        <v>1061</v>
      </c>
      <c r="E5" s="94">
        <v>1115</v>
      </c>
      <c r="F5" s="94"/>
      <c r="G5" s="94"/>
      <c r="H5" s="94"/>
      <c r="I5" s="97">
        <f t="shared" si="0"/>
        <v>1.1760685347346304E-3</v>
      </c>
      <c r="J5" s="97">
        <f t="shared" si="1"/>
        <v>0.34014423076923078</v>
      </c>
      <c r="K5" s="94">
        <f t="shared" si="2"/>
        <v>283</v>
      </c>
      <c r="L5" s="98">
        <f t="shared" si="3"/>
        <v>8.9770023790642344E-3</v>
      </c>
      <c r="M5" s="95">
        <f t="shared" si="4"/>
        <v>54</v>
      </c>
    </row>
    <row r="6" spans="1:13">
      <c r="A6" s="99">
        <v>13</v>
      </c>
      <c r="B6" s="96" t="s">
        <v>12</v>
      </c>
      <c r="C6" s="94">
        <v>118684</v>
      </c>
      <c r="D6" s="94">
        <v>115718</v>
      </c>
      <c r="E6" s="94">
        <v>116354</v>
      </c>
      <c r="F6" s="94"/>
      <c r="G6" s="94"/>
      <c r="H6" s="94"/>
      <c r="I6" s="97">
        <f t="shared" si="0"/>
        <v>0.12272670698700734</v>
      </c>
      <c r="J6" s="97">
        <f t="shared" si="1"/>
        <v>-1.9631963870445891E-2</v>
      </c>
      <c r="K6" s="94">
        <f t="shared" si="2"/>
        <v>-2330</v>
      </c>
      <c r="L6" s="98">
        <f t="shared" si="3"/>
        <v>-7.3909595559080096E-2</v>
      </c>
      <c r="M6" s="95">
        <f t="shared" si="4"/>
        <v>636</v>
      </c>
    </row>
    <row r="7" spans="1:13">
      <c r="A7" s="99">
        <v>14</v>
      </c>
      <c r="B7" s="96" t="s">
        <v>13</v>
      </c>
      <c r="C7" s="94">
        <v>264523</v>
      </c>
      <c r="D7" s="94">
        <v>287376</v>
      </c>
      <c r="E7" s="94">
        <v>291074</v>
      </c>
      <c r="F7" s="94"/>
      <c r="G7" s="94"/>
      <c r="H7" s="94"/>
      <c r="I7" s="97">
        <f t="shared" si="0"/>
        <v>0.30701611899493075</v>
      </c>
      <c r="J7" s="97">
        <f t="shared" si="1"/>
        <v>0.10037312445420625</v>
      </c>
      <c r="K7" s="94">
        <f t="shared" si="2"/>
        <v>26551</v>
      </c>
      <c r="L7" s="98">
        <f t="shared" si="3"/>
        <v>0.84222045995241868</v>
      </c>
      <c r="M7" s="95">
        <f t="shared" si="4"/>
        <v>3698</v>
      </c>
    </row>
    <row r="8" spans="1:13">
      <c r="A8" s="99">
        <v>15</v>
      </c>
      <c r="B8" s="96" t="s">
        <v>14</v>
      </c>
      <c r="C8" s="94">
        <v>14373</v>
      </c>
      <c r="D8" s="94">
        <v>14801</v>
      </c>
      <c r="E8" s="94">
        <v>14986</v>
      </c>
      <c r="F8" s="94"/>
      <c r="G8" s="94"/>
      <c r="H8" s="94"/>
      <c r="I8" s="97">
        <f t="shared" si="0"/>
        <v>1.5806783014827956E-2</v>
      </c>
      <c r="J8" s="97">
        <f t="shared" si="1"/>
        <v>4.2649412092117166E-2</v>
      </c>
      <c r="K8" s="94">
        <f t="shared" si="2"/>
        <v>613</v>
      </c>
      <c r="L8" s="98">
        <f t="shared" si="3"/>
        <v>1.944488501189532E-2</v>
      </c>
      <c r="M8" s="95">
        <f t="shared" si="4"/>
        <v>185</v>
      </c>
    </row>
    <row r="9" spans="1:13">
      <c r="A9" s="99">
        <v>16</v>
      </c>
      <c r="B9" s="96" t="s">
        <v>15</v>
      </c>
      <c r="C9" s="94">
        <v>8680</v>
      </c>
      <c r="D9" s="94">
        <v>7984</v>
      </c>
      <c r="E9" s="94">
        <v>7983</v>
      </c>
      <c r="F9" s="94"/>
      <c r="G9" s="94"/>
      <c r="H9" s="94"/>
      <c r="I9" s="97">
        <f t="shared" si="0"/>
        <v>8.4202288007054309E-3</v>
      </c>
      <c r="J9" s="97">
        <f t="shared" si="1"/>
        <v>-8.0299539170506917E-2</v>
      </c>
      <c r="K9" s="94">
        <f t="shared" si="2"/>
        <v>-697</v>
      </c>
      <c r="L9" s="98">
        <f t="shared" si="3"/>
        <v>-2.2109436954797779E-2</v>
      </c>
      <c r="M9" s="95">
        <f t="shared" si="4"/>
        <v>-1</v>
      </c>
    </row>
    <row r="10" spans="1:13">
      <c r="A10" s="99">
        <v>17</v>
      </c>
      <c r="B10" s="96" t="s">
        <v>16</v>
      </c>
      <c r="C10" s="94">
        <v>10685</v>
      </c>
      <c r="D10" s="94">
        <v>11068</v>
      </c>
      <c r="E10" s="94">
        <v>11237</v>
      </c>
      <c r="F10" s="94"/>
      <c r="G10" s="94"/>
      <c r="H10" s="94"/>
      <c r="I10" s="97">
        <f t="shared" si="0"/>
        <v>1.1852450336155194E-2</v>
      </c>
      <c r="J10" s="97">
        <f t="shared" si="1"/>
        <v>5.1661207299953209E-2</v>
      </c>
      <c r="K10" s="94">
        <f t="shared" si="2"/>
        <v>552</v>
      </c>
      <c r="L10" s="98">
        <f t="shared" si="3"/>
        <v>1.7509912767644728E-2</v>
      </c>
      <c r="M10" s="95">
        <f t="shared" si="4"/>
        <v>169</v>
      </c>
    </row>
    <row r="11" spans="1:13">
      <c r="A11" s="99">
        <v>18</v>
      </c>
      <c r="B11" s="96" t="s">
        <v>17</v>
      </c>
      <c r="C11" s="94">
        <v>11940</v>
      </c>
      <c r="D11" s="94">
        <v>11280</v>
      </c>
      <c r="E11" s="94">
        <v>11245</v>
      </c>
      <c r="F11" s="94"/>
      <c r="G11" s="94"/>
      <c r="H11" s="94"/>
      <c r="I11" s="97">
        <f t="shared" si="0"/>
        <v>1.1860888496045668E-2</v>
      </c>
      <c r="J11" s="97">
        <f t="shared" si="1"/>
        <v>-5.8207705192629813E-2</v>
      </c>
      <c r="K11" s="94">
        <f t="shared" si="2"/>
        <v>-695</v>
      </c>
      <c r="L11" s="98">
        <f t="shared" si="3"/>
        <v>-2.2045995241871532E-2</v>
      </c>
      <c r="M11" s="95">
        <f t="shared" si="4"/>
        <v>-35</v>
      </c>
    </row>
    <row r="12" spans="1:13">
      <c r="A12" s="99">
        <v>19</v>
      </c>
      <c r="B12" s="96" t="s">
        <v>18</v>
      </c>
      <c r="C12" s="94">
        <v>1078</v>
      </c>
      <c r="D12" s="94">
        <v>1074</v>
      </c>
      <c r="E12" s="94">
        <v>1072</v>
      </c>
      <c r="F12" s="94"/>
      <c r="G12" s="94"/>
      <c r="H12" s="94"/>
      <c r="I12" s="97">
        <f t="shared" si="0"/>
        <v>1.1307134253233397E-3</v>
      </c>
      <c r="J12" s="97">
        <f t="shared" si="1"/>
        <v>-5.5658627087198514E-3</v>
      </c>
      <c r="K12" s="94">
        <f t="shared" si="2"/>
        <v>-6</v>
      </c>
      <c r="L12" s="98">
        <f t="shared" si="3"/>
        <v>-1.9032513877874702E-4</v>
      </c>
      <c r="M12" s="95">
        <f t="shared" si="4"/>
        <v>-2</v>
      </c>
    </row>
    <row r="13" spans="1:13">
      <c r="A13" s="99">
        <v>20</v>
      </c>
      <c r="B13" s="96" t="s">
        <v>19</v>
      </c>
      <c r="C13" s="94">
        <v>18973</v>
      </c>
      <c r="D13" s="94">
        <v>20273</v>
      </c>
      <c r="E13" s="94">
        <v>20290</v>
      </c>
      <c r="F13" s="94"/>
      <c r="G13" s="94"/>
      <c r="H13" s="94"/>
      <c r="I13" s="97">
        <f t="shared" si="0"/>
        <v>2.1401283022211347E-2</v>
      </c>
      <c r="J13" s="97">
        <f t="shared" si="1"/>
        <v>6.9414431033574031E-2</v>
      </c>
      <c r="K13" s="94">
        <f t="shared" si="2"/>
        <v>1317</v>
      </c>
      <c r="L13" s="98">
        <f t="shared" si="3"/>
        <v>4.1776367961934971E-2</v>
      </c>
      <c r="M13" s="95">
        <f t="shared" si="4"/>
        <v>17</v>
      </c>
    </row>
    <row r="14" spans="1:13">
      <c r="A14" s="99">
        <v>21</v>
      </c>
      <c r="B14" s="96" t="s">
        <v>20</v>
      </c>
      <c r="C14" s="94">
        <v>9600</v>
      </c>
      <c r="D14" s="94">
        <v>10162</v>
      </c>
      <c r="E14" s="94">
        <v>10150</v>
      </c>
      <c r="F14" s="94"/>
      <c r="G14" s="94"/>
      <c r="H14" s="94"/>
      <c r="I14" s="97">
        <f t="shared" si="0"/>
        <v>1.0705915361037219E-2</v>
      </c>
      <c r="J14" s="97">
        <f t="shared" si="1"/>
        <v>5.7291666666666664E-2</v>
      </c>
      <c r="K14" s="94">
        <f t="shared" si="2"/>
        <v>550</v>
      </c>
      <c r="L14" s="98">
        <f t="shared" si="3"/>
        <v>1.7446471054718478E-2</v>
      </c>
      <c r="M14" s="95">
        <f t="shared" si="4"/>
        <v>-12</v>
      </c>
    </row>
    <row r="15" spans="1:13">
      <c r="A15" s="99">
        <v>22</v>
      </c>
      <c r="B15" s="96" t="s">
        <v>21</v>
      </c>
      <c r="C15" s="94">
        <v>44366</v>
      </c>
      <c r="D15" s="94">
        <v>43573</v>
      </c>
      <c r="E15" s="94">
        <v>43805</v>
      </c>
      <c r="F15" s="94"/>
      <c r="G15" s="94"/>
      <c r="H15" s="94"/>
      <c r="I15" s="97">
        <f t="shared" si="0"/>
        <v>4.6204199250269494E-2</v>
      </c>
      <c r="J15" s="97">
        <f t="shared" si="1"/>
        <v>-1.2644818103953478E-2</v>
      </c>
      <c r="K15" s="94">
        <f t="shared" si="2"/>
        <v>-561</v>
      </c>
      <c r="L15" s="98">
        <f t="shared" si="3"/>
        <v>-1.7795400475812847E-2</v>
      </c>
      <c r="M15" s="95">
        <f t="shared" si="4"/>
        <v>232</v>
      </c>
    </row>
    <row r="16" spans="1:13">
      <c r="A16" s="99">
        <v>23</v>
      </c>
      <c r="B16" s="96" t="s">
        <v>22</v>
      </c>
      <c r="C16" s="94">
        <v>29679</v>
      </c>
      <c r="D16" s="94">
        <v>27996</v>
      </c>
      <c r="E16" s="94">
        <v>27813</v>
      </c>
      <c r="F16" s="94"/>
      <c r="G16" s="94"/>
      <c r="H16" s="94"/>
      <c r="I16" s="97">
        <f t="shared" si="0"/>
        <v>2.9336317629214598E-2</v>
      </c>
      <c r="J16" s="97">
        <f t="shared" si="1"/>
        <v>-6.287273829980794E-2</v>
      </c>
      <c r="K16" s="94">
        <f t="shared" si="2"/>
        <v>-1866</v>
      </c>
      <c r="L16" s="98">
        <f t="shared" si="3"/>
        <v>-5.9191118160190327E-2</v>
      </c>
      <c r="M16" s="95">
        <f t="shared" si="4"/>
        <v>-183</v>
      </c>
    </row>
    <row r="17" spans="1:13">
      <c r="A17" s="99">
        <v>24</v>
      </c>
      <c r="B17" s="96" t="s">
        <v>23</v>
      </c>
      <c r="C17" s="94">
        <v>12112</v>
      </c>
      <c r="D17" s="94">
        <v>12131</v>
      </c>
      <c r="E17" s="94">
        <v>12016</v>
      </c>
      <c r="F17" s="94"/>
      <c r="G17" s="94"/>
      <c r="H17" s="94"/>
      <c r="I17" s="97">
        <f t="shared" si="0"/>
        <v>1.2674116155489972E-2</v>
      </c>
      <c r="J17" s="97">
        <f t="shared" si="1"/>
        <v>-7.9260237780713338E-3</v>
      </c>
      <c r="K17" s="94">
        <f t="shared" si="2"/>
        <v>-96</v>
      </c>
      <c r="L17" s="98">
        <f t="shared" si="3"/>
        <v>-3.0452022204599523E-3</v>
      </c>
      <c r="M17" s="95">
        <f t="shared" si="4"/>
        <v>-115</v>
      </c>
    </row>
    <row r="18" spans="1:13">
      <c r="A18" s="99">
        <v>25</v>
      </c>
      <c r="B18" s="96" t="s">
        <v>24</v>
      </c>
      <c r="C18" s="94">
        <v>56842</v>
      </c>
      <c r="D18" s="94">
        <v>55520</v>
      </c>
      <c r="E18" s="94">
        <v>55527</v>
      </c>
      <c r="F18" s="94"/>
      <c r="G18" s="94"/>
      <c r="H18" s="94"/>
      <c r="I18" s="97">
        <f t="shared" si="0"/>
        <v>5.8568213029784592E-2</v>
      </c>
      <c r="J18" s="97">
        <f t="shared" si="1"/>
        <v>-2.3134302100559445E-2</v>
      </c>
      <c r="K18" s="94">
        <f t="shared" si="2"/>
        <v>-1315</v>
      </c>
      <c r="L18" s="98">
        <f t="shared" si="3"/>
        <v>-4.1712926249008721E-2</v>
      </c>
      <c r="M18" s="95">
        <f t="shared" si="4"/>
        <v>7</v>
      </c>
    </row>
    <row r="19" spans="1:13">
      <c r="A19" s="99">
        <v>26</v>
      </c>
      <c r="B19" s="96" t="s">
        <v>25</v>
      </c>
      <c r="C19" s="94">
        <v>11785</v>
      </c>
      <c r="D19" s="94">
        <v>12226</v>
      </c>
      <c r="E19" s="94">
        <v>12284</v>
      </c>
      <c r="F19" s="94"/>
      <c r="G19" s="94"/>
      <c r="H19" s="94"/>
      <c r="I19" s="97">
        <f t="shared" si="0"/>
        <v>1.2956794511820807E-2</v>
      </c>
      <c r="J19" s="97">
        <f t="shared" si="1"/>
        <v>4.2341960118795076E-2</v>
      </c>
      <c r="K19" s="94">
        <f t="shared" si="2"/>
        <v>499</v>
      </c>
      <c r="L19" s="98">
        <f t="shared" si="3"/>
        <v>1.5828707375099126E-2</v>
      </c>
      <c r="M19" s="95">
        <f t="shared" si="4"/>
        <v>58</v>
      </c>
    </row>
    <row r="20" spans="1:13">
      <c r="A20" s="99">
        <v>27</v>
      </c>
      <c r="B20" s="96" t="s">
        <v>26</v>
      </c>
      <c r="C20" s="94">
        <v>34364</v>
      </c>
      <c r="D20" s="94">
        <v>33487</v>
      </c>
      <c r="E20" s="94">
        <v>33352</v>
      </c>
      <c r="F20" s="94"/>
      <c r="G20" s="94"/>
      <c r="H20" s="94"/>
      <c r="I20" s="97">
        <f t="shared" si="0"/>
        <v>3.5178688583380621E-2</v>
      </c>
      <c r="J20" s="97">
        <f t="shared" si="1"/>
        <v>-2.9449423815621E-2</v>
      </c>
      <c r="K20" s="94">
        <f t="shared" si="2"/>
        <v>-1012</v>
      </c>
      <c r="L20" s="98">
        <f t="shared" si="3"/>
        <v>-3.2101506740681997E-2</v>
      </c>
      <c r="M20" s="95">
        <f t="shared" si="4"/>
        <v>-135</v>
      </c>
    </row>
    <row r="21" spans="1:13">
      <c r="A21" s="99">
        <v>28</v>
      </c>
      <c r="B21" s="96" t="s">
        <v>27</v>
      </c>
      <c r="C21" s="94">
        <v>22483</v>
      </c>
      <c r="D21" s="94">
        <v>22130</v>
      </c>
      <c r="E21" s="94">
        <v>22282</v>
      </c>
      <c r="F21" s="94"/>
      <c r="G21" s="94"/>
      <c r="H21" s="94"/>
      <c r="I21" s="97">
        <f t="shared" si="0"/>
        <v>2.3502384834939046E-2</v>
      </c>
      <c r="J21" s="97">
        <f t="shared" si="1"/>
        <v>-8.9400880665391636E-3</v>
      </c>
      <c r="K21" s="94">
        <f t="shared" si="2"/>
        <v>-201</v>
      </c>
      <c r="L21" s="98">
        <f t="shared" si="3"/>
        <v>-6.3758921490880251E-3</v>
      </c>
      <c r="M21" s="95">
        <f t="shared" si="4"/>
        <v>152</v>
      </c>
    </row>
    <row r="22" spans="1:13">
      <c r="A22" s="99">
        <v>29</v>
      </c>
      <c r="B22" s="96" t="s">
        <v>28</v>
      </c>
      <c r="C22" s="94">
        <v>34506</v>
      </c>
      <c r="D22" s="94">
        <v>34558</v>
      </c>
      <c r="E22" s="94">
        <v>34422</v>
      </c>
      <c r="F22" s="94"/>
      <c r="G22" s="94"/>
      <c r="H22" s="94"/>
      <c r="I22" s="97">
        <f t="shared" si="0"/>
        <v>3.6307292468731343E-2</v>
      </c>
      <c r="J22" s="97">
        <f t="shared" si="1"/>
        <v>-2.4343592418709791E-3</v>
      </c>
      <c r="K22" s="94">
        <f t="shared" si="2"/>
        <v>-84</v>
      </c>
      <c r="L22" s="98">
        <f t="shared" si="3"/>
        <v>-2.6645519429024582E-3</v>
      </c>
      <c r="M22" s="95">
        <f t="shared" si="4"/>
        <v>-136</v>
      </c>
    </row>
    <row r="23" spans="1:13">
      <c r="A23" s="99">
        <v>30</v>
      </c>
      <c r="B23" s="96" t="s">
        <v>29</v>
      </c>
      <c r="C23" s="94">
        <v>4107</v>
      </c>
      <c r="D23" s="94">
        <v>4817</v>
      </c>
      <c r="E23" s="94">
        <v>4848</v>
      </c>
      <c r="F23" s="94"/>
      <c r="G23" s="94"/>
      <c r="H23" s="94"/>
      <c r="I23" s="97">
        <f t="shared" si="0"/>
        <v>5.1135248936264466E-3</v>
      </c>
      <c r="J23" s="97">
        <f t="shared" si="1"/>
        <v>0.18042366691015341</v>
      </c>
      <c r="K23" s="94">
        <f t="shared" si="2"/>
        <v>741</v>
      </c>
      <c r="L23" s="98">
        <f t="shared" si="3"/>
        <v>2.3505154639175258E-2</v>
      </c>
      <c r="M23" s="95">
        <f t="shared" si="4"/>
        <v>31</v>
      </c>
    </row>
    <row r="24" spans="1:13">
      <c r="A24" s="99">
        <v>31</v>
      </c>
      <c r="B24" s="96" t="s">
        <v>30</v>
      </c>
      <c r="C24" s="94">
        <v>22614</v>
      </c>
      <c r="D24" s="94">
        <v>21957</v>
      </c>
      <c r="E24" s="94">
        <v>22140</v>
      </c>
      <c r="F24" s="94"/>
      <c r="G24" s="94"/>
      <c r="H24" s="94"/>
      <c r="I24" s="97">
        <f t="shared" si="0"/>
        <v>2.3352607496883154E-2</v>
      </c>
      <c r="J24" s="97">
        <f t="shared" si="1"/>
        <v>-2.0960466967365348E-2</v>
      </c>
      <c r="K24" s="94">
        <f t="shared" si="2"/>
        <v>-474</v>
      </c>
      <c r="L24" s="98">
        <f t="shared" si="3"/>
        <v>-1.5035685963521015E-2</v>
      </c>
      <c r="M24" s="95">
        <f t="shared" si="4"/>
        <v>183</v>
      </c>
    </row>
    <row r="25" spans="1:13">
      <c r="A25" s="99">
        <v>32</v>
      </c>
      <c r="B25" s="96" t="s">
        <v>31</v>
      </c>
      <c r="C25" s="94">
        <v>18395</v>
      </c>
      <c r="D25" s="94">
        <v>19532</v>
      </c>
      <c r="E25" s="94">
        <v>19812</v>
      </c>
      <c r="F25" s="94"/>
      <c r="G25" s="94"/>
      <c r="H25" s="94"/>
      <c r="I25" s="97">
        <f t="shared" si="0"/>
        <v>2.0897102968755604E-2</v>
      </c>
      <c r="J25" s="97">
        <f t="shared" si="1"/>
        <v>7.7031802120141338E-2</v>
      </c>
      <c r="K25" s="94">
        <f t="shared" si="2"/>
        <v>1417</v>
      </c>
      <c r="L25" s="98">
        <f t="shared" si="3"/>
        <v>4.4948453608247424E-2</v>
      </c>
      <c r="M25" s="95">
        <f t="shared" si="4"/>
        <v>280</v>
      </c>
    </row>
    <row r="26" spans="1:13">
      <c r="A26" s="99">
        <v>33</v>
      </c>
      <c r="B26" s="96" t="s">
        <v>32</v>
      </c>
      <c r="C26" s="94">
        <v>18069</v>
      </c>
      <c r="D26" s="94">
        <v>17767</v>
      </c>
      <c r="E26" s="94">
        <v>17886</v>
      </c>
      <c r="F26" s="94"/>
      <c r="G26" s="94"/>
      <c r="H26" s="94"/>
      <c r="I26" s="97">
        <f t="shared" si="0"/>
        <v>1.8865615975124303E-2</v>
      </c>
      <c r="J26" s="97">
        <f t="shared" si="1"/>
        <v>-1.0127843267474681E-2</v>
      </c>
      <c r="K26" s="94">
        <f t="shared" si="2"/>
        <v>-183</v>
      </c>
      <c r="L26" s="98">
        <f t="shared" si="3"/>
        <v>-5.804916732751784E-3</v>
      </c>
      <c r="M26" s="95">
        <f t="shared" si="4"/>
        <v>119</v>
      </c>
    </row>
    <row r="27" spans="1:13" s="107" customFormat="1" ht="14.45" customHeight="1">
      <c r="A27" s="180" t="s">
        <v>89</v>
      </c>
      <c r="B27" s="180"/>
      <c r="C27" s="61">
        <f>SUM(C3:C26)</f>
        <v>916549</v>
      </c>
      <c r="D27" s="61">
        <f t="shared" ref="D27:E27" si="5">SUM(D3:D26)</f>
        <v>945183</v>
      </c>
      <c r="E27" s="61">
        <f t="shared" si="5"/>
        <v>948074</v>
      </c>
      <c r="F27" s="61"/>
      <c r="G27" s="61"/>
      <c r="H27" s="61"/>
      <c r="I27" s="97">
        <f t="shared" si="0"/>
        <v>1</v>
      </c>
      <c r="J27" s="97">
        <f t="shared" si="1"/>
        <v>3.4395324199797281E-2</v>
      </c>
      <c r="K27" s="94">
        <f t="shared" si="2"/>
        <v>31525</v>
      </c>
      <c r="L27" s="98">
        <f t="shared" si="3"/>
        <v>1</v>
      </c>
      <c r="M27" s="94">
        <f t="shared" si="4"/>
        <v>2891</v>
      </c>
    </row>
    <row r="29" spans="1:13">
      <c r="E29" s="138"/>
      <c r="F29" s="138"/>
    </row>
    <row r="30" spans="1:13">
      <c r="E30" s="138"/>
      <c r="F30" s="138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90"/>
  <sheetViews>
    <sheetView topLeftCell="A31" zoomScale="80" zoomScaleNormal="80" workbookViewId="0">
      <selection activeCell="W2" sqref="W2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.5703125" style="3" customWidth="1"/>
    <col min="9" max="9" width="19.28515625" style="3" customWidth="1"/>
    <col min="10" max="10" width="18.140625" style="3" customWidth="1"/>
    <col min="11" max="11" width="30.42578125" style="3" customWidth="1"/>
    <col min="12" max="12" width="27.42578125" style="3" customWidth="1"/>
    <col min="13" max="13" width="22.28515625" style="3" customWidth="1"/>
    <col min="14" max="14" width="30.42578125" style="3" customWidth="1"/>
    <col min="15" max="16384" width="9.140625" style="3"/>
  </cols>
  <sheetData>
    <row r="1" spans="1:14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4" ht="60">
      <c r="A2" s="90" t="s">
        <v>91</v>
      </c>
      <c r="B2" s="90" t="s">
        <v>174</v>
      </c>
      <c r="C2" s="90">
        <v>43374</v>
      </c>
      <c r="D2" s="90">
        <v>43709</v>
      </c>
      <c r="E2" s="90">
        <v>43739</v>
      </c>
      <c r="F2" s="90">
        <v>43374</v>
      </c>
      <c r="G2" s="90">
        <v>43709</v>
      </c>
      <c r="H2" s="90">
        <v>43739</v>
      </c>
      <c r="I2" s="89" t="s">
        <v>304</v>
      </c>
      <c r="J2" s="89" t="s">
        <v>305</v>
      </c>
      <c r="K2" s="89" t="s">
        <v>312</v>
      </c>
      <c r="L2" s="89" t="s">
        <v>322</v>
      </c>
      <c r="M2" s="89" t="s">
        <v>329</v>
      </c>
      <c r="N2" s="93" t="s">
        <v>334</v>
      </c>
    </row>
    <row r="3" spans="1:14">
      <c r="A3" s="72">
        <v>1</v>
      </c>
      <c r="B3" s="86" t="s">
        <v>92</v>
      </c>
      <c r="C3" s="73">
        <v>85545</v>
      </c>
      <c r="D3" s="73">
        <v>79836</v>
      </c>
      <c r="E3" s="73">
        <v>83965</v>
      </c>
      <c r="F3" s="73"/>
      <c r="G3" s="73"/>
      <c r="H3" s="73"/>
      <c r="I3" s="87"/>
      <c r="J3" s="97">
        <f t="shared" ref="J3:J66" si="0">E3/$E$84</f>
        <v>1.882886753662396E-2</v>
      </c>
      <c r="K3" s="97">
        <f t="shared" ref="K3:K66" si="1">(E3-C3)/C3</f>
        <v>-1.8469811210474019E-2</v>
      </c>
      <c r="L3" s="94">
        <f t="shared" ref="L3:L66" si="2">E3-C3</f>
        <v>-1580</v>
      </c>
      <c r="M3" s="98">
        <f>L3/$L$84</f>
        <v>-2.0071648161792729E-2</v>
      </c>
      <c r="N3" s="95">
        <f t="shared" ref="N3:N66" si="3">E3-D3</f>
        <v>4129</v>
      </c>
    </row>
    <row r="4" spans="1:14">
      <c r="A4" s="72">
        <v>2</v>
      </c>
      <c r="B4" s="86" t="s">
        <v>93</v>
      </c>
      <c r="C4" s="73">
        <v>12950</v>
      </c>
      <c r="D4" s="73">
        <v>14509</v>
      </c>
      <c r="E4" s="73">
        <v>15242</v>
      </c>
      <c r="F4" s="73"/>
      <c r="G4" s="73"/>
      <c r="H4" s="73"/>
      <c r="I4" s="87"/>
      <c r="J4" s="97">
        <f t="shared" si="0"/>
        <v>3.417966998073273E-3</v>
      </c>
      <c r="K4" s="97">
        <f t="shared" si="1"/>
        <v>0.176988416988417</v>
      </c>
      <c r="L4" s="94">
        <f t="shared" si="2"/>
        <v>2292</v>
      </c>
      <c r="M4" s="98">
        <f t="shared" ref="M4:M67" si="4">L4/$L$84</f>
        <v>2.91165934093854E-2</v>
      </c>
      <c r="N4" s="95">
        <f t="shared" si="3"/>
        <v>733</v>
      </c>
    </row>
    <row r="5" spans="1:14">
      <c r="A5" s="72">
        <v>3</v>
      </c>
      <c r="B5" s="86" t="s">
        <v>94</v>
      </c>
      <c r="C5" s="73">
        <v>22731</v>
      </c>
      <c r="D5" s="73">
        <v>22568</v>
      </c>
      <c r="E5" s="73">
        <v>23195</v>
      </c>
      <c r="F5" s="73"/>
      <c r="G5" s="73"/>
      <c r="H5" s="73"/>
      <c r="I5" s="87"/>
      <c r="J5" s="97">
        <f t="shared" si="0"/>
        <v>5.2014003752991452E-3</v>
      </c>
      <c r="K5" s="97">
        <f t="shared" si="1"/>
        <v>2.0412652325018696E-2</v>
      </c>
      <c r="L5" s="94">
        <f t="shared" si="2"/>
        <v>464</v>
      </c>
      <c r="M5" s="98">
        <f t="shared" si="4"/>
        <v>5.8944587006783712E-3</v>
      </c>
      <c r="N5" s="95">
        <f t="shared" si="3"/>
        <v>627</v>
      </c>
    </row>
    <row r="6" spans="1:14">
      <c r="A6" s="72">
        <v>4</v>
      </c>
      <c r="B6" s="86" t="s">
        <v>95</v>
      </c>
      <c r="C6" s="73">
        <v>7774</v>
      </c>
      <c r="D6" s="73">
        <v>7991</v>
      </c>
      <c r="E6" s="73">
        <v>8368</v>
      </c>
      <c r="F6" s="73"/>
      <c r="G6" s="73"/>
      <c r="H6" s="73"/>
      <c r="I6" s="87"/>
      <c r="J6" s="97">
        <f t="shared" si="0"/>
        <v>1.8764957249624162E-3</v>
      </c>
      <c r="K6" s="97">
        <f t="shared" si="1"/>
        <v>7.640854129148443E-2</v>
      </c>
      <c r="L6" s="94">
        <f t="shared" si="2"/>
        <v>594</v>
      </c>
      <c r="M6" s="98">
        <f t="shared" si="4"/>
        <v>7.5459234228511902E-3</v>
      </c>
      <c r="N6" s="95">
        <f t="shared" si="3"/>
        <v>377</v>
      </c>
    </row>
    <row r="7" spans="1:14">
      <c r="A7" s="72">
        <v>5</v>
      </c>
      <c r="B7" s="86" t="s">
        <v>96</v>
      </c>
      <c r="C7" s="73">
        <v>11844</v>
      </c>
      <c r="D7" s="73">
        <v>10554</v>
      </c>
      <c r="E7" s="73">
        <v>10862</v>
      </c>
      <c r="F7" s="73"/>
      <c r="G7" s="73"/>
      <c r="H7" s="73"/>
      <c r="I7" s="87"/>
      <c r="J7" s="97">
        <f t="shared" si="0"/>
        <v>2.4357667978658899E-3</v>
      </c>
      <c r="K7" s="97">
        <f t="shared" si="1"/>
        <v>-8.2911178655859508E-2</v>
      </c>
      <c r="L7" s="94">
        <f t="shared" si="2"/>
        <v>-982</v>
      </c>
      <c r="M7" s="98">
        <f t="shared" si="4"/>
        <v>-1.2474910439797759E-2</v>
      </c>
      <c r="N7" s="95">
        <f t="shared" si="3"/>
        <v>308</v>
      </c>
    </row>
    <row r="8" spans="1:14">
      <c r="A8" s="72">
        <v>6</v>
      </c>
      <c r="B8" s="86" t="s">
        <v>97</v>
      </c>
      <c r="C8" s="73">
        <v>353842</v>
      </c>
      <c r="D8" s="73">
        <v>351790</v>
      </c>
      <c r="E8" s="73">
        <v>358255</v>
      </c>
      <c r="F8" s="73"/>
      <c r="G8" s="73"/>
      <c r="H8" s="73"/>
      <c r="I8" s="87"/>
      <c r="J8" s="97">
        <f t="shared" si="0"/>
        <v>8.0337473224953451E-2</v>
      </c>
      <c r="K8" s="97">
        <f t="shared" si="1"/>
        <v>1.2471668145669535E-2</v>
      </c>
      <c r="L8" s="94">
        <f t="shared" si="2"/>
        <v>4413</v>
      </c>
      <c r="M8" s="98">
        <f t="shared" si="4"/>
        <v>5.6060875530374248E-2</v>
      </c>
      <c r="N8" s="95">
        <f t="shared" si="3"/>
        <v>6465</v>
      </c>
    </row>
    <row r="9" spans="1:14">
      <c r="A9" s="72">
        <v>7</v>
      </c>
      <c r="B9" s="86" t="s">
        <v>98</v>
      </c>
      <c r="C9" s="73">
        <v>196216</v>
      </c>
      <c r="D9" s="73">
        <v>218545</v>
      </c>
      <c r="E9" s="73">
        <v>210697</v>
      </c>
      <c r="F9" s="73"/>
      <c r="G9" s="73"/>
      <c r="H9" s="73"/>
      <c r="I9" s="87"/>
      <c r="J9" s="97">
        <f t="shared" si="0"/>
        <v>4.7248090315775121E-2</v>
      </c>
      <c r="K9" s="97">
        <f t="shared" si="1"/>
        <v>7.3801320993191172E-2</v>
      </c>
      <c r="L9" s="94">
        <f t="shared" si="2"/>
        <v>14481</v>
      </c>
      <c r="M9" s="98">
        <f t="shared" si="4"/>
        <v>0.18396046647526615</v>
      </c>
      <c r="N9" s="95">
        <f t="shared" si="3"/>
        <v>-7848</v>
      </c>
    </row>
    <row r="10" spans="1:14">
      <c r="A10" s="72">
        <v>8</v>
      </c>
      <c r="B10" s="86" t="s">
        <v>99</v>
      </c>
      <c r="C10" s="73">
        <v>6672</v>
      </c>
      <c r="D10" s="73">
        <v>5688</v>
      </c>
      <c r="E10" s="73">
        <v>6150</v>
      </c>
      <c r="F10" s="73"/>
      <c r="G10" s="73"/>
      <c r="H10" s="73"/>
      <c r="I10" s="87"/>
      <c r="J10" s="97">
        <f t="shared" si="0"/>
        <v>1.3791167194692709E-3</v>
      </c>
      <c r="K10" s="97">
        <f t="shared" si="1"/>
        <v>-7.8237410071942445E-2</v>
      </c>
      <c r="L10" s="94">
        <f t="shared" si="2"/>
        <v>-522</v>
      </c>
      <c r="M10" s="98">
        <f t="shared" si="4"/>
        <v>-6.6312660382631672E-3</v>
      </c>
      <c r="N10" s="95">
        <f t="shared" si="3"/>
        <v>462</v>
      </c>
    </row>
    <row r="11" spans="1:14">
      <c r="A11" s="72">
        <v>9</v>
      </c>
      <c r="B11" s="86" t="s">
        <v>100</v>
      </c>
      <c r="C11" s="73">
        <v>53614</v>
      </c>
      <c r="D11" s="73">
        <v>54887</v>
      </c>
      <c r="E11" s="73">
        <v>53950</v>
      </c>
      <c r="F11" s="73"/>
      <c r="G11" s="73"/>
      <c r="H11" s="73"/>
      <c r="I11" s="87"/>
      <c r="J11" s="97">
        <f t="shared" si="0"/>
        <v>1.209810520575076E-2</v>
      </c>
      <c r="K11" s="97">
        <f t="shared" si="1"/>
        <v>6.2670198082590365E-3</v>
      </c>
      <c r="L11" s="94">
        <f t="shared" si="2"/>
        <v>336</v>
      </c>
      <c r="M11" s="98">
        <f t="shared" si="4"/>
        <v>4.2684011280774408E-3</v>
      </c>
      <c r="N11" s="95">
        <f t="shared" si="3"/>
        <v>-937</v>
      </c>
    </row>
    <row r="12" spans="1:14">
      <c r="A12" s="72">
        <v>10</v>
      </c>
      <c r="B12" s="86" t="s">
        <v>101</v>
      </c>
      <c r="C12" s="73">
        <v>54855</v>
      </c>
      <c r="D12" s="73">
        <v>57356</v>
      </c>
      <c r="E12" s="73">
        <v>56103</v>
      </c>
      <c r="F12" s="73"/>
      <c r="G12" s="73"/>
      <c r="H12" s="73"/>
      <c r="I12" s="87"/>
      <c r="J12" s="97">
        <f t="shared" si="0"/>
        <v>1.258090818087553E-2</v>
      </c>
      <c r="K12" s="97">
        <f t="shared" si="1"/>
        <v>2.2750888706590103E-2</v>
      </c>
      <c r="L12" s="94">
        <f t="shared" si="2"/>
        <v>1248</v>
      </c>
      <c r="M12" s="98">
        <f t="shared" si="4"/>
        <v>1.5854061332859066E-2</v>
      </c>
      <c r="N12" s="95">
        <f t="shared" si="3"/>
        <v>-1253</v>
      </c>
    </row>
    <row r="13" spans="1:14">
      <c r="A13" s="72">
        <v>11</v>
      </c>
      <c r="B13" s="86" t="s">
        <v>102</v>
      </c>
      <c r="C13" s="73">
        <v>12591</v>
      </c>
      <c r="D13" s="73">
        <v>12051</v>
      </c>
      <c r="E13" s="73">
        <v>12299</v>
      </c>
      <c r="F13" s="73"/>
      <c r="G13" s="73"/>
      <c r="H13" s="73"/>
      <c r="I13" s="87"/>
      <c r="J13" s="97">
        <f t="shared" si="0"/>
        <v>2.7580091923174901E-3</v>
      </c>
      <c r="K13" s="97">
        <f t="shared" si="1"/>
        <v>-2.3191168294813755E-2</v>
      </c>
      <c r="L13" s="94">
        <f t="shared" si="2"/>
        <v>-292</v>
      </c>
      <c r="M13" s="98">
        <f t="shared" si="4"/>
        <v>-3.7094438374958715E-3</v>
      </c>
      <c r="N13" s="95">
        <f t="shared" si="3"/>
        <v>248</v>
      </c>
    </row>
    <row r="14" spans="1:14">
      <c r="A14" s="72">
        <v>12</v>
      </c>
      <c r="B14" s="86" t="s">
        <v>103</v>
      </c>
      <c r="C14" s="73">
        <v>6583</v>
      </c>
      <c r="D14" s="73">
        <v>5642</v>
      </c>
      <c r="E14" s="73">
        <v>6104</v>
      </c>
      <c r="F14" s="73"/>
      <c r="G14" s="73"/>
      <c r="H14" s="73"/>
      <c r="I14" s="87"/>
      <c r="J14" s="97">
        <f t="shared" si="0"/>
        <v>1.3688013749008829E-3</v>
      </c>
      <c r="K14" s="97">
        <f t="shared" si="1"/>
        <v>-7.2763177882424424E-2</v>
      </c>
      <c r="L14" s="94">
        <f t="shared" si="2"/>
        <v>-479</v>
      </c>
      <c r="M14" s="98">
        <f t="shared" si="4"/>
        <v>-6.0850123224675421E-3</v>
      </c>
      <c r="N14" s="95">
        <f t="shared" si="3"/>
        <v>462</v>
      </c>
    </row>
    <row r="15" spans="1:14">
      <c r="A15" s="72">
        <v>13</v>
      </c>
      <c r="B15" s="86" t="s">
        <v>104</v>
      </c>
      <c r="C15" s="73">
        <v>6840</v>
      </c>
      <c r="D15" s="73">
        <v>6277</v>
      </c>
      <c r="E15" s="73">
        <v>6900</v>
      </c>
      <c r="F15" s="73"/>
      <c r="G15" s="73"/>
      <c r="H15" s="73"/>
      <c r="I15" s="87"/>
      <c r="J15" s="97">
        <f t="shared" si="0"/>
        <v>1.5473016852582066E-3</v>
      </c>
      <c r="K15" s="97">
        <f t="shared" si="1"/>
        <v>8.771929824561403E-3</v>
      </c>
      <c r="L15" s="94">
        <f t="shared" si="2"/>
        <v>60</v>
      </c>
      <c r="M15" s="98">
        <f t="shared" si="4"/>
        <v>7.6221448715668586E-4</v>
      </c>
      <c r="N15" s="95">
        <f t="shared" si="3"/>
        <v>623</v>
      </c>
    </row>
    <row r="16" spans="1:14">
      <c r="A16" s="72">
        <v>14</v>
      </c>
      <c r="B16" s="86" t="s">
        <v>105</v>
      </c>
      <c r="C16" s="73">
        <v>20020</v>
      </c>
      <c r="D16" s="73">
        <v>19502</v>
      </c>
      <c r="E16" s="73">
        <v>19992</v>
      </c>
      <c r="F16" s="73"/>
      <c r="G16" s="73"/>
      <c r="H16" s="73"/>
      <c r="I16" s="87"/>
      <c r="J16" s="97">
        <f t="shared" si="0"/>
        <v>4.4831384480698644E-3</v>
      </c>
      <c r="K16" s="97">
        <f t="shared" si="1"/>
        <v>-1.3986013986013986E-3</v>
      </c>
      <c r="L16" s="94">
        <f t="shared" si="2"/>
        <v>-28</v>
      </c>
      <c r="M16" s="98">
        <f t="shared" si="4"/>
        <v>-3.5570009400645342E-4</v>
      </c>
      <c r="N16" s="95">
        <f t="shared" si="3"/>
        <v>490</v>
      </c>
    </row>
    <row r="17" spans="1:14">
      <c r="A17" s="72">
        <v>15</v>
      </c>
      <c r="B17" s="86" t="s">
        <v>106</v>
      </c>
      <c r="C17" s="73">
        <v>9591</v>
      </c>
      <c r="D17" s="73">
        <v>8539</v>
      </c>
      <c r="E17" s="73">
        <v>9089</v>
      </c>
      <c r="F17" s="73"/>
      <c r="G17" s="73"/>
      <c r="H17" s="73"/>
      <c r="I17" s="87"/>
      <c r="J17" s="97">
        <f t="shared" si="0"/>
        <v>2.0381775387408462E-3</v>
      </c>
      <c r="K17" s="97">
        <f t="shared" si="1"/>
        <v>-5.2340736106766761E-2</v>
      </c>
      <c r="L17" s="94">
        <f t="shared" si="2"/>
        <v>-502</v>
      </c>
      <c r="M17" s="98">
        <f t="shared" si="4"/>
        <v>-6.3771945425442718E-3</v>
      </c>
      <c r="N17" s="95">
        <f t="shared" si="3"/>
        <v>550</v>
      </c>
    </row>
    <row r="18" spans="1:14">
      <c r="A18" s="72">
        <v>16</v>
      </c>
      <c r="B18" s="86" t="s">
        <v>107</v>
      </c>
      <c r="C18" s="73">
        <v>223699</v>
      </c>
      <c r="D18" s="73">
        <v>224308</v>
      </c>
      <c r="E18" s="73">
        <v>225503</v>
      </c>
      <c r="F18" s="73"/>
      <c r="G18" s="73"/>
      <c r="H18" s="73"/>
      <c r="I18" s="87"/>
      <c r="J18" s="97">
        <f t="shared" si="0"/>
        <v>5.0568285787069761E-2</v>
      </c>
      <c r="K18" s="97">
        <f t="shared" si="1"/>
        <v>8.0644079767902398E-3</v>
      </c>
      <c r="L18" s="94">
        <f t="shared" si="2"/>
        <v>1804</v>
      </c>
      <c r="M18" s="98">
        <f t="shared" si="4"/>
        <v>2.2917248913844356E-2</v>
      </c>
      <c r="N18" s="95">
        <f t="shared" si="3"/>
        <v>1195</v>
      </c>
    </row>
    <row r="19" spans="1:14">
      <c r="A19" s="72">
        <v>17</v>
      </c>
      <c r="B19" s="86" t="s">
        <v>108</v>
      </c>
      <c r="C19" s="73">
        <v>25899</v>
      </c>
      <c r="D19" s="73">
        <v>25779</v>
      </c>
      <c r="E19" s="73">
        <v>25919</v>
      </c>
      <c r="F19" s="73"/>
      <c r="G19" s="73"/>
      <c r="H19" s="73"/>
      <c r="I19" s="87"/>
      <c r="J19" s="97">
        <f t="shared" si="0"/>
        <v>5.8122481710445586E-3</v>
      </c>
      <c r="K19" s="97">
        <f t="shared" si="1"/>
        <v>7.7223058805359285E-4</v>
      </c>
      <c r="L19" s="94">
        <f t="shared" si="2"/>
        <v>20</v>
      </c>
      <c r="M19" s="98">
        <f t="shared" si="4"/>
        <v>2.5407149571889532E-4</v>
      </c>
      <c r="N19" s="95">
        <f t="shared" si="3"/>
        <v>140</v>
      </c>
    </row>
    <row r="20" spans="1:14">
      <c r="A20" s="72">
        <v>18</v>
      </c>
      <c r="B20" s="86" t="s">
        <v>109</v>
      </c>
      <c r="C20" s="73">
        <v>8106</v>
      </c>
      <c r="D20" s="73">
        <v>7256</v>
      </c>
      <c r="E20" s="73">
        <v>7482</v>
      </c>
      <c r="F20" s="73"/>
      <c r="G20" s="73"/>
      <c r="H20" s="73"/>
      <c r="I20" s="87"/>
      <c r="J20" s="97">
        <f t="shared" si="0"/>
        <v>1.6778132187104204E-3</v>
      </c>
      <c r="K20" s="97">
        <f t="shared" si="1"/>
        <v>-7.6980014803849001E-2</v>
      </c>
      <c r="L20" s="94">
        <f t="shared" si="2"/>
        <v>-624</v>
      </c>
      <c r="M20" s="98">
        <f t="shared" si="4"/>
        <v>-7.9270306664295329E-3</v>
      </c>
      <c r="N20" s="95">
        <f t="shared" si="3"/>
        <v>226</v>
      </c>
    </row>
    <row r="21" spans="1:14">
      <c r="A21" s="72">
        <v>19</v>
      </c>
      <c r="B21" s="86" t="s">
        <v>110</v>
      </c>
      <c r="C21" s="73">
        <v>17264</v>
      </c>
      <c r="D21" s="73">
        <v>16147</v>
      </c>
      <c r="E21" s="73">
        <v>16710</v>
      </c>
      <c r="F21" s="73"/>
      <c r="G21" s="73"/>
      <c r="H21" s="73"/>
      <c r="I21" s="87"/>
      <c r="J21" s="97">
        <f t="shared" si="0"/>
        <v>3.7471610377774827E-3</v>
      </c>
      <c r="K21" s="97">
        <f t="shared" si="1"/>
        <v>-3.2089898053753473E-2</v>
      </c>
      <c r="L21" s="94">
        <f t="shared" si="2"/>
        <v>-554</v>
      </c>
      <c r="M21" s="98">
        <f t="shared" si="4"/>
        <v>-7.0377804314133994E-3</v>
      </c>
      <c r="N21" s="95">
        <f t="shared" si="3"/>
        <v>563</v>
      </c>
    </row>
    <row r="22" spans="1:14">
      <c r="A22" s="72">
        <v>20</v>
      </c>
      <c r="B22" s="86" t="s">
        <v>111</v>
      </c>
      <c r="C22" s="73">
        <v>68609</v>
      </c>
      <c r="D22" s="73">
        <v>67297</v>
      </c>
      <c r="E22" s="73">
        <v>68691</v>
      </c>
      <c r="F22" s="73"/>
      <c r="G22" s="73"/>
      <c r="H22" s="73"/>
      <c r="I22" s="87"/>
      <c r="J22" s="97">
        <f t="shared" si="0"/>
        <v>1.5403724646677023E-2</v>
      </c>
      <c r="K22" s="97">
        <f t="shared" si="1"/>
        <v>1.1951784751271699E-3</v>
      </c>
      <c r="L22" s="94">
        <f t="shared" si="2"/>
        <v>82</v>
      </c>
      <c r="M22" s="98">
        <f t="shared" si="4"/>
        <v>1.0416931324474707E-3</v>
      </c>
      <c r="N22" s="95">
        <f t="shared" si="3"/>
        <v>1394</v>
      </c>
    </row>
    <row r="23" spans="1:14">
      <c r="A23" s="72">
        <v>21</v>
      </c>
      <c r="B23" s="86" t="s">
        <v>112</v>
      </c>
      <c r="C23" s="73">
        <v>33614</v>
      </c>
      <c r="D23" s="73">
        <v>35234</v>
      </c>
      <c r="E23" s="73">
        <v>36866</v>
      </c>
      <c r="F23" s="73"/>
      <c r="G23" s="73"/>
      <c r="H23" s="73"/>
      <c r="I23" s="87"/>
      <c r="J23" s="97">
        <f t="shared" si="0"/>
        <v>8.2670759316998618E-3</v>
      </c>
      <c r="K23" s="97">
        <f t="shared" si="1"/>
        <v>9.6745403700838936E-2</v>
      </c>
      <c r="L23" s="94">
        <f t="shared" si="2"/>
        <v>3252</v>
      </c>
      <c r="M23" s="98">
        <f t="shared" si="4"/>
        <v>4.1312025203892377E-2</v>
      </c>
      <c r="N23" s="95">
        <f t="shared" si="3"/>
        <v>1632</v>
      </c>
    </row>
    <row r="24" spans="1:14">
      <c r="A24" s="72">
        <v>22</v>
      </c>
      <c r="B24" s="86" t="s">
        <v>113</v>
      </c>
      <c r="C24" s="73">
        <v>24078</v>
      </c>
      <c r="D24" s="73">
        <v>23100</v>
      </c>
      <c r="E24" s="73">
        <v>23584</v>
      </c>
      <c r="F24" s="73"/>
      <c r="G24" s="73"/>
      <c r="H24" s="73"/>
      <c r="I24" s="87"/>
      <c r="J24" s="97">
        <f t="shared" si="0"/>
        <v>5.28863231088834E-3</v>
      </c>
      <c r="K24" s="97">
        <f t="shared" si="1"/>
        <v>-2.0516654207160062E-2</v>
      </c>
      <c r="L24" s="94">
        <f t="shared" si="2"/>
        <v>-494</v>
      </c>
      <c r="M24" s="98">
        <f t="shared" si="4"/>
        <v>-6.2755659442567139E-3</v>
      </c>
      <c r="N24" s="95">
        <f t="shared" si="3"/>
        <v>484</v>
      </c>
    </row>
    <row r="25" spans="1:14">
      <c r="A25" s="72">
        <v>23</v>
      </c>
      <c r="B25" s="86" t="s">
        <v>114</v>
      </c>
      <c r="C25" s="73">
        <v>15842</v>
      </c>
      <c r="D25" s="73">
        <v>15253</v>
      </c>
      <c r="E25" s="73">
        <v>16081</v>
      </c>
      <c r="F25" s="73"/>
      <c r="G25" s="73"/>
      <c r="H25" s="73"/>
      <c r="I25" s="87"/>
      <c r="J25" s="97">
        <f t="shared" si="0"/>
        <v>3.6061099131358288E-3</v>
      </c>
      <c r="K25" s="97">
        <f t="shared" si="1"/>
        <v>1.5086478979926777E-2</v>
      </c>
      <c r="L25" s="94">
        <f t="shared" si="2"/>
        <v>239</v>
      </c>
      <c r="M25" s="98">
        <f t="shared" si="4"/>
        <v>3.0361543738407987E-3</v>
      </c>
      <c r="N25" s="95">
        <f t="shared" si="3"/>
        <v>828</v>
      </c>
    </row>
    <row r="26" spans="1:14">
      <c r="A26" s="72">
        <v>24</v>
      </c>
      <c r="B26" s="86" t="s">
        <v>115</v>
      </c>
      <c r="C26" s="73">
        <v>8242</v>
      </c>
      <c r="D26" s="73">
        <v>7542</v>
      </c>
      <c r="E26" s="73">
        <v>7646</v>
      </c>
      <c r="F26" s="73"/>
      <c r="G26" s="73"/>
      <c r="H26" s="73"/>
      <c r="I26" s="87"/>
      <c r="J26" s="97">
        <f t="shared" si="0"/>
        <v>1.7145896645629343E-3</v>
      </c>
      <c r="K26" s="97">
        <f t="shared" si="1"/>
        <v>-7.2312545498665379E-2</v>
      </c>
      <c r="L26" s="94">
        <f t="shared" si="2"/>
        <v>-596</v>
      </c>
      <c r="M26" s="98">
        <f t="shared" si="4"/>
        <v>-7.5713305724230797E-3</v>
      </c>
      <c r="N26" s="95">
        <f t="shared" si="3"/>
        <v>104</v>
      </c>
    </row>
    <row r="27" spans="1:14">
      <c r="A27" s="72">
        <v>25</v>
      </c>
      <c r="B27" s="86" t="s">
        <v>116</v>
      </c>
      <c r="C27" s="73">
        <v>19708</v>
      </c>
      <c r="D27" s="73">
        <v>19058</v>
      </c>
      <c r="E27" s="73">
        <v>19525</v>
      </c>
      <c r="F27" s="73"/>
      <c r="G27" s="73"/>
      <c r="H27" s="73"/>
      <c r="I27" s="87"/>
      <c r="J27" s="97">
        <f t="shared" si="0"/>
        <v>4.3784152760386209E-3</v>
      </c>
      <c r="K27" s="97">
        <f t="shared" si="1"/>
        <v>-9.2855693119545356E-3</v>
      </c>
      <c r="L27" s="94">
        <f t="shared" si="2"/>
        <v>-183</v>
      </c>
      <c r="M27" s="98">
        <f t="shared" si="4"/>
        <v>-2.3247541858278918E-3</v>
      </c>
      <c r="N27" s="95">
        <f t="shared" si="3"/>
        <v>467</v>
      </c>
    </row>
    <row r="28" spans="1:14">
      <c r="A28" s="72">
        <v>26</v>
      </c>
      <c r="B28" s="86" t="s">
        <v>117</v>
      </c>
      <c r="C28" s="73">
        <v>55095</v>
      </c>
      <c r="D28" s="73">
        <v>53925</v>
      </c>
      <c r="E28" s="73">
        <v>54655</v>
      </c>
      <c r="F28" s="73"/>
      <c r="G28" s="73"/>
      <c r="H28" s="73"/>
      <c r="I28" s="87"/>
      <c r="J28" s="97">
        <f t="shared" si="0"/>
        <v>1.2256199073592359E-2</v>
      </c>
      <c r="K28" s="97">
        <f t="shared" si="1"/>
        <v>-7.986205644795354E-3</v>
      </c>
      <c r="L28" s="94">
        <f t="shared" si="2"/>
        <v>-440</v>
      </c>
      <c r="M28" s="98">
        <f t="shared" si="4"/>
        <v>-5.5895729058156969E-3</v>
      </c>
      <c r="N28" s="95">
        <f t="shared" si="3"/>
        <v>730</v>
      </c>
    </row>
    <row r="29" spans="1:14">
      <c r="A29" s="72">
        <v>27</v>
      </c>
      <c r="B29" s="86" t="s">
        <v>118</v>
      </c>
      <c r="C29" s="73">
        <v>56602</v>
      </c>
      <c r="D29" s="73">
        <v>58254</v>
      </c>
      <c r="E29" s="73">
        <v>60373</v>
      </c>
      <c r="F29" s="73"/>
      <c r="G29" s="73"/>
      <c r="H29" s="73"/>
      <c r="I29" s="87"/>
      <c r="J29" s="97">
        <f t="shared" si="0"/>
        <v>1.3538441252767203E-2</v>
      </c>
      <c r="K29" s="97">
        <f t="shared" si="1"/>
        <v>6.6623087523409064E-2</v>
      </c>
      <c r="L29" s="94">
        <f t="shared" si="2"/>
        <v>3771</v>
      </c>
      <c r="M29" s="98">
        <f t="shared" si="4"/>
        <v>4.7905180517797706E-2</v>
      </c>
      <c r="N29" s="95">
        <f t="shared" si="3"/>
        <v>2119</v>
      </c>
    </row>
    <row r="30" spans="1:14">
      <c r="A30" s="72">
        <v>28</v>
      </c>
      <c r="B30" s="86" t="s">
        <v>119</v>
      </c>
      <c r="C30" s="73">
        <v>19154</v>
      </c>
      <c r="D30" s="73">
        <v>17961</v>
      </c>
      <c r="E30" s="73">
        <v>18676</v>
      </c>
      <c r="F30" s="73"/>
      <c r="G30" s="73"/>
      <c r="H30" s="73"/>
      <c r="I30" s="87"/>
      <c r="J30" s="97">
        <f t="shared" si="0"/>
        <v>4.1880298947655457E-3</v>
      </c>
      <c r="K30" s="97">
        <f t="shared" si="1"/>
        <v>-2.495562284640284E-2</v>
      </c>
      <c r="L30" s="94">
        <f t="shared" si="2"/>
        <v>-478</v>
      </c>
      <c r="M30" s="98">
        <f t="shared" si="4"/>
        <v>-6.0723087476815974E-3</v>
      </c>
      <c r="N30" s="95">
        <f t="shared" si="3"/>
        <v>715</v>
      </c>
    </row>
    <row r="31" spans="1:14">
      <c r="A31" s="72">
        <v>29</v>
      </c>
      <c r="B31" s="86" t="s">
        <v>120</v>
      </c>
      <c r="C31" s="73">
        <v>4201</v>
      </c>
      <c r="D31" s="73">
        <v>3606</v>
      </c>
      <c r="E31" s="73">
        <v>3954</v>
      </c>
      <c r="F31" s="73"/>
      <c r="G31" s="73"/>
      <c r="H31" s="73"/>
      <c r="I31" s="87"/>
      <c r="J31" s="97">
        <f t="shared" si="0"/>
        <v>8.8667113963926793E-4</v>
      </c>
      <c r="K31" s="97">
        <f t="shared" si="1"/>
        <v>-5.8795524875029752E-2</v>
      </c>
      <c r="L31" s="94">
        <f t="shared" si="2"/>
        <v>-247</v>
      </c>
      <c r="M31" s="98">
        <f t="shared" si="4"/>
        <v>-3.137782972128357E-3</v>
      </c>
      <c r="N31" s="95">
        <f t="shared" si="3"/>
        <v>348</v>
      </c>
    </row>
    <row r="32" spans="1:14">
      <c r="A32" s="72">
        <v>30</v>
      </c>
      <c r="B32" s="86" t="s">
        <v>121</v>
      </c>
      <c r="C32" s="73">
        <v>5725</v>
      </c>
      <c r="D32" s="73">
        <v>6072</v>
      </c>
      <c r="E32" s="73">
        <v>4855</v>
      </c>
      <c r="F32" s="73"/>
      <c r="G32" s="73"/>
      <c r="H32" s="73"/>
      <c r="I32" s="87"/>
      <c r="J32" s="97">
        <f t="shared" si="0"/>
        <v>1.0887173452070423E-3</v>
      </c>
      <c r="K32" s="97">
        <f t="shared" si="1"/>
        <v>-0.15196506550218342</v>
      </c>
      <c r="L32" s="94">
        <f t="shared" si="2"/>
        <v>-870</v>
      </c>
      <c r="M32" s="98">
        <f t="shared" si="4"/>
        <v>-1.1052110063771945E-2</v>
      </c>
      <c r="N32" s="95">
        <f t="shared" si="3"/>
        <v>-1217</v>
      </c>
    </row>
    <row r="33" spans="1:14">
      <c r="A33" s="72">
        <v>31</v>
      </c>
      <c r="B33" s="86" t="s">
        <v>122</v>
      </c>
      <c r="C33" s="73">
        <v>42807</v>
      </c>
      <c r="D33" s="73">
        <v>42960</v>
      </c>
      <c r="E33" s="73">
        <v>44199</v>
      </c>
      <c r="F33" s="73"/>
      <c r="G33" s="73"/>
      <c r="H33" s="73"/>
      <c r="I33" s="87"/>
      <c r="J33" s="97">
        <f t="shared" si="0"/>
        <v>9.9114764038735464E-3</v>
      </c>
      <c r="K33" s="97">
        <f t="shared" si="1"/>
        <v>3.2518046113953328E-2</v>
      </c>
      <c r="L33" s="94">
        <f t="shared" si="2"/>
        <v>1392</v>
      </c>
      <c r="M33" s="98">
        <f t="shared" si="4"/>
        <v>1.7683376102035114E-2</v>
      </c>
      <c r="N33" s="95">
        <f t="shared" si="3"/>
        <v>1239</v>
      </c>
    </row>
    <row r="34" spans="1:14">
      <c r="A34" s="72">
        <v>32</v>
      </c>
      <c r="B34" s="86" t="s">
        <v>123</v>
      </c>
      <c r="C34" s="73">
        <v>18041</v>
      </c>
      <c r="D34" s="73">
        <v>17741</v>
      </c>
      <c r="E34" s="73">
        <v>18350</v>
      </c>
      <c r="F34" s="73"/>
      <c r="G34" s="73"/>
      <c r="H34" s="73"/>
      <c r="I34" s="87"/>
      <c r="J34" s="97">
        <f t="shared" si="0"/>
        <v>4.1149254963026216E-3</v>
      </c>
      <c r="K34" s="97">
        <f t="shared" si="1"/>
        <v>1.7127653677734049E-2</v>
      </c>
      <c r="L34" s="94">
        <f t="shared" si="2"/>
        <v>309</v>
      </c>
      <c r="M34" s="98">
        <f t="shared" si="4"/>
        <v>3.9254046088569323E-3</v>
      </c>
      <c r="N34" s="95">
        <f t="shared" si="3"/>
        <v>609</v>
      </c>
    </row>
    <row r="35" spans="1:14">
      <c r="A35" s="72">
        <v>33</v>
      </c>
      <c r="B35" s="86" t="s">
        <v>124</v>
      </c>
      <c r="C35" s="73">
        <v>67824</v>
      </c>
      <c r="D35" s="73">
        <v>70724</v>
      </c>
      <c r="E35" s="73">
        <v>72696</v>
      </c>
      <c r="F35" s="73"/>
      <c r="G35" s="73"/>
      <c r="H35" s="73"/>
      <c r="I35" s="87"/>
      <c r="J35" s="97">
        <f t="shared" si="0"/>
        <v>1.6301832363989941E-2</v>
      </c>
      <c r="K35" s="97">
        <f t="shared" si="1"/>
        <v>7.1832979476291581E-2</v>
      </c>
      <c r="L35" s="94">
        <f t="shared" si="2"/>
        <v>4872</v>
      </c>
      <c r="M35" s="98">
        <f t="shared" si="4"/>
        <v>6.1891816357122896E-2</v>
      </c>
      <c r="N35" s="95">
        <f t="shared" si="3"/>
        <v>1972</v>
      </c>
    </row>
    <row r="36" spans="1:14">
      <c r="A36" s="72">
        <v>34</v>
      </c>
      <c r="B36" s="86" t="s">
        <v>125</v>
      </c>
      <c r="C36" s="73">
        <v>1357255</v>
      </c>
      <c r="D36" s="73">
        <v>1380021</v>
      </c>
      <c r="E36" s="73">
        <v>1390529</v>
      </c>
      <c r="F36" s="73"/>
      <c r="G36" s="73"/>
      <c r="H36" s="73"/>
      <c r="I36" s="87"/>
      <c r="J36" s="97">
        <f t="shared" si="0"/>
        <v>0.3118214297246969</v>
      </c>
      <c r="K36" s="97">
        <f t="shared" si="1"/>
        <v>2.4515658442960241E-2</v>
      </c>
      <c r="L36" s="94">
        <f t="shared" si="2"/>
        <v>33274</v>
      </c>
      <c r="M36" s="98">
        <f t="shared" si="4"/>
        <v>0.42269874742752611</v>
      </c>
      <c r="N36" s="95">
        <f t="shared" si="3"/>
        <v>10508</v>
      </c>
    </row>
    <row r="37" spans="1:14">
      <c r="A37" s="72">
        <v>35</v>
      </c>
      <c r="B37" s="86" t="s">
        <v>126</v>
      </c>
      <c r="C37" s="73">
        <v>306833</v>
      </c>
      <c r="D37" s="73">
        <v>308134</v>
      </c>
      <c r="E37" s="73">
        <v>310467</v>
      </c>
      <c r="F37" s="73"/>
      <c r="G37" s="73"/>
      <c r="H37" s="73"/>
      <c r="I37" s="87"/>
      <c r="J37" s="97">
        <f t="shared" si="0"/>
        <v>6.9621175698124579E-2</v>
      </c>
      <c r="K37" s="97">
        <f t="shared" si="1"/>
        <v>1.1843576147285331E-2</v>
      </c>
      <c r="L37" s="94">
        <f t="shared" si="2"/>
        <v>3634</v>
      </c>
      <c r="M37" s="98">
        <f t="shared" si="4"/>
        <v>4.6164790772123272E-2</v>
      </c>
      <c r="N37" s="95">
        <f t="shared" si="3"/>
        <v>2333</v>
      </c>
    </row>
    <row r="38" spans="1:14">
      <c r="A38" s="72">
        <v>36</v>
      </c>
      <c r="B38" s="86" t="s">
        <v>127</v>
      </c>
      <c r="C38" s="73">
        <v>7332</v>
      </c>
      <c r="D38" s="73">
        <v>6784</v>
      </c>
      <c r="E38" s="73">
        <v>6846</v>
      </c>
      <c r="F38" s="73"/>
      <c r="G38" s="73"/>
      <c r="H38" s="73"/>
      <c r="I38" s="87"/>
      <c r="J38" s="97">
        <f t="shared" si="0"/>
        <v>1.5351923677214031E-3</v>
      </c>
      <c r="K38" s="97">
        <f t="shared" si="1"/>
        <v>-6.62847790507365E-2</v>
      </c>
      <c r="L38" s="94">
        <f t="shared" si="2"/>
        <v>-486</v>
      </c>
      <c r="M38" s="98">
        <f t="shared" si="4"/>
        <v>-6.1739373459691561E-3</v>
      </c>
      <c r="N38" s="95">
        <f t="shared" si="3"/>
        <v>62</v>
      </c>
    </row>
    <row r="39" spans="1:14">
      <c r="A39" s="72">
        <v>37</v>
      </c>
      <c r="B39" s="86" t="s">
        <v>128</v>
      </c>
      <c r="C39" s="73">
        <v>14726</v>
      </c>
      <c r="D39" s="73">
        <v>13523</v>
      </c>
      <c r="E39" s="73">
        <v>14096</v>
      </c>
      <c r="F39" s="73"/>
      <c r="G39" s="73"/>
      <c r="H39" s="73"/>
      <c r="I39" s="87"/>
      <c r="J39" s="97">
        <f t="shared" si="0"/>
        <v>3.1609803703477797E-3</v>
      </c>
      <c r="K39" s="97">
        <f t="shared" si="1"/>
        <v>-4.2781474942278963E-2</v>
      </c>
      <c r="L39" s="94">
        <f t="shared" si="2"/>
        <v>-630</v>
      </c>
      <c r="M39" s="98">
        <f t="shared" si="4"/>
        <v>-8.0032521151452013E-3</v>
      </c>
      <c r="N39" s="95">
        <f t="shared" si="3"/>
        <v>573</v>
      </c>
    </row>
    <row r="40" spans="1:14">
      <c r="A40" s="72">
        <v>38</v>
      </c>
      <c r="B40" s="86" t="s">
        <v>129</v>
      </c>
      <c r="C40" s="73">
        <v>51106</v>
      </c>
      <c r="D40" s="73">
        <v>50169</v>
      </c>
      <c r="E40" s="73">
        <v>51917</v>
      </c>
      <c r="F40" s="73"/>
      <c r="G40" s="73"/>
      <c r="H40" s="73"/>
      <c r="I40" s="87"/>
      <c r="J40" s="97">
        <f t="shared" si="0"/>
        <v>1.1642211825152219E-2</v>
      </c>
      <c r="K40" s="97">
        <f t="shared" si="1"/>
        <v>1.5868978202168042E-2</v>
      </c>
      <c r="L40" s="94">
        <f t="shared" si="2"/>
        <v>811</v>
      </c>
      <c r="M40" s="98">
        <f t="shared" si="4"/>
        <v>1.0302599151401205E-2</v>
      </c>
      <c r="N40" s="95">
        <f t="shared" si="3"/>
        <v>1748</v>
      </c>
    </row>
    <row r="41" spans="1:14">
      <c r="A41" s="72">
        <v>39</v>
      </c>
      <c r="B41" s="86" t="s">
        <v>130</v>
      </c>
      <c r="C41" s="73">
        <v>24060</v>
      </c>
      <c r="D41" s="73">
        <v>23551</v>
      </c>
      <c r="E41" s="73">
        <v>24073</v>
      </c>
      <c r="F41" s="73"/>
      <c r="G41" s="73"/>
      <c r="H41" s="73"/>
      <c r="I41" s="87"/>
      <c r="J41" s="97">
        <f t="shared" si="0"/>
        <v>5.3982889085827258E-3</v>
      </c>
      <c r="K41" s="97">
        <f t="shared" si="1"/>
        <v>5.4031587697423106E-4</v>
      </c>
      <c r="L41" s="94">
        <f t="shared" si="2"/>
        <v>13</v>
      </c>
      <c r="M41" s="98">
        <f t="shared" si="4"/>
        <v>1.6514647221728195E-4</v>
      </c>
      <c r="N41" s="95">
        <f t="shared" si="3"/>
        <v>522</v>
      </c>
    </row>
    <row r="42" spans="1:14">
      <c r="A42" s="72">
        <v>40</v>
      </c>
      <c r="B42" s="86" t="s">
        <v>131</v>
      </c>
      <c r="C42" s="73">
        <v>6161</v>
      </c>
      <c r="D42" s="73">
        <v>5181</v>
      </c>
      <c r="E42" s="73">
        <v>5518</v>
      </c>
      <c r="F42" s="73"/>
      <c r="G42" s="73"/>
      <c r="H42" s="73"/>
      <c r="I42" s="87"/>
      <c r="J42" s="97">
        <f t="shared" si="0"/>
        <v>1.2373928549644613E-3</v>
      </c>
      <c r="K42" s="97">
        <f t="shared" si="1"/>
        <v>-0.10436617432235026</v>
      </c>
      <c r="L42" s="94">
        <f t="shared" si="2"/>
        <v>-643</v>
      </c>
      <c r="M42" s="98">
        <f t="shared" si="4"/>
        <v>-8.1683985873624836E-3</v>
      </c>
      <c r="N42" s="95">
        <f t="shared" si="3"/>
        <v>337</v>
      </c>
    </row>
    <row r="43" spans="1:14">
      <c r="A43" s="72">
        <v>41</v>
      </c>
      <c r="B43" s="86" t="s">
        <v>132</v>
      </c>
      <c r="C43" s="73">
        <v>135800</v>
      </c>
      <c r="D43" s="73">
        <v>133698</v>
      </c>
      <c r="E43" s="73">
        <v>135663</v>
      </c>
      <c r="F43" s="73"/>
      <c r="G43" s="73"/>
      <c r="H43" s="73"/>
      <c r="I43" s="87"/>
      <c r="J43" s="97">
        <f t="shared" si="0"/>
        <v>3.0421969351765808E-2</v>
      </c>
      <c r="K43" s="97">
        <f t="shared" si="1"/>
        <v>-1.0088365243004418E-3</v>
      </c>
      <c r="L43" s="94">
        <f t="shared" si="2"/>
        <v>-137</v>
      </c>
      <c r="M43" s="98">
        <f t="shared" si="4"/>
        <v>-1.7403897456744327E-3</v>
      </c>
      <c r="N43" s="95">
        <f t="shared" si="3"/>
        <v>1965</v>
      </c>
    </row>
    <row r="44" spans="1:14">
      <c r="A44" s="72">
        <v>42</v>
      </c>
      <c r="B44" s="86" t="s">
        <v>133</v>
      </c>
      <c r="C44" s="73">
        <v>67278</v>
      </c>
      <c r="D44" s="73">
        <v>64072</v>
      </c>
      <c r="E44" s="73">
        <v>67681</v>
      </c>
      <c r="F44" s="73"/>
      <c r="G44" s="73"/>
      <c r="H44" s="73"/>
      <c r="I44" s="87"/>
      <c r="J44" s="97">
        <f t="shared" si="0"/>
        <v>1.517723555941459E-2</v>
      </c>
      <c r="K44" s="97">
        <f t="shared" si="1"/>
        <v>5.9900710484853889E-3</v>
      </c>
      <c r="L44" s="94">
        <f t="shared" si="2"/>
        <v>403</v>
      </c>
      <c r="M44" s="98">
        <f t="shared" si="4"/>
        <v>5.1195406387357402E-3</v>
      </c>
      <c r="N44" s="95">
        <f t="shared" si="3"/>
        <v>3609</v>
      </c>
    </row>
    <row r="45" spans="1:14">
      <c r="A45" s="72">
        <v>43</v>
      </c>
      <c r="B45" s="86" t="s">
        <v>134</v>
      </c>
      <c r="C45" s="73">
        <v>21923</v>
      </c>
      <c r="D45" s="73">
        <v>21155</v>
      </c>
      <c r="E45" s="73">
        <v>21871</v>
      </c>
      <c r="F45" s="73"/>
      <c r="G45" s="73"/>
      <c r="H45" s="73"/>
      <c r="I45" s="87"/>
      <c r="J45" s="97">
        <f t="shared" si="0"/>
        <v>4.9044978490264107E-3</v>
      </c>
      <c r="K45" s="97">
        <f t="shared" si="1"/>
        <v>-2.3719381471513936E-3</v>
      </c>
      <c r="L45" s="94">
        <f t="shared" si="2"/>
        <v>-52</v>
      </c>
      <c r="M45" s="98">
        <f t="shared" si="4"/>
        <v>-6.6058588886912782E-4</v>
      </c>
      <c r="N45" s="95">
        <f t="shared" si="3"/>
        <v>716</v>
      </c>
    </row>
    <row r="46" spans="1:14">
      <c r="A46" s="72">
        <v>44</v>
      </c>
      <c r="B46" s="86" t="s">
        <v>135</v>
      </c>
      <c r="C46" s="73">
        <v>24413</v>
      </c>
      <c r="D46" s="73">
        <v>24063</v>
      </c>
      <c r="E46" s="73">
        <v>24663</v>
      </c>
      <c r="F46" s="73"/>
      <c r="G46" s="73"/>
      <c r="H46" s="73"/>
      <c r="I46" s="87"/>
      <c r="J46" s="97">
        <f t="shared" si="0"/>
        <v>5.5305944150033544E-3</v>
      </c>
      <c r="K46" s="97">
        <f t="shared" si="1"/>
        <v>1.0240445664195305E-2</v>
      </c>
      <c r="L46" s="94">
        <f t="shared" si="2"/>
        <v>250</v>
      </c>
      <c r="M46" s="98">
        <f t="shared" si="4"/>
        <v>3.1758936964861911E-3</v>
      </c>
      <c r="N46" s="95">
        <f t="shared" si="3"/>
        <v>600</v>
      </c>
    </row>
    <row r="47" spans="1:14">
      <c r="A47" s="72">
        <v>45</v>
      </c>
      <c r="B47" s="86" t="s">
        <v>136</v>
      </c>
      <c r="C47" s="73">
        <v>72899</v>
      </c>
      <c r="D47" s="73">
        <v>74766</v>
      </c>
      <c r="E47" s="73">
        <v>75311</v>
      </c>
      <c r="F47" s="73"/>
      <c r="G47" s="73"/>
      <c r="H47" s="73"/>
      <c r="I47" s="87"/>
      <c r="J47" s="97">
        <f t="shared" si="0"/>
        <v>1.6888237278040695E-2</v>
      </c>
      <c r="K47" s="97">
        <f t="shared" si="1"/>
        <v>3.3086873619665565E-2</v>
      </c>
      <c r="L47" s="94">
        <f t="shared" si="2"/>
        <v>2412</v>
      </c>
      <c r="M47" s="98">
        <f t="shared" si="4"/>
        <v>3.0641022383698775E-2</v>
      </c>
      <c r="N47" s="95">
        <f t="shared" si="3"/>
        <v>545</v>
      </c>
    </row>
    <row r="48" spans="1:14">
      <c r="A48" s="72">
        <v>46</v>
      </c>
      <c r="B48" s="86" t="s">
        <v>137</v>
      </c>
      <c r="C48" s="73">
        <v>28060</v>
      </c>
      <c r="D48" s="73">
        <v>27302</v>
      </c>
      <c r="E48" s="73">
        <v>28562</v>
      </c>
      <c r="F48" s="73"/>
      <c r="G48" s="73"/>
      <c r="H48" s="73"/>
      <c r="I48" s="87"/>
      <c r="J48" s="97">
        <f t="shared" si="0"/>
        <v>6.4049319904847671E-3</v>
      </c>
      <c r="K48" s="97">
        <f t="shared" si="1"/>
        <v>1.789023521026372E-2</v>
      </c>
      <c r="L48" s="94">
        <f t="shared" si="2"/>
        <v>502</v>
      </c>
      <c r="M48" s="98">
        <f t="shared" si="4"/>
        <v>6.3771945425442718E-3</v>
      </c>
      <c r="N48" s="95">
        <f t="shared" si="3"/>
        <v>1260</v>
      </c>
    </row>
    <row r="49" spans="1:14">
      <c r="A49" s="72">
        <v>47</v>
      </c>
      <c r="B49" s="86" t="s">
        <v>138</v>
      </c>
      <c r="C49" s="73">
        <v>15188</v>
      </c>
      <c r="D49" s="73">
        <v>15431</v>
      </c>
      <c r="E49" s="73">
        <v>16488</v>
      </c>
      <c r="F49" s="73"/>
      <c r="G49" s="73"/>
      <c r="H49" s="73"/>
      <c r="I49" s="87"/>
      <c r="J49" s="97">
        <f t="shared" si="0"/>
        <v>3.6973782879039579E-3</v>
      </c>
      <c r="K49" s="97">
        <f t="shared" si="1"/>
        <v>8.5593889913089277E-2</v>
      </c>
      <c r="L49" s="94">
        <f t="shared" si="2"/>
        <v>1300</v>
      </c>
      <c r="M49" s="98">
        <f t="shared" si="4"/>
        <v>1.6514647221728195E-2</v>
      </c>
      <c r="N49" s="95">
        <f t="shared" si="3"/>
        <v>1057</v>
      </c>
    </row>
    <row r="50" spans="1:14">
      <c r="A50" s="72">
        <v>48</v>
      </c>
      <c r="B50" s="86" t="s">
        <v>139</v>
      </c>
      <c r="C50" s="73">
        <v>65334</v>
      </c>
      <c r="D50" s="73">
        <v>74647</v>
      </c>
      <c r="E50" s="73">
        <v>68216</v>
      </c>
      <c r="F50" s="73"/>
      <c r="G50" s="73"/>
      <c r="H50" s="73"/>
      <c r="I50" s="87"/>
      <c r="J50" s="97">
        <f t="shared" si="0"/>
        <v>1.5297207501677365E-2</v>
      </c>
      <c r="K50" s="97">
        <f t="shared" si="1"/>
        <v>4.411179477760431E-2</v>
      </c>
      <c r="L50" s="94">
        <f t="shared" si="2"/>
        <v>2882</v>
      </c>
      <c r="M50" s="98">
        <f t="shared" si="4"/>
        <v>3.6611702533092809E-2</v>
      </c>
      <c r="N50" s="95">
        <f t="shared" si="3"/>
        <v>-6431</v>
      </c>
    </row>
    <row r="51" spans="1:14">
      <c r="A51" s="72">
        <v>49</v>
      </c>
      <c r="B51" s="86" t="s">
        <v>140</v>
      </c>
      <c r="C51" s="73">
        <v>7126</v>
      </c>
      <c r="D51" s="73">
        <v>7675</v>
      </c>
      <c r="E51" s="73">
        <v>8050</v>
      </c>
      <c r="F51" s="73"/>
      <c r="G51" s="73"/>
      <c r="H51" s="73"/>
      <c r="I51" s="87"/>
      <c r="J51" s="97">
        <f t="shared" si="0"/>
        <v>1.8051852994679077E-3</v>
      </c>
      <c r="K51" s="97">
        <f t="shared" si="1"/>
        <v>0.12966601178781925</v>
      </c>
      <c r="L51" s="94">
        <f t="shared" si="2"/>
        <v>924</v>
      </c>
      <c r="M51" s="98">
        <f t="shared" si="4"/>
        <v>1.1738103102212964E-2</v>
      </c>
      <c r="N51" s="95">
        <f t="shared" si="3"/>
        <v>375</v>
      </c>
    </row>
    <row r="52" spans="1:14">
      <c r="A52" s="72">
        <v>50</v>
      </c>
      <c r="B52" s="86" t="s">
        <v>141</v>
      </c>
      <c r="C52" s="73">
        <v>10902</v>
      </c>
      <c r="D52" s="73">
        <v>11195</v>
      </c>
      <c r="E52" s="73">
        <v>11678</v>
      </c>
      <c r="F52" s="73"/>
      <c r="G52" s="73"/>
      <c r="H52" s="73"/>
      <c r="I52" s="87"/>
      <c r="J52" s="97">
        <f t="shared" si="0"/>
        <v>2.6187520406442517E-3</v>
      </c>
      <c r="K52" s="97">
        <f t="shared" si="1"/>
        <v>7.1179600073381033E-2</v>
      </c>
      <c r="L52" s="94">
        <f t="shared" si="2"/>
        <v>776</v>
      </c>
      <c r="M52" s="98">
        <f t="shared" si="4"/>
        <v>9.8579740338931368E-3</v>
      </c>
      <c r="N52" s="95">
        <f t="shared" si="3"/>
        <v>483</v>
      </c>
    </row>
    <row r="53" spans="1:14">
      <c r="A53" s="72">
        <v>51</v>
      </c>
      <c r="B53" s="86" t="s">
        <v>142</v>
      </c>
      <c r="C53" s="73">
        <v>9394</v>
      </c>
      <c r="D53" s="73">
        <v>8916</v>
      </c>
      <c r="E53" s="73">
        <v>9348</v>
      </c>
      <c r="F53" s="73"/>
      <c r="G53" s="73"/>
      <c r="H53" s="73"/>
      <c r="I53" s="87"/>
      <c r="J53" s="97">
        <f t="shared" si="0"/>
        <v>2.0962574135932918E-3</v>
      </c>
      <c r="K53" s="97">
        <f t="shared" si="1"/>
        <v>-4.8967426016606344E-3</v>
      </c>
      <c r="L53" s="94">
        <f t="shared" si="2"/>
        <v>-46</v>
      </c>
      <c r="M53" s="98">
        <f t="shared" si="4"/>
        <v>-5.8436444015345923E-4</v>
      </c>
      <c r="N53" s="95">
        <f t="shared" si="3"/>
        <v>432</v>
      </c>
    </row>
    <row r="54" spans="1:14">
      <c r="A54" s="72">
        <v>52</v>
      </c>
      <c r="B54" s="86" t="s">
        <v>143</v>
      </c>
      <c r="C54" s="73">
        <v>30786</v>
      </c>
      <c r="D54" s="73">
        <v>30836</v>
      </c>
      <c r="E54" s="73">
        <v>31211</v>
      </c>
      <c r="F54" s="73"/>
      <c r="G54" s="73"/>
      <c r="H54" s="73"/>
      <c r="I54" s="87"/>
      <c r="J54" s="97">
        <f t="shared" si="0"/>
        <v>6.9989612896512879E-3</v>
      </c>
      <c r="K54" s="97">
        <f t="shared" si="1"/>
        <v>1.3804976287923081E-2</v>
      </c>
      <c r="L54" s="94">
        <f t="shared" si="2"/>
        <v>425</v>
      </c>
      <c r="M54" s="98">
        <f t="shared" si="4"/>
        <v>5.3990192840265251E-3</v>
      </c>
      <c r="N54" s="95">
        <f t="shared" si="3"/>
        <v>375</v>
      </c>
    </row>
    <row r="55" spans="1:14">
      <c r="A55" s="72">
        <v>53</v>
      </c>
      <c r="B55" s="86" t="s">
        <v>144</v>
      </c>
      <c r="C55" s="73">
        <v>15011</v>
      </c>
      <c r="D55" s="73">
        <v>13222</v>
      </c>
      <c r="E55" s="73">
        <v>13611</v>
      </c>
      <c r="F55" s="73"/>
      <c r="G55" s="73"/>
      <c r="H55" s="73"/>
      <c r="I55" s="87"/>
      <c r="J55" s="97">
        <f t="shared" si="0"/>
        <v>3.0522207591376013E-3</v>
      </c>
      <c r="K55" s="97">
        <f t="shared" si="1"/>
        <v>-9.3264939044700554E-2</v>
      </c>
      <c r="L55" s="94">
        <f t="shared" si="2"/>
        <v>-1400</v>
      </c>
      <c r="M55" s="98">
        <f t="shared" si="4"/>
        <v>-1.7785004700322671E-2</v>
      </c>
      <c r="N55" s="95">
        <f t="shared" si="3"/>
        <v>389</v>
      </c>
    </row>
    <row r="56" spans="1:14">
      <c r="A56" s="72">
        <v>54</v>
      </c>
      <c r="B56" s="86" t="s">
        <v>145</v>
      </c>
      <c r="C56" s="73">
        <v>52948</v>
      </c>
      <c r="D56" s="73">
        <v>51891</v>
      </c>
      <c r="E56" s="73">
        <v>53676</v>
      </c>
      <c r="F56" s="73"/>
      <c r="G56" s="73"/>
      <c r="H56" s="73"/>
      <c r="I56" s="87"/>
      <c r="J56" s="97">
        <f t="shared" si="0"/>
        <v>1.2036661631582535E-2</v>
      </c>
      <c r="K56" s="97">
        <f t="shared" si="1"/>
        <v>1.3749338974087784E-2</v>
      </c>
      <c r="L56" s="94">
        <f t="shared" si="2"/>
        <v>728</v>
      </c>
      <c r="M56" s="98">
        <f t="shared" si="4"/>
        <v>9.2482024441677881E-3</v>
      </c>
      <c r="N56" s="95">
        <f t="shared" si="3"/>
        <v>1785</v>
      </c>
    </row>
    <row r="57" spans="1:14">
      <c r="A57" s="72">
        <v>55</v>
      </c>
      <c r="B57" s="86" t="s">
        <v>146</v>
      </c>
      <c r="C57" s="73">
        <v>53240</v>
      </c>
      <c r="D57" s="73">
        <v>52754</v>
      </c>
      <c r="E57" s="73">
        <v>55160</v>
      </c>
      <c r="F57" s="73"/>
      <c r="G57" s="73"/>
      <c r="H57" s="73"/>
      <c r="I57" s="87"/>
      <c r="J57" s="97">
        <f t="shared" si="0"/>
        <v>1.2369443617223575E-2</v>
      </c>
      <c r="K57" s="97">
        <f t="shared" si="1"/>
        <v>3.6063110443275731E-2</v>
      </c>
      <c r="L57" s="94">
        <f t="shared" si="2"/>
        <v>1920</v>
      </c>
      <c r="M57" s="98">
        <f t="shared" si="4"/>
        <v>2.4390863589013947E-2</v>
      </c>
      <c r="N57" s="95">
        <f t="shared" si="3"/>
        <v>2406</v>
      </c>
    </row>
    <row r="58" spans="1:14">
      <c r="A58" s="72">
        <v>56</v>
      </c>
      <c r="B58" s="86" t="s">
        <v>147</v>
      </c>
      <c r="C58" s="73">
        <v>6021</v>
      </c>
      <c r="D58" s="73">
        <v>5889</v>
      </c>
      <c r="E58" s="73">
        <v>6353</v>
      </c>
      <c r="F58" s="73"/>
      <c r="G58" s="73"/>
      <c r="H58" s="73"/>
      <c r="I58" s="87"/>
      <c r="J58" s="97">
        <f t="shared" si="0"/>
        <v>1.4246387835428096E-3</v>
      </c>
      <c r="K58" s="97">
        <f t="shared" si="1"/>
        <v>5.5140342135857834E-2</v>
      </c>
      <c r="L58" s="94">
        <f t="shared" si="2"/>
        <v>332</v>
      </c>
      <c r="M58" s="98">
        <f t="shared" si="4"/>
        <v>4.2175868289336619E-3</v>
      </c>
      <c r="N58" s="95">
        <f t="shared" si="3"/>
        <v>464</v>
      </c>
    </row>
    <row r="59" spans="1:14">
      <c r="A59" s="72">
        <v>57</v>
      </c>
      <c r="B59" s="86" t="s">
        <v>148</v>
      </c>
      <c r="C59" s="73">
        <v>8687</v>
      </c>
      <c r="D59" s="73">
        <v>7707</v>
      </c>
      <c r="E59" s="73">
        <v>7987</v>
      </c>
      <c r="F59" s="73"/>
      <c r="G59" s="73"/>
      <c r="H59" s="73"/>
      <c r="I59" s="87"/>
      <c r="J59" s="97">
        <f t="shared" si="0"/>
        <v>1.7910577623416371E-3</v>
      </c>
      <c r="K59" s="97">
        <f t="shared" si="1"/>
        <v>-8.0580177276390011E-2</v>
      </c>
      <c r="L59" s="94">
        <f t="shared" si="2"/>
        <v>-700</v>
      </c>
      <c r="M59" s="98">
        <f t="shared" si="4"/>
        <v>-8.8925023501613357E-3</v>
      </c>
      <c r="N59" s="95">
        <f t="shared" si="3"/>
        <v>280</v>
      </c>
    </row>
    <row r="60" spans="1:14">
      <c r="A60" s="72">
        <v>58</v>
      </c>
      <c r="B60" s="86" t="s">
        <v>149</v>
      </c>
      <c r="C60" s="73">
        <v>19038</v>
      </c>
      <c r="D60" s="73">
        <v>16908</v>
      </c>
      <c r="E60" s="73">
        <v>17576</v>
      </c>
      <c r="F60" s="73"/>
      <c r="G60" s="73"/>
      <c r="H60" s="73"/>
      <c r="I60" s="87"/>
      <c r="J60" s="97">
        <f t="shared" si="0"/>
        <v>3.9413586116084399E-3</v>
      </c>
      <c r="K60" s="97">
        <f t="shared" si="1"/>
        <v>-7.6793780859333957E-2</v>
      </c>
      <c r="L60" s="94">
        <f t="shared" si="2"/>
        <v>-1462</v>
      </c>
      <c r="M60" s="98">
        <f t="shared" si="4"/>
        <v>-1.8572626337051246E-2</v>
      </c>
      <c r="N60" s="95">
        <f t="shared" si="3"/>
        <v>668</v>
      </c>
    </row>
    <row r="61" spans="1:14">
      <c r="A61" s="72">
        <v>59</v>
      </c>
      <c r="B61" s="86" t="s">
        <v>150</v>
      </c>
      <c r="C61" s="73">
        <v>86467</v>
      </c>
      <c r="D61" s="73">
        <v>85023</v>
      </c>
      <c r="E61" s="73">
        <v>85904</v>
      </c>
      <c r="F61" s="73"/>
      <c r="G61" s="73"/>
      <c r="H61" s="73"/>
      <c r="I61" s="87"/>
      <c r="J61" s="97">
        <f t="shared" si="0"/>
        <v>1.9263681734843618E-2</v>
      </c>
      <c r="K61" s="97">
        <f t="shared" si="1"/>
        <v>-6.5111545445083099E-3</v>
      </c>
      <c r="L61" s="94">
        <f t="shared" si="2"/>
        <v>-563</v>
      </c>
      <c r="M61" s="98">
        <f t="shared" si="4"/>
        <v>-7.1521126044869028E-3</v>
      </c>
      <c r="N61" s="95">
        <f t="shared" si="3"/>
        <v>881</v>
      </c>
    </row>
    <row r="62" spans="1:14">
      <c r="A62" s="72">
        <v>60</v>
      </c>
      <c r="B62" s="86" t="s">
        <v>151</v>
      </c>
      <c r="C62" s="73">
        <v>17548</v>
      </c>
      <c r="D62" s="73">
        <v>16976</v>
      </c>
      <c r="E62" s="73">
        <v>17467</v>
      </c>
      <c r="F62" s="73"/>
      <c r="G62" s="73"/>
      <c r="H62" s="73"/>
      <c r="I62" s="87"/>
      <c r="J62" s="97">
        <f t="shared" si="0"/>
        <v>3.9169157299137813E-3</v>
      </c>
      <c r="K62" s="97">
        <f t="shared" si="1"/>
        <v>-4.6159106450877592E-3</v>
      </c>
      <c r="L62" s="94">
        <f t="shared" si="2"/>
        <v>-81</v>
      </c>
      <c r="M62" s="98">
        <f t="shared" si="4"/>
        <v>-1.028989557661526E-3</v>
      </c>
      <c r="N62" s="95">
        <f t="shared" si="3"/>
        <v>491</v>
      </c>
    </row>
    <row r="63" spans="1:14">
      <c r="A63" s="72">
        <v>61</v>
      </c>
      <c r="B63" s="86" t="s">
        <v>152</v>
      </c>
      <c r="C63" s="73">
        <v>36823</v>
      </c>
      <c r="D63" s="73">
        <v>34560</v>
      </c>
      <c r="E63" s="73">
        <v>35220</v>
      </c>
      <c r="F63" s="73"/>
      <c r="G63" s="73"/>
      <c r="H63" s="73"/>
      <c r="I63" s="87"/>
      <c r="J63" s="97">
        <f t="shared" si="0"/>
        <v>7.8979659934484102E-3</v>
      </c>
      <c r="K63" s="97">
        <f t="shared" si="1"/>
        <v>-4.3532574749477228E-2</v>
      </c>
      <c r="L63" s="94">
        <f t="shared" si="2"/>
        <v>-1603</v>
      </c>
      <c r="M63" s="98">
        <f t="shared" si="4"/>
        <v>-2.0363830381869459E-2</v>
      </c>
      <c r="N63" s="95">
        <f t="shared" si="3"/>
        <v>660</v>
      </c>
    </row>
    <row r="64" spans="1:14">
      <c r="A64" s="72">
        <v>62</v>
      </c>
      <c r="B64" s="86" t="s">
        <v>153</v>
      </c>
      <c r="C64" s="73">
        <v>3340</v>
      </c>
      <c r="D64" s="73">
        <v>2589</v>
      </c>
      <c r="E64" s="73">
        <v>2723</v>
      </c>
      <c r="F64" s="73"/>
      <c r="G64" s="73"/>
      <c r="H64" s="73"/>
      <c r="I64" s="87"/>
      <c r="J64" s="97">
        <f t="shared" si="0"/>
        <v>6.1062354912436178E-4</v>
      </c>
      <c r="K64" s="97">
        <f t="shared" si="1"/>
        <v>-0.18473053892215568</v>
      </c>
      <c r="L64" s="94">
        <f t="shared" si="2"/>
        <v>-617</v>
      </c>
      <c r="M64" s="98">
        <f t="shared" si="4"/>
        <v>-7.8381056429279207E-3</v>
      </c>
      <c r="N64" s="95">
        <f t="shared" si="3"/>
        <v>134</v>
      </c>
    </row>
    <row r="65" spans="1:14">
      <c r="A65" s="72">
        <v>63</v>
      </c>
      <c r="B65" s="86" t="s">
        <v>154</v>
      </c>
      <c r="C65" s="73">
        <v>31954</v>
      </c>
      <c r="D65" s="73">
        <v>34622</v>
      </c>
      <c r="E65" s="73">
        <v>36793</v>
      </c>
      <c r="F65" s="73"/>
      <c r="G65" s="73"/>
      <c r="H65" s="73"/>
      <c r="I65" s="87"/>
      <c r="J65" s="97">
        <f t="shared" si="0"/>
        <v>8.250705928363071E-3</v>
      </c>
      <c r="K65" s="97">
        <f t="shared" si="1"/>
        <v>0.15143643988233085</v>
      </c>
      <c r="L65" s="94">
        <f t="shared" si="2"/>
        <v>4839</v>
      </c>
      <c r="M65" s="98">
        <f t="shared" si="4"/>
        <v>6.1472598389186714E-2</v>
      </c>
      <c r="N65" s="95">
        <f t="shared" si="3"/>
        <v>2171</v>
      </c>
    </row>
    <row r="66" spans="1:14">
      <c r="A66" s="72">
        <v>64</v>
      </c>
      <c r="B66" s="86" t="s">
        <v>155</v>
      </c>
      <c r="C66" s="73">
        <v>20088</v>
      </c>
      <c r="D66" s="73">
        <v>19776</v>
      </c>
      <c r="E66" s="73">
        <v>20282</v>
      </c>
      <c r="F66" s="73"/>
      <c r="G66" s="73"/>
      <c r="H66" s="73"/>
      <c r="I66" s="87"/>
      <c r="J66" s="97">
        <f t="shared" si="0"/>
        <v>4.5481699681749199E-3</v>
      </c>
      <c r="K66" s="97">
        <f t="shared" si="1"/>
        <v>9.6575069693349263E-3</v>
      </c>
      <c r="L66" s="94">
        <f t="shared" si="2"/>
        <v>194</v>
      </c>
      <c r="M66" s="98">
        <f t="shared" si="4"/>
        <v>2.4644935084732842E-3</v>
      </c>
      <c r="N66" s="95">
        <f t="shared" si="3"/>
        <v>506</v>
      </c>
    </row>
    <row r="67" spans="1:14">
      <c r="A67" s="72">
        <v>65</v>
      </c>
      <c r="B67" s="86" t="s">
        <v>156</v>
      </c>
      <c r="C67" s="73">
        <v>19418</v>
      </c>
      <c r="D67" s="73">
        <v>20290</v>
      </c>
      <c r="E67" s="73">
        <v>21837</v>
      </c>
      <c r="F67" s="73"/>
      <c r="G67" s="73"/>
      <c r="H67" s="73"/>
      <c r="I67" s="87"/>
      <c r="J67" s="97">
        <f t="shared" ref="J67:J84" si="5">E67/$E$84</f>
        <v>4.8968734639106455E-3</v>
      </c>
      <c r="K67" s="97">
        <f t="shared" ref="K67:K84" si="6">(E67-C67)/C67</f>
        <v>0.12457513647131527</v>
      </c>
      <c r="L67" s="94">
        <f t="shared" ref="L67:L84" si="7">E67-C67</f>
        <v>2419</v>
      </c>
      <c r="M67" s="98">
        <f t="shared" si="4"/>
        <v>3.0729947407200385E-2</v>
      </c>
      <c r="N67" s="95">
        <f t="shared" ref="N67:N84" si="8">E67-D67</f>
        <v>1547</v>
      </c>
    </row>
    <row r="68" spans="1:14">
      <c r="A68" s="72">
        <v>66</v>
      </c>
      <c r="B68" s="86" t="s">
        <v>157</v>
      </c>
      <c r="C68" s="73">
        <v>10437</v>
      </c>
      <c r="D68" s="73">
        <v>9132</v>
      </c>
      <c r="E68" s="73">
        <v>9841</v>
      </c>
      <c r="F68" s="73"/>
      <c r="G68" s="73"/>
      <c r="H68" s="73"/>
      <c r="I68" s="87"/>
      <c r="J68" s="97">
        <f t="shared" si="5"/>
        <v>2.2068109977718855E-3</v>
      </c>
      <c r="K68" s="97">
        <f t="shared" si="6"/>
        <v>-5.7104531953626518E-2</v>
      </c>
      <c r="L68" s="94">
        <f t="shared" si="7"/>
        <v>-596</v>
      </c>
      <c r="M68" s="98">
        <f t="shared" ref="M68:M84" si="9">L68/$L$84</f>
        <v>-7.5713305724230797E-3</v>
      </c>
      <c r="N68" s="95">
        <f t="shared" si="8"/>
        <v>709</v>
      </c>
    </row>
    <row r="69" spans="1:14">
      <c r="A69" s="72">
        <v>67</v>
      </c>
      <c r="B69" s="86" t="s">
        <v>158</v>
      </c>
      <c r="C69" s="73">
        <v>22486</v>
      </c>
      <c r="D69" s="73">
        <v>21286</v>
      </c>
      <c r="E69" s="73">
        <v>21909</v>
      </c>
      <c r="F69" s="73"/>
      <c r="G69" s="73"/>
      <c r="H69" s="73"/>
      <c r="I69" s="87"/>
      <c r="J69" s="97">
        <f t="shared" si="5"/>
        <v>4.9130192206263837E-3</v>
      </c>
      <c r="K69" s="97">
        <f t="shared" si="6"/>
        <v>-2.5660410922351686E-2</v>
      </c>
      <c r="L69" s="94">
        <f t="shared" si="7"/>
        <v>-577</v>
      </c>
      <c r="M69" s="98">
        <f t="shared" si="9"/>
        <v>-7.329962651490129E-3</v>
      </c>
      <c r="N69" s="95">
        <f t="shared" si="8"/>
        <v>623</v>
      </c>
    </row>
    <row r="70" spans="1:14">
      <c r="A70" s="72">
        <v>68</v>
      </c>
      <c r="B70" s="86" t="s">
        <v>159</v>
      </c>
      <c r="C70" s="73">
        <v>11650</v>
      </c>
      <c r="D70" s="73">
        <v>11370</v>
      </c>
      <c r="E70" s="73">
        <v>11710</v>
      </c>
      <c r="F70" s="73"/>
      <c r="G70" s="73"/>
      <c r="H70" s="73"/>
      <c r="I70" s="87"/>
      <c r="J70" s="97">
        <f t="shared" si="5"/>
        <v>2.6259279325179128E-3</v>
      </c>
      <c r="K70" s="97">
        <f t="shared" si="6"/>
        <v>5.1502145922746783E-3</v>
      </c>
      <c r="L70" s="94">
        <f t="shared" si="7"/>
        <v>60</v>
      </c>
      <c r="M70" s="98">
        <f t="shared" si="9"/>
        <v>7.6221448715668586E-4</v>
      </c>
      <c r="N70" s="95">
        <f t="shared" si="8"/>
        <v>340</v>
      </c>
    </row>
    <row r="71" spans="1:14">
      <c r="A71" s="72">
        <v>69</v>
      </c>
      <c r="B71" s="86" t="s">
        <v>160</v>
      </c>
      <c r="C71" s="73">
        <v>2893</v>
      </c>
      <c r="D71" s="73">
        <v>2214</v>
      </c>
      <c r="E71" s="73">
        <v>2413</v>
      </c>
      <c r="F71" s="73"/>
      <c r="G71" s="73"/>
      <c r="H71" s="73"/>
      <c r="I71" s="87"/>
      <c r="J71" s="97">
        <f t="shared" si="5"/>
        <v>5.4110709659826843E-4</v>
      </c>
      <c r="K71" s="97">
        <f t="shared" si="6"/>
        <v>-0.16591773245765642</v>
      </c>
      <c r="L71" s="94">
        <f t="shared" si="7"/>
        <v>-480</v>
      </c>
      <c r="M71" s="98">
        <f t="shared" si="9"/>
        <v>-6.0977158972534869E-3</v>
      </c>
      <c r="N71" s="95">
        <f t="shared" si="8"/>
        <v>199</v>
      </c>
    </row>
    <row r="72" spans="1:14">
      <c r="A72" s="72">
        <v>70</v>
      </c>
      <c r="B72" s="86" t="s">
        <v>161</v>
      </c>
      <c r="C72" s="73">
        <v>13103</v>
      </c>
      <c r="D72" s="73">
        <v>12367</v>
      </c>
      <c r="E72" s="73">
        <v>13035</v>
      </c>
      <c r="F72" s="73"/>
      <c r="G72" s="73"/>
      <c r="H72" s="73"/>
      <c r="I72" s="87"/>
      <c r="J72" s="97">
        <f t="shared" si="5"/>
        <v>2.9230547054116987E-3</v>
      </c>
      <c r="K72" s="97">
        <f t="shared" si="6"/>
        <v>-5.1896512249103256E-3</v>
      </c>
      <c r="L72" s="94">
        <f t="shared" si="7"/>
        <v>-68</v>
      </c>
      <c r="M72" s="98">
        <f t="shared" si="9"/>
        <v>-8.6384308544424401E-4</v>
      </c>
      <c r="N72" s="95">
        <f t="shared" si="8"/>
        <v>668</v>
      </c>
    </row>
    <row r="73" spans="1:14">
      <c r="A73" s="72">
        <v>71</v>
      </c>
      <c r="B73" s="86" t="s">
        <v>162</v>
      </c>
      <c r="C73" s="73">
        <v>8667</v>
      </c>
      <c r="D73" s="73">
        <v>8163</v>
      </c>
      <c r="E73" s="73">
        <v>8559</v>
      </c>
      <c r="F73" s="73"/>
      <c r="G73" s="73"/>
      <c r="H73" s="73"/>
      <c r="I73" s="87"/>
      <c r="J73" s="97">
        <f t="shared" si="5"/>
        <v>1.9193268295833318E-3</v>
      </c>
      <c r="K73" s="97">
        <f t="shared" si="6"/>
        <v>-1.2461059190031152E-2</v>
      </c>
      <c r="L73" s="94">
        <f t="shared" si="7"/>
        <v>-108</v>
      </c>
      <c r="M73" s="98">
        <f t="shared" si="9"/>
        <v>-1.3719860768820345E-3</v>
      </c>
      <c r="N73" s="95">
        <f t="shared" si="8"/>
        <v>396</v>
      </c>
    </row>
    <row r="74" spans="1:14">
      <c r="A74" s="72">
        <v>72</v>
      </c>
      <c r="B74" s="86" t="s">
        <v>163</v>
      </c>
      <c r="C74" s="73">
        <v>14164</v>
      </c>
      <c r="D74" s="73">
        <v>15883</v>
      </c>
      <c r="E74" s="73">
        <v>16437</v>
      </c>
      <c r="F74" s="73"/>
      <c r="G74" s="73"/>
      <c r="H74" s="73"/>
      <c r="I74" s="87"/>
      <c r="J74" s="97">
        <f t="shared" si="5"/>
        <v>3.6859417102303102E-3</v>
      </c>
      <c r="K74" s="97">
        <f t="shared" si="6"/>
        <v>0.16047726630895226</v>
      </c>
      <c r="L74" s="94">
        <f t="shared" si="7"/>
        <v>2273</v>
      </c>
      <c r="M74" s="98">
        <f t="shared" si="9"/>
        <v>2.887522548845245E-2</v>
      </c>
      <c r="N74" s="95">
        <f t="shared" si="8"/>
        <v>554</v>
      </c>
    </row>
    <row r="75" spans="1:14">
      <c r="A75" s="72">
        <v>73</v>
      </c>
      <c r="B75" s="86" t="s">
        <v>164</v>
      </c>
      <c r="C75" s="73">
        <v>8532</v>
      </c>
      <c r="D75" s="73">
        <v>9273</v>
      </c>
      <c r="E75" s="73">
        <v>9050</v>
      </c>
      <c r="F75" s="73"/>
      <c r="G75" s="73"/>
      <c r="H75" s="73"/>
      <c r="I75" s="87"/>
      <c r="J75" s="97">
        <f t="shared" si="5"/>
        <v>2.0294319205198218E-3</v>
      </c>
      <c r="K75" s="97">
        <f t="shared" si="6"/>
        <v>6.0712611345522735E-2</v>
      </c>
      <c r="L75" s="94">
        <f t="shared" si="7"/>
        <v>518</v>
      </c>
      <c r="M75" s="98">
        <f t="shared" si="9"/>
        <v>6.5804517391193883E-3</v>
      </c>
      <c r="N75" s="95">
        <f t="shared" si="8"/>
        <v>-223</v>
      </c>
    </row>
    <row r="76" spans="1:14">
      <c r="A76" s="72">
        <v>74</v>
      </c>
      <c r="B76" s="86" t="s">
        <v>165</v>
      </c>
      <c r="C76" s="73">
        <v>8933</v>
      </c>
      <c r="D76" s="73">
        <v>8668</v>
      </c>
      <c r="E76" s="73">
        <v>8892</v>
      </c>
      <c r="F76" s="73"/>
      <c r="G76" s="73"/>
      <c r="H76" s="73"/>
      <c r="I76" s="87"/>
      <c r="J76" s="97">
        <f t="shared" si="5"/>
        <v>1.9940009543936194E-3</v>
      </c>
      <c r="K76" s="97">
        <f t="shared" si="6"/>
        <v>-4.5897234971454155E-3</v>
      </c>
      <c r="L76" s="94">
        <f t="shared" si="7"/>
        <v>-41</v>
      </c>
      <c r="M76" s="98">
        <f t="shared" si="9"/>
        <v>-5.2084656622373537E-4</v>
      </c>
      <c r="N76" s="95">
        <f t="shared" si="8"/>
        <v>224</v>
      </c>
    </row>
    <row r="77" spans="1:14">
      <c r="A77" s="72">
        <v>75</v>
      </c>
      <c r="B77" s="86" t="s">
        <v>166</v>
      </c>
      <c r="C77" s="73">
        <v>3167</v>
      </c>
      <c r="D77" s="73">
        <v>2784</v>
      </c>
      <c r="E77" s="73">
        <v>2938</v>
      </c>
      <c r="F77" s="73"/>
      <c r="G77" s="73"/>
      <c r="H77" s="73"/>
      <c r="I77" s="87"/>
      <c r="J77" s="97">
        <f t="shared" si="5"/>
        <v>6.5883657265052335E-4</v>
      </c>
      <c r="K77" s="97">
        <f t="shared" si="6"/>
        <v>-7.2308178086517211E-2</v>
      </c>
      <c r="L77" s="94">
        <f t="shared" si="7"/>
        <v>-229</v>
      </c>
      <c r="M77" s="98">
        <f t="shared" si="9"/>
        <v>-2.909118625981351E-3</v>
      </c>
      <c r="N77" s="95">
        <f t="shared" si="8"/>
        <v>154</v>
      </c>
    </row>
    <row r="78" spans="1:14">
      <c r="A78" s="72">
        <v>76</v>
      </c>
      <c r="B78" s="86" t="s">
        <v>167</v>
      </c>
      <c r="C78" s="73">
        <v>5098</v>
      </c>
      <c r="D78" s="73">
        <v>4112</v>
      </c>
      <c r="E78" s="73">
        <v>4464</v>
      </c>
      <c r="F78" s="73"/>
      <c r="G78" s="73"/>
      <c r="H78" s="73"/>
      <c r="I78" s="87"/>
      <c r="J78" s="97">
        <f t="shared" si="5"/>
        <v>1.001036916375744E-3</v>
      </c>
      <c r="K78" s="97">
        <f t="shared" si="6"/>
        <v>-0.12436249509611612</v>
      </c>
      <c r="L78" s="94">
        <f t="shared" si="7"/>
        <v>-634</v>
      </c>
      <c r="M78" s="98">
        <f t="shared" si="9"/>
        <v>-8.0540664142889802E-3</v>
      </c>
      <c r="N78" s="95">
        <f t="shared" si="8"/>
        <v>352</v>
      </c>
    </row>
    <row r="79" spans="1:14">
      <c r="A79" s="72">
        <v>77</v>
      </c>
      <c r="B79" s="86" t="s">
        <v>168</v>
      </c>
      <c r="C79" s="73">
        <v>14599</v>
      </c>
      <c r="D79" s="73">
        <v>14756</v>
      </c>
      <c r="E79" s="73">
        <v>14767</v>
      </c>
      <c r="F79" s="73"/>
      <c r="G79" s="73"/>
      <c r="H79" s="73"/>
      <c r="I79" s="87"/>
      <c r="J79" s="97">
        <f t="shared" si="5"/>
        <v>3.3114498530736141E-3</v>
      </c>
      <c r="K79" s="97">
        <f t="shared" si="6"/>
        <v>1.1507637509418453E-2</v>
      </c>
      <c r="L79" s="94">
        <f t="shared" si="7"/>
        <v>168</v>
      </c>
      <c r="M79" s="98">
        <f t="shared" si="9"/>
        <v>2.1342005640387204E-3</v>
      </c>
      <c r="N79" s="95">
        <f t="shared" si="8"/>
        <v>11</v>
      </c>
    </row>
    <row r="80" spans="1:14">
      <c r="A80" s="72">
        <v>78</v>
      </c>
      <c r="B80" s="86" t="s">
        <v>169</v>
      </c>
      <c r="C80" s="73">
        <v>10397</v>
      </c>
      <c r="D80" s="73">
        <v>9837</v>
      </c>
      <c r="E80" s="73">
        <v>10277</v>
      </c>
      <c r="F80" s="73"/>
      <c r="G80" s="73"/>
      <c r="H80" s="73"/>
      <c r="I80" s="87"/>
      <c r="J80" s="97">
        <f t="shared" si="5"/>
        <v>2.3045825245505201E-3</v>
      </c>
      <c r="K80" s="97">
        <f t="shared" si="6"/>
        <v>-1.1541790901221507E-2</v>
      </c>
      <c r="L80" s="94">
        <f t="shared" si="7"/>
        <v>-120</v>
      </c>
      <c r="M80" s="98">
        <f t="shared" si="9"/>
        <v>-1.5244289743133717E-3</v>
      </c>
      <c r="N80" s="95">
        <f t="shared" si="8"/>
        <v>440</v>
      </c>
    </row>
    <row r="81" spans="1:14">
      <c r="A81" s="72">
        <v>79</v>
      </c>
      <c r="B81" s="86" t="s">
        <v>170</v>
      </c>
      <c r="C81" s="73">
        <v>5938</v>
      </c>
      <c r="D81" s="73">
        <v>4072</v>
      </c>
      <c r="E81" s="73">
        <v>4633</v>
      </c>
      <c r="F81" s="73"/>
      <c r="G81" s="73"/>
      <c r="H81" s="73"/>
      <c r="I81" s="87"/>
      <c r="J81" s="97">
        <f t="shared" si="5"/>
        <v>1.0389345953335175E-3</v>
      </c>
      <c r="K81" s="97">
        <f t="shared" si="6"/>
        <v>-0.21977096665543955</v>
      </c>
      <c r="L81" s="94">
        <f t="shared" si="7"/>
        <v>-1305</v>
      </c>
      <c r="M81" s="98">
        <f t="shared" si="9"/>
        <v>-1.6578165095657918E-2</v>
      </c>
      <c r="N81" s="95">
        <f t="shared" si="8"/>
        <v>561</v>
      </c>
    </row>
    <row r="82" spans="1:14">
      <c r="A82" s="72">
        <v>80</v>
      </c>
      <c r="B82" s="86" t="s">
        <v>171</v>
      </c>
      <c r="C82" s="73">
        <v>12843</v>
      </c>
      <c r="D82" s="73">
        <v>11494</v>
      </c>
      <c r="E82" s="73">
        <v>12270</v>
      </c>
      <c r="F82" s="73"/>
      <c r="G82" s="73"/>
      <c r="H82" s="73"/>
      <c r="I82" s="87"/>
      <c r="J82" s="97">
        <f t="shared" si="5"/>
        <v>2.7515060403069847E-3</v>
      </c>
      <c r="K82" s="97">
        <f t="shared" si="6"/>
        <v>-4.4615743985050221E-2</v>
      </c>
      <c r="L82" s="94">
        <f t="shared" si="7"/>
        <v>-573</v>
      </c>
      <c r="M82" s="98">
        <f t="shared" si="9"/>
        <v>-7.2791483523463501E-3</v>
      </c>
      <c r="N82" s="95">
        <f t="shared" si="8"/>
        <v>776</v>
      </c>
    </row>
    <row r="83" spans="1:14">
      <c r="A83" s="72">
        <v>81</v>
      </c>
      <c r="B83" s="86" t="s">
        <v>172</v>
      </c>
      <c r="C83" s="73">
        <v>24414</v>
      </c>
      <c r="D83" s="73">
        <v>23614</v>
      </c>
      <c r="E83" s="73">
        <v>24468</v>
      </c>
      <c r="F83" s="73"/>
      <c r="G83" s="73"/>
      <c r="H83" s="73"/>
      <c r="I83" s="87"/>
      <c r="J83" s="97">
        <f t="shared" si="5"/>
        <v>5.4868663238982311E-3</v>
      </c>
      <c r="K83" s="97">
        <f t="shared" si="6"/>
        <v>2.2118456623248955E-3</v>
      </c>
      <c r="L83" s="94">
        <f t="shared" si="7"/>
        <v>54</v>
      </c>
      <c r="M83" s="98">
        <f t="shared" si="9"/>
        <v>6.8599303844101727E-4</v>
      </c>
      <c r="N83" s="95">
        <f t="shared" si="8"/>
        <v>854</v>
      </c>
    </row>
    <row r="84" spans="1:14" s="107" customFormat="1">
      <c r="A84" s="184" t="s">
        <v>173</v>
      </c>
      <c r="B84" s="184"/>
      <c r="C84" s="74">
        <v>4380658</v>
      </c>
      <c r="D84" s="74">
        <v>4400303</v>
      </c>
      <c r="E84" s="74">
        <v>4459376</v>
      </c>
      <c r="F84" s="61"/>
      <c r="G84" s="61"/>
      <c r="H84" s="61"/>
      <c r="I84" s="110"/>
      <c r="J84" s="66">
        <f t="shared" si="5"/>
        <v>1</v>
      </c>
      <c r="K84" s="66">
        <f t="shared" si="6"/>
        <v>1.7969446599118213E-2</v>
      </c>
      <c r="L84" s="61">
        <f t="shared" si="7"/>
        <v>78718</v>
      </c>
      <c r="M84" s="67">
        <f t="shared" si="9"/>
        <v>1</v>
      </c>
      <c r="N84" s="61">
        <f t="shared" si="8"/>
        <v>59073</v>
      </c>
    </row>
    <row r="85" spans="1:14">
      <c r="F85" s="124"/>
      <c r="G85" s="124"/>
      <c r="H85" s="124"/>
      <c r="I85" s="70"/>
      <c r="M85" s="10"/>
    </row>
    <row r="86" spans="1:14">
      <c r="F86" s="138"/>
      <c r="G86" s="138"/>
      <c r="I86" s="18"/>
      <c r="M86" s="10"/>
    </row>
    <row r="87" spans="1:14">
      <c r="F87" s="138"/>
      <c r="G87" s="138"/>
      <c r="M87" s="10"/>
    </row>
    <row r="88" spans="1:14">
      <c r="M88" s="10"/>
    </row>
    <row r="89" spans="1:14">
      <c r="M89" s="10"/>
    </row>
    <row r="90" spans="1:14">
      <c r="M90" s="10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2" zoomScaleNormal="82" workbookViewId="0">
      <pane ySplit="2" topLeftCell="A3" activePane="bottomLeft" state="frozen"/>
      <selection pane="bottomLeft" activeCell="K84" sqref="K84"/>
    </sheetView>
  </sheetViews>
  <sheetFormatPr defaultColWidth="8.85546875" defaultRowHeight="15"/>
  <cols>
    <col min="1" max="1" width="18.285156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2.42578125" style="3" customWidth="1"/>
    <col min="9" max="9" width="26.42578125" style="3" customWidth="1"/>
    <col min="10" max="10" width="27.42578125" style="3" customWidth="1"/>
    <col min="11" max="11" width="13.28515625" style="3" customWidth="1"/>
    <col min="12" max="12" width="14.140625" style="3" customWidth="1"/>
    <col min="13" max="16384" width="8.85546875" style="3"/>
  </cols>
  <sheetData>
    <row r="1" spans="1:12" ht="15.75" thickBot="1">
      <c r="B1" s="181" t="s">
        <v>281</v>
      </c>
      <c r="C1" s="181"/>
      <c r="D1" s="182"/>
      <c r="E1" s="183" t="s">
        <v>280</v>
      </c>
      <c r="F1" s="181"/>
      <c r="G1" s="182"/>
    </row>
    <row r="2" spans="1:12" ht="45">
      <c r="A2" s="90" t="s">
        <v>174</v>
      </c>
      <c r="B2" s="90">
        <v>43405</v>
      </c>
      <c r="C2" s="90">
        <v>43739</v>
      </c>
      <c r="D2" s="90">
        <v>43770</v>
      </c>
      <c r="E2" s="90">
        <v>43405</v>
      </c>
      <c r="F2" s="90">
        <v>43739</v>
      </c>
      <c r="G2" s="90">
        <v>43770</v>
      </c>
      <c r="H2" s="89" t="s">
        <v>340</v>
      </c>
      <c r="I2" s="1" t="s">
        <v>341</v>
      </c>
      <c r="J2" s="1" t="s">
        <v>342</v>
      </c>
      <c r="K2" s="89" t="s">
        <v>262</v>
      </c>
      <c r="L2" s="89" t="s">
        <v>283</v>
      </c>
    </row>
    <row r="3" spans="1:12">
      <c r="A3" s="43" t="s">
        <v>175</v>
      </c>
      <c r="B3" s="85">
        <v>4038</v>
      </c>
      <c r="C3" s="94">
        <v>3284</v>
      </c>
      <c r="D3" s="24">
        <v>3201</v>
      </c>
      <c r="E3" s="24">
        <v>4164.6661881603504</v>
      </c>
      <c r="F3" s="24">
        <v>3573.6001572995601</v>
      </c>
      <c r="G3" s="24">
        <v>3351.61328847706</v>
      </c>
      <c r="H3" s="98">
        <f>D3/$D$84</f>
        <v>2.0656543820137711E-2</v>
      </c>
      <c r="I3" s="98">
        <f t="shared" ref="I3:I66" si="0">(D3-B3)/B3</f>
        <v>-0.2072808320950966</v>
      </c>
      <c r="J3" s="94">
        <f t="shared" ref="J3:J66" si="1">D3-B3</f>
        <v>-837</v>
      </c>
      <c r="K3" s="94">
        <f>D3-C3</f>
        <v>-83</v>
      </c>
      <c r="L3" s="94">
        <f>G3-F3</f>
        <v>-221.98686882250013</v>
      </c>
    </row>
    <row r="4" spans="1:12">
      <c r="A4" s="43" t="s">
        <v>176</v>
      </c>
      <c r="B4" s="85">
        <v>644</v>
      </c>
      <c r="C4" s="94">
        <v>414</v>
      </c>
      <c r="D4" s="24">
        <v>698</v>
      </c>
      <c r="E4" s="24">
        <v>607.94450500566495</v>
      </c>
      <c r="F4" s="24">
        <v>507.764306771245</v>
      </c>
      <c r="G4" s="24">
        <v>634.86080355268803</v>
      </c>
      <c r="H4" s="98">
        <f t="shared" ref="H4:H67" si="2">D4/$D$84</f>
        <v>4.5043010266966957E-3</v>
      </c>
      <c r="I4" s="98">
        <f t="shared" si="0"/>
        <v>8.3850931677018639E-2</v>
      </c>
      <c r="J4" s="94">
        <f t="shared" si="1"/>
        <v>54</v>
      </c>
      <c r="K4" s="94">
        <f t="shared" ref="K4:K67" si="3">D4-C4</f>
        <v>284</v>
      </c>
      <c r="L4" s="94">
        <f t="shared" ref="L4:L67" si="4">G4-F4</f>
        <v>127.09649678144302</v>
      </c>
    </row>
    <row r="5" spans="1:12">
      <c r="A5" s="43" t="s">
        <v>177</v>
      </c>
      <c r="B5" s="85">
        <v>1564</v>
      </c>
      <c r="C5" s="94">
        <v>933</v>
      </c>
      <c r="D5" s="24">
        <v>1044</v>
      </c>
      <c r="E5" s="24">
        <v>1469.94757926753</v>
      </c>
      <c r="F5" s="24">
        <v>1083.7675794818899</v>
      </c>
      <c r="G5" s="24">
        <v>983.32824577824499</v>
      </c>
      <c r="H5" s="98">
        <f t="shared" si="2"/>
        <v>6.7370920800449144E-3</v>
      </c>
      <c r="I5" s="98">
        <f t="shared" si="0"/>
        <v>-0.33248081841432225</v>
      </c>
      <c r="J5" s="94">
        <f t="shared" si="1"/>
        <v>-520</v>
      </c>
      <c r="K5" s="94">
        <f t="shared" si="3"/>
        <v>111</v>
      </c>
      <c r="L5" s="94">
        <f t="shared" si="4"/>
        <v>-100.43933370364493</v>
      </c>
    </row>
    <row r="6" spans="1:12">
      <c r="A6" s="43" t="s">
        <v>178</v>
      </c>
      <c r="B6" s="85">
        <v>621</v>
      </c>
      <c r="C6" s="94">
        <v>288</v>
      </c>
      <c r="D6" s="24">
        <v>285</v>
      </c>
      <c r="E6" s="24">
        <v>580.31372014985004</v>
      </c>
      <c r="F6" s="24">
        <v>285.62447233871097</v>
      </c>
      <c r="G6" s="24">
        <v>245.432907713519</v>
      </c>
      <c r="H6" s="98">
        <f t="shared" si="2"/>
        <v>1.8391487000122609E-3</v>
      </c>
      <c r="I6" s="98">
        <f t="shared" si="0"/>
        <v>-0.54106280193236711</v>
      </c>
      <c r="J6" s="94">
        <f t="shared" si="1"/>
        <v>-336</v>
      </c>
      <c r="K6" s="94">
        <f t="shared" si="3"/>
        <v>-3</v>
      </c>
      <c r="L6" s="94">
        <f t="shared" si="4"/>
        <v>-40.191564625191972</v>
      </c>
    </row>
    <row r="7" spans="1:12">
      <c r="A7" s="43" t="s">
        <v>179</v>
      </c>
      <c r="B7" s="85">
        <v>573</v>
      </c>
      <c r="C7" s="94">
        <v>548</v>
      </c>
      <c r="D7" s="24">
        <v>570</v>
      </c>
      <c r="E7" s="24">
        <v>641.96702471173796</v>
      </c>
      <c r="F7" s="24">
        <v>697.34148248743998</v>
      </c>
      <c r="G7" s="24">
        <v>638.61475784093705</v>
      </c>
      <c r="H7" s="98">
        <f t="shared" si="2"/>
        <v>3.6782974000245218E-3</v>
      </c>
      <c r="I7" s="98">
        <f t="shared" si="0"/>
        <v>-5.235602094240838E-3</v>
      </c>
      <c r="J7" s="94">
        <f t="shared" si="1"/>
        <v>-3</v>
      </c>
      <c r="K7" s="94">
        <f t="shared" si="3"/>
        <v>22</v>
      </c>
      <c r="L7" s="94">
        <f t="shared" si="4"/>
        <v>-58.72672464650293</v>
      </c>
    </row>
    <row r="8" spans="1:12">
      <c r="A8" s="43" t="s">
        <v>180</v>
      </c>
      <c r="B8" s="85">
        <v>612</v>
      </c>
      <c r="C8" s="94">
        <v>407</v>
      </c>
      <c r="D8" s="24">
        <v>382</v>
      </c>
      <c r="E8" s="24">
        <v>687.60263538875699</v>
      </c>
      <c r="F8" s="24">
        <v>472.27027559125497</v>
      </c>
      <c r="G8" s="24">
        <v>429.18827962574397</v>
      </c>
      <c r="H8" s="98">
        <f t="shared" si="2"/>
        <v>2.4651045733497675E-3</v>
      </c>
      <c r="I8" s="98">
        <f t="shared" si="0"/>
        <v>-0.37581699346405228</v>
      </c>
      <c r="J8" s="94">
        <f t="shared" si="1"/>
        <v>-230</v>
      </c>
      <c r="K8" s="94">
        <f t="shared" si="3"/>
        <v>-25</v>
      </c>
      <c r="L8" s="94">
        <f t="shared" si="4"/>
        <v>-43.081995965510998</v>
      </c>
    </row>
    <row r="9" spans="1:12">
      <c r="A9" s="43" t="s">
        <v>181</v>
      </c>
      <c r="B9" s="85">
        <v>15032</v>
      </c>
      <c r="C9" s="94">
        <v>11690</v>
      </c>
      <c r="D9" s="24">
        <v>10625</v>
      </c>
      <c r="E9" s="24">
        <v>15257.0088246503</v>
      </c>
      <c r="F9" s="24">
        <v>12284.8273963626</v>
      </c>
      <c r="G9" s="24">
        <v>10847.623715179099</v>
      </c>
      <c r="H9" s="98">
        <f t="shared" si="2"/>
        <v>6.8564754167123765E-2</v>
      </c>
      <c r="I9" s="98">
        <f t="shared" si="0"/>
        <v>-0.29317456093666844</v>
      </c>
      <c r="J9" s="94">
        <f t="shared" si="1"/>
        <v>-4407</v>
      </c>
      <c r="K9" s="94">
        <f t="shared" si="3"/>
        <v>-1065</v>
      </c>
      <c r="L9" s="94">
        <f t="shared" si="4"/>
        <v>-1437.2036811835005</v>
      </c>
    </row>
    <row r="10" spans="1:12">
      <c r="A10" s="43" t="s">
        <v>182</v>
      </c>
      <c r="B10" s="85">
        <v>17686</v>
      </c>
      <c r="C10" s="94">
        <v>8789</v>
      </c>
      <c r="D10" s="24">
        <v>19541</v>
      </c>
      <c r="E10" s="24">
        <v>6596.1921880537502</v>
      </c>
      <c r="F10" s="24">
        <v>7235.2413524631402</v>
      </c>
      <c r="G10" s="24">
        <v>7419.4346354849304</v>
      </c>
      <c r="H10" s="98">
        <f t="shared" si="2"/>
        <v>0.12610106928750733</v>
      </c>
      <c r="I10" s="98">
        <f t="shared" si="0"/>
        <v>0.10488521994798146</v>
      </c>
      <c r="J10" s="94">
        <f t="shared" si="1"/>
        <v>1855</v>
      </c>
      <c r="K10" s="94">
        <f t="shared" si="3"/>
        <v>10752</v>
      </c>
      <c r="L10" s="94">
        <f t="shared" si="4"/>
        <v>184.19328302179019</v>
      </c>
    </row>
    <row r="11" spans="1:12">
      <c r="A11" s="43" t="s">
        <v>183</v>
      </c>
      <c r="B11" s="85">
        <v>301</v>
      </c>
      <c r="C11" s="94">
        <v>311</v>
      </c>
      <c r="D11" s="24">
        <v>277</v>
      </c>
      <c r="E11" s="24">
        <v>333.05118420598001</v>
      </c>
      <c r="F11" s="24">
        <v>306.956266324051</v>
      </c>
      <c r="G11" s="24">
        <v>305.09645558094502</v>
      </c>
      <c r="H11" s="98">
        <f t="shared" si="2"/>
        <v>1.7875234733452502E-3</v>
      </c>
      <c r="I11" s="98">
        <f t="shared" si="0"/>
        <v>-7.9734219269102985E-2</v>
      </c>
      <c r="J11" s="94">
        <f t="shared" si="1"/>
        <v>-24</v>
      </c>
      <c r="K11" s="94">
        <f t="shared" si="3"/>
        <v>-34</v>
      </c>
      <c r="L11" s="94">
        <f t="shared" si="4"/>
        <v>-1.8598107431059816</v>
      </c>
    </row>
    <row r="12" spans="1:12">
      <c r="A12" s="43" t="s">
        <v>184</v>
      </c>
      <c r="B12" s="85">
        <v>558</v>
      </c>
      <c r="C12" s="94">
        <v>317</v>
      </c>
      <c r="D12" s="24">
        <v>262</v>
      </c>
      <c r="E12" s="24">
        <v>564.15889737390501</v>
      </c>
      <c r="F12" s="24">
        <v>373.25670565783901</v>
      </c>
      <c r="G12" s="24">
        <v>265.96522543931798</v>
      </c>
      <c r="H12" s="98">
        <f t="shared" si="2"/>
        <v>1.6907261733446048E-3</v>
      </c>
      <c r="I12" s="98">
        <f t="shared" si="0"/>
        <v>-0.53046594982078854</v>
      </c>
      <c r="J12" s="94">
        <f t="shared" si="1"/>
        <v>-296</v>
      </c>
      <c r="K12" s="94">
        <f t="shared" si="3"/>
        <v>-55</v>
      </c>
      <c r="L12" s="94">
        <f t="shared" si="4"/>
        <v>-107.29148021852103</v>
      </c>
    </row>
    <row r="13" spans="1:12">
      <c r="A13" s="43" t="s">
        <v>185</v>
      </c>
      <c r="B13" s="85">
        <v>2899</v>
      </c>
      <c r="C13" s="94">
        <v>2341</v>
      </c>
      <c r="D13" s="24">
        <v>2723</v>
      </c>
      <c r="E13" s="24">
        <v>1990.78693610801</v>
      </c>
      <c r="F13" s="24">
        <v>1931.19390073311</v>
      </c>
      <c r="G13" s="24">
        <v>1875.3800943783799</v>
      </c>
      <c r="H13" s="98">
        <f t="shared" si="2"/>
        <v>1.7571936526783814E-2</v>
      </c>
      <c r="I13" s="98">
        <f t="shared" si="0"/>
        <v>-6.0710589858571924E-2</v>
      </c>
      <c r="J13" s="94">
        <f t="shared" si="1"/>
        <v>-176</v>
      </c>
      <c r="K13" s="94">
        <f t="shared" si="3"/>
        <v>382</v>
      </c>
      <c r="L13" s="94">
        <f t="shared" si="4"/>
        <v>-55.813806354730104</v>
      </c>
    </row>
    <row r="14" spans="1:12">
      <c r="A14" s="43" t="s">
        <v>186</v>
      </c>
      <c r="B14" s="85">
        <v>2176</v>
      </c>
      <c r="C14" s="94">
        <v>1959</v>
      </c>
      <c r="D14" s="24">
        <v>1641</v>
      </c>
      <c r="E14" s="24">
        <v>2199.6408607502999</v>
      </c>
      <c r="F14" s="24">
        <v>1979.6354357195701</v>
      </c>
      <c r="G14" s="24">
        <v>1733.3983863219601</v>
      </c>
      <c r="H14" s="98">
        <f t="shared" si="2"/>
        <v>1.0589624620070598E-2</v>
      </c>
      <c r="I14" s="98">
        <f t="shared" si="0"/>
        <v>-0.24586397058823528</v>
      </c>
      <c r="J14" s="94">
        <f t="shared" si="1"/>
        <v>-535</v>
      </c>
      <c r="K14" s="94">
        <f t="shared" si="3"/>
        <v>-318</v>
      </c>
      <c r="L14" s="94">
        <f t="shared" si="4"/>
        <v>-246.23704939761001</v>
      </c>
    </row>
    <row r="15" spans="1:12">
      <c r="A15" s="43" t="s">
        <v>187</v>
      </c>
      <c r="B15" s="85">
        <v>569</v>
      </c>
      <c r="C15" s="94">
        <v>327</v>
      </c>
      <c r="D15" s="24">
        <v>268</v>
      </c>
      <c r="E15" s="24">
        <v>613.44056990639899</v>
      </c>
      <c r="F15" s="24">
        <v>323.89408213670401</v>
      </c>
      <c r="G15" s="24">
        <v>290.49083564539598</v>
      </c>
      <c r="H15" s="98">
        <f t="shared" si="2"/>
        <v>1.7294450933448629E-3</v>
      </c>
      <c r="I15" s="98">
        <f t="shared" si="0"/>
        <v>-0.52899824253075567</v>
      </c>
      <c r="J15" s="94">
        <f t="shared" si="1"/>
        <v>-301</v>
      </c>
      <c r="K15" s="94">
        <f t="shared" si="3"/>
        <v>-59</v>
      </c>
      <c r="L15" s="94">
        <f t="shared" si="4"/>
        <v>-33.403246491308039</v>
      </c>
    </row>
    <row r="16" spans="1:12">
      <c r="A16" s="43" t="s">
        <v>188</v>
      </c>
      <c r="B16" s="85">
        <v>429</v>
      </c>
      <c r="C16" s="94">
        <v>484</v>
      </c>
      <c r="D16" s="24">
        <v>491</v>
      </c>
      <c r="E16" s="24">
        <v>545.65925871930699</v>
      </c>
      <c r="F16" s="24">
        <v>618.604365648971</v>
      </c>
      <c r="G16" s="24">
        <v>618.17179933281</v>
      </c>
      <c r="H16" s="98">
        <f t="shared" si="2"/>
        <v>3.1684982866877899E-3</v>
      </c>
      <c r="I16" s="98">
        <f t="shared" si="0"/>
        <v>0.14452214452214451</v>
      </c>
      <c r="J16" s="94">
        <f t="shared" si="1"/>
        <v>62</v>
      </c>
      <c r="K16" s="94">
        <f t="shared" si="3"/>
        <v>7</v>
      </c>
      <c r="L16" s="94">
        <f t="shared" si="4"/>
        <v>-0.43256631616100094</v>
      </c>
    </row>
    <row r="17" spans="1:12">
      <c r="A17" s="43" t="s">
        <v>189</v>
      </c>
      <c r="B17" s="85">
        <v>989</v>
      </c>
      <c r="C17" s="94">
        <v>249</v>
      </c>
      <c r="D17" s="24">
        <v>189</v>
      </c>
      <c r="E17" s="24">
        <v>948.42539779521496</v>
      </c>
      <c r="F17" s="24">
        <v>282.940333744182</v>
      </c>
      <c r="G17" s="24">
        <v>181.24845277985199</v>
      </c>
      <c r="H17" s="98">
        <f t="shared" si="2"/>
        <v>1.219645980008131E-3</v>
      </c>
      <c r="I17" s="98">
        <f t="shared" si="0"/>
        <v>-0.80889787664307378</v>
      </c>
      <c r="J17" s="94">
        <f t="shared" si="1"/>
        <v>-800</v>
      </c>
      <c r="K17" s="94">
        <f t="shared" si="3"/>
        <v>-60</v>
      </c>
      <c r="L17" s="94">
        <f t="shared" si="4"/>
        <v>-101.69188096433001</v>
      </c>
    </row>
    <row r="18" spans="1:12">
      <c r="A18" s="43" t="s">
        <v>190</v>
      </c>
      <c r="B18" s="85">
        <v>824</v>
      </c>
      <c r="C18" s="94">
        <v>440</v>
      </c>
      <c r="D18" s="24">
        <v>493</v>
      </c>
      <c r="E18" s="24">
        <v>764.05142724042105</v>
      </c>
      <c r="F18" s="24">
        <v>441.88549338395001</v>
      </c>
      <c r="G18" s="24">
        <v>460.61999462988098</v>
      </c>
      <c r="H18" s="98">
        <f t="shared" si="2"/>
        <v>3.1814045933545427E-3</v>
      </c>
      <c r="I18" s="98">
        <f t="shared" si="0"/>
        <v>-0.40169902912621358</v>
      </c>
      <c r="J18" s="94">
        <f t="shared" si="1"/>
        <v>-331</v>
      </c>
      <c r="K18" s="94">
        <f t="shared" si="3"/>
        <v>53</v>
      </c>
      <c r="L18" s="94">
        <f t="shared" si="4"/>
        <v>18.734501245930971</v>
      </c>
    </row>
    <row r="19" spans="1:12">
      <c r="A19" s="43" t="s">
        <v>191</v>
      </c>
      <c r="B19" s="85">
        <v>424</v>
      </c>
      <c r="C19" s="94">
        <v>366</v>
      </c>
      <c r="D19" s="24">
        <v>643</v>
      </c>
      <c r="E19" s="24">
        <v>305.16392148024801</v>
      </c>
      <c r="F19" s="24">
        <v>408.90105898647602</v>
      </c>
      <c r="G19" s="24">
        <v>452.364891473314</v>
      </c>
      <c r="H19" s="98">
        <f t="shared" si="2"/>
        <v>4.1493775933609959E-3</v>
      </c>
      <c r="I19" s="98">
        <f t="shared" si="0"/>
        <v>0.51650943396226412</v>
      </c>
      <c r="J19" s="94">
        <f t="shared" si="1"/>
        <v>219</v>
      </c>
      <c r="K19" s="94">
        <f t="shared" si="3"/>
        <v>277</v>
      </c>
      <c r="L19" s="94">
        <f t="shared" si="4"/>
        <v>43.463832486837987</v>
      </c>
    </row>
    <row r="20" spans="1:12">
      <c r="A20" s="43" t="s">
        <v>192</v>
      </c>
      <c r="B20" s="85">
        <v>644</v>
      </c>
      <c r="C20" s="94">
        <v>203</v>
      </c>
      <c r="D20" s="24">
        <v>331</v>
      </c>
      <c r="E20" s="24">
        <v>537.59830084176599</v>
      </c>
      <c r="F20" s="24">
        <v>276.77009814364902</v>
      </c>
      <c r="G20" s="24">
        <v>277.20189006632199</v>
      </c>
      <c r="H20" s="98">
        <f t="shared" si="2"/>
        <v>2.1359937533475732E-3</v>
      </c>
      <c r="I20" s="98">
        <f t="shared" si="0"/>
        <v>-0.4860248447204969</v>
      </c>
      <c r="J20" s="94">
        <f t="shared" si="1"/>
        <v>-313</v>
      </c>
      <c r="K20" s="94">
        <f t="shared" si="3"/>
        <v>128</v>
      </c>
      <c r="L20" s="94">
        <f t="shared" si="4"/>
        <v>0.4317919226729714</v>
      </c>
    </row>
    <row r="21" spans="1:12">
      <c r="A21" s="43" t="s">
        <v>193</v>
      </c>
      <c r="B21" s="85">
        <v>849</v>
      </c>
      <c r="C21" s="94">
        <v>508</v>
      </c>
      <c r="D21" s="24">
        <v>583</v>
      </c>
      <c r="E21" s="24">
        <v>757.73186677210799</v>
      </c>
      <c r="F21" s="24">
        <v>572.70835738348796</v>
      </c>
      <c r="G21" s="24">
        <v>529.641485825068</v>
      </c>
      <c r="H21" s="98">
        <f t="shared" si="2"/>
        <v>3.7621883933584145E-3</v>
      </c>
      <c r="I21" s="98">
        <f t="shared" si="0"/>
        <v>-0.31330977620730271</v>
      </c>
      <c r="J21" s="94">
        <f t="shared" si="1"/>
        <v>-266</v>
      </c>
      <c r="K21" s="94">
        <f t="shared" si="3"/>
        <v>75</v>
      </c>
      <c r="L21" s="94">
        <f t="shared" si="4"/>
        <v>-43.066871558419962</v>
      </c>
    </row>
    <row r="22" spans="1:12">
      <c r="A22" s="43" t="s">
        <v>194</v>
      </c>
      <c r="B22" s="85">
        <v>704</v>
      </c>
      <c r="C22" s="94">
        <v>279</v>
      </c>
      <c r="D22" s="24">
        <v>402</v>
      </c>
      <c r="E22" s="24">
        <v>643.27435394349197</v>
      </c>
      <c r="F22" s="24">
        <v>339.93877737533001</v>
      </c>
      <c r="G22" s="24">
        <v>368.960825076753</v>
      </c>
      <c r="H22" s="98">
        <f t="shared" si="2"/>
        <v>2.5941676400172945E-3</v>
      </c>
      <c r="I22" s="98">
        <f t="shared" si="0"/>
        <v>-0.42897727272727271</v>
      </c>
      <c r="J22" s="94">
        <f t="shared" si="1"/>
        <v>-302</v>
      </c>
      <c r="K22" s="94">
        <f t="shared" si="3"/>
        <v>123</v>
      </c>
      <c r="L22" s="94">
        <f t="shared" si="4"/>
        <v>29.022047701422991</v>
      </c>
    </row>
    <row r="23" spans="1:12">
      <c r="A23" s="43" t="s">
        <v>195</v>
      </c>
      <c r="B23" s="85">
        <v>8859</v>
      </c>
      <c r="C23" s="94">
        <v>6985</v>
      </c>
      <c r="D23" s="24">
        <v>6549</v>
      </c>
      <c r="E23" s="24">
        <v>9133.4285499093294</v>
      </c>
      <c r="F23" s="24">
        <v>7268.7585948965998</v>
      </c>
      <c r="G23" s="24">
        <v>6773.1493246159298</v>
      </c>
      <c r="H23" s="98">
        <f t="shared" si="2"/>
        <v>4.2261701180281747E-2</v>
      </c>
      <c r="I23" s="98">
        <f t="shared" si="0"/>
        <v>-0.26075177785303083</v>
      </c>
      <c r="J23" s="94">
        <f t="shared" si="1"/>
        <v>-2310</v>
      </c>
      <c r="K23" s="94">
        <f t="shared" si="3"/>
        <v>-436</v>
      </c>
      <c r="L23" s="94">
        <f t="shared" si="4"/>
        <v>-495.60927028066999</v>
      </c>
    </row>
    <row r="24" spans="1:12">
      <c r="A24" s="43" t="s">
        <v>196</v>
      </c>
      <c r="B24" s="85">
        <v>1498</v>
      </c>
      <c r="C24" s="94">
        <v>1060</v>
      </c>
      <c r="D24" s="24">
        <v>1024</v>
      </c>
      <c r="E24" s="24">
        <v>1537.28587615642</v>
      </c>
      <c r="F24" s="24">
        <v>1006.97444728332</v>
      </c>
      <c r="G24" s="24">
        <v>1052.2171640420599</v>
      </c>
      <c r="H24" s="98">
        <f t="shared" si="2"/>
        <v>6.6080290133773865E-3</v>
      </c>
      <c r="I24" s="98">
        <f t="shared" si="0"/>
        <v>-0.31642189586114822</v>
      </c>
      <c r="J24" s="94">
        <f t="shared" si="1"/>
        <v>-474</v>
      </c>
      <c r="K24" s="94">
        <f t="shared" si="3"/>
        <v>-36</v>
      </c>
      <c r="L24" s="94">
        <f t="shared" si="4"/>
        <v>45.242716758739903</v>
      </c>
    </row>
    <row r="25" spans="1:12">
      <c r="A25" s="43" t="s">
        <v>197</v>
      </c>
      <c r="B25" s="85">
        <v>601</v>
      </c>
      <c r="C25" s="94">
        <v>282</v>
      </c>
      <c r="D25" s="24">
        <v>283</v>
      </c>
      <c r="E25" s="24">
        <v>574.05748483196101</v>
      </c>
      <c r="F25" s="24">
        <v>360.34252826268101</v>
      </c>
      <c r="G25" s="24">
        <v>281.14960754361903</v>
      </c>
      <c r="H25" s="98">
        <f t="shared" si="2"/>
        <v>1.8262423933455083E-3</v>
      </c>
      <c r="I25" s="98">
        <f t="shared" si="0"/>
        <v>-0.52911813643926786</v>
      </c>
      <c r="J25" s="94">
        <f t="shared" si="1"/>
        <v>-318</v>
      </c>
      <c r="K25" s="94">
        <f t="shared" si="3"/>
        <v>1</v>
      </c>
      <c r="L25" s="94">
        <f t="shared" si="4"/>
        <v>-79.192920719061988</v>
      </c>
    </row>
    <row r="26" spans="1:12">
      <c r="A26" s="43" t="s">
        <v>198</v>
      </c>
      <c r="B26" s="85">
        <v>1418</v>
      </c>
      <c r="C26" s="94">
        <v>753</v>
      </c>
      <c r="D26" s="24">
        <v>769</v>
      </c>
      <c r="E26" s="24">
        <v>1389.93121539396</v>
      </c>
      <c r="F26" s="24">
        <v>874.09428594822305</v>
      </c>
      <c r="G26" s="24">
        <v>754.22367827263201</v>
      </c>
      <c r="H26" s="98">
        <f t="shared" si="2"/>
        <v>4.9624749133664169E-3</v>
      </c>
      <c r="I26" s="98">
        <f t="shared" si="0"/>
        <v>-0.45768688293370946</v>
      </c>
      <c r="J26" s="94">
        <f t="shared" si="1"/>
        <v>-649</v>
      </c>
      <c r="K26" s="94">
        <f t="shared" si="3"/>
        <v>16</v>
      </c>
      <c r="L26" s="94">
        <f t="shared" si="4"/>
        <v>-119.87060767559103</v>
      </c>
    </row>
    <row r="27" spans="1:12">
      <c r="A27" s="43" t="s">
        <v>199</v>
      </c>
      <c r="B27" s="85">
        <v>2475</v>
      </c>
      <c r="C27" s="94">
        <v>1861</v>
      </c>
      <c r="D27" s="24">
        <v>1615</v>
      </c>
      <c r="E27" s="24">
        <v>2534.9509716070302</v>
      </c>
      <c r="F27" s="24">
        <v>1945.3471929985101</v>
      </c>
      <c r="G27" s="24">
        <v>1693.1477261755199</v>
      </c>
      <c r="H27" s="98">
        <f t="shared" si="2"/>
        <v>1.0421842633402812E-2</v>
      </c>
      <c r="I27" s="98">
        <f t="shared" si="0"/>
        <v>-0.34747474747474749</v>
      </c>
      <c r="J27" s="94">
        <f t="shared" si="1"/>
        <v>-860</v>
      </c>
      <c r="K27" s="94">
        <f t="shared" si="3"/>
        <v>-246</v>
      </c>
      <c r="L27" s="94">
        <f t="shared" si="4"/>
        <v>-252.19946682299019</v>
      </c>
    </row>
    <row r="28" spans="1:12">
      <c r="A28" s="43" t="s">
        <v>112</v>
      </c>
      <c r="B28" s="85">
        <v>1382</v>
      </c>
      <c r="C28" s="94">
        <v>1552</v>
      </c>
      <c r="D28" s="24">
        <v>1338</v>
      </c>
      <c r="E28" s="24">
        <v>1550.50730377124</v>
      </c>
      <c r="F28" s="24">
        <v>1794.03007794477</v>
      </c>
      <c r="G28" s="24">
        <v>1504.0135000195401</v>
      </c>
      <c r="H28" s="98">
        <f t="shared" si="2"/>
        <v>8.6343191600575624E-3</v>
      </c>
      <c r="I28" s="98">
        <f t="shared" si="0"/>
        <v>-3.1837916063675829E-2</v>
      </c>
      <c r="J28" s="94">
        <f t="shared" si="1"/>
        <v>-44</v>
      </c>
      <c r="K28" s="94">
        <f t="shared" si="3"/>
        <v>-214</v>
      </c>
      <c r="L28" s="94">
        <f t="shared" si="4"/>
        <v>-290.01657792522997</v>
      </c>
    </row>
    <row r="29" spans="1:12">
      <c r="A29" s="43" t="s">
        <v>200</v>
      </c>
      <c r="B29" s="85">
        <v>1145</v>
      </c>
      <c r="C29" s="94">
        <v>822</v>
      </c>
      <c r="D29" s="24">
        <v>795</v>
      </c>
      <c r="E29" s="24">
        <v>1224.20268935533</v>
      </c>
      <c r="F29" s="24">
        <v>906.43784533039002</v>
      </c>
      <c r="G29" s="24">
        <v>849.324515881911</v>
      </c>
      <c r="H29" s="98">
        <f t="shared" si="2"/>
        <v>5.1302569000342014E-3</v>
      </c>
      <c r="I29" s="98">
        <f t="shared" si="0"/>
        <v>-0.3056768558951965</v>
      </c>
      <c r="J29" s="94">
        <f t="shared" si="1"/>
        <v>-350</v>
      </c>
      <c r="K29" s="94">
        <f t="shared" si="3"/>
        <v>-27</v>
      </c>
      <c r="L29" s="94">
        <f t="shared" si="4"/>
        <v>-57.113329448479021</v>
      </c>
    </row>
    <row r="30" spans="1:12">
      <c r="A30" s="43" t="s">
        <v>201</v>
      </c>
      <c r="B30" s="85">
        <v>790</v>
      </c>
      <c r="C30" s="94">
        <v>600</v>
      </c>
      <c r="D30" s="24">
        <v>546</v>
      </c>
      <c r="E30" s="24">
        <v>765.68009867872695</v>
      </c>
      <c r="F30" s="24">
        <v>652.67922836338198</v>
      </c>
      <c r="G30" s="24">
        <v>586.87634751019596</v>
      </c>
      <c r="H30" s="98">
        <f t="shared" si="2"/>
        <v>3.5234217200234893E-3</v>
      </c>
      <c r="I30" s="98">
        <f t="shared" si="0"/>
        <v>-0.30886075949367087</v>
      </c>
      <c r="J30" s="94">
        <f t="shared" si="1"/>
        <v>-244</v>
      </c>
      <c r="K30" s="94">
        <f t="shared" si="3"/>
        <v>-54</v>
      </c>
      <c r="L30" s="94">
        <f t="shared" si="4"/>
        <v>-65.802880853186025</v>
      </c>
    </row>
    <row r="31" spans="1:12">
      <c r="A31" s="43" t="s">
        <v>202</v>
      </c>
      <c r="B31" s="85">
        <v>1474</v>
      </c>
      <c r="C31" s="94">
        <v>714</v>
      </c>
      <c r="D31" s="24">
        <v>799</v>
      </c>
      <c r="E31" s="24">
        <v>1332.2577960158401</v>
      </c>
      <c r="F31" s="24">
        <v>877.52802794038803</v>
      </c>
      <c r="G31" s="24">
        <v>724.35163740726705</v>
      </c>
      <c r="H31" s="98">
        <f t="shared" si="2"/>
        <v>5.156069513367707E-3</v>
      </c>
      <c r="I31" s="98">
        <f t="shared" si="0"/>
        <v>-0.45793758480325647</v>
      </c>
      <c r="J31" s="94">
        <f t="shared" si="1"/>
        <v>-675</v>
      </c>
      <c r="K31" s="94">
        <f t="shared" si="3"/>
        <v>85</v>
      </c>
      <c r="L31" s="94">
        <f t="shared" si="4"/>
        <v>-153.17639053312098</v>
      </c>
    </row>
    <row r="32" spans="1:12">
      <c r="A32" s="43" t="s">
        <v>203</v>
      </c>
      <c r="B32" s="85">
        <v>1209</v>
      </c>
      <c r="C32" s="94">
        <v>575</v>
      </c>
      <c r="D32" s="24">
        <v>437</v>
      </c>
      <c r="E32" s="24">
        <v>1388.2335009574099</v>
      </c>
      <c r="F32" s="24">
        <v>702.733322539857</v>
      </c>
      <c r="G32" s="24">
        <v>510.93203536080802</v>
      </c>
      <c r="H32" s="98">
        <f t="shared" si="2"/>
        <v>2.8200280066854669E-3</v>
      </c>
      <c r="I32" s="98">
        <f t="shared" si="0"/>
        <v>-0.63854425144747728</v>
      </c>
      <c r="J32" s="94">
        <f t="shared" si="1"/>
        <v>-772</v>
      </c>
      <c r="K32" s="94">
        <f t="shared" si="3"/>
        <v>-138</v>
      </c>
      <c r="L32" s="94">
        <f t="shared" si="4"/>
        <v>-191.80128717904898</v>
      </c>
    </row>
    <row r="33" spans="1:12">
      <c r="A33" s="43" t="s">
        <v>204</v>
      </c>
      <c r="B33" s="85">
        <v>2582</v>
      </c>
      <c r="C33" s="94">
        <v>881</v>
      </c>
      <c r="D33" s="24">
        <v>1172</v>
      </c>
      <c r="E33" s="24">
        <v>2435.21297484761</v>
      </c>
      <c r="F33" s="24">
        <v>1092.5010122834899</v>
      </c>
      <c r="G33" s="24">
        <v>1109.04855713493</v>
      </c>
      <c r="H33" s="98">
        <f t="shared" si="2"/>
        <v>7.5630957067170873E-3</v>
      </c>
      <c r="I33" s="98">
        <f t="shared" si="0"/>
        <v>-0.54608830364058869</v>
      </c>
      <c r="J33" s="94">
        <f t="shared" si="1"/>
        <v>-1410</v>
      </c>
      <c r="K33" s="94">
        <f t="shared" si="3"/>
        <v>291</v>
      </c>
      <c r="L33" s="94">
        <f t="shared" si="4"/>
        <v>16.54754485144008</v>
      </c>
    </row>
    <row r="34" spans="1:12">
      <c r="A34" s="43" t="s">
        <v>205</v>
      </c>
      <c r="B34" s="85">
        <v>2565</v>
      </c>
      <c r="C34" s="94">
        <v>1715</v>
      </c>
      <c r="D34" s="24">
        <v>1614</v>
      </c>
      <c r="E34" s="24">
        <v>2276.0247803072298</v>
      </c>
      <c r="F34" s="24">
        <v>2026.9241146828699</v>
      </c>
      <c r="G34" s="24">
        <v>1432.55011114279</v>
      </c>
      <c r="H34" s="98">
        <f t="shared" si="2"/>
        <v>1.0415389480069436E-2</v>
      </c>
      <c r="I34" s="98">
        <f t="shared" si="0"/>
        <v>-0.37076023391812868</v>
      </c>
      <c r="J34" s="94">
        <f t="shared" si="1"/>
        <v>-951</v>
      </c>
      <c r="K34" s="94">
        <f t="shared" si="3"/>
        <v>-101</v>
      </c>
      <c r="L34" s="94">
        <f t="shared" si="4"/>
        <v>-594.37400354007991</v>
      </c>
    </row>
    <row r="35" spans="1:12">
      <c r="A35" s="43" t="s">
        <v>206</v>
      </c>
      <c r="B35" s="85">
        <v>3920</v>
      </c>
      <c r="C35" s="94">
        <v>3290</v>
      </c>
      <c r="D35" s="24">
        <v>2925</v>
      </c>
      <c r="E35" s="24">
        <v>4401.9073768916796</v>
      </c>
      <c r="F35" s="24">
        <v>3481.8033463046099</v>
      </c>
      <c r="G35" s="24">
        <v>3252.87843838553</v>
      </c>
      <c r="H35" s="98">
        <f t="shared" si="2"/>
        <v>1.8875473500125837E-2</v>
      </c>
      <c r="I35" s="98">
        <f t="shared" si="0"/>
        <v>-0.25382653061224492</v>
      </c>
      <c r="J35" s="94">
        <f t="shared" si="1"/>
        <v>-995</v>
      </c>
      <c r="K35" s="94">
        <f t="shared" si="3"/>
        <v>-365</v>
      </c>
      <c r="L35" s="94">
        <f t="shared" si="4"/>
        <v>-228.92490791907994</v>
      </c>
    </row>
    <row r="36" spans="1:12">
      <c r="A36" s="43" t="s">
        <v>207</v>
      </c>
      <c r="B36" s="85">
        <v>1217</v>
      </c>
      <c r="C36" s="94">
        <v>454</v>
      </c>
      <c r="D36" s="24">
        <v>498</v>
      </c>
      <c r="E36" s="24">
        <v>1485.0092111331601</v>
      </c>
      <c r="F36" s="24">
        <v>546.48754695361595</v>
      </c>
      <c r="G36" s="24">
        <v>603.07042267832901</v>
      </c>
      <c r="H36" s="98">
        <f t="shared" si="2"/>
        <v>3.2136703600214246E-3</v>
      </c>
      <c r="I36" s="98">
        <f t="shared" si="0"/>
        <v>-0.59079704190632698</v>
      </c>
      <c r="J36" s="94">
        <f t="shared" si="1"/>
        <v>-719</v>
      </c>
      <c r="K36" s="94">
        <f t="shared" si="3"/>
        <v>44</v>
      </c>
      <c r="L36" s="94">
        <f t="shared" si="4"/>
        <v>56.582875724713062</v>
      </c>
    </row>
    <row r="37" spans="1:12">
      <c r="A37" s="43" t="s">
        <v>208</v>
      </c>
      <c r="B37" s="85">
        <v>489</v>
      </c>
      <c r="C37" s="94">
        <v>341</v>
      </c>
      <c r="D37" s="24">
        <v>189</v>
      </c>
      <c r="E37" s="24">
        <v>350.777600018393</v>
      </c>
      <c r="F37" s="24">
        <v>337.80294612265101</v>
      </c>
      <c r="G37" s="24">
        <v>236.82645116518401</v>
      </c>
      <c r="H37" s="98">
        <f t="shared" si="2"/>
        <v>1.219645980008131E-3</v>
      </c>
      <c r="I37" s="98">
        <f t="shared" si="0"/>
        <v>-0.61349693251533743</v>
      </c>
      <c r="J37" s="94">
        <f t="shared" si="1"/>
        <v>-300</v>
      </c>
      <c r="K37" s="94">
        <f t="shared" si="3"/>
        <v>-152</v>
      </c>
      <c r="L37" s="94">
        <f t="shared" si="4"/>
        <v>-100.976494957467</v>
      </c>
    </row>
    <row r="38" spans="1:12">
      <c r="A38" s="43" t="s">
        <v>209</v>
      </c>
      <c r="B38" s="85">
        <v>389</v>
      </c>
      <c r="C38" s="94">
        <v>200</v>
      </c>
      <c r="D38" s="24">
        <v>306</v>
      </c>
      <c r="E38" s="24">
        <v>310.32297376470302</v>
      </c>
      <c r="F38" s="24">
        <v>244.081256706723</v>
      </c>
      <c r="G38" s="24">
        <v>241.55924513189601</v>
      </c>
      <c r="H38" s="98">
        <f t="shared" si="2"/>
        <v>1.9746649200131643E-3</v>
      </c>
      <c r="I38" s="98">
        <f t="shared" si="0"/>
        <v>-0.21336760925449871</v>
      </c>
      <c r="J38" s="94">
        <f t="shared" si="1"/>
        <v>-83</v>
      </c>
      <c r="K38" s="94">
        <f t="shared" si="3"/>
        <v>106</v>
      </c>
      <c r="L38" s="94">
        <f t="shared" si="4"/>
        <v>-2.5220115748269905</v>
      </c>
    </row>
    <row r="39" spans="1:12">
      <c r="A39" s="43" t="s">
        <v>210</v>
      </c>
      <c r="B39" s="85">
        <v>1638</v>
      </c>
      <c r="C39" s="94">
        <v>1518</v>
      </c>
      <c r="D39" s="24">
        <v>1347</v>
      </c>
      <c r="E39" s="24">
        <v>1852.2682222922299</v>
      </c>
      <c r="F39" s="24">
        <v>1713.21134221633</v>
      </c>
      <c r="G39" s="24">
        <v>1535.3764787335599</v>
      </c>
      <c r="H39" s="98">
        <f t="shared" si="2"/>
        <v>8.692397540057949E-3</v>
      </c>
      <c r="I39" s="98">
        <f t="shared" si="0"/>
        <v>-0.17765567765567766</v>
      </c>
      <c r="J39" s="94">
        <f t="shared" si="1"/>
        <v>-291</v>
      </c>
      <c r="K39" s="94">
        <f t="shared" si="3"/>
        <v>-171</v>
      </c>
      <c r="L39" s="94">
        <f t="shared" si="4"/>
        <v>-177.83486348277006</v>
      </c>
    </row>
    <row r="40" spans="1:12">
      <c r="A40" s="43" t="s">
        <v>211</v>
      </c>
      <c r="B40" s="85">
        <v>374</v>
      </c>
      <c r="C40" s="94">
        <v>146</v>
      </c>
      <c r="D40" s="24">
        <v>177</v>
      </c>
      <c r="E40" s="24">
        <v>401.62765366219298</v>
      </c>
      <c r="F40" s="24">
        <v>185.698763850701</v>
      </c>
      <c r="G40" s="24">
        <v>207.46989579482599</v>
      </c>
      <c r="H40" s="98">
        <f t="shared" si="2"/>
        <v>1.1422081400076147E-3</v>
      </c>
      <c r="I40" s="98">
        <f t="shared" si="0"/>
        <v>-0.5267379679144385</v>
      </c>
      <c r="J40" s="94">
        <f t="shared" si="1"/>
        <v>-197</v>
      </c>
      <c r="K40" s="94">
        <f t="shared" si="3"/>
        <v>31</v>
      </c>
      <c r="L40" s="94">
        <f t="shared" si="4"/>
        <v>21.771131944124988</v>
      </c>
    </row>
    <row r="41" spans="1:12">
      <c r="A41" s="43" t="s">
        <v>212</v>
      </c>
      <c r="B41" s="85">
        <v>655</v>
      </c>
      <c r="C41" s="94">
        <v>507</v>
      </c>
      <c r="D41" s="24">
        <v>565</v>
      </c>
      <c r="E41" s="24">
        <v>694.88100715374605</v>
      </c>
      <c r="F41" s="24">
        <v>602.08520209845506</v>
      </c>
      <c r="G41" s="24">
        <v>630.72484949508998</v>
      </c>
      <c r="H41" s="98">
        <f t="shared" si="2"/>
        <v>3.6460316333576403E-3</v>
      </c>
      <c r="I41" s="98">
        <f t="shared" si="0"/>
        <v>-0.13740458015267176</v>
      </c>
      <c r="J41" s="94">
        <f t="shared" si="1"/>
        <v>-90</v>
      </c>
      <c r="K41" s="94">
        <f t="shared" si="3"/>
        <v>58</v>
      </c>
      <c r="L41" s="94">
        <f t="shared" si="4"/>
        <v>28.639647396634928</v>
      </c>
    </row>
    <row r="42" spans="1:12">
      <c r="A42" s="43" t="s">
        <v>213</v>
      </c>
      <c r="B42" s="85">
        <v>43848</v>
      </c>
      <c r="C42" s="94">
        <v>38441</v>
      </c>
      <c r="D42" s="24">
        <v>34535</v>
      </c>
      <c r="E42" s="24">
        <v>46071.770000819401</v>
      </c>
      <c r="F42" s="24">
        <v>39994.615464931099</v>
      </c>
      <c r="G42" s="24">
        <v>38965.370626402597</v>
      </c>
      <c r="H42" s="98">
        <f t="shared" si="2"/>
        <v>0.22285965036815239</v>
      </c>
      <c r="I42" s="98">
        <f t="shared" si="0"/>
        <v>-0.21239281153074258</v>
      </c>
      <c r="J42" s="94">
        <f t="shared" si="1"/>
        <v>-9313</v>
      </c>
      <c r="K42" s="94">
        <f t="shared" si="3"/>
        <v>-3906</v>
      </c>
      <c r="L42" s="94">
        <f t="shared" si="4"/>
        <v>-1029.2448385285024</v>
      </c>
    </row>
    <row r="43" spans="1:12">
      <c r="A43" s="43" t="s">
        <v>214</v>
      </c>
      <c r="B43" s="85">
        <v>11878</v>
      </c>
      <c r="C43" s="94">
        <v>9904</v>
      </c>
      <c r="D43" s="24">
        <v>9062</v>
      </c>
      <c r="E43" s="24">
        <v>11544.266513332501</v>
      </c>
      <c r="F43" s="24">
        <v>9574.8320974789494</v>
      </c>
      <c r="G43" s="24">
        <v>9037.4467229847705</v>
      </c>
      <c r="H43" s="98">
        <f t="shared" si="2"/>
        <v>5.8478475507056524E-2</v>
      </c>
      <c r="I43" s="98">
        <f t="shared" si="0"/>
        <v>-0.23707694898130999</v>
      </c>
      <c r="J43" s="94">
        <f t="shared" si="1"/>
        <v>-2816</v>
      </c>
      <c r="K43" s="94">
        <f t="shared" si="3"/>
        <v>-842</v>
      </c>
      <c r="L43" s="94">
        <f t="shared" si="4"/>
        <v>-537.3853744941789</v>
      </c>
    </row>
    <row r="44" spans="1:12">
      <c r="A44" s="43" t="s">
        <v>215</v>
      </c>
      <c r="B44" s="85">
        <v>2131</v>
      </c>
      <c r="C44" s="94">
        <v>1471</v>
      </c>
      <c r="D44" s="24">
        <v>1323</v>
      </c>
      <c r="E44" s="24">
        <v>2312.5684324758899</v>
      </c>
      <c r="F44" s="24">
        <v>1738.08874438015</v>
      </c>
      <c r="G44" s="24">
        <v>1456.4621963201901</v>
      </c>
      <c r="H44" s="98">
        <f t="shared" si="2"/>
        <v>8.5375218600569173E-3</v>
      </c>
      <c r="I44" s="98">
        <f t="shared" si="0"/>
        <v>-0.37916471140309715</v>
      </c>
      <c r="J44" s="94">
        <f t="shared" si="1"/>
        <v>-808</v>
      </c>
      <c r="K44" s="94">
        <f t="shared" si="3"/>
        <v>-148</v>
      </c>
      <c r="L44" s="94">
        <f t="shared" si="4"/>
        <v>-281.62654805995999</v>
      </c>
    </row>
    <row r="45" spans="1:12">
      <c r="A45" s="43" t="s">
        <v>216</v>
      </c>
      <c r="B45" s="85">
        <v>558</v>
      </c>
      <c r="C45" s="94">
        <v>404</v>
      </c>
      <c r="D45" s="24">
        <v>292</v>
      </c>
      <c r="E45" s="24">
        <v>558.72405726514899</v>
      </c>
      <c r="F45" s="24">
        <v>436.180115248969</v>
      </c>
      <c r="G45" s="24">
        <v>300.863115571354</v>
      </c>
      <c r="H45" s="98">
        <f t="shared" si="2"/>
        <v>1.8843207733458954E-3</v>
      </c>
      <c r="I45" s="98">
        <f t="shared" si="0"/>
        <v>-0.47670250896057348</v>
      </c>
      <c r="J45" s="94">
        <f t="shared" si="1"/>
        <v>-266</v>
      </c>
      <c r="K45" s="94">
        <f t="shared" si="3"/>
        <v>-112</v>
      </c>
      <c r="L45" s="94">
        <f t="shared" si="4"/>
        <v>-135.316999677615</v>
      </c>
    </row>
    <row r="46" spans="1:12">
      <c r="A46" s="43" t="s">
        <v>217</v>
      </c>
      <c r="B46" s="85">
        <v>707</v>
      </c>
      <c r="C46" s="94">
        <v>405</v>
      </c>
      <c r="D46" s="24">
        <v>439</v>
      </c>
      <c r="E46" s="24">
        <v>709.99223814779805</v>
      </c>
      <c r="F46" s="24">
        <v>503.556600601024</v>
      </c>
      <c r="G46" s="24">
        <v>467.137008665515</v>
      </c>
      <c r="H46" s="98">
        <f t="shared" si="2"/>
        <v>2.8329343133522197E-3</v>
      </c>
      <c r="I46" s="98">
        <f t="shared" si="0"/>
        <v>-0.37906647807637905</v>
      </c>
      <c r="J46" s="94">
        <f t="shared" si="1"/>
        <v>-268</v>
      </c>
      <c r="K46" s="94">
        <f t="shared" si="3"/>
        <v>34</v>
      </c>
      <c r="L46" s="94">
        <f t="shared" si="4"/>
        <v>-36.419591935509004</v>
      </c>
    </row>
    <row r="47" spans="1:12">
      <c r="A47" s="43" t="s">
        <v>218</v>
      </c>
      <c r="B47" s="85">
        <v>831</v>
      </c>
      <c r="C47" s="94">
        <v>305</v>
      </c>
      <c r="D47" s="24">
        <v>405</v>
      </c>
      <c r="E47" s="24">
        <v>774.17814212929898</v>
      </c>
      <c r="F47" s="24">
        <v>403.66969106608599</v>
      </c>
      <c r="G47" s="24">
        <v>376.64963053158903</v>
      </c>
      <c r="H47" s="98">
        <f t="shared" si="2"/>
        <v>2.6135271000174236E-3</v>
      </c>
      <c r="I47" s="98">
        <f t="shared" si="0"/>
        <v>-0.5126353790613718</v>
      </c>
      <c r="J47" s="94">
        <f t="shared" si="1"/>
        <v>-426</v>
      </c>
      <c r="K47" s="94">
        <f t="shared" si="3"/>
        <v>100</v>
      </c>
      <c r="L47" s="94">
        <f t="shared" si="4"/>
        <v>-27.020060534496963</v>
      </c>
    </row>
    <row r="48" spans="1:12">
      <c r="A48" s="43" t="s">
        <v>219</v>
      </c>
      <c r="B48" s="85">
        <v>1252</v>
      </c>
      <c r="C48" s="94">
        <v>416</v>
      </c>
      <c r="D48" s="24">
        <v>518</v>
      </c>
      <c r="E48" s="24">
        <v>1148.3413828318901</v>
      </c>
      <c r="F48" s="24">
        <v>540.09629027525102</v>
      </c>
      <c r="G48" s="24">
        <v>478.46044213592899</v>
      </c>
      <c r="H48" s="98">
        <f t="shared" si="2"/>
        <v>3.3427334266889516E-3</v>
      </c>
      <c r="I48" s="98">
        <f t="shared" si="0"/>
        <v>-0.58626198083067094</v>
      </c>
      <c r="J48" s="94">
        <f t="shared" si="1"/>
        <v>-734</v>
      </c>
      <c r="K48" s="94">
        <f t="shared" si="3"/>
        <v>102</v>
      </c>
      <c r="L48" s="94">
        <f t="shared" si="4"/>
        <v>-61.635848139322036</v>
      </c>
    </row>
    <row r="49" spans="1:12">
      <c r="A49" s="43" t="s">
        <v>220</v>
      </c>
      <c r="B49" s="85">
        <v>4037</v>
      </c>
      <c r="C49" s="94">
        <v>2144</v>
      </c>
      <c r="D49" s="24">
        <v>2249</v>
      </c>
      <c r="E49" s="24">
        <v>3958.40235592215</v>
      </c>
      <c r="F49" s="24">
        <v>2539.1192242479201</v>
      </c>
      <c r="G49" s="24">
        <v>2227.7662319720198</v>
      </c>
      <c r="H49" s="98">
        <f t="shared" si="2"/>
        <v>1.4513141846763422E-2</v>
      </c>
      <c r="I49" s="98">
        <f t="shared" si="0"/>
        <v>-0.44290314590042112</v>
      </c>
      <c r="J49" s="94">
        <f t="shared" si="1"/>
        <v>-1788</v>
      </c>
      <c r="K49" s="94">
        <f t="shared" si="3"/>
        <v>105</v>
      </c>
      <c r="L49" s="94">
        <f t="shared" si="4"/>
        <v>-311.35299227590031</v>
      </c>
    </row>
    <row r="50" spans="1:12">
      <c r="A50" s="43" t="s">
        <v>222</v>
      </c>
      <c r="B50" s="85">
        <v>102</v>
      </c>
      <c r="C50" s="94">
        <v>369</v>
      </c>
      <c r="D50" s="24">
        <v>379</v>
      </c>
      <c r="E50" s="24">
        <v>119.833097508709</v>
      </c>
      <c r="F50" s="24">
        <v>386.08331853332697</v>
      </c>
      <c r="G50" s="24">
        <v>398.372293159511</v>
      </c>
      <c r="H50" s="98">
        <f t="shared" si="2"/>
        <v>2.4457451133496383E-3</v>
      </c>
      <c r="I50" s="98">
        <f t="shared" si="0"/>
        <v>2.715686274509804</v>
      </c>
      <c r="J50" s="94">
        <f t="shared" si="1"/>
        <v>277</v>
      </c>
      <c r="K50" s="94">
        <f t="shared" si="3"/>
        <v>10</v>
      </c>
      <c r="L50" s="94">
        <f t="shared" si="4"/>
        <v>12.288974626184029</v>
      </c>
    </row>
    <row r="51" spans="1:12">
      <c r="A51" s="43" t="s">
        <v>130</v>
      </c>
      <c r="B51" s="85">
        <v>761</v>
      </c>
      <c r="C51" s="94">
        <v>872</v>
      </c>
      <c r="D51" s="24">
        <v>739</v>
      </c>
      <c r="E51" s="24">
        <v>788.05746596885797</v>
      </c>
      <c r="F51" s="24">
        <v>878.41393140540299</v>
      </c>
      <c r="G51" s="24">
        <v>769.34032903175603</v>
      </c>
      <c r="H51" s="98">
        <f t="shared" si="2"/>
        <v>4.768880313365126E-3</v>
      </c>
      <c r="I51" s="98">
        <f t="shared" si="0"/>
        <v>-2.8909329829172142E-2</v>
      </c>
      <c r="J51" s="94">
        <f t="shared" si="1"/>
        <v>-22</v>
      </c>
      <c r="K51" s="94">
        <f t="shared" si="3"/>
        <v>-133</v>
      </c>
      <c r="L51" s="94">
        <f t="shared" si="4"/>
        <v>-109.07360237364696</v>
      </c>
    </row>
    <row r="52" spans="1:12">
      <c r="A52" s="43" t="s">
        <v>223</v>
      </c>
      <c r="B52" s="85">
        <v>897</v>
      </c>
      <c r="C52" s="94">
        <v>270</v>
      </c>
      <c r="D52" s="24">
        <v>239</v>
      </c>
      <c r="E52" s="24">
        <v>910.10238198444097</v>
      </c>
      <c r="F52" s="24">
        <v>236.54582162056801</v>
      </c>
      <c r="G52" s="24">
        <v>249.853377825362</v>
      </c>
      <c r="H52" s="98">
        <f t="shared" si="2"/>
        <v>1.5423036466769486E-3</v>
      </c>
      <c r="I52" s="98">
        <f t="shared" si="0"/>
        <v>-0.73355629877369011</v>
      </c>
      <c r="J52" s="94">
        <f t="shared" si="1"/>
        <v>-658</v>
      </c>
      <c r="K52" s="94">
        <f t="shared" si="3"/>
        <v>-31</v>
      </c>
      <c r="L52" s="94">
        <f t="shared" si="4"/>
        <v>13.307556204793997</v>
      </c>
    </row>
    <row r="53" spans="1:12">
      <c r="A53" s="43" t="s">
        <v>221</v>
      </c>
      <c r="B53" s="85">
        <v>542</v>
      </c>
      <c r="C53" s="94">
        <v>129</v>
      </c>
      <c r="D53" s="24">
        <v>140</v>
      </c>
      <c r="E53" s="24">
        <v>535.22093368926699</v>
      </c>
      <c r="F53" s="24">
        <v>127.041465498398</v>
      </c>
      <c r="G53" s="24">
        <v>133.27083816291901</v>
      </c>
      <c r="H53" s="98">
        <f t="shared" si="2"/>
        <v>9.0344146667268959E-4</v>
      </c>
      <c r="I53" s="98">
        <f t="shared" si="0"/>
        <v>-0.74169741697416969</v>
      </c>
      <c r="J53" s="94">
        <f t="shared" si="1"/>
        <v>-402</v>
      </c>
      <c r="K53" s="94">
        <f t="shared" si="3"/>
        <v>11</v>
      </c>
      <c r="L53" s="94">
        <f t="shared" si="4"/>
        <v>6.2293726645210086</v>
      </c>
    </row>
    <row r="54" spans="1:12">
      <c r="A54" s="43" t="s">
        <v>224</v>
      </c>
      <c r="B54" s="85">
        <v>6317</v>
      </c>
      <c r="C54" s="94">
        <v>4680</v>
      </c>
      <c r="D54" s="24">
        <v>4587</v>
      </c>
      <c r="E54" s="24">
        <v>6203.0434681650404</v>
      </c>
      <c r="F54" s="24">
        <v>4858.1774697532701</v>
      </c>
      <c r="G54" s="24">
        <v>4684.9561700682598</v>
      </c>
      <c r="H54" s="98">
        <f t="shared" si="2"/>
        <v>2.9600614340197336E-2</v>
      </c>
      <c r="I54" s="98">
        <f t="shared" si="0"/>
        <v>-0.27386417603292701</v>
      </c>
      <c r="J54" s="94">
        <f t="shared" si="1"/>
        <v>-1730</v>
      </c>
      <c r="K54" s="94">
        <f t="shared" si="3"/>
        <v>-93</v>
      </c>
      <c r="L54" s="94">
        <f t="shared" si="4"/>
        <v>-173.22129968501031</v>
      </c>
    </row>
    <row r="55" spans="1:12">
      <c r="A55" s="43" t="s">
        <v>225</v>
      </c>
      <c r="B55" s="85">
        <v>4065</v>
      </c>
      <c r="C55" s="94">
        <v>2870</v>
      </c>
      <c r="D55" s="24">
        <v>2904</v>
      </c>
      <c r="E55" s="24">
        <v>4416.1917587335702</v>
      </c>
      <c r="F55" s="24">
        <v>3316.44440796768</v>
      </c>
      <c r="G55" s="24">
        <v>3164.7464224312598</v>
      </c>
      <c r="H55" s="98">
        <f t="shared" si="2"/>
        <v>1.8739957280124932E-2</v>
      </c>
      <c r="I55" s="98">
        <f t="shared" si="0"/>
        <v>-0.2856088560885609</v>
      </c>
      <c r="J55" s="94">
        <f t="shared" si="1"/>
        <v>-1161</v>
      </c>
      <c r="K55" s="94">
        <f t="shared" si="3"/>
        <v>34</v>
      </c>
      <c r="L55" s="94">
        <f t="shared" si="4"/>
        <v>-151.69798553642022</v>
      </c>
    </row>
    <row r="56" spans="1:12">
      <c r="A56" s="43" t="s">
        <v>226</v>
      </c>
      <c r="B56" s="85">
        <v>1616</v>
      </c>
      <c r="C56" s="94">
        <v>980</v>
      </c>
      <c r="D56" s="24">
        <v>742</v>
      </c>
      <c r="E56" s="24">
        <v>1595.28920163868</v>
      </c>
      <c r="F56" s="24">
        <v>1133.7330010225201</v>
      </c>
      <c r="G56" s="24">
        <v>736.948918833584</v>
      </c>
      <c r="H56" s="98">
        <f t="shared" si="2"/>
        <v>4.7882397733652552E-3</v>
      </c>
      <c r="I56" s="98">
        <f t="shared" si="0"/>
        <v>-0.54084158415841588</v>
      </c>
      <c r="J56" s="94">
        <f t="shared" si="1"/>
        <v>-874</v>
      </c>
      <c r="K56" s="94">
        <f t="shared" si="3"/>
        <v>-238</v>
      </c>
      <c r="L56" s="94">
        <f t="shared" si="4"/>
        <v>-396.78408218893605</v>
      </c>
    </row>
    <row r="57" spans="1:12">
      <c r="A57" s="43" t="s">
        <v>227</v>
      </c>
      <c r="B57" s="85">
        <v>1887</v>
      </c>
      <c r="C57" s="94">
        <v>908</v>
      </c>
      <c r="D57" s="24">
        <v>909</v>
      </c>
      <c r="E57" s="24">
        <v>2056.4429669187102</v>
      </c>
      <c r="F57" s="24">
        <v>1038.8220590261201</v>
      </c>
      <c r="G57" s="24">
        <v>993.45045721460895</v>
      </c>
      <c r="H57" s="98">
        <f t="shared" si="2"/>
        <v>5.8659163800391058E-3</v>
      </c>
      <c r="I57" s="98">
        <f t="shared" si="0"/>
        <v>-0.51828298887122415</v>
      </c>
      <c r="J57" s="94">
        <f t="shared" si="1"/>
        <v>-978</v>
      </c>
      <c r="K57" s="94">
        <f t="shared" si="3"/>
        <v>1</v>
      </c>
      <c r="L57" s="94">
        <f t="shared" si="4"/>
        <v>-45.371601811511141</v>
      </c>
    </row>
    <row r="58" spans="1:12">
      <c r="A58" s="43" t="s">
        <v>228</v>
      </c>
      <c r="B58" s="85">
        <v>3309</v>
      </c>
      <c r="C58" s="94">
        <v>2414</v>
      </c>
      <c r="D58" s="24">
        <v>2077</v>
      </c>
      <c r="E58" s="24">
        <v>3594.4996651274701</v>
      </c>
      <c r="F58" s="24">
        <v>2555.9160419669302</v>
      </c>
      <c r="G58" s="24">
        <v>2257.02155363577</v>
      </c>
      <c r="H58" s="98">
        <f t="shared" si="2"/>
        <v>1.3403199473422688E-2</v>
      </c>
      <c r="I58" s="98">
        <f t="shared" si="0"/>
        <v>-0.3723179208220006</v>
      </c>
      <c r="J58" s="94">
        <f t="shared" si="1"/>
        <v>-1232</v>
      </c>
      <c r="K58" s="94">
        <f t="shared" si="3"/>
        <v>-337</v>
      </c>
      <c r="L58" s="94">
        <f t="shared" si="4"/>
        <v>-298.89448833116012</v>
      </c>
    </row>
    <row r="59" spans="1:12">
      <c r="A59" s="43" t="s">
        <v>229</v>
      </c>
      <c r="B59" s="85">
        <v>739</v>
      </c>
      <c r="C59" s="94">
        <v>491</v>
      </c>
      <c r="D59" s="24">
        <v>456</v>
      </c>
      <c r="E59" s="24">
        <v>875.60331733499402</v>
      </c>
      <c r="F59" s="24">
        <v>615.718276319751</v>
      </c>
      <c r="G59" s="24">
        <v>541.64636951779403</v>
      </c>
      <c r="H59" s="98">
        <f t="shared" si="2"/>
        <v>2.9426379200196175E-3</v>
      </c>
      <c r="I59" s="98">
        <f t="shared" si="0"/>
        <v>-0.38294993234100133</v>
      </c>
      <c r="J59" s="94">
        <f t="shared" si="1"/>
        <v>-283</v>
      </c>
      <c r="K59" s="94">
        <f t="shared" si="3"/>
        <v>-35</v>
      </c>
      <c r="L59" s="94">
        <f t="shared" si="4"/>
        <v>-74.07190680195697</v>
      </c>
    </row>
    <row r="60" spans="1:12">
      <c r="A60" s="43" t="s">
        <v>230</v>
      </c>
      <c r="B60" s="85">
        <v>3550</v>
      </c>
      <c r="C60" s="94">
        <v>3502</v>
      </c>
      <c r="D60" s="24">
        <v>2283</v>
      </c>
      <c r="E60" s="24">
        <v>3799.7986008728199</v>
      </c>
      <c r="F60" s="24">
        <v>3398.8097928155498</v>
      </c>
      <c r="G60" s="24">
        <v>2455.28205685782</v>
      </c>
      <c r="H60" s="98">
        <f t="shared" si="2"/>
        <v>1.4732549060098217E-2</v>
      </c>
      <c r="I60" s="98">
        <f t="shared" si="0"/>
        <v>-0.35690140845070423</v>
      </c>
      <c r="J60" s="94">
        <f t="shared" si="1"/>
        <v>-1267</v>
      </c>
      <c r="K60" s="94">
        <f t="shared" si="3"/>
        <v>-1219</v>
      </c>
      <c r="L60" s="94">
        <f t="shared" si="4"/>
        <v>-943.52773595772987</v>
      </c>
    </row>
    <row r="61" spans="1:12">
      <c r="A61" s="43" t="s">
        <v>231</v>
      </c>
      <c r="B61" s="85">
        <v>5678</v>
      </c>
      <c r="C61" s="94">
        <v>4220</v>
      </c>
      <c r="D61" s="24">
        <v>6304</v>
      </c>
      <c r="E61" s="24">
        <v>2357.5224436619901</v>
      </c>
      <c r="F61" s="24">
        <v>2620.3899005479102</v>
      </c>
      <c r="G61" s="24">
        <v>2671.4399666928798</v>
      </c>
      <c r="H61" s="98">
        <f t="shared" si="2"/>
        <v>4.068067861360454E-2</v>
      </c>
      <c r="I61" s="98">
        <f t="shared" si="0"/>
        <v>0.11025008805917577</v>
      </c>
      <c r="J61" s="94">
        <f t="shared" si="1"/>
        <v>626</v>
      </c>
      <c r="K61" s="94">
        <f t="shared" si="3"/>
        <v>2084</v>
      </c>
      <c r="L61" s="94">
        <f t="shared" si="4"/>
        <v>51.050066144969605</v>
      </c>
    </row>
    <row r="62" spans="1:12">
      <c r="A62" s="43" t="s">
        <v>232</v>
      </c>
      <c r="B62" s="85">
        <v>341</v>
      </c>
      <c r="C62" s="94">
        <v>182</v>
      </c>
      <c r="D62" s="24">
        <v>257</v>
      </c>
      <c r="E62" s="24">
        <v>323.60506961178203</v>
      </c>
      <c r="F62" s="24">
        <v>238.571687430456</v>
      </c>
      <c r="G62" s="24">
        <v>241.749283631455</v>
      </c>
      <c r="H62" s="98">
        <f t="shared" si="2"/>
        <v>1.658460406677723E-3</v>
      </c>
      <c r="I62" s="98">
        <f t="shared" si="0"/>
        <v>-0.24633431085043989</v>
      </c>
      <c r="J62" s="94">
        <f t="shared" si="1"/>
        <v>-84</v>
      </c>
      <c r="K62" s="94">
        <f t="shared" si="3"/>
        <v>75</v>
      </c>
      <c r="L62" s="94">
        <f t="shared" si="4"/>
        <v>3.1775962009990053</v>
      </c>
    </row>
    <row r="63" spans="1:12">
      <c r="A63" s="43" t="s">
        <v>233</v>
      </c>
      <c r="B63" s="85">
        <v>422</v>
      </c>
      <c r="C63" s="94">
        <v>373</v>
      </c>
      <c r="D63" s="24">
        <v>439</v>
      </c>
      <c r="E63" s="24">
        <v>397.58763941630798</v>
      </c>
      <c r="F63" s="24">
        <v>452.63610091428399</v>
      </c>
      <c r="G63" s="24">
        <v>416.54174100264402</v>
      </c>
      <c r="H63" s="98">
        <f t="shared" si="2"/>
        <v>2.8329343133522197E-3</v>
      </c>
      <c r="I63" s="98">
        <f t="shared" si="0"/>
        <v>4.0284360189573459E-2</v>
      </c>
      <c r="J63" s="94">
        <f t="shared" si="1"/>
        <v>17</v>
      </c>
      <c r="K63" s="94">
        <f t="shared" si="3"/>
        <v>66</v>
      </c>
      <c r="L63" s="94">
        <f t="shared" si="4"/>
        <v>-36.09435991163997</v>
      </c>
    </row>
    <row r="64" spans="1:12">
      <c r="A64" s="43" t="s">
        <v>234</v>
      </c>
      <c r="B64" s="85">
        <v>865</v>
      </c>
      <c r="C64" s="94">
        <v>500</v>
      </c>
      <c r="D64" s="24">
        <v>423</v>
      </c>
      <c r="E64" s="24">
        <v>877.94206497692903</v>
      </c>
      <c r="F64" s="24">
        <v>573.54133590500101</v>
      </c>
      <c r="G64" s="24">
        <v>429.402279434452</v>
      </c>
      <c r="H64" s="98">
        <f t="shared" si="2"/>
        <v>2.7296838600181978E-3</v>
      </c>
      <c r="I64" s="98">
        <f t="shared" si="0"/>
        <v>-0.51098265895953754</v>
      </c>
      <c r="J64" s="94">
        <f t="shared" si="1"/>
        <v>-442</v>
      </c>
      <c r="K64" s="94">
        <f t="shared" si="3"/>
        <v>-77</v>
      </c>
      <c r="L64" s="94">
        <f t="shared" si="4"/>
        <v>-144.13905647054901</v>
      </c>
    </row>
    <row r="65" spans="1:12">
      <c r="A65" s="43" t="s">
        <v>235</v>
      </c>
      <c r="B65" s="85">
        <v>1600</v>
      </c>
      <c r="C65" s="94">
        <v>887</v>
      </c>
      <c r="D65" s="24">
        <v>719</v>
      </c>
      <c r="E65" s="24">
        <v>1982.2598383596101</v>
      </c>
      <c r="F65" s="24">
        <v>1016.63208194173</v>
      </c>
      <c r="G65" s="24">
        <v>892.71198521496297</v>
      </c>
      <c r="H65" s="98">
        <f t="shared" si="2"/>
        <v>4.6398172466975991E-3</v>
      </c>
      <c r="I65" s="98">
        <f t="shared" si="0"/>
        <v>-0.55062500000000003</v>
      </c>
      <c r="J65" s="94">
        <f t="shared" si="1"/>
        <v>-881</v>
      </c>
      <c r="K65" s="94">
        <f t="shared" si="3"/>
        <v>-168</v>
      </c>
      <c r="L65" s="94">
        <f t="shared" si="4"/>
        <v>-123.92009672676704</v>
      </c>
    </row>
    <row r="66" spans="1:12">
      <c r="A66" s="43" t="s">
        <v>236</v>
      </c>
      <c r="B66" s="85">
        <v>1070</v>
      </c>
      <c r="C66" s="94">
        <v>559</v>
      </c>
      <c r="D66" s="24">
        <v>556</v>
      </c>
      <c r="E66" s="24">
        <v>1241.9704362945199</v>
      </c>
      <c r="F66" s="24">
        <v>572.40971745140303</v>
      </c>
      <c r="G66" s="24">
        <v>645.35956325879101</v>
      </c>
      <c r="H66" s="98">
        <f t="shared" si="2"/>
        <v>3.5879532533572532E-3</v>
      </c>
      <c r="I66" s="98">
        <f t="shared" si="0"/>
        <v>-0.48037383177570092</v>
      </c>
      <c r="J66" s="94">
        <f t="shared" si="1"/>
        <v>-514</v>
      </c>
      <c r="K66" s="94">
        <f t="shared" si="3"/>
        <v>-3</v>
      </c>
      <c r="L66" s="94">
        <f t="shared" si="4"/>
        <v>72.949845807387987</v>
      </c>
    </row>
    <row r="67" spans="1:12">
      <c r="A67" s="43" t="s">
        <v>237</v>
      </c>
      <c r="B67" s="85">
        <v>900</v>
      </c>
      <c r="C67" s="94">
        <v>462</v>
      </c>
      <c r="D67" s="24">
        <v>492</v>
      </c>
      <c r="E67" s="24">
        <v>728.59171772044294</v>
      </c>
      <c r="F67" s="24">
        <v>475.29336697733902</v>
      </c>
      <c r="G67" s="24">
        <v>425.954426028672</v>
      </c>
      <c r="H67" s="98">
        <f t="shared" si="2"/>
        <v>3.1749514400211663E-3</v>
      </c>
      <c r="I67" s="98">
        <f t="shared" ref="I67:I84" si="5">(D67-B67)/B67</f>
        <v>-0.45333333333333331</v>
      </c>
      <c r="J67" s="94">
        <f t="shared" ref="J67:J84" si="6">D67-B67</f>
        <v>-408</v>
      </c>
      <c r="K67" s="94">
        <f t="shared" si="3"/>
        <v>30</v>
      </c>
      <c r="L67" s="94">
        <f t="shared" si="4"/>
        <v>-49.338940948667016</v>
      </c>
    </row>
    <row r="68" spans="1:12">
      <c r="A68" s="43" t="s">
        <v>238</v>
      </c>
      <c r="B68" s="85">
        <v>2643</v>
      </c>
      <c r="C68" s="94">
        <v>1881</v>
      </c>
      <c r="D68" s="24">
        <v>1548</v>
      </c>
      <c r="E68" s="24">
        <v>2683.1489430997799</v>
      </c>
      <c r="F68" s="24">
        <v>1979.06206907862</v>
      </c>
      <c r="G68" s="24">
        <v>1635.23112640467</v>
      </c>
      <c r="H68" s="98">
        <f t="shared" ref="H68:H84" si="7">D68/$D$84</f>
        <v>9.989481360066596E-3</v>
      </c>
      <c r="I68" s="98">
        <f t="shared" si="5"/>
        <v>-0.41430192962542567</v>
      </c>
      <c r="J68" s="94">
        <f t="shared" si="6"/>
        <v>-1095</v>
      </c>
      <c r="K68" s="94">
        <f t="shared" ref="K68:K84" si="8">D68-C68</f>
        <v>-333</v>
      </c>
      <c r="L68" s="94">
        <f t="shared" ref="L68:L84" si="9">G68-F68</f>
        <v>-343.83094267394995</v>
      </c>
    </row>
    <row r="69" spans="1:12">
      <c r="A69" s="43" t="s">
        <v>239</v>
      </c>
      <c r="B69" s="85">
        <v>2318</v>
      </c>
      <c r="C69" s="94">
        <v>1814</v>
      </c>
      <c r="D69" s="24">
        <v>1420</v>
      </c>
      <c r="E69" s="24">
        <v>2400.4009844478501</v>
      </c>
      <c r="F69" s="24">
        <v>1956.0505913326199</v>
      </c>
      <c r="G69" s="24">
        <v>1585.06558492624</v>
      </c>
      <c r="H69" s="98">
        <f t="shared" si="7"/>
        <v>9.163477733394423E-3</v>
      </c>
      <c r="I69" s="98">
        <f t="shared" si="5"/>
        <v>-0.38740293356341676</v>
      </c>
      <c r="J69" s="94">
        <f t="shared" si="6"/>
        <v>-898</v>
      </c>
      <c r="K69" s="94">
        <f t="shared" si="8"/>
        <v>-394</v>
      </c>
      <c r="L69" s="94">
        <f t="shared" si="9"/>
        <v>-370.98500640637985</v>
      </c>
    </row>
    <row r="70" spans="1:12">
      <c r="A70" s="43" t="s">
        <v>240</v>
      </c>
      <c r="B70" s="85">
        <v>238</v>
      </c>
      <c r="C70" s="94">
        <v>195</v>
      </c>
      <c r="D70" s="24">
        <v>427</v>
      </c>
      <c r="E70" s="24">
        <v>283.17971708621201</v>
      </c>
      <c r="F70" s="24">
        <v>278.24052347119903</v>
      </c>
      <c r="G70" s="24">
        <v>508.05772359439698</v>
      </c>
      <c r="H70" s="98">
        <f t="shared" si="7"/>
        <v>2.7554964733517034E-3</v>
      </c>
      <c r="I70" s="98">
        <f t="shared" si="5"/>
        <v>0.79411764705882348</v>
      </c>
      <c r="J70" s="94">
        <f t="shared" si="6"/>
        <v>189</v>
      </c>
      <c r="K70" s="94">
        <f t="shared" si="8"/>
        <v>232</v>
      </c>
      <c r="L70" s="94">
        <f t="shared" si="9"/>
        <v>229.81720012319795</v>
      </c>
    </row>
    <row r="71" spans="1:12">
      <c r="A71" s="43" t="s">
        <v>241</v>
      </c>
      <c r="B71" s="85">
        <v>653</v>
      </c>
      <c r="C71" s="94">
        <v>206</v>
      </c>
      <c r="D71" s="24">
        <v>238</v>
      </c>
      <c r="E71" s="24">
        <v>778.15118195086302</v>
      </c>
      <c r="F71" s="24">
        <v>261.11411811600198</v>
      </c>
      <c r="G71" s="24">
        <v>284.41401291008202</v>
      </c>
      <c r="H71" s="98">
        <f t="shared" si="7"/>
        <v>1.5358504933435724E-3</v>
      </c>
      <c r="I71" s="98">
        <f t="shared" si="5"/>
        <v>-0.63552833078101068</v>
      </c>
      <c r="J71" s="94">
        <f t="shared" si="6"/>
        <v>-415</v>
      </c>
      <c r="K71" s="94">
        <f t="shared" si="8"/>
        <v>32</v>
      </c>
      <c r="L71" s="94">
        <f t="shared" si="9"/>
        <v>23.299894794080046</v>
      </c>
    </row>
    <row r="72" spans="1:12">
      <c r="A72" s="43" t="s">
        <v>242</v>
      </c>
      <c r="B72" s="85">
        <v>1938</v>
      </c>
      <c r="C72" s="94">
        <v>861</v>
      </c>
      <c r="D72" s="24">
        <v>983</v>
      </c>
      <c r="E72" s="24">
        <v>1723.11793806367</v>
      </c>
      <c r="F72" s="24">
        <v>1164.99817790678</v>
      </c>
      <c r="G72" s="24">
        <v>871.47097673532096</v>
      </c>
      <c r="H72" s="98">
        <f t="shared" si="7"/>
        <v>6.3434497267089562E-3</v>
      </c>
      <c r="I72" s="98">
        <f t="shared" si="5"/>
        <v>-0.49277605779153766</v>
      </c>
      <c r="J72" s="94">
        <f t="shared" si="6"/>
        <v>-955</v>
      </c>
      <c r="K72" s="94">
        <f t="shared" si="8"/>
        <v>122</v>
      </c>
      <c r="L72" s="94">
        <f t="shared" si="9"/>
        <v>-293.52720117145907</v>
      </c>
    </row>
    <row r="73" spans="1:12">
      <c r="A73" s="43" t="s">
        <v>243</v>
      </c>
      <c r="B73" s="85">
        <v>1166</v>
      </c>
      <c r="C73" s="94">
        <v>980</v>
      </c>
      <c r="D73" s="24">
        <v>1030</v>
      </c>
      <c r="E73" s="24">
        <v>1415.8462012140201</v>
      </c>
      <c r="F73" s="24">
        <v>1264.4604001684299</v>
      </c>
      <c r="G73" s="24">
        <v>1250.6489912673001</v>
      </c>
      <c r="H73" s="98">
        <f t="shared" si="7"/>
        <v>6.6467479333776449E-3</v>
      </c>
      <c r="I73" s="98">
        <f t="shared" si="5"/>
        <v>-0.11663807890222985</v>
      </c>
      <c r="J73" s="94">
        <f t="shared" si="6"/>
        <v>-136</v>
      </c>
      <c r="K73" s="94">
        <f t="shared" si="8"/>
        <v>50</v>
      </c>
      <c r="L73" s="94">
        <f t="shared" si="9"/>
        <v>-13.81140890112988</v>
      </c>
    </row>
    <row r="74" spans="1:12">
      <c r="A74" s="43" t="s">
        <v>244</v>
      </c>
      <c r="B74" s="85">
        <v>284</v>
      </c>
      <c r="C74" s="94">
        <v>275</v>
      </c>
      <c r="D74" s="24">
        <v>299</v>
      </c>
      <c r="E74" s="24">
        <v>325.93735134765899</v>
      </c>
      <c r="F74" s="24">
        <v>351.44154313010102</v>
      </c>
      <c r="G74" s="24">
        <v>342.93505898140802</v>
      </c>
      <c r="H74" s="98">
        <f t="shared" si="7"/>
        <v>1.92949284667953E-3</v>
      </c>
      <c r="I74" s="98">
        <f t="shared" si="5"/>
        <v>5.2816901408450703E-2</v>
      </c>
      <c r="J74" s="94">
        <f t="shared" si="6"/>
        <v>15</v>
      </c>
      <c r="K74" s="94">
        <f t="shared" si="8"/>
        <v>24</v>
      </c>
      <c r="L74" s="94">
        <f t="shared" si="9"/>
        <v>-8.506484148693005</v>
      </c>
    </row>
    <row r="75" spans="1:12">
      <c r="A75" s="43" t="s">
        <v>245</v>
      </c>
      <c r="B75" s="85">
        <v>3965</v>
      </c>
      <c r="C75" s="94">
        <v>3146</v>
      </c>
      <c r="D75" s="24">
        <v>2849</v>
      </c>
      <c r="E75" s="24">
        <v>4168.2670530871601</v>
      </c>
      <c r="F75" s="24">
        <v>3172.5357545066399</v>
      </c>
      <c r="G75" s="24">
        <v>2999.5959982792801</v>
      </c>
      <c r="H75" s="98">
        <f t="shared" si="7"/>
        <v>1.8385033846789234E-2</v>
      </c>
      <c r="I75" s="98">
        <f t="shared" si="5"/>
        <v>-0.28146279949558639</v>
      </c>
      <c r="J75" s="94">
        <f t="shared" si="6"/>
        <v>-1116</v>
      </c>
      <c r="K75" s="94">
        <f t="shared" si="8"/>
        <v>-297</v>
      </c>
      <c r="L75" s="94">
        <f t="shared" si="9"/>
        <v>-172.93975622735979</v>
      </c>
    </row>
    <row r="76" spans="1:12">
      <c r="A76" s="43" t="s">
        <v>246</v>
      </c>
      <c r="B76" s="85">
        <v>751</v>
      </c>
      <c r="C76" s="94">
        <v>543</v>
      </c>
      <c r="D76" s="24">
        <v>537</v>
      </c>
      <c r="E76" s="24">
        <v>841.96006483626002</v>
      </c>
      <c r="F76" s="24">
        <v>688.359255244819</v>
      </c>
      <c r="G76" s="24">
        <v>602.06341097178301</v>
      </c>
      <c r="H76" s="98">
        <f t="shared" si="7"/>
        <v>3.4653433400231022E-3</v>
      </c>
      <c r="I76" s="98">
        <f t="shared" si="5"/>
        <v>-0.28495339547270304</v>
      </c>
      <c r="J76" s="94">
        <f t="shared" si="6"/>
        <v>-214</v>
      </c>
      <c r="K76" s="94">
        <f t="shared" si="8"/>
        <v>-6</v>
      </c>
      <c r="L76" s="94">
        <f t="shared" si="9"/>
        <v>-86.295844273035982</v>
      </c>
    </row>
    <row r="77" spans="1:12">
      <c r="A77" s="43" t="s">
        <v>247</v>
      </c>
      <c r="B77" s="85">
        <v>2232</v>
      </c>
      <c r="C77" s="94">
        <v>1148</v>
      </c>
      <c r="D77" s="24">
        <v>1220</v>
      </c>
      <c r="E77" s="24">
        <v>2692.0498578782899</v>
      </c>
      <c r="F77" s="24">
        <v>1275.7526515679799</v>
      </c>
      <c r="G77" s="24">
        <v>1451.35138581615</v>
      </c>
      <c r="H77" s="98">
        <f t="shared" si="7"/>
        <v>7.8728470667191516E-3</v>
      </c>
      <c r="I77" s="98">
        <f t="shared" si="5"/>
        <v>-0.45340501792114696</v>
      </c>
      <c r="J77" s="94">
        <f t="shared" si="6"/>
        <v>-1012</v>
      </c>
      <c r="K77" s="94">
        <f t="shared" si="8"/>
        <v>72</v>
      </c>
      <c r="L77" s="94">
        <f t="shared" si="9"/>
        <v>175.5987342481701</v>
      </c>
    </row>
    <row r="78" spans="1:12">
      <c r="A78" s="43" t="s">
        <v>248</v>
      </c>
      <c r="B78" s="85">
        <v>145</v>
      </c>
      <c r="C78" s="94">
        <v>114</v>
      </c>
      <c r="D78" s="24">
        <v>163</v>
      </c>
      <c r="E78" s="24">
        <v>108.86898769634701</v>
      </c>
      <c r="F78" s="24">
        <v>120.81795003417</v>
      </c>
      <c r="G78" s="24">
        <v>125.176756028076</v>
      </c>
      <c r="H78" s="98">
        <f t="shared" si="7"/>
        <v>1.0518639933403458E-3</v>
      </c>
      <c r="I78" s="98">
        <f t="shared" si="5"/>
        <v>0.12413793103448276</v>
      </c>
      <c r="J78" s="94">
        <f t="shared" si="6"/>
        <v>18</v>
      </c>
      <c r="K78" s="94">
        <f t="shared" si="8"/>
        <v>49</v>
      </c>
      <c r="L78" s="94">
        <f t="shared" si="9"/>
        <v>4.3588059939060031</v>
      </c>
    </row>
    <row r="79" spans="1:12">
      <c r="A79" s="43" t="s">
        <v>249</v>
      </c>
      <c r="B79" s="85">
        <v>1129</v>
      </c>
      <c r="C79" s="94">
        <v>854</v>
      </c>
      <c r="D79" s="24">
        <v>662</v>
      </c>
      <c r="E79" s="24">
        <v>1282.8298692493299</v>
      </c>
      <c r="F79" s="24">
        <v>1010.24545869569</v>
      </c>
      <c r="G79" s="24">
        <v>752.21094326523996</v>
      </c>
      <c r="H79" s="98">
        <f t="shared" si="7"/>
        <v>4.2719875066951464E-3</v>
      </c>
      <c r="I79" s="98">
        <f t="shared" si="5"/>
        <v>-0.41364038972542072</v>
      </c>
      <c r="J79" s="94">
        <f t="shared" si="6"/>
        <v>-467</v>
      </c>
      <c r="K79" s="94">
        <f t="shared" si="8"/>
        <v>-192</v>
      </c>
      <c r="L79" s="94">
        <f t="shared" si="9"/>
        <v>-258.03451543045003</v>
      </c>
    </row>
    <row r="80" spans="1:12">
      <c r="A80" s="43" t="s">
        <v>250</v>
      </c>
      <c r="B80" s="85">
        <v>1499</v>
      </c>
      <c r="C80" s="94">
        <v>728</v>
      </c>
      <c r="D80" s="24">
        <v>990</v>
      </c>
      <c r="E80" s="24">
        <v>1689.59384000668</v>
      </c>
      <c r="F80" s="24">
        <v>1077.9809318636601</v>
      </c>
      <c r="G80" s="24">
        <v>1115.1433729681801</v>
      </c>
      <c r="H80" s="98">
        <f t="shared" si="7"/>
        <v>6.3886218000425909E-3</v>
      </c>
      <c r="I80" s="98">
        <f t="shared" si="5"/>
        <v>-0.33955970647098066</v>
      </c>
      <c r="J80" s="94">
        <f t="shared" si="6"/>
        <v>-509</v>
      </c>
      <c r="K80" s="94">
        <f t="shared" si="8"/>
        <v>262</v>
      </c>
      <c r="L80" s="94">
        <f t="shared" si="9"/>
        <v>37.162441104519985</v>
      </c>
    </row>
    <row r="81" spans="1:12">
      <c r="A81" s="43" t="s">
        <v>251</v>
      </c>
      <c r="B81" s="85">
        <v>688</v>
      </c>
      <c r="C81" s="94">
        <v>599</v>
      </c>
      <c r="D81" s="24">
        <v>510</v>
      </c>
      <c r="E81" s="24">
        <v>732.19750498325402</v>
      </c>
      <c r="F81" s="24">
        <v>622.29776232343295</v>
      </c>
      <c r="G81" s="24">
        <v>542.76323826560701</v>
      </c>
      <c r="H81" s="98">
        <f t="shared" si="7"/>
        <v>3.2911082000219409E-3</v>
      </c>
      <c r="I81" s="98">
        <f t="shared" si="5"/>
        <v>-0.25872093023255816</v>
      </c>
      <c r="J81" s="94">
        <f t="shared" si="6"/>
        <v>-178</v>
      </c>
      <c r="K81" s="94">
        <f t="shared" si="8"/>
        <v>-89</v>
      </c>
      <c r="L81" s="94">
        <f t="shared" si="9"/>
        <v>-79.534524057825934</v>
      </c>
    </row>
    <row r="82" spans="1:12">
      <c r="A82" s="43" t="s">
        <v>252</v>
      </c>
      <c r="B82" s="85">
        <v>591</v>
      </c>
      <c r="C82" s="94">
        <v>442</v>
      </c>
      <c r="D82" s="24">
        <v>367</v>
      </c>
      <c r="E82" s="24">
        <v>534.46204917120804</v>
      </c>
      <c r="F82" s="24">
        <v>445.85093116303199</v>
      </c>
      <c r="G82" s="24">
        <v>350.24734026043399</v>
      </c>
      <c r="H82" s="98">
        <f t="shared" si="7"/>
        <v>2.368307273349122E-3</v>
      </c>
      <c r="I82" s="98">
        <f t="shared" si="5"/>
        <v>-0.3790186125211506</v>
      </c>
      <c r="J82" s="94">
        <f t="shared" si="6"/>
        <v>-224</v>
      </c>
      <c r="K82" s="94">
        <f t="shared" si="8"/>
        <v>-75</v>
      </c>
      <c r="L82" s="94">
        <f t="shared" si="9"/>
        <v>-95.603590902598</v>
      </c>
    </row>
    <row r="83" spans="1:12">
      <c r="A83" s="43" t="s">
        <v>253</v>
      </c>
      <c r="B83" s="85">
        <v>1052</v>
      </c>
      <c r="C83" s="94">
        <v>601</v>
      </c>
      <c r="D83" s="24">
        <v>655</v>
      </c>
      <c r="E83" s="24">
        <v>1173.94542986744</v>
      </c>
      <c r="F83" s="24">
        <v>714.41877561707895</v>
      </c>
      <c r="G83" s="24">
        <v>731.78349945772698</v>
      </c>
      <c r="H83" s="98">
        <f t="shared" si="7"/>
        <v>4.2268154333615117E-3</v>
      </c>
      <c r="I83" s="98">
        <f t="shared" si="5"/>
        <v>-0.37737642585551329</v>
      </c>
      <c r="J83" s="94">
        <f t="shared" si="6"/>
        <v>-397</v>
      </c>
      <c r="K83" s="94">
        <f t="shared" si="8"/>
        <v>54</v>
      </c>
      <c r="L83" s="94">
        <f t="shared" si="9"/>
        <v>17.364723840648026</v>
      </c>
    </row>
    <row r="84" spans="1:12" s="7" customFormat="1">
      <c r="A84" s="44" t="s">
        <v>173</v>
      </c>
      <c r="B84" s="84">
        <v>208011</v>
      </c>
      <c r="C84" s="61">
        <v>150938</v>
      </c>
      <c r="D84" s="64">
        <v>154963</v>
      </c>
      <c r="E84" s="64">
        <v>184826.86690647001</v>
      </c>
      <c r="F84" s="64">
        <v>155611.73914439499</v>
      </c>
      <c r="G84" s="64">
        <v>143070.51072806501</v>
      </c>
      <c r="H84" s="98">
        <f t="shared" si="7"/>
        <v>1</v>
      </c>
      <c r="I84" s="98">
        <f t="shared" si="5"/>
        <v>-0.25502497464076418</v>
      </c>
      <c r="J84" s="94">
        <f t="shared" si="6"/>
        <v>-53048</v>
      </c>
      <c r="K84" s="94">
        <f t="shared" si="8"/>
        <v>4025</v>
      </c>
      <c r="L84" s="94">
        <f t="shared" si="9"/>
        <v>-12541.228416329977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3" activePane="bottomLeft" state="frozen"/>
      <selection pane="bottomLeft" activeCell="K84" sqref="K84"/>
    </sheetView>
  </sheetViews>
  <sheetFormatPr defaultColWidth="8.85546875" defaultRowHeight="16.5" customHeight="1"/>
  <cols>
    <col min="1" max="1" width="18.285156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1.42578125" style="3" customWidth="1"/>
    <col min="9" max="9" width="31.140625" style="3" customWidth="1"/>
    <col min="10" max="10" width="36.7109375" style="3" customWidth="1"/>
    <col min="11" max="11" width="8.85546875" style="3"/>
    <col min="12" max="12" width="11.140625" style="3" customWidth="1"/>
    <col min="13" max="16384" width="8.85546875" style="3"/>
  </cols>
  <sheetData>
    <row r="1" spans="1:12" ht="16.5" customHeight="1" thickBot="1">
      <c r="B1" s="181" t="s">
        <v>281</v>
      </c>
      <c r="C1" s="181"/>
      <c r="D1" s="182"/>
      <c r="E1" s="183" t="s">
        <v>280</v>
      </c>
      <c r="F1" s="181"/>
      <c r="G1" s="182"/>
    </row>
    <row r="2" spans="1:12" ht="55.5" customHeight="1">
      <c r="A2" s="16" t="s">
        <v>174</v>
      </c>
      <c r="B2" s="90">
        <v>43405</v>
      </c>
      <c r="C2" s="90">
        <v>43739</v>
      </c>
      <c r="D2" s="90">
        <v>43770</v>
      </c>
      <c r="E2" s="90">
        <v>43405</v>
      </c>
      <c r="F2" s="90">
        <v>43739</v>
      </c>
      <c r="G2" s="90">
        <v>43770</v>
      </c>
      <c r="H2" s="89" t="s">
        <v>343</v>
      </c>
      <c r="I2" s="1" t="s">
        <v>344</v>
      </c>
      <c r="J2" s="1" t="s">
        <v>345</v>
      </c>
      <c r="K2" s="1" t="s">
        <v>262</v>
      </c>
      <c r="L2" s="89" t="s">
        <v>283</v>
      </c>
    </row>
    <row r="3" spans="1:12" ht="16.5" customHeight="1">
      <c r="A3" s="43" t="s">
        <v>175</v>
      </c>
      <c r="B3" s="95">
        <v>1916</v>
      </c>
      <c r="C3" s="94">
        <v>1813</v>
      </c>
      <c r="D3" s="24">
        <v>1759</v>
      </c>
      <c r="E3" s="24">
        <v>2126.9134592867999</v>
      </c>
      <c r="F3" s="24">
        <v>1921.4416571867</v>
      </c>
      <c r="G3" s="24">
        <v>1965.93903621309</v>
      </c>
      <c r="H3" s="98">
        <f>D3/$D$84</f>
        <v>2.2255962548238122E-2</v>
      </c>
      <c r="I3" s="98">
        <f t="shared" ref="I3:I66" si="0">(D3-B3)/B3</f>
        <v>-8.194154488517745E-2</v>
      </c>
      <c r="J3" s="94">
        <f t="shared" ref="J3:J66" si="1">D3-B3</f>
        <v>-157</v>
      </c>
      <c r="K3" s="94">
        <f>D3-C3</f>
        <v>-54</v>
      </c>
      <c r="L3" s="94">
        <f>G3-F3</f>
        <v>44.497379026390036</v>
      </c>
    </row>
    <row r="4" spans="1:12" ht="16.5" customHeight="1">
      <c r="A4" s="43" t="s">
        <v>176</v>
      </c>
      <c r="B4" s="95">
        <v>314</v>
      </c>
      <c r="C4" s="94">
        <v>222</v>
      </c>
      <c r="D4" s="24">
        <v>314</v>
      </c>
      <c r="E4" s="24">
        <v>299.68122887078601</v>
      </c>
      <c r="F4" s="24">
        <v>286.27231627755401</v>
      </c>
      <c r="G4" s="24">
        <v>327.988973129008</v>
      </c>
      <c r="H4" s="98">
        <f t="shared" ref="H4:H67" si="2">D4/$D$84</f>
        <v>3.9729233883722403E-3</v>
      </c>
      <c r="I4" s="98">
        <f t="shared" si="0"/>
        <v>0</v>
      </c>
      <c r="J4" s="94">
        <f t="shared" si="1"/>
        <v>0</v>
      </c>
      <c r="K4" s="94">
        <f t="shared" ref="K4:K67" si="3">D4-C4</f>
        <v>92</v>
      </c>
      <c r="L4" s="94">
        <f t="shared" ref="L4:L67" si="4">G4-F4</f>
        <v>41.71665685145399</v>
      </c>
    </row>
    <row r="5" spans="1:12" ht="16.5" customHeight="1">
      <c r="A5" s="43" t="s">
        <v>177</v>
      </c>
      <c r="B5" s="95">
        <v>673</v>
      </c>
      <c r="C5" s="94">
        <v>420</v>
      </c>
      <c r="D5" s="24">
        <v>482</v>
      </c>
      <c r="E5" s="24">
        <v>658.33948751414005</v>
      </c>
      <c r="F5" s="24">
        <v>506.76257530796403</v>
      </c>
      <c r="G5" s="24">
        <v>471.52341330265898</v>
      </c>
      <c r="H5" s="98">
        <f t="shared" si="2"/>
        <v>6.098563927373948E-3</v>
      </c>
      <c r="I5" s="98">
        <f t="shared" si="0"/>
        <v>-0.2838038632986627</v>
      </c>
      <c r="J5" s="94">
        <f t="shared" si="1"/>
        <v>-191</v>
      </c>
      <c r="K5" s="94">
        <f t="shared" si="3"/>
        <v>62</v>
      </c>
      <c r="L5" s="94">
        <f t="shared" si="4"/>
        <v>-35.239162005305047</v>
      </c>
    </row>
    <row r="6" spans="1:12" ht="16.5" customHeight="1">
      <c r="A6" s="43" t="s">
        <v>178</v>
      </c>
      <c r="B6" s="95">
        <v>174</v>
      </c>
      <c r="C6" s="94">
        <v>82</v>
      </c>
      <c r="D6" s="24">
        <v>115</v>
      </c>
      <c r="E6" s="24">
        <v>166.07946516953601</v>
      </c>
      <c r="F6" s="24">
        <v>97.489323623699406</v>
      </c>
      <c r="G6" s="24">
        <v>105.03769005461599</v>
      </c>
      <c r="H6" s="98">
        <f t="shared" si="2"/>
        <v>1.455051559435693E-3</v>
      </c>
      <c r="I6" s="98">
        <f t="shared" si="0"/>
        <v>-0.33908045977011492</v>
      </c>
      <c r="J6" s="94">
        <f t="shared" si="1"/>
        <v>-59</v>
      </c>
      <c r="K6" s="94">
        <f t="shared" si="3"/>
        <v>33</v>
      </c>
      <c r="L6" s="94">
        <f t="shared" si="4"/>
        <v>7.5483664309165874</v>
      </c>
    </row>
    <row r="7" spans="1:12" ht="16.5" customHeight="1">
      <c r="A7" s="43" t="s">
        <v>179</v>
      </c>
      <c r="B7" s="95">
        <v>200</v>
      </c>
      <c r="C7" s="94">
        <v>258</v>
      </c>
      <c r="D7" s="24">
        <v>227</v>
      </c>
      <c r="E7" s="24">
        <v>238.99460527084801</v>
      </c>
      <c r="F7" s="24">
        <v>342.003469052757</v>
      </c>
      <c r="G7" s="24">
        <v>271.26129362901202</v>
      </c>
      <c r="H7" s="98">
        <f t="shared" si="2"/>
        <v>2.8721452521034987E-3</v>
      </c>
      <c r="I7" s="98">
        <f t="shared" si="0"/>
        <v>0.13500000000000001</v>
      </c>
      <c r="J7" s="94">
        <f t="shared" si="1"/>
        <v>27</v>
      </c>
      <c r="K7" s="94">
        <f t="shared" si="3"/>
        <v>-31</v>
      </c>
      <c r="L7" s="94">
        <f t="shared" si="4"/>
        <v>-70.742175423744982</v>
      </c>
    </row>
    <row r="8" spans="1:12" ht="16.5" customHeight="1">
      <c r="A8" s="43" t="s">
        <v>180</v>
      </c>
      <c r="B8" s="95">
        <v>194</v>
      </c>
      <c r="C8" s="94">
        <v>192</v>
      </c>
      <c r="D8" s="24">
        <v>162</v>
      </c>
      <c r="E8" s="24">
        <v>218.60689390202</v>
      </c>
      <c r="F8" s="24">
        <v>220.37695851998399</v>
      </c>
      <c r="G8" s="24">
        <v>182.58127891336699</v>
      </c>
      <c r="H8" s="98">
        <f t="shared" si="2"/>
        <v>2.0497248054659328E-3</v>
      </c>
      <c r="I8" s="98">
        <f t="shared" si="0"/>
        <v>-0.16494845360824742</v>
      </c>
      <c r="J8" s="94">
        <f t="shared" si="1"/>
        <v>-32</v>
      </c>
      <c r="K8" s="94">
        <f t="shared" si="3"/>
        <v>-30</v>
      </c>
      <c r="L8" s="94">
        <f t="shared" si="4"/>
        <v>-37.795679606617</v>
      </c>
    </row>
    <row r="9" spans="1:12" ht="16.5" customHeight="1">
      <c r="A9" s="43" t="s">
        <v>181</v>
      </c>
      <c r="B9" s="95">
        <v>6303</v>
      </c>
      <c r="C9" s="94">
        <v>5653</v>
      </c>
      <c r="D9" s="24">
        <v>5081</v>
      </c>
      <c r="E9" s="24">
        <v>6725.4553305593099</v>
      </c>
      <c r="F9" s="24">
        <v>5946.4785433787401</v>
      </c>
      <c r="G9" s="24">
        <v>5475.1975036300601</v>
      </c>
      <c r="H9" s="98">
        <f t="shared" si="2"/>
        <v>6.4287973682545713E-2</v>
      </c>
      <c r="I9" s="98">
        <f t="shared" si="0"/>
        <v>-0.19387593209582737</v>
      </c>
      <c r="J9" s="94">
        <f t="shared" si="1"/>
        <v>-1222</v>
      </c>
      <c r="K9" s="94">
        <f t="shared" si="3"/>
        <v>-572</v>
      </c>
      <c r="L9" s="94">
        <f t="shared" si="4"/>
        <v>-471.28103974868009</v>
      </c>
    </row>
    <row r="10" spans="1:12" ht="16.5" customHeight="1">
      <c r="A10" s="43" t="s">
        <v>182</v>
      </c>
      <c r="B10" s="95">
        <v>6830</v>
      </c>
      <c r="C10" s="94">
        <v>4188</v>
      </c>
      <c r="D10" s="24">
        <v>9495</v>
      </c>
      <c r="E10" s="24">
        <v>2587.5091029527898</v>
      </c>
      <c r="F10" s="24">
        <v>3520.8301020829299</v>
      </c>
      <c r="G10" s="24">
        <v>3640.1129590675801</v>
      </c>
      <c r="H10" s="98">
        <f t="shared" si="2"/>
        <v>0.1201366483203644</v>
      </c>
      <c r="I10" s="98">
        <f t="shared" si="0"/>
        <v>0.39019033674963399</v>
      </c>
      <c r="J10" s="94">
        <f t="shared" si="1"/>
        <v>2665</v>
      </c>
      <c r="K10" s="94">
        <f t="shared" si="3"/>
        <v>5307</v>
      </c>
      <c r="L10" s="94">
        <f t="shared" si="4"/>
        <v>119.28285698465015</v>
      </c>
    </row>
    <row r="11" spans="1:12" ht="16.5" customHeight="1">
      <c r="A11" s="43" t="s">
        <v>183</v>
      </c>
      <c r="B11" s="95">
        <v>124</v>
      </c>
      <c r="C11" s="94">
        <v>152</v>
      </c>
      <c r="D11" s="24">
        <v>168</v>
      </c>
      <c r="E11" s="24">
        <v>169.10674400548399</v>
      </c>
      <c r="F11" s="24">
        <v>154.321785947759</v>
      </c>
      <c r="G11" s="24">
        <v>171.838705742613</v>
      </c>
      <c r="H11" s="98">
        <f t="shared" si="2"/>
        <v>2.1256405390017081E-3</v>
      </c>
      <c r="I11" s="98">
        <f t="shared" si="0"/>
        <v>0.35483870967741937</v>
      </c>
      <c r="J11" s="94">
        <f t="shared" si="1"/>
        <v>44</v>
      </c>
      <c r="K11" s="94">
        <f t="shared" si="3"/>
        <v>16</v>
      </c>
      <c r="L11" s="94">
        <f t="shared" si="4"/>
        <v>17.516919794854005</v>
      </c>
    </row>
    <row r="12" spans="1:12" ht="16.5" customHeight="1">
      <c r="A12" s="43" t="s">
        <v>184</v>
      </c>
      <c r="B12" s="95">
        <v>173</v>
      </c>
      <c r="C12" s="94">
        <v>156</v>
      </c>
      <c r="D12" s="24">
        <v>119</v>
      </c>
      <c r="E12" s="24">
        <v>195.07298430476001</v>
      </c>
      <c r="F12" s="24">
        <v>202.47399212679201</v>
      </c>
      <c r="G12" s="24">
        <v>134.991306912966</v>
      </c>
      <c r="H12" s="98">
        <f t="shared" si="2"/>
        <v>1.5056620484595433E-3</v>
      </c>
      <c r="I12" s="98">
        <f t="shared" si="0"/>
        <v>-0.31213872832369943</v>
      </c>
      <c r="J12" s="94">
        <f t="shared" si="1"/>
        <v>-54</v>
      </c>
      <c r="K12" s="94">
        <f t="shared" si="3"/>
        <v>-37</v>
      </c>
      <c r="L12" s="94">
        <f t="shared" si="4"/>
        <v>-67.482685213826016</v>
      </c>
    </row>
    <row r="13" spans="1:12" ht="16.5" customHeight="1">
      <c r="A13" s="43" t="s">
        <v>185</v>
      </c>
      <c r="B13" s="95">
        <v>1242</v>
      </c>
      <c r="C13" s="94">
        <v>1240</v>
      </c>
      <c r="D13" s="24">
        <v>1432</v>
      </c>
      <c r="E13" s="24">
        <v>878.89414617146997</v>
      </c>
      <c r="F13" s="24">
        <v>1047.38326179558</v>
      </c>
      <c r="G13" s="24">
        <v>1025.3658128530999</v>
      </c>
      <c r="H13" s="98">
        <f t="shared" si="2"/>
        <v>1.8118555070538368E-2</v>
      </c>
      <c r="I13" s="98">
        <f t="shared" si="0"/>
        <v>0.1529790660225443</v>
      </c>
      <c r="J13" s="94">
        <f t="shared" si="1"/>
        <v>190</v>
      </c>
      <c r="K13" s="94">
        <f t="shared" si="3"/>
        <v>192</v>
      </c>
      <c r="L13" s="94">
        <f t="shared" si="4"/>
        <v>-22.017448942480087</v>
      </c>
    </row>
    <row r="14" spans="1:12" ht="16.5" customHeight="1">
      <c r="A14" s="43" t="s">
        <v>186</v>
      </c>
      <c r="B14" s="95">
        <v>967</v>
      </c>
      <c r="C14" s="94">
        <v>1050</v>
      </c>
      <c r="D14" s="24">
        <v>867</v>
      </c>
      <c r="E14" s="24">
        <v>1081.6745787964401</v>
      </c>
      <c r="F14" s="24">
        <v>1079.04356611516</v>
      </c>
      <c r="G14" s="24">
        <v>971.50786942443199</v>
      </c>
      <c r="H14" s="98">
        <f t="shared" si="2"/>
        <v>1.0969823495919529E-2</v>
      </c>
      <c r="I14" s="98">
        <f t="shared" si="0"/>
        <v>-0.10341261633919338</v>
      </c>
      <c r="J14" s="94">
        <f t="shared" si="1"/>
        <v>-100</v>
      </c>
      <c r="K14" s="94">
        <f t="shared" si="3"/>
        <v>-183</v>
      </c>
      <c r="L14" s="94">
        <f t="shared" si="4"/>
        <v>-107.53569669072806</v>
      </c>
    </row>
    <row r="15" spans="1:12" ht="16.5" customHeight="1">
      <c r="A15" s="43" t="s">
        <v>187</v>
      </c>
      <c r="B15" s="95">
        <v>247</v>
      </c>
      <c r="C15" s="94">
        <v>178</v>
      </c>
      <c r="D15" s="24">
        <v>129</v>
      </c>
      <c r="E15" s="24">
        <v>288.65445190612701</v>
      </c>
      <c r="F15" s="24">
        <v>186.20684754641101</v>
      </c>
      <c r="G15" s="24">
        <v>151.25836061288001</v>
      </c>
      <c r="H15" s="98">
        <f t="shared" si="2"/>
        <v>1.6321882710191688E-3</v>
      </c>
      <c r="I15" s="98">
        <f t="shared" si="0"/>
        <v>-0.47773279352226722</v>
      </c>
      <c r="J15" s="94">
        <f t="shared" si="1"/>
        <v>-118</v>
      </c>
      <c r="K15" s="94">
        <f t="shared" si="3"/>
        <v>-49</v>
      </c>
      <c r="L15" s="94">
        <f t="shared" si="4"/>
        <v>-34.948486933531001</v>
      </c>
    </row>
    <row r="16" spans="1:12" ht="16.5" customHeight="1">
      <c r="A16" s="43" t="s">
        <v>188</v>
      </c>
      <c r="B16" s="95">
        <v>238</v>
      </c>
      <c r="C16" s="94">
        <v>328</v>
      </c>
      <c r="D16" s="24">
        <v>286</v>
      </c>
      <c r="E16" s="24">
        <v>324.087351928239</v>
      </c>
      <c r="F16" s="24">
        <v>413.65671826514</v>
      </c>
      <c r="G16" s="24">
        <v>391.54014467628201</v>
      </c>
      <c r="H16" s="98">
        <f t="shared" si="2"/>
        <v>3.6186499652052888E-3</v>
      </c>
      <c r="I16" s="98">
        <f t="shared" si="0"/>
        <v>0.20168067226890757</v>
      </c>
      <c r="J16" s="94">
        <f t="shared" si="1"/>
        <v>48</v>
      </c>
      <c r="K16" s="94">
        <f t="shared" si="3"/>
        <v>-42</v>
      </c>
      <c r="L16" s="94">
        <f t="shared" si="4"/>
        <v>-22.116573588857989</v>
      </c>
    </row>
    <row r="17" spans="1:12" ht="16.5" customHeight="1">
      <c r="A17" s="43" t="s">
        <v>189</v>
      </c>
      <c r="B17" s="95">
        <v>324</v>
      </c>
      <c r="C17" s="94">
        <v>86</v>
      </c>
      <c r="D17" s="24">
        <v>64</v>
      </c>
      <c r="E17" s="24">
        <v>313.81989781501397</v>
      </c>
      <c r="F17" s="24">
        <v>86.517467850279004</v>
      </c>
      <c r="G17" s="24">
        <v>52.142820491389898</v>
      </c>
      <c r="H17" s="98">
        <f t="shared" si="2"/>
        <v>8.097678243816031E-4</v>
      </c>
      <c r="I17" s="98">
        <f t="shared" si="0"/>
        <v>-0.80246913580246915</v>
      </c>
      <c r="J17" s="94">
        <f t="shared" si="1"/>
        <v>-260</v>
      </c>
      <c r="K17" s="94">
        <f t="shared" si="3"/>
        <v>-22</v>
      </c>
      <c r="L17" s="94">
        <f t="shared" si="4"/>
        <v>-34.374647358889106</v>
      </c>
    </row>
    <row r="18" spans="1:12" ht="16.5" customHeight="1">
      <c r="A18" s="43" t="s">
        <v>190</v>
      </c>
      <c r="B18" s="95">
        <v>394</v>
      </c>
      <c r="C18" s="94">
        <v>183</v>
      </c>
      <c r="D18" s="24">
        <v>241</v>
      </c>
      <c r="E18" s="24">
        <v>356.700516974984</v>
      </c>
      <c r="F18" s="24">
        <v>191.294491815719</v>
      </c>
      <c r="G18" s="24">
        <v>224.63824716838499</v>
      </c>
      <c r="H18" s="98">
        <f t="shared" si="2"/>
        <v>3.049281963686974E-3</v>
      </c>
      <c r="I18" s="98">
        <f t="shared" si="0"/>
        <v>-0.3883248730964467</v>
      </c>
      <c r="J18" s="94">
        <f t="shared" si="1"/>
        <v>-153</v>
      </c>
      <c r="K18" s="94">
        <f t="shared" si="3"/>
        <v>58</v>
      </c>
      <c r="L18" s="94">
        <f t="shared" si="4"/>
        <v>33.343755352665994</v>
      </c>
    </row>
    <row r="19" spans="1:12" ht="16.5" customHeight="1">
      <c r="A19" s="43" t="s">
        <v>191</v>
      </c>
      <c r="B19" s="95">
        <v>226</v>
      </c>
      <c r="C19" s="94">
        <v>210</v>
      </c>
      <c r="D19" s="24">
        <v>417</v>
      </c>
      <c r="E19" s="24">
        <v>177.47741796714399</v>
      </c>
      <c r="F19" s="24">
        <v>189.83804450271299</v>
      </c>
      <c r="G19" s="24">
        <v>367.62179422321901</v>
      </c>
      <c r="H19" s="98">
        <f t="shared" si="2"/>
        <v>5.2761434807363826E-3</v>
      </c>
      <c r="I19" s="98">
        <f t="shared" si="0"/>
        <v>0.84513274336283184</v>
      </c>
      <c r="J19" s="94">
        <f t="shared" si="1"/>
        <v>191</v>
      </c>
      <c r="K19" s="94">
        <f t="shared" si="3"/>
        <v>207</v>
      </c>
      <c r="L19" s="94">
        <f t="shared" si="4"/>
        <v>177.78374972050602</v>
      </c>
    </row>
    <row r="20" spans="1:12" ht="16.5" customHeight="1">
      <c r="A20" s="43" t="s">
        <v>192</v>
      </c>
      <c r="B20" s="95">
        <v>238</v>
      </c>
      <c r="C20" s="94">
        <v>74</v>
      </c>
      <c r="D20" s="24">
        <v>142</v>
      </c>
      <c r="E20" s="24">
        <v>200.85644666400901</v>
      </c>
      <c r="F20" s="24">
        <v>121.696446124202</v>
      </c>
      <c r="G20" s="24">
        <v>120.07040761421</v>
      </c>
      <c r="H20" s="98">
        <f t="shared" si="2"/>
        <v>1.7966723603466818E-3</v>
      </c>
      <c r="I20" s="98">
        <f t="shared" si="0"/>
        <v>-0.40336134453781514</v>
      </c>
      <c r="J20" s="94">
        <f t="shared" si="1"/>
        <v>-96</v>
      </c>
      <c r="K20" s="94">
        <f t="shared" si="3"/>
        <v>68</v>
      </c>
      <c r="L20" s="94">
        <f t="shared" si="4"/>
        <v>-1.6260385099920001</v>
      </c>
    </row>
    <row r="21" spans="1:12" ht="16.5" customHeight="1">
      <c r="A21" s="43" t="s">
        <v>193</v>
      </c>
      <c r="B21" s="95">
        <v>316</v>
      </c>
      <c r="C21" s="94">
        <v>243</v>
      </c>
      <c r="D21" s="24">
        <v>277</v>
      </c>
      <c r="E21" s="24">
        <v>309.05746778297402</v>
      </c>
      <c r="F21" s="24">
        <v>282.10226617478702</v>
      </c>
      <c r="G21" s="24">
        <v>272.07476797766299</v>
      </c>
      <c r="H21" s="98">
        <f t="shared" si="2"/>
        <v>3.5047763649016257E-3</v>
      </c>
      <c r="I21" s="98">
        <f t="shared" si="0"/>
        <v>-0.12341772151898735</v>
      </c>
      <c r="J21" s="94">
        <f t="shared" si="1"/>
        <v>-39</v>
      </c>
      <c r="K21" s="94">
        <f t="shared" si="3"/>
        <v>34</v>
      </c>
      <c r="L21" s="94">
        <f t="shared" si="4"/>
        <v>-10.027498197124032</v>
      </c>
    </row>
    <row r="22" spans="1:12" ht="16.5" customHeight="1">
      <c r="A22" s="43" t="s">
        <v>194</v>
      </c>
      <c r="B22" s="95">
        <v>265</v>
      </c>
      <c r="C22" s="94">
        <v>121</v>
      </c>
      <c r="D22" s="24">
        <v>193</v>
      </c>
      <c r="E22" s="24">
        <v>265.51200134903502</v>
      </c>
      <c r="F22" s="24">
        <v>162.56264771082601</v>
      </c>
      <c r="G22" s="24">
        <v>193.626718509347</v>
      </c>
      <c r="H22" s="98">
        <f t="shared" si="2"/>
        <v>2.4419560954007718E-3</v>
      </c>
      <c r="I22" s="98">
        <f t="shared" si="0"/>
        <v>-0.27169811320754716</v>
      </c>
      <c r="J22" s="94">
        <f t="shared" si="1"/>
        <v>-72</v>
      </c>
      <c r="K22" s="94">
        <f t="shared" si="3"/>
        <v>72</v>
      </c>
      <c r="L22" s="94">
        <f t="shared" si="4"/>
        <v>31.064070798520987</v>
      </c>
    </row>
    <row r="23" spans="1:12" ht="16.5" customHeight="1">
      <c r="A23" s="43" t="s">
        <v>195</v>
      </c>
      <c r="B23" s="95">
        <v>4383</v>
      </c>
      <c r="C23" s="94">
        <v>3961</v>
      </c>
      <c r="D23" s="24">
        <v>3774</v>
      </c>
      <c r="E23" s="24">
        <v>4711.0812391468799</v>
      </c>
      <c r="F23" s="24">
        <v>4401.3690320059004</v>
      </c>
      <c r="G23" s="24">
        <v>4128.8521314195996</v>
      </c>
      <c r="H23" s="98">
        <f t="shared" si="2"/>
        <v>4.7750996394002654E-2</v>
      </c>
      <c r="I23" s="98">
        <f t="shared" si="0"/>
        <v>-0.13894592744695414</v>
      </c>
      <c r="J23" s="94">
        <f t="shared" si="1"/>
        <v>-609</v>
      </c>
      <c r="K23" s="94">
        <f t="shared" si="3"/>
        <v>-187</v>
      </c>
      <c r="L23" s="94">
        <f t="shared" si="4"/>
        <v>-272.51690058630084</v>
      </c>
    </row>
    <row r="24" spans="1:12" ht="16.5" customHeight="1">
      <c r="A24" s="43" t="s">
        <v>196</v>
      </c>
      <c r="B24" s="95">
        <v>627</v>
      </c>
      <c r="C24" s="94">
        <v>555</v>
      </c>
      <c r="D24" s="24">
        <v>480</v>
      </c>
      <c r="E24" s="24">
        <v>634.32693183124502</v>
      </c>
      <c r="F24" s="24">
        <v>543.56336953838104</v>
      </c>
      <c r="G24" s="24">
        <v>485.42607625860001</v>
      </c>
      <c r="H24" s="98">
        <f t="shared" si="2"/>
        <v>6.0732586828620228E-3</v>
      </c>
      <c r="I24" s="98">
        <f t="shared" si="0"/>
        <v>-0.23444976076555024</v>
      </c>
      <c r="J24" s="94">
        <f t="shared" si="1"/>
        <v>-147</v>
      </c>
      <c r="K24" s="94">
        <f t="shared" si="3"/>
        <v>-75</v>
      </c>
      <c r="L24" s="94">
        <f t="shared" si="4"/>
        <v>-58.137293279781034</v>
      </c>
    </row>
    <row r="25" spans="1:12" ht="16.5" customHeight="1">
      <c r="A25" s="43" t="s">
        <v>197</v>
      </c>
      <c r="B25" s="95">
        <v>319</v>
      </c>
      <c r="C25" s="94">
        <v>128</v>
      </c>
      <c r="D25" s="24">
        <v>122</v>
      </c>
      <c r="E25" s="24">
        <v>292.90675953659598</v>
      </c>
      <c r="F25" s="24">
        <v>132.698210251766</v>
      </c>
      <c r="G25" s="24">
        <v>94.808932769452596</v>
      </c>
      <c r="H25" s="98">
        <f t="shared" si="2"/>
        <v>1.5436199152274309E-3</v>
      </c>
      <c r="I25" s="98">
        <f t="shared" si="0"/>
        <v>-0.61755485893416928</v>
      </c>
      <c r="J25" s="94">
        <f t="shared" si="1"/>
        <v>-197</v>
      </c>
      <c r="K25" s="94">
        <f t="shared" si="3"/>
        <v>-6</v>
      </c>
      <c r="L25" s="94">
        <f t="shared" si="4"/>
        <v>-37.889277482313403</v>
      </c>
    </row>
    <row r="26" spans="1:12" ht="16.5" customHeight="1">
      <c r="A26" s="43" t="s">
        <v>198</v>
      </c>
      <c r="B26" s="95">
        <v>470</v>
      </c>
      <c r="C26" s="94">
        <v>351</v>
      </c>
      <c r="D26" s="24">
        <v>334</v>
      </c>
      <c r="E26" s="24">
        <v>513.15374455828203</v>
      </c>
      <c r="F26" s="24">
        <v>409.43258224191101</v>
      </c>
      <c r="G26" s="24">
        <v>366.05388572557399</v>
      </c>
      <c r="H26" s="98">
        <f t="shared" si="2"/>
        <v>4.225975833491491E-3</v>
      </c>
      <c r="I26" s="98">
        <f t="shared" si="0"/>
        <v>-0.28936170212765955</v>
      </c>
      <c r="J26" s="94">
        <f t="shared" si="1"/>
        <v>-136</v>
      </c>
      <c r="K26" s="94">
        <f t="shared" si="3"/>
        <v>-17</v>
      </c>
      <c r="L26" s="94">
        <f t="shared" si="4"/>
        <v>-43.378696516337016</v>
      </c>
    </row>
    <row r="27" spans="1:12" ht="16.5" customHeight="1">
      <c r="A27" s="43" t="s">
        <v>199</v>
      </c>
      <c r="B27" s="95">
        <v>1058</v>
      </c>
      <c r="C27" s="94">
        <v>1018</v>
      </c>
      <c r="D27" s="24">
        <v>837</v>
      </c>
      <c r="E27" s="24">
        <v>1163.5744947466701</v>
      </c>
      <c r="F27" s="24">
        <v>1059.88832005621</v>
      </c>
      <c r="G27" s="24">
        <v>967.67176980757404</v>
      </c>
      <c r="H27" s="98">
        <f t="shared" si="2"/>
        <v>1.0590244828240654E-2</v>
      </c>
      <c r="I27" s="98">
        <f t="shared" si="0"/>
        <v>-0.20888468809073724</v>
      </c>
      <c r="J27" s="94">
        <f t="shared" si="1"/>
        <v>-221</v>
      </c>
      <c r="K27" s="94">
        <f t="shared" si="3"/>
        <v>-181</v>
      </c>
      <c r="L27" s="94">
        <f t="shared" si="4"/>
        <v>-92.21655024863594</v>
      </c>
    </row>
    <row r="28" spans="1:12" ht="16.5" customHeight="1">
      <c r="A28" s="43" t="s">
        <v>112</v>
      </c>
      <c r="B28" s="95">
        <v>700</v>
      </c>
      <c r="C28" s="94">
        <v>942</v>
      </c>
      <c r="D28" s="24">
        <v>777</v>
      </c>
      <c r="E28" s="24">
        <v>828.84804432358897</v>
      </c>
      <c r="F28" s="24">
        <v>1185.5462142224801</v>
      </c>
      <c r="G28" s="24">
        <v>920.59424693062203</v>
      </c>
      <c r="H28" s="98">
        <f t="shared" si="2"/>
        <v>9.8310874928828999E-3</v>
      </c>
      <c r="I28" s="98">
        <f t="shared" si="0"/>
        <v>0.11</v>
      </c>
      <c r="J28" s="94">
        <f t="shared" si="1"/>
        <v>77</v>
      </c>
      <c r="K28" s="94">
        <f t="shared" si="3"/>
        <v>-165</v>
      </c>
      <c r="L28" s="94">
        <f t="shared" si="4"/>
        <v>-264.95196729185807</v>
      </c>
    </row>
    <row r="29" spans="1:12" ht="16.5" customHeight="1">
      <c r="A29" s="43" t="s">
        <v>200</v>
      </c>
      <c r="B29" s="95">
        <v>469</v>
      </c>
      <c r="C29" s="94">
        <v>398</v>
      </c>
      <c r="D29" s="24">
        <v>404</v>
      </c>
      <c r="E29" s="24">
        <v>517.84292507666999</v>
      </c>
      <c r="F29" s="24">
        <v>455.14504278343202</v>
      </c>
      <c r="G29" s="24">
        <v>446.08900853629399</v>
      </c>
      <c r="H29" s="98">
        <f t="shared" si="2"/>
        <v>5.1116593914088699E-3</v>
      </c>
      <c r="I29" s="98">
        <f t="shared" si="0"/>
        <v>-0.13859275053304904</v>
      </c>
      <c r="J29" s="94">
        <f t="shared" si="1"/>
        <v>-65</v>
      </c>
      <c r="K29" s="94">
        <f t="shared" si="3"/>
        <v>6</v>
      </c>
      <c r="L29" s="94">
        <f t="shared" si="4"/>
        <v>-9.0560342471380295</v>
      </c>
    </row>
    <row r="30" spans="1:12" ht="16.5" customHeight="1">
      <c r="A30" s="43" t="s">
        <v>201</v>
      </c>
      <c r="B30" s="95">
        <v>287</v>
      </c>
      <c r="C30" s="94">
        <v>325</v>
      </c>
      <c r="D30" s="24">
        <v>260</v>
      </c>
      <c r="E30" s="24">
        <v>320.01381863951099</v>
      </c>
      <c r="F30" s="24">
        <v>342.029071941871</v>
      </c>
      <c r="G30" s="24">
        <v>293.72225720218501</v>
      </c>
      <c r="H30" s="98">
        <f t="shared" si="2"/>
        <v>3.2896817865502625E-3</v>
      </c>
      <c r="I30" s="98">
        <f t="shared" si="0"/>
        <v>-9.4076655052264813E-2</v>
      </c>
      <c r="J30" s="94">
        <f t="shared" si="1"/>
        <v>-27</v>
      </c>
      <c r="K30" s="94">
        <f t="shared" si="3"/>
        <v>-65</v>
      </c>
      <c r="L30" s="94">
        <f t="shared" si="4"/>
        <v>-48.30681473968599</v>
      </c>
    </row>
    <row r="31" spans="1:12" ht="16.5" customHeight="1">
      <c r="A31" s="43" t="s">
        <v>202</v>
      </c>
      <c r="B31" s="95">
        <v>499</v>
      </c>
      <c r="C31" s="94">
        <v>348</v>
      </c>
      <c r="D31" s="24">
        <v>354</v>
      </c>
      <c r="E31" s="24">
        <v>512.93794303352104</v>
      </c>
      <c r="F31" s="24">
        <v>443.31193625400903</v>
      </c>
      <c r="G31" s="24">
        <v>365.69595323616102</v>
      </c>
      <c r="H31" s="98">
        <f t="shared" si="2"/>
        <v>4.4790282786107425E-3</v>
      </c>
      <c r="I31" s="98">
        <f t="shared" si="0"/>
        <v>-0.29058116232464931</v>
      </c>
      <c r="J31" s="94">
        <f t="shared" si="1"/>
        <v>-145</v>
      </c>
      <c r="K31" s="94">
        <f t="shared" si="3"/>
        <v>6</v>
      </c>
      <c r="L31" s="94">
        <f t="shared" si="4"/>
        <v>-77.615983017848009</v>
      </c>
    </row>
    <row r="32" spans="1:12" ht="16.5" customHeight="1">
      <c r="A32" s="43" t="s">
        <v>203</v>
      </c>
      <c r="B32" s="95">
        <v>373</v>
      </c>
      <c r="C32" s="94">
        <v>210</v>
      </c>
      <c r="D32" s="24">
        <v>143</v>
      </c>
      <c r="E32" s="24">
        <v>385.71963113855202</v>
      </c>
      <c r="F32" s="24">
        <v>311.64955275341902</v>
      </c>
      <c r="G32" s="24">
        <v>148.67289696067101</v>
      </c>
      <c r="H32" s="98">
        <f t="shared" si="2"/>
        <v>1.8093249826026444E-3</v>
      </c>
      <c r="I32" s="98">
        <f t="shared" si="0"/>
        <v>-0.61662198391420908</v>
      </c>
      <c r="J32" s="94">
        <f t="shared" si="1"/>
        <v>-230</v>
      </c>
      <c r="K32" s="94">
        <f t="shared" si="3"/>
        <v>-67</v>
      </c>
      <c r="L32" s="94">
        <f t="shared" si="4"/>
        <v>-162.97665579274801</v>
      </c>
    </row>
    <row r="33" spans="1:12" ht="16.5" customHeight="1">
      <c r="A33" s="43" t="s">
        <v>204</v>
      </c>
      <c r="B33" s="95">
        <v>730</v>
      </c>
      <c r="C33" s="94">
        <v>350</v>
      </c>
      <c r="D33" s="24">
        <v>382</v>
      </c>
      <c r="E33" s="24">
        <v>701.60735447452703</v>
      </c>
      <c r="F33" s="24">
        <v>455.241120087262</v>
      </c>
      <c r="G33" s="24">
        <v>365.950051155133</v>
      </c>
      <c r="H33" s="98">
        <f t="shared" si="2"/>
        <v>4.8333017017776932E-3</v>
      </c>
      <c r="I33" s="98">
        <f t="shared" si="0"/>
        <v>-0.47671232876712327</v>
      </c>
      <c r="J33" s="94">
        <f t="shared" si="1"/>
        <v>-348</v>
      </c>
      <c r="K33" s="94">
        <f t="shared" si="3"/>
        <v>32</v>
      </c>
      <c r="L33" s="94">
        <f t="shared" si="4"/>
        <v>-89.291068932129008</v>
      </c>
    </row>
    <row r="34" spans="1:12" ht="16.5" customHeight="1">
      <c r="A34" s="43" t="s">
        <v>205</v>
      </c>
      <c r="B34" s="95">
        <v>1086</v>
      </c>
      <c r="C34" s="94">
        <v>787</v>
      </c>
      <c r="D34" s="24">
        <v>838</v>
      </c>
      <c r="E34" s="24">
        <v>964.66238982774996</v>
      </c>
      <c r="F34" s="24">
        <v>916.94574389134505</v>
      </c>
      <c r="G34" s="24">
        <v>744.37153098367105</v>
      </c>
      <c r="H34" s="98">
        <f t="shared" si="2"/>
        <v>1.0602897450496616E-2</v>
      </c>
      <c r="I34" s="98">
        <f t="shared" si="0"/>
        <v>-0.2283609576427256</v>
      </c>
      <c r="J34" s="94">
        <f t="shared" si="1"/>
        <v>-248</v>
      </c>
      <c r="K34" s="94">
        <f t="shared" si="3"/>
        <v>51</v>
      </c>
      <c r="L34" s="94">
        <f t="shared" si="4"/>
        <v>-172.574212907674</v>
      </c>
    </row>
    <row r="35" spans="1:12" ht="16.5" customHeight="1">
      <c r="A35" s="43" t="s">
        <v>206</v>
      </c>
      <c r="B35" s="95">
        <v>2005</v>
      </c>
      <c r="C35" s="94">
        <v>1881</v>
      </c>
      <c r="D35" s="24">
        <v>1569</v>
      </c>
      <c r="E35" s="24">
        <v>2270.1327452976998</v>
      </c>
      <c r="F35" s="24">
        <v>2055.1644856835501</v>
      </c>
      <c r="G35" s="24">
        <v>1783.07080010299</v>
      </c>
      <c r="H35" s="98">
        <f t="shared" si="2"/>
        <v>1.9851964319605238E-2</v>
      </c>
      <c r="I35" s="98">
        <f t="shared" si="0"/>
        <v>-0.2174563591022444</v>
      </c>
      <c r="J35" s="94">
        <f t="shared" si="1"/>
        <v>-436</v>
      </c>
      <c r="K35" s="94">
        <f t="shared" si="3"/>
        <v>-312</v>
      </c>
      <c r="L35" s="94">
        <f t="shared" si="4"/>
        <v>-272.09368558056008</v>
      </c>
    </row>
    <row r="36" spans="1:12" ht="16.5" customHeight="1">
      <c r="A36" s="43" t="s">
        <v>207</v>
      </c>
      <c r="B36" s="95">
        <v>403</v>
      </c>
      <c r="C36" s="94">
        <v>255</v>
      </c>
      <c r="D36" s="24">
        <v>253</v>
      </c>
      <c r="E36" s="24">
        <v>477.64440132237797</v>
      </c>
      <c r="F36" s="24">
        <v>316.48946019452097</v>
      </c>
      <c r="G36" s="24">
        <v>299.29331152265502</v>
      </c>
      <c r="H36" s="98">
        <f t="shared" si="2"/>
        <v>3.2011134307585246E-3</v>
      </c>
      <c r="I36" s="98">
        <f t="shared" si="0"/>
        <v>-0.37220843672456577</v>
      </c>
      <c r="J36" s="94">
        <f t="shared" si="1"/>
        <v>-150</v>
      </c>
      <c r="K36" s="94">
        <f t="shared" si="3"/>
        <v>-2</v>
      </c>
      <c r="L36" s="94">
        <f t="shared" si="4"/>
        <v>-17.196148671865956</v>
      </c>
    </row>
    <row r="37" spans="1:12" ht="16.5" customHeight="1">
      <c r="A37" s="43" t="s">
        <v>208</v>
      </c>
      <c r="B37" s="95">
        <v>189</v>
      </c>
      <c r="C37" s="94">
        <v>191</v>
      </c>
      <c r="D37" s="24">
        <v>76</v>
      </c>
      <c r="E37" s="24">
        <v>242.05783677060001</v>
      </c>
      <c r="F37" s="24">
        <v>281.36625280959203</v>
      </c>
      <c r="G37" s="24">
        <v>97.224889143409797</v>
      </c>
      <c r="H37" s="98">
        <f t="shared" si="2"/>
        <v>9.6159929145315365E-4</v>
      </c>
      <c r="I37" s="98">
        <f t="shared" si="0"/>
        <v>-0.59788359788359791</v>
      </c>
      <c r="J37" s="94">
        <f t="shared" si="1"/>
        <v>-113</v>
      </c>
      <c r="K37" s="94">
        <f t="shared" si="3"/>
        <v>-115</v>
      </c>
      <c r="L37" s="94">
        <f t="shared" si="4"/>
        <v>-184.14136366618223</v>
      </c>
    </row>
    <row r="38" spans="1:12" ht="16.5" customHeight="1">
      <c r="A38" s="43" t="s">
        <v>209</v>
      </c>
      <c r="B38" s="95">
        <v>100</v>
      </c>
      <c r="C38" s="94">
        <v>69</v>
      </c>
      <c r="D38" s="24">
        <v>119</v>
      </c>
      <c r="E38" s="24">
        <v>72.235879231272307</v>
      </c>
      <c r="F38" s="24">
        <v>93.230153147861202</v>
      </c>
      <c r="G38" s="24">
        <v>80.6650138702162</v>
      </c>
      <c r="H38" s="98">
        <f t="shared" si="2"/>
        <v>1.5056620484595433E-3</v>
      </c>
      <c r="I38" s="98">
        <f t="shared" si="0"/>
        <v>0.19</v>
      </c>
      <c r="J38" s="94">
        <f t="shared" si="1"/>
        <v>19</v>
      </c>
      <c r="K38" s="94">
        <f t="shared" si="3"/>
        <v>50</v>
      </c>
      <c r="L38" s="94">
        <f t="shared" si="4"/>
        <v>-12.565139277645002</v>
      </c>
    </row>
    <row r="39" spans="1:12" ht="16.5" customHeight="1">
      <c r="A39" s="43" t="s">
        <v>210</v>
      </c>
      <c r="B39" s="95">
        <v>781</v>
      </c>
      <c r="C39" s="94">
        <v>780</v>
      </c>
      <c r="D39" s="24">
        <v>669</v>
      </c>
      <c r="E39" s="24">
        <v>943.16186481172701</v>
      </c>
      <c r="F39" s="24">
        <v>845.00041775565899</v>
      </c>
      <c r="G39" s="24">
        <v>809.43058772965503</v>
      </c>
      <c r="H39" s="98">
        <f t="shared" si="2"/>
        <v>8.4646042892389441E-3</v>
      </c>
      <c r="I39" s="98">
        <f t="shared" si="0"/>
        <v>-0.14340588988476313</v>
      </c>
      <c r="J39" s="94">
        <f t="shared" si="1"/>
        <v>-112</v>
      </c>
      <c r="K39" s="94">
        <f t="shared" si="3"/>
        <v>-111</v>
      </c>
      <c r="L39" s="94">
        <f t="shared" si="4"/>
        <v>-35.569830026003956</v>
      </c>
    </row>
    <row r="40" spans="1:12" ht="16.5" customHeight="1">
      <c r="A40" s="43" t="s">
        <v>211</v>
      </c>
      <c r="B40" s="95">
        <v>105</v>
      </c>
      <c r="C40" s="94">
        <v>75</v>
      </c>
      <c r="D40" s="24">
        <v>77</v>
      </c>
      <c r="E40" s="24">
        <v>108.74838072847299</v>
      </c>
      <c r="F40" s="24">
        <v>78.8261058218268</v>
      </c>
      <c r="G40" s="24">
        <v>80.3335883595892</v>
      </c>
      <c r="H40" s="98">
        <f t="shared" si="2"/>
        <v>9.7425191370911616E-4</v>
      </c>
      <c r="I40" s="98">
        <f t="shared" si="0"/>
        <v>-0.26666666666666666</v>
      </c>
      <c r="J40" s="94">
        <f t="shared" si="1"/>
        <v>-28</v>
      </c>
      <c r="K40" s="94">
        <f t="shared" si="3"/>
        <v>2</v>
      </c>
      <c r="L40" s="94">
        <f t="shared" si="4"/>
        <v>1.5074825377623995</v>
      </c>
    </row>
    <row r="41" spans="1:12" ht="16.5" customHeight="1">
      <c r="A41" s="43" t="s">
        <v>212</v>
      </c>
      <c r="B41" s="95">
        <v>259</v>
      </c>
      <c r="C41" s="94">
        <v>242</v>
      </c>
      <c r="D41" s="24">
        <v>271</v>
      </c>
      <c r="E41" s="24">
        <v>301.15869373033701</v>
      </c>
      <c r="F41" s="24">
        <v>298.04127820361202</v>
      </c>
      <c r="G41" s="24">
        <v>315.22952866344502</v>
      </c>
      <c r="H41" s="98">
        <f t="shared" si="2"/>
        <v>3.4288606313658504E-3</v>
      </c>
      <c r="I41" s="98">
        <f t="shared" si="0"/>
        <v>4.633204633204633E-2</v>
      </c>
      <c r="J41" s="94">
        <f t="shared" si="1"/>
        <v>12</v>
      </c>
      <c r="K41" s="94">
        <f t="shared" si="3"/>
        <v>29</v>
      </c>
      <c r="L41" s="94">
        <f t="shared" si="4"/>
        <v>17.188250459833</v>
      </c>
    </row>
    <row r="42" spans="1:12" ht="16.5" customHeight="1">
      <c r="A42" s="43" t="s">
        <v>213</v>
      </c>
      <c r="B42" s="95">
        <v>22356</v>
      </c>
      <c r="C42" s="94">
        <v>21758</v>
      </c>
      <c r="D42" s="24">
        <v>19381</v>
      </c>
      <c r="E42" s="24">
        <v>24501.519872558802</v>
      </c>
      <c r="F42" s="24">
        <v>22837.317566987102</v>
      </c>
      <c r="G42" s="24">
        <v>22204.8887445209</v>
      </c>
      <c r="H42" s="98">
        <f t="shared" si="2"/>
        <v>0.24522047194281016</v>
      </c>
      <c r="I42" s="98">
        <f t="shared" si="0"/>
        <v>-0.13307389515118984</v>
      </c>
      <c r="J42" s="94">
        <f t="shared" si="1"/>
        <v>-2975</v>
      </c>
      <c r="K42" s="94">
        <f t="shared" si="3"/>
        <v>-2377</v>
      </c>
      <c r="L42" s="94">
        <f t="shared" si="4"/>
        <v>-632.42882246620138</v>
      </c>
    </row>
    <row r="43" spans="1:12" ht="16.5" customHeight="1">
      <c r="A43" s="43" t="s">
        <v>214</v>
      </c>
      <c r="B43" s="95">
        <v>5732</v>
      </c>
      <c r="C43" s="94">
        <v>5258</v>
      </c>
      <c r="D43" s="24">
        <v>4855</v>
      </c>
      <c r="E43" s="24">
        <v>5994.4094959855602</v>
      </c>
      <c r="F43" s="24">
        <v>5430.7069474128002</v>
      </c>
      <c r="G43" s="24">
        <v>5077.3189554456403</v>
      </c>
      <c r="H43" s="98">
        <f t="shared" si="2"/>
        <v>6.1428481052698172E-2</v>
      </c>
      <c r="I43" s="98">
        <f t="shared" si="0"/>
        <v>-0.15300069783670622</v>
      </c>
      <c r="J43" s="94">
        <f t="shared" si="1"/>
        <v>-877</v>
      </c>
      <c r="K43" s="94">
        <f t="shared" si="3"/>
        <v>-403</v>
      </c>
      <c r="L43" s="94">
        <f t="shared" si="4"/>
        <v>-353.38799196715991</v>
      </c>
    </row>
    <row r="44" spans="1:12" ht="16.5" customHeight="1">
      <c r="A44" s="43" t="s">
        <v>215</v>
      </c>
      <c r="B44" s="95">
        <v>766</v>
      </c>
      <c r="C44" s="94">
        <v>655</v>
      </c>
      <c r="D44" s="24">
        <v>559</v>
      </c>
      <c r="E44" s="24">
        <v>958.61184495615498</v>
      </c>
      <c r="F44" s="24">
        <v>813.82625669574304</v>
      </c>
      <c r="G44" s="24">
        <v>721.20186106044696</v>
      </c>
      <c r="H44" s="98">
        <f t="shared" si="2"/>
        <v>7.0728158410830648E-3</v>
      </c>
      <c r="I44" s="98">
        <f t="shared" si="0"/>
        <v>-0.27023498694516973</v>
      </c>
      <c r="J44" s="94">
        <f t="shared" si="1"/>
        <v>-207</v>
      </c>
      <c r="K44" s="94">
        <f t="shared" si="3"/>
        <v>-96</v>
      </c>
      <c r="L44" s="94">
        <f t="shared" si="4"/>
        <v>-92.624395635296082</v>
      </c>
    </row>
    <row r="45" spans="1:12" ht="16.5" customHeight="1">
      <c r="A45" s="43" t="s">
        <v>216</v>
      </c>
      <c r="B45" s="95">
        <v>208</v>
      </c>
      <c r="C45" s="94">
        <v>172</v>
      </c>
      <c r="D45" s="24">
        <v>135</v>
      </c>
      <c r="E45" s="24">
        <v>240.31900443338901</v>
      </c>
      <c r="F45" s="24">
        <v>187.31401245454299</v>
      </c>
      <c r="G45" s="24">
        <v>156.30072557527799</v>
      </c>
      <c r="H45" s="98">
        <f t="shared" si="2"/>
        <v>1.7081040045549441E-3</v>
      </c>
      <c r="I45" s="98">
        <f t="shared" si="0"/>
        <v>-0.35096153846153844</v>
      </c>
      <c r="J45" s="94">
        <f t="shared" si="1"/>
        <v>-73</v>
      </c>
      <c r="K45" s="94">
        <f t="shared" si="3"/>
        <v>-37</v>
      </c>
      <c r="L45" s="94">
        <f t="shared" si="4"/>
        <v>-31.013286879264996</v>
      </c>
    </row>
    <row r="46" spans="1:12" ht="16.5" customHeight="1">
      <c r="A46" s="43" t="s">
        <v>217</v>
      </c>
      <c r="B46" s="95">
        <v>236</v>
      </c>
      <c r="C46" s="94">
        <v>183</v>
      </c>
      <c r="D46" s="24">
        <v>188</v>
      </c>
      <c r="E46" s="24">
        <v>270.52995216727498</v>
      </c>
      <c r="F46" s="24">
        <v>240.95560765289301</v>
      </c>
      <c r="G46" s="24">
        <v>215.548438854056</v>
      </c>
      <c r="H46" s="98">
        <f t="shared" si="2"/>
        <v>2.3786929841209592E-3</v>
      </c>
      <c r="I46" s="98">
        <f t="shared" si="0"/>
        <v>-0.20338983050847459</v>
      </c>
      <c r="J46" s="94">
        <f t="shared" si="1"/>
        <v>-48</v>
      </c>
      <c r="K46" s="94">
        <f t="shared" si="3"/>
        <v>5</v>
      </c>
      <c r="L46" s="94">
        <f t="shared" si="4"/>
        <v>-25.407168798837006</v>
      </c>
    </row>
    <row r="47" spans="1:12" ht="16.5" customHeight="1">
      <c r="A47" s="43" t="s">
        <v>218</v>
      </c>
      <c r="B47" s="95">
        <v>224</v>
      </c>
      <c r="C47" s="94">
        <v>87</v>
      </c>
      <c r="D47" s="24">
        <v>153</v>
      </c>
      <c r="E47" s="24">
        <v>236.98461419415901</v>
      </c>
      <c r="F47" s="24">
        <v>126.24394830824799</v>
      </c>
      <c r="G47" s="24">
        <v>159.71573841884199</v>
      </c>
      <c r="H47" s="98">
        <f t="shared" si="2"/>
        <v>1.9358512051622699E-3</v>
      </c>
      <c r="I47" s="98">
        <f t="shared" si="0"/>
        <v>-0.3169642857142857</v>
      </c>
      <c r="J47" s="94">
        <f t="shared" si="1"/>
        <v>-71</v>
      </c>
      <c r="K47" s="94">
        <f t="shared" si="3"/>
        <v>66</v>
      </c>
      <c r="L47" s="94">
        <f t="shared" si="4"/>
        <v>33.471790110594</v>
      </c>
    </row>
    <row r="48" spans="1:12" ht="16.5" customHeight="1">
      <c r="A48" s="43" t="s">
        <v>219</v>
      </c>
      <c r="B48" s="95">
        <v>535</v>
      </c>
      <c r="C48" s="94">
        <v>175</v>
      </c>
      <c r="D48" s="24">
        <v>209</v>
      </c>
      <c r="E48" s="24">
        <v>524.01656783667602</v>
      </c>
      <c r="F48" s="24">
        <v>262.053939067876</v>
      </c>
      <c r="G48" s="24">
        <v>206.222367672882</v>
      </c>
      <c r="H48" s="98">
        <f t="shared" si="2"/>
        <v>2.6443980514961724E-3</v>
      </c>
      <c r="I48" s="98">
        <f t="shared" si="0"/>
        <v>-0.60934579439252334</v>
      </c>
      <c r="J48" s="94">
        <f t="shared" si="1"/>
        <v>-326</v>
      </c>
      <c r="K48" s="94">
        <f t="shared" si="3"/>
        <v>34</v>
      </c>
      <c r="L48" s="94">
        <f t="shared" si="4"/>
        <v>-55.831571394994</v>
      </c>
    </row>
    <row r="49" spans="1:12" ht="16.5" customHeight="1">
      <c r="A49" s="43" t="s">
        <v>220</v>
      </c>
      <c r="B49" s="95">
        <v>1741</v>
      </c>
      <c r="C49" s="94">
        <v>1078</v>
      </c>
      <c r="D49" s="24">
        <v>1140</v>
      </c>
      <c r="E49" s="24">
        <v>1701.5667606990801</v>
      </c>
      <c r="F49" s="24">
        <v>1296.7351185254399</v>
      </c>
      <c r="G49" s="24">
        <v>1267.26615725685</v>
      </c>
      <c r="H49" s="98">
        <f t="shared" si="2"/>
        <v>1.4423989371797305E-2</v>
      </c>
      <c r="I49" s="98">
        <f t="shared" si="0"/>
        <v>-0.34520390580126364</v>
      </c>
      <c r="J49" s="94">
        <f t="shared" si="1"/>
        <v>-601</v>
      </c>
      <c r="K49" s="94">
        <f t="shared" si="3"/>
        <v>62</v>
      </c>
      <c r="L49" s="94">
        <f t="shared" si="4"/>
        <v>-29.468961268589965</v>
      </c>
    </row>
    <row r="50" spans="1:12" ht="16.5" customHeight="1">
      <c r="A50" s="43" t="s">
        <v>222</v>
      </c>
      <c r="B50" s="95">
        <v>46</v>
      </c>
      <c r="C50" s="94">
        <v>153</v>
      </c>
      <c r="D50" s="24">
        <v>142</v>
      </c>
      <c r="E50" s="24">
        <v>79.165239434750205</v>
      </c>
      <c r="F50" s="24">
        <v>241.91127253291901</v>
      </c>
      <c r="G50" s="24">
        <v>248.30445865501599</v>
      </c>
      <c r="H50" s="98">
        <f t="shared" si="2"/>
        <v>1.7966723603466818E-3</v>
      </c>
      <c r="I50" s="98">
        <f t="shared" si="0"/>
        <v>2.0869565217391304</v>
      </c>
      <c r="J50" s="94">
        <f t="shared" si="1"/>
        <v>96</v>
      </c>
      <c r="K50" s="94">
        <f t="shared" si="3"/>
        <v>-11</v>
      </c>
      <c r="L50" s="94">
        <f t="shared" si="4"/>
        <v>6.3931861220969779</v>
      </c>
    </row>
    <row r="51" spans="1:12" ht="16.5" customHeight="1">
      <c r="A51" s="43" t="s">
        <v>130</v>
      </c>
      <c r="B51" s="95">
        <v>297</v>
      </c>
      <c r="C51" s="94">
        <v>475</v>
      </c>
      <c r="D51" s="24">
        <v>360</v>
      </c>
      <c r="E51" s="24">
        <v>322.33632840699198</v>
      </c>
      <c r="F51" s="24">
        <v>540.949270431272</v>
      </c>
      <c r="G51" s="24">
        <v>390.725641756649</v>
      </c>
      <c r="H51" s="98">
        <f t="shared" si="2"/>
        <v>4.5549440121465173E-3</v>
      </c>
      <c r="I51" s="98">
        <f t="shared" si="0"/>
        <v>0.21212121212121213</v>
      </c>
      <c r="J51" s="94">
        <f t="shared" si="1"/>
        <v>63</v>
      </c>
      <c r="K51" s="94">
        <f t="shared" si="3"/>
        <v>-115</v>
      </c>
      <c r="L51" s="94">
        <f t="shared" si="4"/>
        <v>-150.223628674623</v>
      </c>
    </row>
    <row r="52" spans="1:12" ht="16.5" customHeight="1">
      <c r="A52" s="43" t="s">
        <v>223</v>
      </c>
      <c r="B52" s="95">
        <v>407</v>
      </c>
      <c r="C52" s="94">
        <v>146</v>
      </c>
      <c r="D52" s="24">
        <v>127</v>
      </c>
      <c r="E52" s="24">
        <v>410.46515072223798</v>
      </c>
      <c r="F52" s="24">
        <v>141.998454891628</v>
      </c>
      <c r="G52" s="24">
        <v>133.14958610821</v>
      </c>
      <c r="H52" s="98">
        <f t="shared" si="2"/>
        <v>1.6068830265072436E-3</v>
      </c>
      <c r="I52" s="98">
        <f t="shared" si="0"/>
        <v>-0.68796068796068799</v>
      </c>
      <c r="J52" s="94">
        <f t="shared" si="1"/>
        <v>-280</v>
      </c>
      <c r="K52" s="94">
        <f t="shared" si="3"/>
        <v>-19</v>
      </c>
      <c r="L52" s="94">
        <f t="shared" si="4"/>
        <v>-8.8488687834179984</v>
      </c>
    </row>
    <row r="53" spans="1:12" ht="16.5" customHeight="1">
      <c r="A53" s="43" t="s">
        <v>221</v>
      </c>
      <c r="B53" s="95">
        <v>248</v>
      </c>
      <c r="C53" s="94">
        <v>63</v>
      </c>
      <c r="D53" s="24">
        <v>75</v>
      </c>
      <c r="E53" s="24">
        <v>252.29819673709099</v>
      </c>
      <c r="F53" s="24">
        <v>71.178348256318699</v>
      </c>
      <c r="G53" s="24">
        <v>77.043442764908605</v>
      </c>
      <c r="H53" s="98">
        <f t="shared" si="2"/>
        <v>9.4894666919719114E-4</v>
      </c>
      <c r="I53" s="98">
        <f t="shared" si="0"/>
        <v>-0.69758064516129037</v>
      </c>
      <c r="J53" s="94">
        <f t="shared" si="1"/>
        <v>-173</v>
      </c>
      <c r="K53" s="94">
        <f t="shared" si="3"/>
        <v>12</v>
      </c>
      <c r="L53" s="94">
        <f t="shared" si="4"/>
        <v>5.8650945085899053</v>
      </c>
    </row>
    <row r="54" spans="1:12" ht="16.5" customHeight="1">
      <c r="A54" s="43" t="s">
        <v>224</v>
      </c>
      <c r="B54" s="95">
        <v>2629</v>
      </c>
      <c r="C54" s="94">
        <v>2334</v>
      </c>
      <c r="D54" s="24">
        <v>2265</v>
      </c>
      <c r="E54" s="24">
        <v>2835.14637801341</v>
      </c>
      <c r="F54" s="24">
        <v>2627.2552556739502</v>
      </c>
      <c r="G54" s="24">
        <v>2534.8371753468</v>
      </c>
      <c r="H54" s="98">
        <f t="shared" si="2"/>
        <v>2.8658189409755171E-2</v>
      </c>
      <c r="I54" s="98">
        <f t="shared" si="0"/>
        <v>-0.13845568657284138</v>
      </c>
      <c r="J54" s="94">
        <f t="shared" si="1"/>
        <v>-364</v>
      </c>
      <c r="K54" s="94">
        <f t="shared" si="3"/>
        <v>-69</v>
      </c>
      <c r="L54" s="94">
        <f t="shared" si="4"/>
        <v>-92.418080327150165</v>
      </c>
    </row>
    <row r="55" spans="1:12" ht="16.5" customHeight="1">
      <c r="A55" s="43" t="s">
        <v>225</v>
      </c>
      <c r="B55" s="95">
        <v>1533</v>
      </c>
      <c r="C55" s="94">
        <v>1268</v>
      </c>
      <c r="D55" s="24">
        <v>1243</v>
      </c>
      <c r="E55" s="24">
        <v>1705.5995723057599</v>
      </c>
      <c r="F55" s="24">
        <v>1449.4017337242899</v>
      </c>
      <c r="G55" s="24">
        <v>1407.0899627578999</v>
      </c>
      <c r="H55" s="98">
        <f t="shared" si="2"/>
        <v>1.5727209464161448E-2</v>
      </c>
      <c r="I55" s="98">
        <f t="shared" si="0"/>
        <v>-0.18917155903457272</v>
      </c>
      <c r="J55" s="94">
        <f t="shared" si="1"/>
        <v>-290</v>
      </c>
      <c r="K55" s="94">
        <f t="shared" si="3"/>
        <v>-25</v>
      </c>
      <c r="L55" s="94">
        <f t="shared" si="4"/>
        <v>-42.311770966389986</v>
      </c>
    </row>
    <row r="56" spans="1:12" ht="16.5" customHeight="1">
      <c r="A56" s="43" t="s">
        <v>226</v>
      </c>
      <c r="B56" s="95">
        <v>715</v>
      </c>
      <c r="C56" s="94">
        <v>528</v>
      </c>
      <c r="D56" s="24">
        <v>382</v>
      </c>
      <c r="E56" s="24">
        <v>829.68718068385897</v>
      </c>
      <c r="F56" s="24">
        <v>713.44561488659099</v>
      </c>
      <c r="G56" s="24">
        <v>448.349846748007</v>
      </c>
      <c r="H56" s="98">
        <f t="shared" si="2"/>
        <v>4.8333017017776932E-3</v>
      </c>
      <c r="I56" s="98">
        <f t="shared" si="0"/>
        <v>-0.46573426573426574</v>
      </c>
      <c r="J56" s="94">
        <f t="shared" si="1"/>
        <v>-333</v>
      </c>
      <c r="K56" s="94">
        <f t="shared" si="3"/>
        <v>-146</v>
      </c>
      <c r="L56" s="94">
        <f t="shared" si="4"/>
        <v>-265.09576813858399</v>
      </c>
    </row>
    <row r="57" spans="1:12" ht="16.5" customHeight="1">
      <c r="A57" s="43" t="s">
        <v>227</v>
      </c>
      <c r="B57" s="95">
        <v>690</v>
      </c>
      <c r="C57" s="94">
        <v>439</v>
      </c>
      <c r="D57" s="24">
        <v>416</v>
      </c>
      <c r="E57" s="24">
        <v>696.17366642898401</v>
      </c>
      <c r="F57" s="24">
        <v>514.23614360260797</v>
      </c>
      <c r="G57" s="24">
        <v>460.43102493083597</v>
      </c>
      <c r="H57" s="98">
        <f t="shared" si="2"/>
        <v>5.2634908584804204E-3</v>
      </c>
      <c r="I57" s="98">
        <f t="shared" si="0"/>
        <v>-0.39710144927536234</v>
      </c>
      <c r="J57" s="94">
        <f t="shared" si="1"/>
        <v>-274</v>
      </c>
      <c r="K57" s="94">
        <f t="shared" si="3"/>
        <v>-23</v>
      </c>
      <c r="L57" s="94">
        <f t="shared" si="4"/>
        <v>-53.805118671771993</v>
      </c>
    </row>
    <row r="58" spans="1:12" ht="16.5" customHeight="1">
      <c r="A58" s="43" t="s">
        <v>228</v>
      </c>
      <c r="B58" s="95">
        <v>1396</v>
      </c>
      <c r="C58" s="94">
        <v>1255</v>
      </c>
      <c r="D58" s="24">
        <v>1073</v>
      </c>
      <c r="E58" s="24">
        <v>1603.4628895994699</v>
      </c>
      <c r="F58" s="24">
        <v>1324.2218019849199</v>
      </c>
      <c r="G58" s="24">
        <v>1233.45479185217</v>
      </c>
      <c r="H58" s="98">
        <f t="shared" si="2"/>
        <v>1.3576263680647814E-2</v>
      </c>
      <c r="I58" s="98">
        <f t="shared" si="0"/>
        <v>-0.23137535816618912</v>
      </c>
      <c r="J58" s="94">
        <f t="shared" si="1"/>
        <v>-323</v>
      </c>
      <c r="K58" s="94">
        <f t="shared" si="3"/>
        <v>-182</v>
      </c>
      <c r="L58" s="94">
        <f t="shared" si="4"/>
        <v>-90.767010132749874</v>
      </c>
    </row>
    <row r="59" spans="1:12" ht="16.5" customHeight="1">
      <c r="A59" s="43" t="s">
        <v>229</v>
      </c>
      <c r="B59" s="95">
        <v>349</v>
      </c>
      <c r="C59" s="94">
        <v>276</v>
      </c>
      <c r="D59" s="24">
        <v>246</v>
      </c>
      <c r="E59" s="24">
        <v>428.51842725141103</v>
      </c>
      <c r="F59" s="24">
        <v>349.46016099400799</v>
      </c>
      <c r="G59" s="24">
        <v>303.63101817954703</v>
      </c>
      <c r="H59" s="98">
        <f t="shared" si="2"/>
        <v>3.1125450749667867E-3</v>
      </c>
      <c r="I59" s="98">
        <f t="shared" si="0"/>
        <v>-0.29512893982808025</v>
      </c>
      <c r="J59" s="94">
        <f t="shared" si="1"/>
        <v>-103</v>
      </c>
      <c r="K59" s="94">
        <f t="shared" si="3"/>
        <v>-30</v>
      </c>
      <c r="L59" s="94">
        <f t="shared" si="4"/>
        <v>-45.829142814460965</v>
      </c>
    </row>
    <row r="60" spans="1:12" ht="16.5" customHeight="1">
      <c r="A60" s="43" t="s">
        <v>230</v>
      </c>
      <c r="B60" s="95">
        <v>1522</v>
      </c>
      <c r="C60" s="94">
        <v>1523</v>
      </c>
      <c r="D60" s="24">
        <v>1121</v>
      </c>
      <c r="E60" s="24">
        <v>1657.4374981471501</v>
      </c>
      <c r="F60" s="24">
        <v>1627.9247970061699</v>
      </c>
      <c r="G60" s="24">
        <v>1220.79601238958</v>
      </c>
      <c r="H60" s="98">
        <f t="shared" si="2"/>
        <v>1.4183589548934016E-2</v>
      </c>
      <c r="I60" s="98">
        <f t="shared" si="0"/>
        <v>-0.26346911957950064</v>
      </c>
      <c r="J60" s="94">
        <f t="shared" si="1"/>
        <v>-401</v>
      </c>
      <c r="K60" s="94">
        <f t="shared" si="3"/>
        <v>-402</v>
      </c>
      <c r="L60" s="94">
        <f t="shared" si="4"/>
        <v>-407.12878461658988</v>
      </c>
    </row>
    <row r="61" spans="1:12" ht="16.5" customHeight="1">
      <c r="A61" s="43" t="s">
        <v>231</v>
      </c>
      <c r="B61" s="95">
        <v>2315</v>
      </c>
      <c r="C61" s="94">
        <v>2045</v>
      </c>
      <c r="D61" s="24">
        <v>3074</v>
      </c>
      <c r="E61" s="24">
        <v>888.79373439385097</v>
      </c>
      <c r="F61" s="24">
        <v>1315.3876381035</v>
      </c>
      <c r="G61" s="24">
        <v>1217.02957039795</v>
      </c>
      <c r="H61" s="98">
        <f t="shared" si="2"/>
        <v>3.8894160814828875E-2</v>
      </c>
      <c r="I61" s="98">
        <f t="shared" si="0"/>
        <v>0.32786177105831532</v>
      </c>
      <c r="J61" s="94">
        <f t="shared" si="1"/>
        <v>759</v>
      </c>
      <c r="K61" s="94">
        <f t="shared" si="3"/>
        <v>1029</v>
      </c>
      <c r="L61" s="94">
        <f t="shared" si="4"/>
        <v>-98.358067705549956</v>
      </c>
    </row>
    <row r="62" spans="1:12" ht="16.5" customHeight="1">
      <c r="A62" s="43" t="s">
        <v>232</v>
      </c>
      <c r="B62" s="95">
        <v>149</v>
      </c>
      <c r="C62" s="94">
        <v>80</v>
      </c>
      <c r="D62" s="24">
        <v>89</v>
      </c>
      <c r="E62" s="24">
        <v>145.24240763607901</v>
      </c>
      <c r="F62" s="24">
        <v>107.14797927172199</v>
      </c>
      <c r="G62" s="24">
        <v>88.751534290452895</v>
      </c>
      <c r="H62" s="98">
        <f t="shared" si="2"/>
        <v>1.1260833807806667E-3</v>
      </c>
      <c r="I62" s="98">
        <f t="shared" si="0"/>
        <v>-0.40268456375838924</v>
      </c>
      <c r="J62" s="94">
        <f t="shared" si="1"/>
        <v>-60</v>
      </c>
      <c r="K62" s="94">
        <f t="shared" si="3"/>
        <v>9</v>
      </c>
      <c r="L62" s="94">
        <f t="shared" si="4"/>
        <v>-18.396444981269099</v>
      </c>
    </row>
    <row r="63" spans="1:12" ht="16.5" customHeight="1">
      <c r="A63" s="43" t="s">
        <v>233</v>
      </c>
      <c r="B63" s="95">
        <v>162</v>
      </c>
      <c r="C63" s="94">
        <v>158</v>
      </c>
      <c r="D63" s="24">
        <v>196</v>
      </c>
      <c r="E63" s="24">
        <v>154.634473317009</v>
      </c>
      <c r="F63" s="24">
        <v>210.28911094791201</v>
      </c>
      <c r="G63" s="24">
        <v>187.99163081752101</v>
      </c>
      <c r="H63" s="98">
        <f t="shared" si="2"/>
        <v>2.4799139621686592E-3</v>
      </c>
      <c r="I63" s="98">
        <f t="shared" si="0"/>
        <v>0.20987654320987653</v>
      </c>
      <c r="J63" s="94">
        <f t="shared" si="1"/>
        <v>34</v>
      </c>
      <c r="K63" s="94">
        <f t="shared" si="3"/>
        <v>38</v>
      </c>
      <c r="L63" s="94">
        <f t="shared" si="4"/>
        <v>-22.297480130390994</v>
      </c>
    </row>
    <row r="64" spans="1:12" ht="16.5" customHeight="1">
      <c r="A64" s="43" t="s">
        <v>234</v>
      </c>
      <c r="B64" s="95">
        <v>373</v>
      </c>
      <c r="C64" s="94">
        <v>190</v>
      </c>
      <c r="D64" s="24">
        <v>178</v>
      </c>
      <c r="E64" s="24">
        <v>399.472614768722</v>
      </c>
      <c r="F64" s="24">
        <v>232.08424900050099</v>
      </c>
      <c r="G64" s="24">
        <v>190.62685551698999</v>
      </c>
      <c r="H64" s="98">
        <f t="shared" si="2"/>
        <v>2.2521667615613334E-3</v>
      </c>
      <c r="I64" s="98">
        <f t="shared" si="0"/>
        <v>-0.52278820375335122</v>
      </c>
      <c r="J64" s="94">
        <f t="shared" si="1"/>
        <v>-195</v>
      </c>
      <c r="K64" s="94">
        <f t="shared" si="3"/>
        <v>-12</v>
      </c>
      <c r="L64" s="94">
        <f t="shared" si="4"/>
        <v>-41.457393483510998</v>
      </c>
    </row>
    <row r="65" spans="1:12" ht="16.5" customHeight="1">
      <c r="A65" s="43" t="s">
        <v>235</v>
      </c>
      <c r="B65" s="95">
        <v>629</v>
      </c>
      <c r="C65" s="94">
        <v>495</v>
      </c>
      <c r="D65" s="24">
        <v>353</v>
      </c>
      <c r="E65" s="24">
        <v>735.26839524816603</v>
      </c>
      <c r="F65" s="24">
        <v>592.642683587448</v>
      </c>
      <c r="G65" s="24">
        <v>415.65101068538399</v>
      </c>
      <c r="H65" s="98">
        <f t="shared" si="2"/>
        <v>4.4663756563547794E-3</v>
      </c>
      <c r="I65" s="98">
        <f t="shared" si="0"/>
        <v>-0.43879173290937995</v>
      </c>
      <c r="J65" s="94">
        <f t="shared" si="1"/>
        <v>-276</v>
      </c>
      <c r="K65" s="94">
        <f t="shared" si="3"/>
        <v>-142</v>
      </c>
      <c r="L65" s="94">
        <f t="shared" si="4"/>
        <v>-176.99167290206401</v>
      </c>
    </row>
    <row r="66" spans="1:12" ht="16.5" customHeight="1">
      <c r="A66" s="43" t="s">
        <v>236</v>
      </c>
      <c r="B66" s="95">
        <v>381</v>
      </c>
      <c r="C66" s="94">
        <v>248</v>
      </c>
      <c r="D66" s="24">
        <v>271</v>
      </c>
      <c r="E66" s="24">
        <v>381.29222133746498</v>
      </c>
      <c r="F66" s="24">
        <v>323.46040058983198</v>
      </c>
      <c r="G66" s="24">
        <v>344.57931853750398</v>
      </c>
      <c r="H66" s="98">
        <f t="shared" si="2"/>
        <v>3.4288606313658504E-3</v>
      </c>
      <c r="I66" s="98">
        <f t="shared" si="0"/>
        <v>-0.28871391076115488</v>
      </c>
      <c r="J66" s="94">
        <f t="shared" si="1"/>
        <v>-110</v>
      </c>
      <c r="K66" s="94">
        <f t="shared" si="3"/>
        <v>23</v>
      </c>
      <c r="L66" s="94">
        <f t="shared" si="4"/>
        <v>21.118917947672003</v>
      </c>
    </row>
    <row r="67" spans="1:12" ht="16.5" customHeight="1">
      <c r="A67" s="43" t="s">
        <v>237</v>
      </c>
      <c r="B67" s="95">
        <v>351</v>
      </c>
      <c r="C67" s="94">
        <v>227</v>
      </c>
      <c r="D67" s="24">
        <v>238</v>
      </c>
      <c r="E67" s="24">
        <v>332.30678723464598</v>
      </c>
      <c r="F67" s="24">
        <v>248.48105320053901</v>
      </c>
      <c r="G67" s="24">
        <v>227.673486275286</v>
      </c>
      <c r="H67" s="98">
        <f t="shared" si="2"/>
        <v>3.0113240969190866E-3</v>
      </c>
      <c r="I67" s="98">
        <f t="shared" ref="I67:I84" si="5">(D67-B67)/B67</f>
        <v>-0.32193732193732194</v>
      </c>
      <c r="J67" s="94">
        <f t="shared" ref="J67:J84" si="6">D67-B67</f>
        <v>-113</v>
      </c>
      <c r="K67" s="94">
        <f t="shared" si="3"/>
        <v>11</v>
      </c>
      <c r="L67" s="94">
        <f t="shared" si="4"/>
        <v>-20.807566925253013</v>
      </c>
    </row>
    <row r="68" spans="1:12" ht="16.5" customHeight="1">
      <c r="A68" s="43" t="s">
        <v>238</v>
      </c>
      <c r="B68" s="95">
        <v>1273</v>
      </c>
      <c r="C68" s="94">
        <v>992</v>
      </c>
      <c r="D68" s="24">
        <v>827</v>
      </c>
      <c r="E68" s="24">
        <v>1286.9815934430901</v>
      </c>
      <c r="F68" s="24">
        <v>1029.28134474941</v>
      </c>
      <c r="G68" s="24">
        <v>869.65950202882902</v>
      </c>
      <c r="H68" s="98">
        <f t="shared" ref="H68:H84" si="7">D68/$D$84</f>
        <v>1.0463718605681028E-2</v>
      </c>
      <c r="I68" s="98">
        <f t="shared" si="5"/>
        <v>-0.35035349567949725</v>
      </c>
      <c r="J68" s="94">
        <f t="shared" si="6"/>
        <v>-446</v>
      </c>
      <c r="K68" s="94">
        <f t="shared" ref="K68:K84" si="8">D68-C68</f>
        <v>-165</v>
      </c>
      <c r="L68" s="94">
        <f t="shared" ref="L68:L84" si="9">G68-F68</f>
        <v>-159.62184272058096</v>
      </c>
    </row>
    <row r="69" spans="1:12" ht="16.5" customHeight="1">
      <c r="A69" s="43" t="s">
        <v>239</v>
      </c>
      <c r="B69" s="95">
        <v>991</v>
      </c>
      <c r="C69" s="94">
        <v>989</v>
      </c>
      <c r="D69" s="24">
        <v>821</v>
      </c>
      <c r="E69" s="24">
        <v>1156.44342660812</v>
      </c>
      <c r="F69" s="24">
        <v>1139.8389656774</v>
      </c>
      <c r="G69" s="24">
        <v>972.90434714176502</v>
      </c>
      <c r="H69" s="98">
        <f t="shared" si="7"/>
        <v>1.0387802872145252E-2</v>
      </c>
      <c r="I69" s="98">
        <f t="shared" si="5"/>
        <v>-0.1715438950554995</v>
      </c>
      <c r="J69" s="94">
        <f t="shared" si="6"/>
        <v>-170</v>
      </c>
      <c r="K69" s="94">
        <f t="shared" si="8"/>
        <v>-168</v>
      </c>
      <c r="L69" s="94">
        <f t="shared" si="9"/>
        <v>-166.93461853563497</v>
      </c>
    </row>
    <row r="70" spans="1:12" ht="16.5" customHeight="1">
      <c r="A70" s="43" t="s">
        <v>240</v>
      </c>
      <c r="B70" s="95">
        <v>128</v>
      </c>
      <c r="C70" s="94">
        <v>115</v>
      </c>
      <c r="D70" s="24">
        <v>214</v>
      </c>
      <c r="E70" s="24">
        <v>161.90511419244501</v>
      </c>
      <c r="F70" s="24">
        <v>169.68954380519301</v>
      </c>
      <c r="G70" s="24">
        <v>270.68510936387202</v>
      </c>
      <c r="H70" s="98">
        <f t="shared" si="7"/>
        <v>2.7076611627759855E-3</v>
      </c>
      <c r="I70" s="98">
        <f t="shared" si="5"/>
        <v>0.671875</v>
      </c>
      <c r="J70" s="94">
        <f t="shared" si="6"/>
        <v>86</v>
      </c>
      <c r="K70" s="94">
        <f t="shared" si="8"/>
        <v>99</v>
      </c>
      <c r="L70" s="94">
        <f t="shared" si="9"/>
        <v>100.995565558679</v>
      </c>
    </row>
    <row r="71" spans="1:12" ht="16.5" customHeight="1">
      <c r="A71" s="43" t="s">
        <v>241</v>
      </c>
      <c r="B71" s="95">
        <v>271</v>
      </c>
      <c r="C71" s="94">
        <v>109</v>
      </c>
      <c r="D71" s="24">
        <v>132</v>
      </c>
      <c r="E71" s="24">
        <v>307.92855284204398</v>
      </c>
      <c r="F71" s="24">
        <v>152.46634121126399</v>
      </c>
      <c r="G71" s="24">
        <v>150.04468645450899</v>
      </c>
      <c r="H71" s="98">
        <f t="shared" si="7"/>
        <v>1.6701461377870565E-3</v>
      </c>
      <c r="I71" s="98">
        <f t="shared" si="5"/>
        <v>-0.51291512915129156</v>
      </c>
      <c r="J71" s="94">
        <f t="shared" si="6"/>
        <v>-139</v>
      </c>
      <c r="K71" s="94">
        <f t="shared" si="8"/>
        <v>23</v>
      </c>
      <c r="L71" s="94">
        <f t="shared" si="9"/>
        <v>-2.4216547567550037</v>
      </c>
    </row>
    <row r="72" spans="1:12" ht="16.5" customHeight="1">
      <c r="A72" s="43" t="s">
        <v>242</v>
      </c>
      <c r="B72" s="95">
        <v>575</v>
      </c>
      <c r="C72" s="94">
        <v>369</v>
      </c>
      <c r="D72" s="24">
        <v>383</v>
      </c>
      <c r="E72" s="24">
        <v>547.70351436492604</v>
      </c>
      <c r="F72" s="24">
        <v>505.62937028341003</v>
      </c>
      <c r="G72" s="24">
        <v>364.89124959295498</v>
      </c>
      <c r="H72" s="98">
        <f t="shared" si="7"/>
        <v>4.8459543240336562E-3</v>
      </c>
      <c r="I72" s="98">
        <f t="shared" si="5"/>
        <v>-0.3339130434782609</v>
      </c>
      <c r="J72" s="94">
        <f t="shared" si="6"/>
        <v>-192</v>
      </c>
      <c r="K72" s="94">
        <f t="shared" si="8"/>
        <v>14</v>
      </c>
      <c r="L72" s="94">
        <f t="shared" si="9"/>
        <v>-140.73812069045505</v>
      </c>
    </row>
    <row r="73" spans="1:12" ht="16.5" customHeight="1">
      <c r="A73" s="43" t="s">
        <v>243</v>
      </c>
      <c r="B73" s="95">
        <v>529</v>
      </c>
      <c r="C73" s="94">
        <v>512</v>
      </c>
      <c r="D73" s="24">
        <v>520</v>
      </c>
      <c r="E73" s="24">
        <v>657.19832293509398</v>
      </c>
      <c r="F73" s="24">
        <v>659.92084391775404</v>
      </c>
      <c r="G73" s="24">
        <v>645.90797542702796</v>
      </c>
      <c r="H73" s="98">
        <f t="shared" si="7"/>
        <v>6.5793635731005249E-3</v>
      </c>
      <c r="I73" s="98">
        <f t="shared" si="5"/>
        <v>-1.7013232514177693E-2</v>
      </c>
      <c r="J73" s="94">
        <f t="shared" si="6"/>
        <v>-9</v>
      </c>
      <c r="K73" s="94">
        <f t="shared" si="8"/>
        <v>8</v>
      </c>
      <c r="L73" s="94">
        <f t="shared" si="9"/>
        <v>-14.012868490726078</v>
      </c>
    </row>
    <row r="74" spans="1:12" ht="16.5" customHeight="1">
      <c r="A74" s="43" t="s">
        <v>244</v>
      </c>
      <c r="B74" s="95">
        <v>124</v>
      </c>
      <c r="C74" s="94">
        <v>140</v>
      </c>
      <c r="D74" s="24">
        <v>161</v>
      </c>
      <c r="E74" s="24">
        <v>140.064723212708</v>
      </c>
      <c r="F74" s="24">
        <v>190.280602934331</v>
      </c>
      <c r="G74" s="24">
        <v>181.959974002281</v>
      </c>
      <c r="H74" s="98">
        <f t="shared" si="7"/>
        <v>2.0370721832099702E-3</v>
      </c>
      <c r="I74" s="98">
        <f t="shared" si="5"/>
        <v>0.29838709677419356</v>
      </c>
      <c r="J74" s="94">
        <f t="shared" si="6"/>
        <v>37</v>
      </c>
      <c r="K74" s="94">
        <f t="shared" si="8"/>
        <v>21</v>
      </c>
      <c r="L74" s="94">
        <f t="shared" si="9"/>
        <v>-8.3206289320499991</v>
      </c>
    </row>
    <row r="75" spans="1:12" ht="16.5" customHeight="1">
      <c r="A75" s="43" t="s">
        <v>245</v>
      </c>
      <c r="B75" s="95">
        <v>1755</v>
      </c>
      <c r="C75" s="94">
        <v>1649</v>
      </c>
      <c r="D75" s="24">
        <v>1434</v>
      </c>
      <c r="E75" s="24">
        <v>2029.51195042471</v>
      </c>
      <c r="F75" s="24">
        <v>1848.7230167168</v>
      </c>
      <c r="G75" s="24">
        <v>1663.71217282362</v>
      </c>
      <c r="H75" s="98">
        <f t="shared" si="7"/>
        <v>1.8143860315050293E-2</v>
      </c>
      <c r="I75" s="98">
        <f t="shared" si="5"/>
        <v>-0.18290598290598289</v>
      </c>
      <c r="J75" s="94">
        <f t="shared" si="6"/>
        <v>-321</v>
      </c>
      <c r="K75" s="94">
        <f t="shared" si="8"/>
        <v>-215</v>
      </c>
      <c r="L75" s="94">
        <f t="shared" si="9"/>
        <v>-185.01084389317998</v>
      </c>
    </row>
    <row r="76" spans="1:12" ht="16.5" customHeight="1">
      <c r="A76" s="43" t="s">
        <v>246</v>
      </c>
      <c r="B76" s="95">
        <v>294</v>
      </c>
      <c r="C76" s="94">
        <v>218</v>
      </c>
      <c r="D76" s="24">
        <v>234</v>
      </c>
      <c r="E76" s="24">
        <v>344.65698946467597</v>
      </c>
      <c r="F76" s="24">
        <v>271.62167056037799</v>
      </c>
      <c r="G76" s="24">
        <v>274.33988466543201</v>
      </c>
      <c r="H76" s="98">
        <f t="shared" si="7"/>
        <v>2.9607136078952361E-3</v>
      </c>
      <c r="I76" s="98">
        <f t="shared" si="5"/>
        <v>-0.20408163265306123</v>
      </c>
      <c r="J76" s="94">
        <f t="shared" si="6"/>
        <v>-60</v>
      </c>
      <c r="K76" s="94">
        <f t="shared" si="8"/>
        <v>16</v>
      </c>
      <c r="L76" s="94">
        <f t="shared" si="9"/>
        <v>2.7182141050540167</v>
      </c>
    </row>
    <row r="77" spans="1:12" ht="16.5" customHeight="1">
      <c r="A77" s="43" t="s">
        <v>247</v>
      </c>
      <c r="B77" s="95">
        <v>855</v>
      </c>
      <c r="C77" s="94">
        <v>636</v>
      </c>
      <c r="D77" s="24">
        <v>636</v>
      </c>
      <c r="E77" s="24">
        <v>950.46387616701202</v>
      </c>
      <c r="F77" s="24">
        <v>712.53758374626898</v>
      </c>
      <c r="G77" s="24">
        <v>703.12023325584198</v>
      </c>
      <c r="H77" s="98">
        <f t="shared" si="7"/>
        <v>8.0470677547921799E-3</v>
      </c>
      <c r="I77" s="98">
        <f t="shared" si="5"/>
        <v>-0.256140350877193</v>
      </c>
      <c r="J77" s="94">
        <f t="shared" si="6"/>
        <v>-219</v>
      </c>
      <c r="K77" s="94">
        <f t="shared" si="8"/>
        <v>0</v>
      </c>
      <c r="L77" s="94">
        <f t="shared" si="9"/>
        <v>-9.4173504904269976</v>
      </c>
    </row>
    <row r="78" spans="1:12" ht="16.5" customHeight="1">
      <c r="A78" s="43" t="s">
        <v>248</v>
      </c>
      <c r="B78" s="95">
        <v>52</v>
      </c>
      <c r="C78" s="94">
        <v>48</v>
      </c>
      <c r="D78" s="24">
        <v>73</v>
      </c>
      <c r="E78" s="24">
        <v>39.295487092340203</v>
      </c>
      <c r="F78" s="24">
        <v>49.0666422144023</v>
      </c>
      <c r="G78" s="24">
        <v>51.533911217837897</v>
      </c>
      <c r="H78" s="98">
        <f t="shared" si="7"/>
        <v>9.2364142468526601E-4</v>
      </c>
      <c r="I78" s="98">
        <f t="shared" si="5"/>
        <v>0.40384615384615385</v>
      </c>
      <c r="J78" s="94">
        <f t="shared" si="6"/>
        <v>21</v>
      </c>
      <c r="K78" s="94">
        <f t="shared" si="8"/>
        <v>25</v>
      </c>
      <c r="L78" s="94">
        <f t="shared" si="9"/>
        <v>2.4672690034355966</v>
      </c>
    </row>
    <row r="79" spans="1:12" ht="16.5" customHeight="1">
      <c r="A79" s="43" t="s">
        <v>249</v>
      </c>
      <c r="B79" s="95">
        <v>525</v>
      </c>
      <c r="C79" s="94">
        <v>476</v>
      </c>
      <c r="D79" s="24">
        <v>339</v>
      </c>
      <c r="E79" s="24">
        <v>608.72923268796001</v>
      </c>
      <c r="F79" s="24">
        <v>540.21162381705801</v>
      </c>
      <c r="G79" s="24">
        <v>393.43216950945799</v>
      </c>
      <c r="H79" s="98">
        <f t="shared" si="7"/>
        <v>4.2892389447713036E-3</v>
      </c>
      <c r="I79" s="98">
        <f t="shared" si="5"/>
        <v>-0.35428571428571426</v>
      </c>
      <c r="J79" s="94">
        <f t="shared" si="6"/>
        <v>-186</v>
      </c>
      <c r="K79" s="94">
        <f t="shared" si="8"/>
        <v>-137</v>
      </c>
      <c r="L79" s="94">
        <f t="shared" si="9"/>
        <v>-146.77945430760002</v>
      </c>
    </row>
    <row r="80" spans="1:12" ht="16.5" customHeight="1">
      <c r="A80" s="43" t="s">
        <v>250</v>
      </c>
      <c r="B80" s="95">
        <v>529</v>
      </c>
      <c r="C80" s="94">
        <v>294</v>
      </c>
      <c r="D80" s="24">
        <v>386</v>
      </c>
      <c r="E80" s="24">
        <v>645.66156387845399</v>
      </c>
      <c r="F80" s="24">
        <v>476.89692476491899</v>
      </c>
      <c r="G80" s="24">
        <v>470.34702237227202</v>
      </c>
      <c r="H80" s="98">
        <f t="shared" si="7"/>
        <v>4.8839121908015436E-3</v>
      </c>
      <c r="I80" s="98">
        <f t="shared" si="5"/>
        <v>-0.27032136105860116</v>
      </c>
      <c r="J80" s="94">
        <f t="shared" si="6"/>
        <v>-143</v>
      </c>
      <c r="K80" s="94">
        <f t="shared" si="8"/>
        <v>92</v>
      </c>
      <c r="L80" s="94">
        <f t="shared" si="9"/>
        <v>-6.5499023926469704</v>
      </c>
    </row>
    <row r="81" spans="1:12" ht="16.5" customHeight="1">
      <c r="A81" s="43" t="s">
        <v>251</v>
      </c>
      <c r="B81" s="95">
        <v>301</v>
      </c>
      <c r="C81" s="94">
        <v>260</v>
      </c>
      <c r="D81" s="24">
        <v>219</v>
      </c>
      <c r="E81" s="24">
        <v>310.71524438424001</v>
      </c>
      <c r="F81" s="24">
        <v>254.86543948410801</v>
      </c>
      <c r="G81" s="24">
        <v>228.873547599017</v>
      </c>
      <c r="H81" s="98">
        <f t="shared" si="7"/>
        <v>2.7709242740557982E-3</v>
      </c>
      <c r="I81" s="98">
        <f t="shared" si="5"/>
        <v>-0.27242524916943522</v>
      </c>
      <c r="J81" s="94">
        <f t="shared" si="6"/>
        <v>-82</v>
      </c>
      <c r="K81" s="94">
        <f t="shared" si="8"/>
        <v>-41</v>
      </c>
      <c r="L81" s="94">
        <f t="shared" si="9"/>
        <v>-25.991891885091007</v>
      </c>
    </row>
    <row r="82" spans="1:12" ht="16.5" customHeight="1">
      <c r="A82" s="43" t="s">
        <v>252</v>
      </c>
      <c r="B82" s="95">
        <v>247</v>
      </c>
      <c r="C82" s="94">
        <v>232</v>
      </c>
      <c r="D82" s="24">
        <v>147</v>
      </c>
      <c r="E82" s="24">
        <v>259.48946825298498</v>
      </c>
      <c r="F82" s="24">
        <v>244.97375834587601</v>
      </c>
      <c r="G82" s="24">
        <v>156.98503255248099</v>
      </c>
      <c r="H82" s="98">
        <f t="shared" si="7"/>
        <v>1.8599354716264946E-3</v>
      </c>
      <c r="I82" s="98">
        <f t="shared" si="5"/>
        <v>-0.40485829959514169</v>
      </c>
      <c r="J82" s="94">
        <f t="shared" si="6"/>
        <v>-100</v>
      </c>
      <c r="K82" s="94">
        <f t="shared" si="8"/>
        <v>-85</v>
      </c>
      <c r="L82" s="94">
        <f t="shared" si="9"/>
        <v>-87.98872579339502</v>
      </c>
    </row>
    <row r="83" spans="1:12" ht="16.5" customHeight="1">
      <c r="A83" s="43" t="s">
        <v>253</v>
      </c>
      <c r="B83" s="95">
        <v>371</v>
      </c>
      <c r="C83" s="94">
        <v>314</v>
      </c>
      <c r="D83" s="24">
        <v>331</v>
      </c>
      <c r="E83" s="24">
        <v>462.49945143367103</v>
      </c>
      <c r="F83" s="24">
        <v>396.68184284857801</v>
      </c>
      <c r="G83" s="24">
        <v>412.63337374053799</v>
      </c>
      <c r="H83" s="98">
        <f t="shared" si="7"/>
        <v>4.1880179667236036E-3</v>
      </c>
      <c r="I83" s="98">
        <f t="shared" si="5"/>
        <v>-0.1078167115902965</v>
      </c>
      <c r="J83" s="94">
        <f t="shared" si="6"/>
        <v>-40</v>
      </c>
      <c r="K83" s="94">
        <f t="shared" si="8"/>
        <v>17</v>
      </c>
      <c r="L83" s="94">
        <f t="shared" si="9"/>
        <v>15.951530891959976</v>
      </c>
    </row>
    <row r="84" spans="1:12" s="7" customFormat="1" ht="16.5" customHeight="1">
      <c r="A84" s="43" t="s">
        <v>173</v>
      </c>
      <c r="B84" s="60">
        <v>91011</v>
      </c>
      <c r="C84" s="61">
        <v>78337</v>
      </c>
      <c r="D84" s="64">
        <v>79035</v>
      </c>
      <c r="E84" s="64">
        <v>83779.654017905501</v>
      </c>
      <c r="F84" s="64">
        <v>82014.0773910102</v>
      </c>
      <c r="G84" s="64">
        <v>79134.568341962397</v>
      </c>
      <c r="H84" s="98">
        <f t="shared" si="7"/>
        <v>1</v>
      </c>
      <c r="I84" s="98">
        <f t="shared" si="5"/>
        <v>-0.13158848930349079</v>
      </c>
      <c r="J84" s="94">
        <f t="shared" si="6"/>
        <v>-11976</v>
      </c>
      <c r="K84" s="94">
        <f t="shared" si="8"/>
        <v>698</v>
      </c>
      <c r="L84" s="94">
        <f t="shared" si="9"/>
        <v>-2879.5090490478033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95"/>
  <sheetViews>
    <sheetView topLeftCell="A73" zoomScale="84" zoomScaleNormal="84" workbookViewId="0">
      <selection activeCell="A96" sqref="A96"/>
    </sheetView>
  </sheetViews>
  <sheetFormatPr defaultRowHeight="15"/>
  <cols>
    <col min="1" max="1" width="38.42578125" customWidth="1"/>
    <col min="2" max="2" width="11.140625" style="143" customWidth="1"/>
    <col min="3" max="3" width="12" style="139" customWidth="1"/>
    <col min="4" max="4" width="14.140625" style="141" customWidth="1"/>
    <col min="5" max="6" width="8.7109375" style="154"/>
    <col min="7" max="7" width="13.5703125" style="154" customWidth="1"/>
    <col min="8" max="8" width="24.42578125" customWidth="1"/>
    <col min="9" max="9" width="27" customWidth="1"/>
    <col min="10" max="10" width="29.5703125" customWidth="1"/>
  </cols>
  <sheetData>
    <row r="1" spans="1:10" s="154" customFormat="1" ht="15.75" thickBot="1">
      <c r="B1" s="181" t="s">
        <v>281</v>
      </c>
      <c r="C1" s="181"/>
      <c r="D1" s="182"/>
      <c r="E1" s="183" t="s">
        <v>280</v>
      </c>
      <c r="F1" s="181"/>
      <c r="G1" s="182"/>
    </row>
    <row r="2" spans="1:10" ht="48.6" customHeight="1">
      <c r="A2" s="91" t="s">
        <v>90</v>
      </c>
      <c r="B2" s="90">
        <v>43374</v>
      </c>
      <c r="C2" s="90">
        <v>43709</v>
      </c>
      <c r="D2" s="90">
        <v>43739</v>
      </c>
      <c r="E2" s="90">
        <v>43374</v>
      </c>
      <c r="F2" s="90">
        <v>43709</v>
      </c>
      <c r="G2" s="90">
        <v>43739</v>
      </c>
      <c r="H2" s="11" t="s">
        <v>313</v>
      </c>
      <c r="I2" s="89" t="s">
        <v>323</v>
      </c>
      <c r="J2" s="1" t="s">
        <v>335</v>
      </c>
    </row>
    <row r="3" spans="1:10">
      <c r="A3" s="75" t="s">
        <v>2</v>
      </c>
      <c r="B3" s="105">
        <v>100.63236377819365</v>
      </c>
      <c r="C3" s="105">
        <v>116.91685953105272</v>
      </c>
      <c r="D3" s="105">
        <v>123.20332971345061</v>
      </c>
      <c r="E3" s="105"/>
      <c r="F3" s="105"/>
      <c r="G3" s="105"/>
      <c r="H3" s="87">
        <f>(D3-B3)/B3</f>
        <v>0.22429132227288434</v>
      </c>
      <c r="I3" s="76">
        <f>D3-B3</f>
        <v>22.570965935256964</v>
      </c>
      <c r="J3" s="76">
        <f>D3-C3</f>
        <v>6.2864701823978919</v>
      </c>
    </row>
    <row r="4" spans="1:10">
      <c r="A4" s="75" t="s">
        <v>3</v>
      </c>
      <c r="B4" s="105">
        <v>124.64883705879168</v>
      </c>
      <c r="C4" s="105">
        <v>188.16573959114666</v>
      </c>
      <c r="D4" s="105">
        <v>189.02809294132206</v>
      </c>
      <c r="E4" s="105"/>
      <c r="F4" s="105"/>
      <c r="G4" s="105"/>
      <c r="H4" s="87">
        <f t="shared" ref="H4:H67" si="0">(D4-B4)/B4</f>
        <v>0.51648501022248083</v>
      </c>
      <c r="I4" s="76">
        <f t="shared" ref="I4:I67" si="1">D4-B4</f>
        <v>64.379255882530373</v>
      </c>
      <c r="J4" s="76">
        <f t="shared" ref="J4:J67" si="2">D4-C4</f>
        <v>0.86235335017539683</v>
      </c>
    </row>
    <row r="5" spans="1:10">
      <c r="A5" s="75" t="s">
        <v>4</v>
      </c>
      <c r="B5" s="105">
        <v>106.47746026300283</v>
      </c>
      <c r="C5" s="105">
        <v>125.99357547947396</v>
      </c>
      <c r="D5" s="105">
        <v>127.41960646311672</v>
      </c>
      <c r="E5" s="105"/>
      <c r="F5" s="105"/>
      <c r="G5" s="105"/>
      <c r="H5" s="87">
        <f t="shared" si="0"/>
        <v>0.19668149623766482</v>
      </c>
      <c r="I5" s="76">
        <f t="shared" si="1"/>
        <v>20.942146200113896</v>
      </c>
      <c r="J5" s="76">
        <f t="shared" si="2"/>
        <v>1.4260309836427609</v>
      </c>
    </row>
    <row r="6" spans="1:10">
      <c r="A6" s="75" t="s">
        <v>5</v>
      </c>
      <c r="B6" s="105">
        <v>165.83610790705026</v>
      </c>
      <c r="C6" s="105">
        <v>195.66002951959481</v>
      </c>
      <c r="D6" s="105">
        <v>192.20737605861268</v>
      </c>
      <c r="E6" s="105"/>
      <c r="F6" s="105"/>
      <c r="G6" s="105"/>
      <c r="H6" s="87">
        <f t="shared" si="0"/>
        <v>0.15902006194177742</v>
      </c>
      <c r="I6" s="76">
        <f t="shared" si="1"/>
        <v>26.371268151562418</v>
      </c>
      <c r="J6" s="76">
        <f t="shared" si="2"/>
        <v>-3.452653460982134</v>
      </c>
    </row>
    <row r="7" spans="1:10">
      <c r="A7" s="75" t="s">
        <v>6</v>
      </c>
      <c r="B7" s="105">
        <v>252.13876419795116</v>
      </c>
      <c r="C7" s="105">
        <v>284.76454900915314</v>
      </c>
      <c r="D7" s="105">
        <v>272.03921494182487</v>
      </c>
      <c r="E7" s="105"/>
      <c r="F7" s="105"/>
      <c r="G7" s="105"/>
      <c r="H7" s="87">
        <f t="shared" si="0"/>
        <v>7.8926581587629649E-2</v>
      </c>
      <c r="I7" s="76">
        <f t="shared" si="1"/>
        <v>19.900450743873705</v>
      </c>
      <c r="J7" s="76">
        <f t="shared" si="2"/>
        <v>-12.725334067328276</v>
      </c>
    </row>
    <row r="8" spans="1:10">
      <c r="A8" s="75" t="s">
        <v>7</v>
      </c>
      <c r="B8" s="105">
        <v>142.84793560875664</v>
      </c>
      <c r="C8" s="105">
        <v>183.20917220678859</v>
      </c>
      <c r="D8" s="105">
        <v>175.68461545453653</v>
      </c>
      <c r="E8" s="105"/>
      <c r="F8" s="105"/>
      <c r="G8" s="105"/>
      <c r="H8" s="87">
        <f t="shared" si="0"/>
        <v>0.2298715743132306</v>
      </c>
      <c r="I8" s="76">
        <f t="shared" si="1"/>
        <v>32.836679845779884</v>
      </c>
      <c r="J8" s="76">
        <f t="shared" si="2"/>
        <v>-7.5245567522520673</v>
      </c>
    </row>
    <row r="9" spans="1:10">
      <c r="A9" s="75" t="s">
        <v>302</v>
      </c>
      <c r="B9" s="105">
        <v>113.39001118508655</v>
      </c>
      <c r="C9" s="105">
        <v>137.69764392569573</v>
      </c>
      <c r="D9" s="105">
        <v>138.11280828649018</v>
      </c>
      <c r="E9" s="105"/>
      <c r="F9" s="105"/>
      <c r="G9" s="105"/>
      <c r="H9" s="87">
        <f t="shared" si="0"/>
        <v>0.21803328920259651</v>
      </c>
      <c r="I9" s="76">
        <f t="shared" si="1"/>
        <v>24.722797101403629</v>
      </c>
      <c r="J9" s="76">
        <f t="shared" si="2"/>
        <v>0.41516436079444929</v>
      </c>
    </row>
    <row r="10" spans="1:10">
      <c r="A10" s="75" t="s">
        <v>8</v>
      </c>
      <c r="B10" s="105">
        <v>173.09555182296967</v>
      </c>
      <c r="C10" s="105">
        <v>219.3556505002943</v>
      </c>
      <c r="D10" s="105">
        <v>221.62908798680274</v>
      </c>
      <c r="E10" s="105"/>
      <c r="F10" s="105"/>
      <c r="G10" s="105"/>
      <c r="H10" s="87">
        <f t="shared" si="0"/>
        <v>0.28038580802740598</v>
      </c>
      <c r="I10" s="76">
        <f t="shared" si="1"/>
        <v>48.533536163833077</v>
      </c>
      <c r="J10" s="76">
        <f t="shared" si="2"/>
        <v>2.2734374865084419</v>
      </c>
    </row>
    <row r="11" spans="1:10">
      <c r="A11" s="75" t="s">
        <v>9</v>
      </c>
      <c r="B11" s="105">
        <v>98.154850568764616</v>
      </c>
      <c r="C11" s="105">
        <v>127.17466787549738</v>
      </c>
      <c r="D11" s="105">
        <v>120.66842165687135</v>
      </c>
      <c r="E11" s="105"/>
      <c r="F11" s="105"/>
      <c r="G11" s="105"/>
      <c r="H11" s="87">
        <f t="shared" si="0"/>
        <v>0.2293678912213751</v>
      </c>
      <c r="I11" s="76">
        <f t="shared" si="1"/>
        <v>22.51357108810673</v>
      </c>
      <c r="J11" s="76">
        <f t="shared" si="2"/>
        <v>-6.5062462186260319</v>
      </c>
    </row>
    <row r="12" spans="1:10">
      <c r="A12" s="75" t="s">
        <v>10</v>
      </c>
      <c r="B12" s="105">
        <v>137.87298543093931</v>
      </c>
      <c r="C12" s="105">
        <v>184.65143626783996</v>
      </c>
      <c r="D12" s="105">
        <v>161.97359398150684</v>
      </c>
      <c r="E12" s="105"/>
      <c r="F12" s="105"/>
      <c r="G12" s="105"/>
      <c r="H12" s="87">
        <f t="shared" si="0"/>
        <v>0.17480297880863357</v>
      </c>
      <c r="I12" s="76">
        <f t="shared" si="1"/>
        <v>24.100608550567529</v>
      </c>
      <c r="J12" s="76">
        <f t="shared" si="2"/>
        <v>-22.677842286333117</v>
      </c>
    </row>
    <row r="13" spans="1:10">
      <c r="A13" s="75" t="s">
        <v>11</v>
      </c>
      <c r="B13" s="105">
        <v>221.03003207825824</v>
      </c>
      <c r="C13" s="105">
        <v>259.54905447419219</v>
      </c>
      <c r="D13" s="105">
        <v>256.93492982605369</v>
      </c>
      <c r="E13" s="105"/>
      <c r="F13" s="105"/>
      <c r="G13" s="105"/>
      <c r="H13" s="87">
        <f t="shared" si="0"/>
        <v>0.16244352593263389</v>
      </c>
      <c r="I13" s="76">
        <f t="shared" si="1"/>
        <v>35.904897747795445</v>
      </c>
      <c r="J13" s="76">
        <f t="shared" si="2"/>
        <v>-2.6141246481384997</v>
      </c>
    </row>
    <row r="14" spans="1:10">
      <c r="A14" s="75" t="s">
        <v>12</v>
      </c>
      <c r="B14" s="105">
        <v>100.19040094712163</v>
      </c>
      <c r="C14" s="105">
        <v>123.06940880482733</v>
      </c>
      <c r="D14" s="105">
        <v>125.01584822698808</v>
      </c>
      <c r="E14" s="105"/>
      <c r="F14" s="105"/>
      <c r="G14" s="105"/>
      <c r="H14" s="87">
        <f t="shared" si="0"/>
        <v>0.24778269220590102</v>
      </c>
      <c r="I14" s="76">
        <f t="shared" si="1"/>
        <v>24.825447279866452</v>
      </c>
      <c r="J14" s="76">
        <f t="shared" si="2"/>
        <v>1.9464394221607506</v>
      </c>
    </row>
    <row r="15" spans="1:10">
      <c r="A15" s="75" t="s">
        <v>13</v>
      </c>
      <c r="B15" s="105">
        <v>83.099574745369935</v>
      </c>
      <c r="C15" s="105">
        <v>102.44777322871245</v>
      </c>
      <c r="D15" s="105">
        <v>102.7127016331207</v>
      </c>
      <c r="E15" s="105"/>
      <c r="F15" s="105"/>
      <c r="G15" s="105"/>
      <c r="H15" s="87">
        <f t="shared" si="0"/>
        <v>0.23601958190337854</v>
      </c>
      <c r="I15" s="76">
        <f t="shared" si="1"/>
        <v>19.613126887750767</v>
      </c>
      <c r="J15" s="76">
        <f t="shared" si="2"/>
        <v>0.26492840440825205</v>
      </c>
    </row>
    <row r="16" spans="1:10">
      <c r="A16" s="75" t="s">
        <v>14</v>
      </c>
      <c r="B16" s="105">
        <v>81.805771732784152</v>
      </c>
      <c r="C16" s="105">
        <v>100.90873247927745</v>
      </c>
      <c r="D16" s="105">
        <v>102.54261732507123</v>
      </c>
      <c r="E16" s="105"/>
      <c r="F16" s="105"/>
      <c r="G16" s="105"/>
      <c r="H16" s="87">
        <f t="shared" si="0"/>
        <v>0.25348878389685392</v>
      </c>
      <c r="I16" s="76">
        <f t="shared" si="1"/>
        <v>20.736845592287082</v>
      </c>
      <c r="J16" s="76">
        <f t="shared" si="2"/>
        <v>1.6338848457937871</v>
      </c>
    </row>
    <row r="17" spans="1:10">
      <c r="A17" s="75" t="s">
        <v>263</v>
      </c>
      <c r="B17" s="105">
        <v>92.191411035755877</v>
      </c>
      <c r="C17" s="105">
        <v>117.34766245800273</v>
      </c>
      <c r="D17" s="105">
        <v>116.95181373124042</v>
      </c>
      <c r="E17" s="105"/>
      <c r="F17" s="105"/>
      <c r="G17" s="105"/>
      <c r="H17" s="87">
        <f t="shared" si="0"/>
        <v>0.26857602478696602</v>
      </c>
      <c r="I17" s="76">
        <f t="shared" si="1"/>
        <v>24.760402695484544</v>
      </c>
      <c r="J17" s="76">
        <f t="shared" si="2"/>
        <v>-0.39584872676230987</v>
      </c>
    </row>
    <row r="18" spans="1:10">
      <c r="A18" s="75" t="s">
        <v>16</v>
      </c>
      <c r="B18" s="105">
        <v>119.52806205837408</v>
      </c>
      <c r="C18" s="105">
        <v>152.42608798773733</v>
      </c>
      <c r="D18" s="105">
        <v>144.90950702967623</v>
      </c>
      <c r="E18" s="105"/>
      <c r="F18" s="105"/>
      <c r="G18" s="105"/>
      <c r="H18" s="87">
        <f t="shared" si="0"/>
        <v>0.21234716378909071</v>
      </c>
      <c r="I18" s="76">
        <f t="shared" si="1"/>
        <v>25.381444971302159</v>
      </c>
      <c r="J18" s="76">
        <f t="shared" si="2"/>
        <v>-7.5165809580610983</v>
      </c>
    </row>
    <row r="19" spans="1:10">
      <c r="A19" s="75" t="s">
        <v>17</v>
      </c>
      <c r="B19" s="105">
        <v>102.16300986679786</v>
      </c>
      <c r="C19" s="105">
        <v>126.79603328741244</v>
      </c>
      <c r="D19" s="105">
        <v>124.17309982998201</v>
      </c>
      <c r="E19" s="105"/>
      <c r="F19" s="105"/>
      <c r="G19" s="105"/>
      <c r="H19" s="87">
        <f t="shared" si="0"/>
        <v>0.21544089188328858</v>
      </c>
      <c r="I19" s="76">
        <f t="shared" si="1"/>
        <v>22.010089963184143</v>
      </c>
      <c r="J19" s="76">
        <f t="shared" si="2"/>
        <v>-2.6229334574304346</v>
      </c>
    </row>
    <row r="20" spans="1:10">
      <c r="A20" s="75" t="s">
        <v>264</v>
      </c>
      <c r="B20" s="105">
        <v>292.9032607024335</v>
      </c>
      <c r="C20" s="105">
        <v>454.37342466551223</v>
      </c>
      <c r="D20" s="105">
        <v>363.99475608674362</v>
      </c>
      <c r="E20" s="105"/>
      <c r="F20" s="105"/>
      <c r="G20" s="105"/>
      <c r="H20" s="87">
        <f t="shared" si="0"/>
        <v>0.24271322625026509</v>
      </c>
      <c r="I20" s="76">
        <f t="shared" si="1"/>
        <v>71.091495384310122</v>
      </c>
      <c r="J20" s="76">
        <f t="shared" si="2"/>
        <v>-90.378668578768611</v>
      </c>
    </row>
    <row r="21" spans="1:10">
      <c r="A21" s="75" t="s">
        <v>19</v>
      </c>
      <c r="B21" s="105">
        <v>147.79888566363741</v>
      </c>
      <c r="C21" s="105">
        <v>182.13850680615971</v>
      </c>
      <c r="D21" s="105">
        <v>176.75117947776846</v>
      </c>
      <c r="E21" s="105"/>
      <c r="F21" s="105"/>
      <c r="G21" s="105"/>
      <c r="H21" s="87">
        <f t="shared" si="0"/>
        <v>0.19588979770808998</v>
      </c>
      <c r="I21" s="76">
        <f t="shared" si="1"/>
        <v>28.952293814131053</v>
      </c>
      <c r="J21" s="76">
        <f t="shared" si="2"/>
        <v>-5.3873273283912511</v>
      </c>
    </row>
    <row r="22" spans="1:10">
      <c r="A22" s="75" t="s">
        <v>265</v>
      </c>
      <c r="B22" s="105">
        <v>163.14206076789574</v>
      </c>
      <c r="C22" s="105">
        <v>210.66005746577775</v>
      </c>
      <c r="D22" s="105">
        <v>192.56494440329081</v>
      </c>
      <c r="E22" s="105"/>
      <c r="F22" s="105"/>
      <c r="G22" s="105"/>
      <c r="H22" s="87">
        <f t="shared" si="0"/>
        <v>0.1803513054628835</v>
      </c>
      <c r="I22" s="76">
        <f t="shared" si="1"/>
        <v>29.422883635395067</v>
      </c>
      <c r="J22" s="76">
        <f t="shared" si="2"/>
        <v>-18.095113062486945</v>
      </c>
    </row>
    <row r="23" spans="1:10">
      <c r="A23" s="75" t="s">
        <v>266</v>
      </c>
      <c r="B23" s="105">
        <v>113.89887139520204</v>
      </c>
      <c r="C23" s="105">
        <v>148.73478166279153</v>
      </c>
      <c r="D23" s="105">
        <v>140.83161919461489</v>
      </c>
      <c r="E23" s="105"/>
      <c r="F23" s="105"/>
      <c r="G23" s="105"/>
      <c r="H23" s="87">
        <f t="shared" si="0"/>
        <v>0.23646193741431037</v>
      </c>
      <c r="I23" s="76">
        <f t="shared" si="1"/>
        <v>26.932747799412851</v>
      </c>
      <c r="J23" s="76">
        <f t="shared" si="2"/>
        <v>-7.9031624681766459</v>
      </c>
    </row>
    <row r="24" spans="1:10">
      <c r="A24" s="75" t="s">
        <v>267</v>
      </c>
      <c r="B24" s="105">
        <v>107.74513491754962</v>
      </c>
      <c r="C24" s="105">
        <v>143.00686829247061</v>
      </c>
      <c r="D24" s="105">
        <v>133.36228044884851</v>
      </c>
      <c r="E24" s="105"/>
      <c r="F24" s="105"/>
      <c r="G24" s="105"/>
      <c r="H24" s="87">
        <f t="shared" si="0"/>
        <v>0.23775686531834622</v>
      </c>
      <c r="I24" s="76">
        <f t="shared" si="1"/>
        <v>25.617145531298888</v>
      </c>
      <c r="J24" s="76">
        <f t="shared" si="2"/>
        <v>-9.6445878436221051</v>
      </c>
    </row>
    <row r="25" spans="1:10">
      <c r="A25" s="75" t="s">
        <v>23</v>
      </c>
      <c r="B25" s="105">
        <v>156.27934034264294</v>
      </c>
      <c r="C25" s="105">
        <v>185.11735077792872</v>
      </c>
      <c r="D25" s="105">
        <v>185.27069348078433</v>
      </c>
      <c r="E25" s="105"/>
      <c r="F25" s="105"/>
      <c r="G25" s="105"/>
      <c r="H25" s="87">
        <f t="shared" si="0"/>
        <v>0.18550982538432631</v>
      </c>
      <c r="I25" s="76">
        <f t="shared" si="1"/>
        <v>28.991353138141392</v>
      </c>
      <c r="J25" s="76">
        <f t="shared" si="2"/>
        <v>0.15334270285561047</v>
      </c>
    </row>
    <row r="26" spans="1:10">
      <c r="A26" s="75" t="s">
        <v>268</v>
      </c>
      <c r="B26" s="105">
        <v>115.05123014508119</v>
      </c>
      <c r="C26" s="105">
        <v>142.59296210734493</v>
      </c>
      <c r="D26" s="105">
        <v>140.55357646639442</v>
      </c>
      <c r="E26" s="105"/>
      <c r="F26" s="105"/>
      <c r="G26" s="105"/>
      <c r="H26" s="87">
        <f t="shared" si="0"/>
        <v>0.22166078788687799</v>
      </c>
      <c r="I26" s="76">
        <f t="shared" si="1"/>
        <v>25.502346321313226</v>
      </c>
      <c r="J26" s="76">
        <f t="shared" si="2"/>
        <v>-2.0393856409505133</v>
      </c>
    </row>
    <row r="27" spans="1:10">
      <c r="A27" s="75" t="s">
        <v>25</v>
      </c>
      <c r="B27" s="105">
        <v>159.73495535896618</v>
      </c>
      <c r="C27" s="105">
        <v>188.92039396988179</v>
      </c>
      <c r="D27" s="105">
        <v>203.85803938605193</v>
      </c>
      <c r="E27" s="105"/>
      <c r="F27" s="105"/>
      <c r="G27" s="105"/>
      <c r="H27" s="87">
        <f t="shared" si="0"/>
        <v>0.27622685296358368</v>
      </c>
      <c r="I27" s="76">
        <f t="shared" si="1"/>
        <v>44.123084027085753</v>
      </c>
      <c r="J27" s="76">
        <f t="shared" si="2"/>
        <v>14.937645416170142</v>
      </c>
    </row>
    <row r="28" spans="1:10">
      <c r="A28" s="75" t="s">
        <v>26</v>
      </c>
      <c r="B28" s="105">
        <v>133.76610437738745</v>
      </c>
      <c r="C28" s="105">
        <v>160.49780756726136</v>
      </c>
      <c r="D28" s="105">
        <v>160.14939820731311</v>
      </c>
      <c r="E28" s="105"/>
      <c r="F28" s="105"/>
      <c r="G28" s="105"/>
      <c r="H28" s="87">
        <f t="shared" si="0"/>
        <v>0.19723452329516772</v>
      </c>
      <c r="I28" s="76">
        <f t="shared" si="1"/>
        <v>26.383293829925663</v>
      </c>
      <c r="J28" s="76">
        <f t="shared" si="2"/>
        <v>-0.34840935994824918</v>
      </c>
    </row>
    <row r="29" spans="1:10">
      <c r="A29" s="75" t="s">
        <v>27</v>
      </c>
      <c r="B29" s="105">
        <v>124.59661289302949</v>
      </c>
      <c r="C29" s="105">
        <v>150.12813240424742</v>
      </c>
      <c r="D29" s="105">
        <v>150.66855192347228</v>
      </c>
      <c r="E29" s="105"/>
      <c r="F29" s="105"/>
      <c r="G29" s="105"/>
      <c r="H29" s="87">
        <f t="shared" si="0"/>
        <v>0.20925078479321468</v>
      </c>
      <c r="I29" s="76">
        <f t="shared" si="1"/>
        <v>26.071939030442792</v>
      </c>
      <c r="J29" s="76">
        <f t="shared" si="2"/>
        <v>0.54041951922485509</v>
      </c>
    </row>
    <row r="30" spans="1:10">
      <c r="A30" s="75" t="s">
        <v>28</v>
      </c>
      <c r="B30" s="105">
        <v>157.43885400910474</v>
      </c>
      <c r="C30" s="105">
        <v>193.2846202367036</v>
      </c>
      <c r="D30" s="105">
        <v>183.64944877627474</v>
      </c>
      <c r="E30" s="105"/>
      <c r="F30" s="105"/>
      <c r="G30" s="105"/>
      <c r="H30" s="87">
        <f t="shared" si="0"/>
        <v>0.16648110742507199</v>
      </c>
      <c r="I30" s="76">
        <f t="shared" si="1"/>
        <v>26.210594767169994</v>
      </c>
      <c r="J30" s="76">
        <f t="shared" si="2"/>
        <v>-9.6351714604288645</v>
      </c>
    </row>
    <row r="31" spans="1:10">
      <c r="A31" s="75" t="s">
        <v>29</v>
      </c>
      <c r="B31" s="105">
        <v>189.02147661788871</v>
      </c>
      <c r="C31" s="105">
        <v>256.25557127759686</v>
      </c>
      <c r="D31" s="105">
        <v>221.54386852055478</v>
      </c>
      <c r="E31" s="105"/>
      <c r="F31" s="105"/>
      <c r="G31" s="105"/>
      <c r="H31" s="87">
        <f t="shared" si="0"/>
        <v>0.17205659634333956</v>
      </c>
      <c r="I31" s="76">
        <f t="shared" si="1"/>
        <v>32.522391902666072</v>
      </c>
      <c r="J31" s="76">
        <f t="shared" si="2"/>
        <v>-34.711702757042076</v>
      </c>
    </row>
    <row r="32" spans="1:10">
      <c r="A32" s="75" t="s">
        <v>30</v>
      </c>
      <c r="B32" s="105">
        <v>85.881304997455658</v>
      </c>
      <c r="C32" s="105">
        <v>107.1933325197833</v>
      </c>
      <c r="D32" s="105">
        <v>106.82230129725274</v>
      </c>
      <c r="E32" s="105"/>
      <c r="F32" s="105"/>
      <c r="G32" s="105"/>
      <c r="H32" s="87">
        <f t="shared" si="0"/>
        <v>0.24383649387276407</v>
      </c>
      <c r="I32" s="76">
        <f t="shared" si="1"/>
        <v>20.940996299797078</v>
      </c>
      <c r="J32" s="76">
        <f t="shared" si="2"/>
        <v>-0.37103122253056142</v>
      </c>
    </row>
    <row r="33" spans="1:10">
      <c r="A33" s="75" t="s">
        <v>31</v>
      </c>
      <c r="B33" s="105">
        <v>94.143230240344906</v>
      </c>
      <c r="C33" s="105">
        <v>117.07778161536035</v>
      </c>
      <c r="D33" s="105">
        <v>115.01103153007664</v>
      </c>
      <c r="E33" s="105"/>
      <c r="F33" s="105"/>
      <c r="G33" s="105"/>
      <c r="H33" s="87">
        <f t="shared" si="0"/>
        <v>0.22166013675605611</v>
      </c>
      <c r="I33" s="76">
        <f t="shared" si="1"/>
        <v>20.86780128973173</v>
      </c>
      <c r="J33" s="76">
        <f t="shared" si="2"/>
        <v>-2.0667500852837151</v>
      </c>
    </row>
    <row r="34" spans="1:10">
      <c r="A34" s="75" t="s">
        <v>269</v>
      </c>
      <c r="B34" s="105">
        <v>156.9248298178687</v>
      </c>
      <c r="C34" s="105">
        <v>191.28723992438034</v>
      </c>
      <c r="D34" s="105">
        <v>181.49574449276213</v>
      </c>
      <c r="E34" s="105"/>
      <c r="F34" s="105"/>
      <c r="G34" s="105"/>
      <c r="H34" s="87">
        <f t="shared" si="0"/>
        <v>0.15657760918658389</v>
      </c>
      <c r="I34" s="76">
        <f t="shared" si="1"/>
        <v>24.57091467489343</v>
      </c>
      <c r="J34" s="76">
        <f t="shared" si="2"/>
        <v>-9.7914954316182161</v>
      </c>
    </row>
    <row r="35" spans="1:10">
      <c r="A35" s="75" t="s">
        <v>270</v>
      </c>
      <c r="B35" s="105">
        <v>144.25598406625457</v>
      </c>
      <c r="C35" s="105">
        <v>176.85595851476117</v>
      </c>
      <c r="D35" s="105">
        <v>171.84332552122009</v>
      </c>
      <c r="E35" s="105"/>
      <c r="F35" s="105"/>
      <c r="G35" s="105"/>
      <c r="H35" s="87">
        <f t="shared" si="0"/>
        <v>0.19123880117371825</v>
      </c>
      <c r="I35" s="76">
        <f t="shared" si="1"/>
        <v>27.587341454965525</v>
      </c>
      <c r="J35" s="76">
        <f t="shared" si="2"/>
        <v>-5.0126329935410752</v>
      </c>
    </row>
    <row r="36" spans="1:10">
      <c r="A36" s="75" t="s">
        <v>34</v>
      </c>
      <c r="B36" s="105">
        <v>175.88570694587227</v>
      </c>
      <c r="C36" s="105">
        <v>214.78567154836392</v>
      </c>
      <c r="D36" s="105">
        <v>212.6797647693339</v>
      </c>
      <c r="E36" s="105"/>
      <c r="F36" s="105"/>
      <c r="G36" s="105"/>
      <c r="H36" s="87">
        <f t="shared" si="0"/>
        <v>0.20919299505550368</v>
      </c>
      <c r="I36" s="76">
        <f t="shared" si="1"/>
        <v>36.794057823461628</v>
      </c>
      <c r="J36" s="76">
        <f t="shared" si="2"/>
        <v>-2.1059067790300219</v>
      </c>
    </row>
    <row r="37" spans="1:10">
      <c r="A37" s="75" t="s">
        <v>35</v>
      </c>
      <c r="B37" s="105">
        <v>141.63203044553592</v>
      </c>
      <c r="C37" s="105">
        <v>176.77464291552872</v>
      </c>
      <c r="D37" s="105">
        <v>173.13215164439171</v>
      </c>
      <c r="E37" s="105"/>
      <c r="F37" s="105"/>
      <c r="G37" s="105"/>
      <c r="H37" s="87">
        <f t="shared" si="0"/>
        <v>0.2224081734884755</v>
      </c>
      <c r="I37" s="76">
        <f t="shared" si="1"/>
        <v>31.500121198855794</v>
      </c>
      <c r="J37" s="76">
        <f t="shared" si="2"/>
        <v>-3.6424912711370041</v>
      </c>
    </row>
    <row r="38" spans="1:10">
      <c r="A38" s="75" t="s">
        <v>36</v>
      </c>
      <c r="B38" s="105">
        <v>127.91304117388029</v>
      </c>
      <c r="C38" s="105">
        <v>148.71313137520281</v>
      </c>
      <c r="D38" s="105">
        <v>154.87411649775518</v>
      </c>
      <c r="E38" s="105"/>
      <c r="F38" s="105"/>
      <c r="G38" s="105"/>
      <c r="H38" s="87">
        <f t="shared" si="0"/>
        <v>0.21077659538424232</v>
      </c>
      <c r="I38" s="76">
        <f t="shared" si="1"/>
        <v>26.961075323874894</v>
      </c>
      <c r="J38" s="76">
        <f t="shared" si="2"/>
        <v>6.1609851225523755</v>
      </c>
    </row>
    <row r="39" spans="1:10">
      <c r="A39" s="75" t="s">
        <v>37</v>
      </c>
      <c r="B39" s="105">
        <v>129.22149052940739</v>
      </c>
      <c r="C39" s="105">
        <v>161.747614232556</v>
      </c>
      <c r="D39" s="105">
        <v>154.67368344940442</v>
      </c>
      <c r="E39" s="105"/>
      <c r="F39" s="105"/>
      <c r="G39" s="105"/>
      <c r="H39" s="87">
        <f t="shared" si="0"/>
        <v>0.1969656348624518</v>
      </c>
      <c r="I39" s="76">
        <f t="shared" si="1"/>
        <v>25.452192919997032</v>
      </c>
      <c r="J39" s="76">
        <f t="shared" si="2"/>
        <v>-7.0739307831515816</v>
      </c>
    </row>
    <row r="40" spans="1:10">
      <c r="A40" s="75" t="s">
        <v>38</v>
      </c>
      <c r="B40" s="105">
        <v>82.052992153475358</v>
      </c>
      <c r="C40" s="105">
        <v>101.73169050021136</v>
      </c>
      <c r="D40" s="105">
        <v>102.22030140686675</v>
      </c>
      <c r="E40" s="105"/>
      <c r="F40" s="105"/>
      <c r="G40" s="105"/>
      <c r="H40" s="87">
        <f t="shared" si="0"/>
        <v>0.24578395892826935</v>
      </c>
      <c r="I40" s="76">
        <f t="shared" si="1"/>
        <v>20.167309253391394</v>
      </c>
      <c r="J40" s="76">
        <f t="shared" si="2"/>
        <v>0.48861090665539564</v>
      </c>
    </row>
    <row r="41" spans="1:10">
      <c r="A41" s="75" t="s">
        <v>39</v>
      </c>
      <c r="B41" s="105">
        <v>132.39704891252512</v>
      </c>
      <c r="C41" s="105">
        <v>160.51658769502572</v>
      </c>
      <c r="D41" s="105">
        <v>158.81065493232416</v>
      </c>
      <c r="E41" s="105"/>
      <c r="F41" s="105"/>
      <c r="G41" s="105"/>
      <c r="H41" s="87">
        <f t="shared" si="0"/>
        <v>0.19950298165067509</v>
      </c>
      <c r="I41" s="76">
        <f t="shared" si="1"/>
        <v>26.413606019799033</v>
      </c>
      <c r="J41" s="76">
        <f t="shared" si="2"/>
        <v>-1.7059327627015648</v>
      </c>
    </row>
    <row r="42" spans="1:10">
      <c r="A42" s="75" t="s">
        <v>40</v>
      </c>
      <c r="B42" s="105">
        <v>91.803160070598338</v>
      </c>
      <c r="C42" s="105">
        <v>111.93330377889865</v>
      </c>
      <c r="D42" s="105">
        <v>112.03380075743289</v>
      </c>
      <c r="E42" s="105"/>
      <c r="F42" s="105"/>
      <c r="G42" s="105"/>
      <c r="H42" s="87">
        <f t="shared" si="0"/>
        <v>0.22036976364731681</v>
      </c>
      <c r="I42" s="76">
        <f t="shared" si="1"/>
        <v>20.230640686834548</v>
      </c>
      <c r="J42" s="76">
        <f t="shared" si="2"/>
        <v>0.10049697853423822</v>
      </c>
    </row>
    <row r="43" spans="1:10">
      <c r="A43" s="75" t="s">
        <v>271</v>
      </c>
      <c r="B43" s="105">
        <v>102.2586479385227</v>
      </c>
      <c r="C43" s="105">
        <v>121.13653712451391</v>
      </c>
      <c r="D43" s="105">
        <v>123.40889057953886</v>
      </c>
      <c r="E43" s="105"/>
      <c r="F43" s="105"/>
      <c r="G43" s="105"/>
      <c r="H43" s="87">
        <f t="shared" si="0"/>
        <v>0.20683084577581706</v>
      </c>
      <c r="I43" s="76">
        <f t="shared" si="1"/>
        <v>21.150242641016163</v>
      </c>
      <c r="J43" s="76">
        <f t="shared" si="2"/>
        <v>2.2723534550249553</v>
      </c>
    </row>
    <row r="44" spans="1:10">
      <c r="A44" s="75" t="s">
        <v>42</v>
      </c>
      <c r="B44" s="105">
        <v>110.08911822052562</v>
      </c>
      <c r="C44" s="105">
        <v>132.73808387672861</v>
      </c>
      <c r="D44" s="105">
        <v>133.69551526634319</v>
      </c>
      <c r="E44" s="105"/>
      <c r="F44" s="105"/>
      <c r="G44" s="105"/>
      <c r="H44" s="87">
        <f t="shared" si="0"/>
        <v>0.21442988578153827</v>
      </c>
      <c r="I44" s="76">
        <f t="shared" si="1"/>
        <v>23.606397045817573</v>
      </c>
      <c r="J44" s="76">
        <f t="shared" si="2"/>
        <v>0.95743138961458385</v>
      </c>
    </row>
    <row r="45" spans="1:10">
      <c r="A45" s="75" t="s">
        <v>272</v>
      </c>
      <c r="B45" s="105">
        <v>90.079157367509893</v>
      </c>
      <c r="C45" s="105">
        <v>109.07781794536558</v>
      </c>
      <c r="D45" s="105">
        <v>110.86905997121131</v>
      </c>
      <c r="E45" s="105"/>
      <c r="F45" s="105"/>
      <c r="G45" s="105"/>
      <c r="H45" s="87">
        <f t="shared" si="0"/>
        <v>0.2307959267301051</v>
      </c>
      <c r="I45" s="76">
        <f t="shared" si="1"/>
        <v>20.789902603701421</v>
      </c>
      <c r="J45" s="76">
        <f t="shared" si="2"/>
        <v>1.7912420258457331</v>
      </c>
    </row>
    <row r="46" spans="1:10">
      <c r="A46" s="75" t="s">
        <v>273</v>
      </c>
      <c r="B46" s="105">
        <v>89.854717346677376</v>
      </c>
      <c r="C46" s="105">
        <v>112.46878916060091</v>
      </c>
      <c r="D46" s="105">
        <v>110.2109915113876</v>
      </c>
      <c r="E46" s="105"/>
      <c r="F46" s="105"/>
      <c r="G46" s="105"/>
      <c r="H46" s="87">
        <f t="shared" si="0"/>
        <v>0.22654652716976087</v>
      </c>
      <c r="I46" s="76">
        <f t="shared" si="1"/>
        <v>20.356274164710229</v>
      </c>
      <c r="J46" s="76">
        <f t="shared" si="2"/>
        <v>-2.2577976492133018</v>
      </c>
    </row>
    <row r="47" spans="1:10">
      <c r="A47" s="75" t="s">
        <v>45</v>
      </c>
      <c r="B47" s="105">
        <v>190.62476711265884</v>
      </c>
      <c r="C47" s="105">
        <v>213.89899560129862</v>
      </c>
      <c r="D47" s="105">
        <v>218.0157352974453</v>
      </c>
      <c r="E47" s="105"/>
      <c r="F47" s="105"/>
      <c r="G47" s="105"/>
      <c r="H47" s="87">
        <f t="shared" si="0"/>
        <v>0.14369050045106915</v>
      </c>
      <c r="I47" s="76">
        <f t="shared" si="1"/>
        <v>27.390968184786459</v>
      </c>
      <c r="J47" s="76">
        <f t="shared" si="2"/>
        <v>4.1167396961466807</v>
      </c>
    </row>
    <row r="48" spans="1:10">
      <c r="A48" s="75" t="s">
        <v>46</v>
      </c>
      <c r="B48" s="105">
        <v>336.66402723252457</v>
      </c>
      <c r="C48" s="105">
        <v>466.67202784307705</v>
      </c>
      <c r="D48" s="105">
        <v>406.31048403737844</v>
      </c>
      <c r="E48" s="105"/>
      <c r="F48" s="105"/>
      <c r="G48" s="105"/>
      <c r="H48" s="87">
        <f t="shared" si="0"/>
        <v>0.20687228563552762</v>
      </c>
      <c r="I48" s="76">
        <f t="shared" si="1"/>
        <v>69.646456804853869</v>
      </c>
      <c r="J48" s="76">
        <f t="shared" si="2"/>
        <v>-60.361543805698602</v>
      </c>
    </row>
    <row r="49" spans="1:10">
      <c r="A49" s="75" t="s">
        <v>47</v>
      </c>
      <c r="B49" s="105">
        <v>125.7954850720042</v>
      </c>
      <c r="C49" s="105">
        <v>154.35792184420043</v>
      </c>
      <c r="D49" s="105">
        <v>151.63227514365718</v>
      </c>
      <c r="E49" s="105"/>
      <c r="F49" s="105"/>
      <c r="G49" s="105"/>
      <c r="H49" s="87">
        <f t="shared" si="0"/>
        <v>0.20538726057508536</v>
      </c>
      <c r="I49" s="76">
        <f t="shared" si="1"/>
        <v>25.836790071652985</v>
      </c>
      <c r="J49" s="76">
        <f t="shared" si="2"/>
        <v>-2.7256467005432512</v>
      </c>
    </row>
    <row r="50" spans="1:10">
      <c r="A50" s="75" t="s">
        <v>48</v>
      </c>
      <c r="B50" s="105">
        <v>109.60359357741153</v>
      </c>
      <c r="C50" s="105">
        <v>137.14526174964922</v>
      </c>
      <c r="D50" s="105">
        <v>138.62942459809548</v>
      </c>
      <c r="E50" s="105"/>
      <c r="F50" s="105"/>
      <c r="G50" s="105"/>
      <c r="H50" s="87">
        <f t="shared" si="0"/>
        <v>0.26482554151094873</v>
      </c>
      <c r="I50" s="76">
        <f t="shared" si="1"/>
        <v>29.025831020683952</v>
      </c>
      <c r="J50" s="76">
        <f t="shared" si="2"/>
        <v>1.4841628484462603</v>
      </c>
    </row>
    <row r="51" spans="1:10">
      <c r="A51" s="75" t="s">
        <v>49</v>
      </c>
      <c r="B51" s="105">
        <v>104.25647725020593</v>
      </c>
      <c r="C51" s="105">
        <v>120.93172406782527</v>
      </c>
      <c r="D51" s="105">
        <v>127.88463126742239</v>
      </c>
      <c r="E51" s="105"/>
      <c r="F51" s="105"/>
      <c r="G51" s="105"/>
      <c r="H51" s="87">
        <f t="shared" si="0"/>
        <v>0.22663487814297684</v>
      </c>
      <c r="I51" s="76">
        <f t="shared" si="1"/>
        <v>23.62815401721646</v>
      </c>
      <c r="J51" s="76">
        <f t="shared" si="2"/>
        <v>6.9529071995971208</v>
      </c>
    </row>
    <row r="52" spans="1:10">
      <c r="A52" s="75" t="s">
        <v>50</v>
      </c>
      <c r="B52" s="105">
        <v>80.701259578333193</v>
      </c>
      <c r="C52" s="105">
        <v>98.257208638923842</v>
      </c>
      <c r="D52" s="105">
        <v>99.810539837499704</v>
      </c>
      <c r="E52" s="105"/>
      <c r="F52" s="105"/>
      <c r="G52" s="105"/>
      <c r="H52" s="87">
        <f t="shared" si="0"/>
        <v>0.23679035939479937</v>
      </c>
      <c r="I52" s="76">
        <f t="shared" si="1"/>
        <v>19.109280259166511</v>
      </c>
      <c r="J52" s="76">
        <f t="shared" si="2"/>
        <v>1.5533311985758615</v>
      </c>
    </row>
    <row r="53" spans="1:10">
      <c r="A53" s="75" t="s">
        <v>51</v>
      </c>
      <c r="B53" s="105">
        <v>138.61468705919538</v>
      </c>
      <c r="C53" s="105">
        <v>158.54064588885899</v>
      </c>
      <c r="D53" s="105">
        <v>157.15351706346178</v>
      </c>
      <c r="E53" s="105"/>
      <c r="F53" s="105"/>
      <c r="G53" s="105"/>
      <c r="H53" s="87">
        <f t="shared" si="0"/>
        <v>0.13374361979657609</v>
      </c>
      <c r="I53" s="76">
        <f t="shared" si="1"/>
        <v>18.538830004266401</v>
      </c>
      <c r="J53" s="76">
        <f t="shared" si="2"/>
        <v>-1.3871288253972125</v>
      </c>
    </row>
    <row r="54" spans="1:10">
      <c r="A54" s="75" t="s">
        <v>52</v>
      </c>
      <c r="B54" s="105">
        <v>122.27486664245372</v>
      </c>
      <c r="C54" s="105">
        <v>141.20781871759917</v>
      </c>
      <c r="D54" s="105">
        <v>143.96302441593636</v>
      </c>
      <c r="E54" s="105"/>
      <c r="F54" s="105"/>
      <c r="G54" s="105"/>
      <c r="H54" s="87">
        <f t="shared" si="0"/>
        <v>0.17737216460764094</v>
      </c>
      <c r="I54" s="76">
        <f t="shared" si="1"/>
        <v>21.688157773482644</v>
      </c>
      <c r="J54" s="76">
        <f t="shared" si="2"/>
        <v>2.7552056983371926</v>
      </c>
    </row>
    <row r="55" spans="1:10">
      <c r="A55" s="75" t="s">
        <v>53</v>
      </c>
      <c r="B55" s="105">
        <v>178.679968361313</v>
      </c>
      <c r="C55" s="105">
        <v>208.50096117184194</v>
      </c>
      <c r="D55" s="105">
        <v>206.47707963315855</v>
      </c>
      <c r="E55" s="105"/>
      <c r="F55" s="105"/>
      <c r="G55" s="105"/>
      <c r="H55" s="87">
        <f t="shared" si="0"/>
        <v>0.15556926457271558</v>
      </c>
      <c r="I55" s="76">
        <f t="shared" si="1"/>
        <v>27.797111271845552</v>
      </c>
      <c r="J55" s="76">
        <f t="shared" si="2"/>
        <v>-2.0238815386833835</v>
      </c>
    </row>
    <row r="56" spans="1:10">
      <c r="A56" s="75" t="s">
        <v>54</v>
      </c>
      <c r="B56" s="105">
        <v>186.03053301844307</v>
      </c>
      <c r="C56" s="105">
        <v>217.14685230803116</v>
      </c>
      <c r="D56" s="105">
        <v>210.70293761873708</v>
      </c>
      <c r="E56" s="105"/>
      <c r="F56" s="105"/>
      <c r="G56" s="105"/>
      <c r="H56" s="87">
        <f t="shared" si="0"/>
        <v>0.13262556527668495</v>
      </c>
      <c r="I56" s="76">
        <f t="shared" si="1"/>
        <v>24.672404600294016</v>
      </c>
      <c r="J56" s="76">
        <f t="shared" si="2"/>
        <v>-6.4439146892940755</v>
      </c>
    </row>
    <row r="57" spans="1:10">
      <c r="A57" s="75" t="s">
        <v>55</v>
      </c>
      <c r="B57" s="105">
        <v>211.29784168958975</v>
      </c>
      <c r="C57" s="105">
        <v>258.11186983620485</v>
      </c>
      <c r="D57" s="105">
        <v>256.44867339599887</v>
      </c>
      <c r="E57" s="105"/>
      <c r="F57" s="105"/>
      <c r="G57" s="105"/>
      <c r="H57" s="87">
        <f t="shared" si="0"/>
        <v>0.21368335495228874</v>
      </c>
      <c r="I57" s="76">
        <f t="shared" si="1"/>
        <v>45.150831706409122</v>
      </c>
      <c r="J57" s="76">
        <f t="shared" si="2"/>
        <v>-1.6631964402059793</v>
      </c>
    </row>
    <row r="58" spans="1:10">
      <c r="A58" s="75" t="s">
        <v>56</v>
      </c>
      <c r="B58" s="105">
        <v>130.39461248468447</v>
      </c>
      <c r="C58" s="105">
        <v>158.3733869515716</v>
      </c>
      <c r="D58" s="105">
        <v>156.09582608936196</v>
      </c>
      <c r="E58" s="105"/>
      <c r="F58" s="105"/>
      <c r="G58" s="105"/>
      <c r="H58" s="87">
        <f t="shared" si="0"/>
        <v>0.1971033397387966</v>
      </c>
      <c r="I58" s="76">
        <f t="shared" si="1"/>
        <v>25.701213604677491</v>
      </c>
      <c r="J58" s="76">
        <f t="shared" si="2"/>
        <v>-2.2775608622096399</v>
      </c>
    </row>
    <row r="59" spans="1:10">
      <c r="A59" s="75" t="s">
        <v>57</v>
      </c>
      <c r="B59" s="105">
        <v>232.63783508624883</v>
      </c>
      <c r="C59" s="105">
        <v>295.25349046116884</v>
      </c>
      <c r="D59" s="105">
        <v>289.01340016584516</v>
      </c>
      <c r="E59" s="105"/>
      <c r="F59" s="105"/>
      <c r="G59" s="105"/>
      <c r="H59" s="87">
        <f t="shared" si="0"/>
        <v>0.24233188491758226</v>
      </c>
      <c r="I59" s="76">
        <f t="shared" si="1"/>
        <v>56.375565079596328</v>
      </c>
      <c r="J59" s="76">
        <f t="shared" si="2"/>
        <v>-6.2400902953236823</v>
      </c>
    </row>
    <row r="60" spans="1:10">
      <c r="A60" s="75" t="s">
        <v>274</v>
      </c>
      <c r="B60" s="105">
        <v>177.00801200964708</v>
      </c>
      <c r="C60" s="105">
        <v>223.06323992393388</v>
      </c>
      <c r="D60" s="105">
        <v>222.11801526143032</v>
      </c>
      <c r="E60" s="105"/>
      <c r="F60" s="105"/>
      <c r="G60" s="105"/>
      <c r="H60" s="87">
        <f t="shared" si="0"/>
        <v>0.25484723962282968</v>
      </c>
      <c r="I60" s="76">
        <f t="shared" si="1"/>
        <v>45.11000325178324</v>
      </c>
      <c r="J60" s="76">
        <f t="shared" si="2"/>
        <v>-0.94522466250356274</v>
      </c>
    </row>
    <row r="61" spans="1:10">
      <c r="A61" s="75" t="s">
        <v>59</v>
      </c>
      <c r="B61" s="105">
        <v>139.08376935472108</v>
      </c>
      <c r="C61" s="105">
        <v>172.32485556858632</v>
      </c>
      <c r="D61" s="105">
        <v>170.29509356329015</v>
      </c>
      <c r="E61" s="105"/>
      <c r="F61" s="105"/>
      <c r="G61" s="105"/>
      <c r="H61" s="87">
        <f t="shared" si="0"/>
        <v>0.2244066604850728</v>
      </c>
      <c r="I61" s="76">
        <f t="shared" si="1"/>
        <v>31.211324208569067</v>
      </c>
      <c r="J61" s="76">
        <f t="shared" si="2"/>
        <v>-2.0297620052961634</v>
      </c>
    </row>
    <row r="62" spans="1:10">
      <c r="A62" s="75" t="s">
        <v>60</v>
      </c>
      <c r="B62" s="105">
        <v>91.333317397100217</v>
      </c>
      <c r="C62" s="105">
        <v>111.87902501857869</v>
      </c>
      <c r="D62" s="105">
        <v>112.77856721298825</v>
      </c>
      <c r="E62" s="105"/>
      <c r="F62" s="105"/>
      <c r="G62" s="105"/>
      <c r="H62" s="87">
        <f t="shared" si="0"/>
        <v>0.23480204625271728</v>
      </c>
      <c r="I62" s="76">
        <f t="shared" si="1"/>
        <v>21.445249815888033</v>
      </c>
      <c r="J62" s="76">
        <f t="shared" si="2"/>
        <v>0.89954219440956251</v>
      </c>
    </row>
    <row r="63" spans="1:10">
      <c r="A63" s="75" t="s">
        <v>61</v>
      </c>
      <c r="B63" s="105">
        <v>92.154979598931618</v>
      </c>
      <c r="C63" s="105">
        <v>112.24142109009109</v>
      </c>
      <c r="D63" s="105">
        <v>112.62032450844202</v>
      </c>
      <c r="E63" s="105"/>
      <c r="F63" s="105"/>
      <c r="G63" s="105"/>
      <c r="H63" s="87">
        <f t="shared" si="0"/>
        <v>0.22207530182935081</v>
      </c>
      <c r="I63" s="76">
        <f t="shared" si="1"/>
        <v>20.465344909510407</v>
      </c>
      <c r="J63" s="76">
        <f t="shared" si="2"/>
        <v>0.37890341835093011</v>
      </c>
    </row>
    <row r="64" spans="1:10">
      <c r="A64" s="75" t="s">
        <v>62</v>
      </c>
      <c r="B64" s="105">
        <v>187.44079466848387</v>
      </c>
      <c r="C64" s="105">
        <v>226.92814202161824</v>
      </c>
      <c r="D64" s="105">
        <v>222.26699801556612</v>
      </c>
      <c r="E64" s="105"/>
      <c r="F64" s="105"/>
      <c r="G64" s="105"/>
      <c r="H64" s="87">
        <f t="shared" si="0"/>
        <v>0.18579841922179968</v>
      </c>
      <c r="I64" s="76">
        <f t="shared" si="1"/>
        <v>34.826203347082242</v>
      </c>
      <c r="J64" s="76">
        <f t="shared" si="2"/>
        <v>-4.6611440060521261</v>
      </c>
    </row>
    <row r="65" spans="1:10">
      <c r="A65" s="75" t="s">
        <v>63</v>
      </c>
      <c r="B65" s="105">
        <v>142.39814819190644</v>
      </c>
      <c r="C65" s="105">
        <v>173.33749191012643</v>
      </c>
      <c r="D65" s="105">
        <v>174.75125907669045</v>
      </c>
      <c r="E65" s="105"/>
      <c r="F65" s="105"/>
      <c r="G65" s="105"/>
      <c r="H65" s="87">
        <f t="shared" si="0"/>
        <v>0.22720176698634112</v>
      </c>
      <c r="I65" s="76">
        <f t="shared" si="1"/>
        <v>32.353110884784002</v>
      </c>
      <c r="J65" s="76">
        <f t="shared" si="2"/>
        <v>1.4137671665640141</v>
      </c>
    </row>
    <row r="66" spans="1:10">
      <c r="A66" s="75" t="s">
        <v>64</v>
      </c>
      <c r="B66" s="105">
        <v>256.66155750960979</v>
      </c>
      <c r="C66" s="105">
        <v>327.11055600368002</v>
      </c>
      <c r="D66" s="105">
        <v>314.27433061022913</v>
      </c>
      <c r="E66" s="105"/>
      <c r="F66" s="105"/>
      <c r="G66" s="105"/>
      <c r="H66" s="87">
        <f t="shared" si="0"/>
        <v>0.22446981799548313</v>
      </c>
      <c r="I66" s="76">
        <f t="shared" si="1"/>
        <v>57.612773100619336</v>
      </c>
      <c r="J66" s="76">
        <f t="shared" si="2"/>
        <v>-12.836225393450889</v>
      </c>
    </row>
    <row r="67" spans="1:10">
      <c r="A67" s="75" t="s">
        <v>65</v>
      </c>
      <c r="B67" s="105">
        <v>118.98453409463974</v>
      </c>
      <c r="C67" s="105">
        <v>140.54316056571105</v>
      </c>
      <c r="D67" s="105">
        <v>143.24248313511856</v>
      </c>
      <c r="E67" s="105"/>
      <c r="F67" s="105"/>
      <c r="G67" s="105"/>
      <c r="H67" s="87">
        <f t="shared" si="0"/>
        <v>0.20387480797448987</v>
      </c>
      <c r="I67" s="76">
        <f t="shared" si="1"/>
        <v>24.25794904047882</v>
      </c>
      <c r="J67" s="76">
        <f t="shared" si="2"/>
        <v>2.6993225694075136</v>
      </c>
    </row>
    <row r="68" spans="1:10">
      <c r="A68" s="75" t="s">
        <v>66</v>
      </c>
      <c r="B68" s="105">
        <v>104.46174180193798</v>
      </c>
      <c r="C68" s="105">
        <v>130.29556658231471</v>
      </c>
      <c r="D68" s="105">
        <v>130.01595801129358</v>
      </c>
      <c r="E68" s="105"/>
      <c r="F68" s="105"/>
      <c r="G68" s="105"/>
      <c r="H68" s="87">
        <f t="shared" ref="H68:H92" si="3">(D68-B68)/B68</f>
        <v>0.24462751404056637</v>
      </c>
      <c r="I68" s="76">
        <f t="shared" ref="I68:I92" si="4">D68-B68</f>
        <v>25.554216209355602</v>
      </c>
      <c r="J68" s="76">
        <f t="shared" ref="J68:J92" si="5">D68-C68</f>
        <v>-0.27960857102112868</v>
      </c>
    </row>
    <row r="69" spans="1:10">
      <c r="A69" s="75" t="s">
        <v>67</v>
      </c>
      <c r="B69" s="105">
        <v>111.08200185279132</v>
      </c>
      <c r="C69" s="105">
        <v>124.33127355699793</v>
      </c>
      <c r="D69" s="105">
        <v>131.51841605539479</v>
      </c>
      <c r="E69" s="105"/>
      <c r="F69" s="105"/>
      <c r="G69" s="105"/>
      <c r="H69" s="87">
        <f t="shared" si="3"/>
        <v>0.18397592644833971</v>
      </c>
      <c r="I69" s="76">
        <f t="shared" si="4"/>
        <v>20.436414202603473</v>
      </c>
      <c r="J69" s="76">
        <f t="shared" si="5"/>
        <v>7.1871424983968666</v>
      </c>
    </row>
    <row r="70" spans="1:10">
      <c r="A70" s="75" t="s">
        <v>68</v>
      </c>
      <c r="B70" s="105">
        <v>122.74438318671835</v>
      </c>
      <c r="C70" s="105">
        <v>167.59596860475312</v>
      </c>
      <c r="D70" s="105">
        <v>148.42361104207222</v>
      </c>
      <c r="E70" s="105"/>
      <c r="F70" s="105"/>
      <c r="G70" s="105"/>
      <c r="H70" s="87">
        <f t="shared" si="3"/>
        <v>0.2092089852803343</v>
      </c>
      <c r="I70" s="76">
        <f t="shared" si="4"/>
        <v>25.679227855353872</v>
      </c>
      <c r="J70" s="76">
        <f t="shared" si="5"/>
        <v>-19.172357562680901</v>
      </c>
    </row>
    <row r="71" spans="1:10">
      <c r="A71" s="75" t="s">
        <v>69</v>
      </c>
      <c r="B71" s="105">
        <v>108.19023791265496</v>
      </c>
      <c r="C71" s="105">
        <v>130.23524639508648</v>
      </c>
      <c r="D71" s="105">
        <v>132.66055885747102</v>
      </c>
      <c r="E71" s="105"/>
      <c r="F71" s="105"/>
      <c r="G71" s="105"/>
      <c r="H71" s="87">
        <f t="shared" si="3"/>
        <v>0.22617864066970286</v>
      </c>
      <c r="I71" s="76">
        <f t="shared" si="4"/>
        <v>24.470320944816052</v>
      </c>
      <c r="J71" s="76">
        <f t="shared" si="5"/>
        <v>2.4253124623845395</v>
      </c>
    </row>
    <row r="72" spans="1:10">
      <c r="A72" s="75" t="s">
        <v>70</v>
      </c>
      <c r="B72" s="105">
        <v>113.98106511824975</v>
      </c>
      <c r="C72" s="105">
        <v>136.14128796991608</v>
      </c>
      <c r="D72" s="105">
        <v>137.14609415065695</v>
      </c>
      <c r="E72" s="105"/>
      <c r="F72" s="105"/>
      <c r="G72" s="105"/>
      <c r="H72" s="87">
        <f t="shared" si="3"/>
        <v>0.20323576559294851</v>
      </c>
      <c r="I72" s="76">
        <f t="shared" si="4"/>
        <v>23.165029032407205</v>
      </c>
      <c r="J72" s="76">
        <f t="shared" si="5"/>
        <v>1.0048061807408715</v>
      </c>
    </row>
    <row r="73" spans="1:10">
      <c r="A73" s="75" t="s">
        <v>275</v>
      </c>
      <c r="B73" s="105">
        <v>103.06732043935288</v>
      </c>
      <c r="C73" s="105">
        <v>117.71355919046401</v>
      </c>
      <c r="D73" s="105">
        <v>122.60131539903132</v>
      </c>
      <c r="E73" s="105"/>
      <c r="F73" s="105"/>
      <c r="G73" s="105"/>
      <c r="H73" s="87">
        <f t="shared" si="3"/>
        <v>0.18952656260402809</v>
      </c>
      <c r="I73" s="76">
        <f t="shared" si="4"/>
        <v>19.533994959678438</v>
      </c>
      <c r="J73" s="76">
        <f t="shared" si="5"/>
        <v>4.8877562085673105</v>
      </c>
    </row>
    <row r="74" spans="1:10">
      <c r="A74" s="75" t="s">
        <v>276</v>
      </c>
      <c r="B74" s="105">
        <v>90.310512108466</v>
      </c>
      <c r="C74" s="105">
        <v>115.9810692198181</v>
      </c>
      <c r="D74" s="105">
        <v>116.65167292970575</v>
      </c>
      <c r="E74" s="105"/>
      <c r="F74" s="105"/>
      <c r="G74" s="105"/>
      <c r="H74" s="87">
        <f t="shared" si="3"/>
        <v>0.29167325271728195</v>
      </c>
      <c r="I74" s="76">
        <f t="shared" si="4"/>
        <v>26.341160821239754</v>
      </c>
      <c r="J74" s="76">
        <f t="shared" si="5"/>
        <v>0.67060370988765783</v>
      </c>
    </row>
    <row r="75" spans="1:10">
      <c r="A75" s="75" t="s">
        <v>73</v>
      </c>
      <c r="B75" s="105">
        <v>135.03497179061759</v>
      </c>
      <c r="C75" s="105">
        <v>163.66830924990055</v>
      </c>
      <c r="D75" s="105">
        <v>162.4051737698822</v>
      </c>
      <c r="E75" s="105"/>
      <c r="F75" s="105"/>
      <c r="G75" s="105"/>
      <c r="H75" s="87">
        <f t="shared" si="3"/>
        <v>0.20268973004788915</v>
      </c>
      <c r="I75" s="76">
        <f t="shared" si="4"/>
        <v>27.370201979264607</v>
      </c>
      <c r="J75" s="76">
        <f t="shared" si="5"/>
        <v>-1.2631354800183487</v>
      </c>
    </row>
    <row r="76" spans="1:10">
      <c r="A76" s="75" t="s">
        <v>74</v>
      </c>
      <c r="B76" s="105">
        <v>113.01776783491307</v>
      </c>
      <c r="C76" s="105">
        <v>134.3943121906062</v>
      </c>
      <c r="D76" s="105">
        <v>137.33710499540035</v>
      </c>
      <c r="E76" s="105"/>
      <c r="F76" s="105"/>
      <c r="G76" s="105"/>
      <c r="H76" s="87">
        <f t="shared" si="3"/>
        <v>0.21518153849942373</v>
      </c>
      <c r="I76" s="76">
        <f t="shared" si="4"/>
        <v>24.319337160487279</v>
      </c>
      <c r="J76" s="76">
        <f t="shared" si="5"/>
        <v>2.9427928047941521</v>
      </c>
    </row>
    <row r="77" spans="1:10">
      <c r="A77" s="75" t="s">
        <v>75</v>
      </c>
      <c r="B77" s="105">
        <v>123.8544093366278</v>
      </c>
      <c r="C77" s="105">
        <v>152.46619079361469</v>
      </c>
      <c r="D77" s="105">
        <v>149.67538101802106</v>
      </c>
      <c r="E77" s="105"/>
      <c r="F77" s="105"/>
      <c r="G77" s="105"/>
      <c r="H77" s="87">
        <f t="shared" si="3"/>
        <v>0.20847842091122998</v>
      </c>
      <c r="I77" s="76">
        <f t="shared" si="4"/>
        <v>25.82097168139326</v>
      </c>
      <c r="J77" s="76">
        <f t="shared" si="5"/>
        <v>-2.7908097755936296</v>
      </c>
    </row>
    <row r="78" spans="1:10">
      <c r="A78" s="75" t="s">
        <v>76</v>
      </c>
      <c r="B78" s="105">
        <v>114.13648790193042</v>
      </c>
      <c r="C78" s="105">
        <v>132.95540790991259</v>
      </c>
      <c r="D78" s="105">
        <v>133.84495361517054</v>
      </c>
      <c r="E78" s="105"/>
      <c r="F78" s="105"/>
      <c r="G78" s="105"/>
      <c r="H78" s="87">
        <f t="shared" si="3"/>
        <v>0.17267454146805564</v>
      </c>
      <c r="I78" s="76">
        <f t="shared" si="4"/>
        <v>19.708465713240116</v>
      </c>
      <c r="J78" s="76">
        <f t="shared" si="5"/>
        <v>0.88954570525794452</v>
      </c>
    </row>
    <row r="79" spans="1:10">
      <c r="A79" s="75" t="s">
        <v>77</v>
      </c>
      <c r="B79" s="105">
        <v>109.06293392540397</v>
      </c>
      <c r="C79" s="105">
        <v>120.45394678071914</v>
      </c>
      <c r="D79" s="105">
        <v>124.2178152274642</v>
      </c>
      <c r="E79" s="105"/>
      <c r="F79" s="105"/>
      <c r="G79" s="105"/>
      <c r="H79" s="87">
        <f t="shared" si="3"/>
        <v>0.13895537884966264</v>
      </c>
      <c r="I79" s="76">
        <f t="shared" si="4"/>
        <v>15.154881302060232</v>
      </c>
      <c r="J79" s="76">
        <f t="shared" si="5"/>
        <v>3.7638684467450645</v>
      </c>
    </row>
    <row r="80" spans="1:10">
      <c r="A80" s="75" t="s">
        <v>78</v>
      </c>
      <c r="B80" s="105">
        <v>96.904760859290334</v>
      </c>
      <c r="C80" s="105">
        <v>119.65862626616648</v>
      </c>
      <c r="D80" s="105">
        <v>117.23552647306988</v>
      </c>
      <c r="E80" s="105"/>
      <c r="F80" s="105"/>
      <c r="G80" s="105"/>
      <c r="H80" s="87">
        <f t="shared" si="3"/>
        <v>0.20980151473982428</v>
      </c>
      <c r="I80" s="76">
        <f t="shared" si="4"/>
        <v>20.330765613779548</v>
      </c>
      <c r="J80" s="76">
        <f t="shared" si="5"/>
        <v>-2.423099793096597</v>
      </c>
    </row>
    <row r="81" spans="1:10">
      <c r="A81" s="75" t="s">
        <v>79</v>
      </c>
      <c r="B81" s="105">
        <v>122.32659054898575</v>
      </c>
      <c r="C81" s="105">
        <v>158.04791727901977</v>
      </c>
      <c r="D81" s="105">
        <v>163.25261318405063</v>
      </c>
      <c r="E81" s="105"/>
      <c r="F81" s="105"/>
      <c r="G81" s="105"/>
      <c r="H81" s="87">
        <f t="shared" si="3"/>
        <v>0.33456358467438879</v>
      </c>
      <c r="I81" s="76">
        <f t="shared" si="4"/>
        <v>40.926022635064882</v>
      </c>
      <c r="J81" s="76">
        <f t="shared" si="5"/>
        <v>5.2046959050308601</v>
      </c>
    </row>
    <row r="82" spans="1:10">
      <c r="A82" s="75" t="s">
        <v>80</v>
      </c>
      <c r="B82" s="105">
        <v>120.21554043709099</v>
      </c>
      <c r="C82" s="105">
        <v>149.54901162266873</v>
      </c>
      <c r="D82" s="105">
        <v>161.66208149026863</v>
      </c>
      <c r="E82" s="105"/>
      <c r="F82" s="105"/>
      <c r="G82" s="105"/>
      <c r="H82" s="87">
        <f t="shared" si="3"/>
        <v>0.34476857902466185</v>
      </c>
      <c r="I82" s="76">
        <f t="shared" si="4"/>
        <v>41.44654105317764</v>
      </c>
      <c r="J82" s="76">
        <f t="shared" si="5"/>
        <v>12.113069867599904</v>
      </c>
    </row>
    <row r="83" spans="1:10">
      <c r="A83" s="75" t="s">
        <v>81</v>
      </c>
      <c r="B83" s="105">
        <v>74.451051872060503</v>
      </c>
      <c r="C83" s="105">
        <v>102.22915348757888</v>
      </c>
      <c r="D83" s="105">
        <v>97.833365303872455</v>
      </c>
      <c r="E83" s="105"/>
      <c r="F83" s="105"/>
      <c r="G83" s="105"/>
      <c r="H83" s="87">
        <f t="shared" si="3"/>
        <v>0.3140629023212862</v>
      </c>
      <c r="I83" s="76">
        <f t="shared" si="4"/>
        <v>23.382313431811951</v>
      </c>
      <c r="J83" s="76">
        <f t="shared" si="5"/>
        <v>-4.3957881837064292</v>
      </c>
    </row>
    <row r="84" spans="1:10">
      <c r="A84" s="75" t="s">
        <v>82</v>
      </c>
      <c r="B84" s="105">
        <v>112.7219211339977</v>
      </c>
      <c r="C84" s="105">
        <v>129.47070217607543</v>
      </c>
      <c r="D84" s="105">
        <v>134.68554590377545</v>
      </c>
      <c r="E84" s="105"/>
      <c r="F84" s="105"/>
      <c r="G84" s="105"/>
      <c r="H84" s="87">
        <f t="shared" si="3"/>
        <v>0.19484785699907109</v>
      </c>
      <c r="I84" s="76">
        <f t="shared" si="4"/>
        <v>21.963624769777752</v>
      </c>
      <c r="J84" s="76">
        <f t="shared" si="5"/>
        <v>5.2148437277000141</v>
      </c>
    </row>
    <row r="85" spans="1:10">
      <c r="A85" s="75" t="s">
        <v>83</v>
      </c>
      <c r="B85" s="105">
        <v>137.04233303435518</v>
      </c>
      <c r="C85" s="105">
        <v>167.26993529153782</v>
      </c>
      <c r="D85" s="105">
        <v>159.40196853499799</v>
      </c>
      <c r="E85" s="105"/>
      <c r="F85" s="105"/>
      <c r="G85" s="105"/>
      <c r="H85" s="87">
        <f t="shared" si="3"/>
        <v>0.16315860220387132</v>
      </c>
      <c r="I85" s="76">
        <f t="shared" si="4"/>
        <v>22.35963550064281</v>
      </c>
      <c r="J85" s="76">
        <f t="shared" si="5"/>
        <v>-7.867966756539829</v>
      </c>
    </row>
    <row r="86" spans="1:10">
      <c r="A86" s="75" t="s">
        <v>277</v>
      </c>
      <c r="B86" s="105">
        <v>99.278842761133049</v>
      </c>
      <c r="C86" s="105">
        <v>119.86849042436766</v>
      </c>
      <c r="D86" s="105">
        <v>119.8291257414715</v>
      </c>
      <c r="E86" s="105"/>
      <c r="F86" s="105"/>
      <c r="G86" s="105"/>
      <c r="H86" s="87">
        <f t="shared" si="3"/>
        <v>0.20699559351011834</v>
      </c>
      <c r="I86" s="76">
        <f t="shared" si="4"/>
        <v>20.550282980338451</v>
      </c>
      <c r="J86" s="76">
        <f t="shared" si="5"/>
        <v>-3.9364682896163572E-2</v>
      </c>
    </row>
    <row r="87" spans="1:10">
      <c r="A87" s="75" t="s">
        <v>85</v>
      </c>
      <c r="B87" s="105">
        <v>79.196649623160567</v>
      </c>
      <c r="C87" s="105">
        <v>97.441828339878896</v>
      </c>
      <c r="D87" s="105">
        <v>98.008445274038124</v>
      </c>
      <c r="E87" s="105"/>
      <c r="F87" s="105"/>
      <c r="G87" s="105"/>
      <c r="H87" s="87">
        <f t="shared" si="3"/>
        <v>0.23753272064398245</v>
      </c>
      <c r="I87" s="76">
        <f t="shared" si="4"/>
        <v>18.811795650877556</v>
      </c>
      <c r="J87" s="76">
        <f t="shared" si="5"/>
        <v>0.56661693415922798</v>
      </c>
    </row>
    <row r="88" spans="1:10">
      <c r="A88" s="75" t="s">
        <v>86</v>
      </c>
      <c r="B88" s="105">
        <v>72.504228045427368</v>
      </c>
      <c r="C88" s="105">
        <v>91.292213744400854</v>
      </c>
      <c r="D88" s="105">
        <v>91.549212982955453</v>
      </c>
      <c r="E88" s="105"/>
      <c r="F88" s="105"/>
      <c r="G88" s="105"/>
      <c r="H88" s="87">
        <f t="shared" si="3"/>
        <v>0.26267412881901853</v>
      </c>
      <c r="I88" s="76">
        <f t="shared" si="4"/>
        <v>19.044984937528085</v>
      </c>
      <c r="J88" s="76">
        <f t="shared" si="5"/>
        <v>0.25699923855459872</v>
      </c>
    </row>
    <row r="89" spans="1:10">
      <c r="A89" s="75" t="s">
        <v>87</v>
      </c>
      <c r="B89" s="105">
        <v>76.789877745218519</v>
      </c>
      <c r="C89" s="105">
        <v>95.539456398640993</v>
      </c>
      <c r="D89" s="105">
        <v>95.973541925614299</v>
      </c>
      <c r="E89" s="105"/>
      <c r="F89" s="105"/>
      <c r="G89" s="105"/>
      <c r="H89" s="87">
        <f t="shared" si="3"/>
        <v>0.24982022036869686</v>
      </c>
      <c r="I89" s="76">
        <f t="shared" si="4"/>
        <v>19.18366418039578</v>
      </c>
      <c r="J89" s="76">
        <f t="shared" si="5"/>
        <v>0.43408552697330549</v>
      </c>
    </row>
    <row r="90" spans="1:10">
      <c r="A90" s="75" t="s">
        <v>278</v>
      </c>
      <c r="B90" s="105">
        <v>231.77224584103513</v>
      </c>
      <c r="C90" s="105">
        <v>265.97500553827479</v>
      </c>
      <c r="D90" s="105">
        <v>270.94135151429441</v>
      </c>
      <c r="E90" s="105"/>
      <c r="F90" s="105"/>
      <c r="G90" s="105"/>
      <c r="H90" s="87">
        <f t="shared" si="3"/>
        <v>0.16899825745367314</v>
      </c>
      <c r="I90" s="76">
        <f t="shared" si="4"/>
        <v>39.169105673259281</v>
      </c>
      <c r="J90" s="76">
        <f t="shared" si="5"/>
        <v>4.9663459760196247</v>
      </c>
    </row>
    <row r="91" spans="1:10" s="154" customFormat="1">
      <c r="A91" s="75" t="s">
        <v>285</v>
      </c>
      <c r="B91" s="105">
        <v>68.757323265199688</v>
      </c>
      <c r="C91" s="105">
        <v>86.393393922503449</v>
      </c>
      <c r="D91" s="105">
        <v>86.446872565900051</v>
      </c>
      <c r="E91" s="105"/>
      <c r="F91" s="105"/>
      <c r="G91" s="105"/>
      <c r="H91" s="87">
        <f t="shared" si="3"/>
        <v>0.25727513027915705</v>
      </c>
      <c r="I91" s="76">
        <f t="shared" si="4"/>
        <v>17.689549300700364</v>
      </c>
      <c r="J91" s="76">
        <f t="shared" si="5"/>
        <v>5.347864339660191E-2</v>
      </c>
    </row>
    <row r="92" spans="1:10" s="113" customFormat="1">
      <c r="A92" s="75" t="s">
        <v>173</v>
      </c>
      <c r="B92" s="114">
        <v>110.15115059027691</v>
      </c>
      <c r="C92" s="158">
        <v>136.0502692010019</v>
      </c>
      <c r="D92" s="158">
        <v>135.12729212922505</v>
      </c>
      <c r="E92" s="158"/>
      <c r="F92" s="158"/>
      <c r="G92" s="158"/>
      <c r="H92" s="111">
        <f t="shared" si="3"/>
        <v>0.22674426372403952</v>
      </c>
      <c r="I92" s="76">
        <f t="shared" si="4"/>
        <v>24.976141538948141</v>
      </c>
      <c r="J92" s="112">
        <f t="shared" si="5"/>
        <v>-0.92297707177684174</v>
      </c>
    </row>
    <row r="93" spans="1:10">
      <c r="D93" s="141" t="s">
        <v>284</v>
      </c>
    </row>
    <row r="94" spans="1:10">
      <c r="F94" s="162"/>
      <c r="G94" s="162"/>
    </row>
    <row r="95" spans="1:10">
      <c r="B95" s="144"/>
      <c r="C95" s="140"/>
      <c r="D95" s="142"/>
      <c r="E95" s="144"/>
      <c r="F95" s="144"/>
      <c r="G95" s="144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87"/>
  <sheetViews>
    <sheetView zoomScale="80" zoomScaleNormal="80" workbookViewId="0">
      <selection activeCell="J90" sqref="J90"/>
    </sheetView>
  </sheetViews>
  <sheetFormatPr defaultRowHeight="15"/>
  <cols>
    <col min="1" max="1" width="16.140625" customWidth="1"/>
    <col min="2" max="2" width="9.140625" style="146"/>
    <col min="3" max="3" width="9.140625" style="145"/>
    <col min="4" max="4" width="15.140625" style="146" customWidth="1"/>
    <col min="5" max="6" width="8.7109375" style="154"/>
    <col min="7" max="7" width="13.42578125" style="154" customWidth="1"/>
    <col min="8" max="8" width="30.5703125" customWidth="1"/>
    <col min="9" max="9" width="30" customWidth="1"/>
    <col min="10" max="10" width="33.42578125" customWidth="1"/>
  </cols>
  <sheetData>
    <row r="1" spans="1:10" s="154" customFormat="1" ht="15.75" thickBot="1">
      <c r="B1" s="181" t="s">
        <v>281</v>
      </c>
      <c r="C1" s="181"/>
      <c r="D1" s="182"/>
      <c r="E1" s="183" t="s">
        <v>280</v>
      </c>
      <c r="F1" s="181"/>
      <c r="G1" s="182"/>
    </row>
    <row r="2" spans="1:10" ht="49.5" customHeight="1">
      <c r="A2" s="90" t="s">
        <v>174</v>
      </c>
      <c r="B2" s="90">
        <v>43374</v>
      </c>
      <c r="C2" s="90">
        <v>43709</v>
      </c>
      <c r="D2" s="90">
        <v>43739</v>
      </c>
      <c r="E2" s="90">
        <v>43374</v>
      </c>
      <c r="F2" s="90">
        <v>43709</v>
      </c>
      <c r="G2" s="90">
        <v>43739</v>
      </c>
      <c r="H2" s="89" t="s">
        <v>313</v>
      </c>
      <c r="I2" s="89" t="s">
        <v>323</v>
      </c>
      <c r="J2" s="89" t="s">
        <v>335</v>
      </c>
    </row>
    <row r="3" spans="1:10">
      <c r="A3" s="77" t="s">
        <v>175</v>
      </c>
      <c r="B3" s="102">
        <v>98.680302212662141</v>
      </c>
      <c r="C3" s="102">
        <v>123.18676974560444</v>
      </c>
      <c r="D3" s="102">
        <v>122.14147910237087</v>
      </c>
      <c r="E3" s="102"/>
      <c r="F3" s="102"/>
      <c r="G3" s="102"/>
      <c r="H3" s="87">
        <f>(D3-B3)/B3</f>
        <v>0.23774934169889791</v>
      </c>
      <c r="I3" s="78">
        <f>(D3-B3)</f>
        <v>23.461176889708725</v>
      </c>
      <c r="J3" s="78">
        <f>(D3-C3)</f>
        <v>-1.0452906432335709</v>
      </c>
    </row>
    <row r="4" spans="1:10">
      <c r="A4" s="68" t="s">
        <v>176</v>
      </c>
      <c r="B4" s="103">
        <v>88.779433489945248</v>
      </c>
      <c r="C4" s="103">
        <v>110.60601660391121</v>
      </c>
      <c r="D4" s="103">
        <v>110.78195271663101</v>
      </c>
      <c r="E4" s="103"/>
      <c r="F4" s="103"/>
      <c r="G4" s="103"/>
      <c r="H4" s="87">
        <f t="shared" ref="H4:H67" si="0">(D4-B4)/B4</f>
        <v>0.24783351686038488</v>
      </c>
      <c r="I4" s="78">
        <f t="shared" ref="I4:I67" si="1">(D4-B4)</f>
        <v>22.002519226685763</v>
      </c>
      <c r="J4" s="78">
        <f t="shared" ref="J4:J67" si="2">(D4-C4)</f>
        <v>0.17593611271979626</v>
      </c>
    </row>
    <row r="5" spans="1:10">
      <c r="A5" s="68" t="s">
        <v>177</v>
      </c>
      <c r="B5" s="103">
        <v>89.928652059305008</v>
      </c>
      <c r="C5" s="103">
        <v>111.12814935909851</v>
      </c>
      <c r="D5" s="103">
        <v>111.74985757848835</v>
      </c>
      <c r="E5" s="103"/>
      <c r="F5" s="103"/>
      <c r="G5" s="103"/>
      <c r="H5" s="87">
        <f t="shared" si="0"/>
        <v>0.24265020123723155</v>
      </c>
      <c r="I5" s="78">
        <f t="shared" si="1"/>
        <v>21.821205519183337</v>
      </c>
      <c r="J5" s="78">
        <f t="shared" si="2"/>
        <v>0.62170821938983067</v>
      </c>
    </row>
    <row r="6" spans="1:10">
      <c r="A6" s="68" t="s">
        <v>178</v>
      </c>
      <c r="B6" s="103">
        <v>101.58683067677154</v>
      </c>
      <c r="C6" s="103">
        <v>129.0767533379229</v>
      </c>
      <c r="D6" s="103">
        <v>128.22307415399038</v>
      </c>
      <c r="E6" s="103"/>
      <c r="F6" s="103"/>
      <c r="G6" s="103"/>
      <c r="H6" s="87">
        <f t="shared" si="0"/>
        <v>0.26220173717171968</v>
      </c>
      <c r="I6" s="78">
        <f t="shared" si="1"/>
        <v>26.636243477218841</v>
      </c>
      <c r="J6" s="78">
        <f t="shared" si="2"/>
        <v>-0.8536791839325133</v>
      </c>
    </row>
    <row r="7" spans="1:10">
      <c r="A7" s="68" t="s">
        <v>180</v>
      </c>
      <c r="B7" s="103">
        <v>91.987622665924505</v>
      </c>
      <c r="C7" s="103">
        <v>114.37138986519325</v>
      </c>
      <c r="D7" s="103">
        <v>114.74005590544991</v>
      </c>
      <c r="E7" s="103"/>
      <c r="F7" s="103"/>
      <c r="G7" s="103"/>
      <c r="H7" s="87">
        <f t="shared" si="0"/>
        <v>0.24734233345888734</v>
      </c>
      <c r="I7" s="78">
        <f t="shared" si="1"/>
        <v>22.752433239525402</v>
      </c>
      <c r="J7" s="78">
        <f t="shared" si="2"/>
        <v>0.36866604025665595</v>
      </c>
    </row>
    <row r="8" spans="1:10">
      <c r="A8" s="68" t="s">
        <v>181</v>
      </c>
      <c r="B8" s="103">
        <v>121.46338128163509</v>
      </c>
      <c r="C8" s="103">
        <v>152.93753598742063</v>
      </c>
      <c r="D8" s="103">
        <v>149.83070537493842</v>
      </c>
      <c r="E8" s="103"/>
      <c r="F8" s="103"/>
      <c r="G8" s="103"/>
      <c r="H8" s="87">
        <f t="shared" si="0"/>
        <v>0.23354630666446283</v>
      </c>
      <c r="I8" s="78">
        <f t="shared" si="1"/>
        <v>28.367324093303324</v>
      </c>
      <c r="J8" s="78">
        <f t="shared" si="2"/>
        <v>-3.1068306124822129</v>
      </c>
    </row>
    <row r="9" spans="1:10">
      <c r="A9" s="68" t="s">
        <v>182</v>
      </c>
      <c r="B9" s="103">
        <v>100.87885286858777</v>
      </c>
      <c r="C9" s="103">
        <v>118.65445395042788</v>
      </c>
      <c r="D9" s="103">
        <v>123.13352517523447</v>
      </c>
      <c r="E9" s="103"/>
      <c r="F9" s="103"/>
      <c r="G9" s="103"/>
      <c r="H9" s="87">
        <f t="shared" si="0"/>
        <v>0.22060790417231721</v>
      </c>
      <c r="I9" s="78">
        <f t="shared" si="1"/>
        <v>22.254672306646697</v>
      </c>
      <c r="J9" s="78">
        <f t="shared" si="2"/>
        <v>4.4790712248065887</v>
      </c>
    </row>
    <row r="10" spans="1:10">
      <c r="A10" s="68" t="s">
        <v>184</v>
      </c>
      <c r="B10" s="103">
        <v>100.09254901512239</v>
      </c>
      <c r="C10" s="103">
        <v>130.85781501696832</v>
      </c>
      <c r="D10" s="103">
        <v>130.45220711943216</v>
      </c>
      <c r="E10" s="103"/>
      <c r="F10" s="103"/>
      <c r="G10" s="103"/>
      <c r="H10" s="87">
        <f t="shared" si="0"/>
        <v>0.30331586519714782</v>
      </c>
      <c r="I10" s="78">
        <f t="shared" si="1"/>
        <v>30.359658104309773</v>
      </c>
      <c r="J10" s="78">
        <f t="shared" si="2"/>
        <v>-0.40560789753615722</v>
      </c>
    </row>
    <row r="11" spans="1:10">
      <c r="A11" s="68" t="s">
        <v>185</v>
      </c>
      <c r="B11" s="103">
        <v>92.088140394521929</v>
      </c>
      <c r="C11" s="103">
        <v>112.68005039630368</v>
      </c>
      <c r="D11" s="103">
        <v>113.99852546043473</v>
      </c>
      <c r="E11" s="103"/>
      <c r="F11" s="103"/>
      <c r="G11" s="103"/>
      <c r="H11" s="87">
        <f t="shared" si="0"/>
        <v>0.23792841262778061</v>
      </c>
      <c r="I11" s="78">
        <f t="shared" si="1"/>
        <v>21.910385065912806</v>
      </c>
      <c r="J11" s="78">
        <f t="shared" si="2"/>
        <v>1.3184750641310501</v>
      </c>
    </row>
    <row r="12" spans="1:10">
      <c r="A12" s="68" t="s">
        <v>186</v>
      </c>
      <c r="B12" s="103">
        <v>96.57009823911342</v>
      </c>
      <c r="C12" s="103">
        <v>118.97563737245301</v>
      </c>
      <c r="D12" s="103">
        <v>119.32557233458942</v>
      </c>
      <c r="E12" s="103"/>
      <c r="F12" s="103"/>
      <c r="G12" s="103"/>
      <c r="H12" s="87">
        <f>(D12-B12)/B12</f>
        <v>0.23563685354375502</v>
      </c>
      <c r="I12" s="78">
        <f t="shared" si="1"/>
        <v>22.755474095476004</v>
      </c>
      <c r="J12" s="78">
        <f t="shared" si="2"/>
        <v>0.34993496213641606</v>
      </c>
    </row>
    <row r="13" spans="1:10">
      <c r="A13" s="68" t="s">
        <v>190</v>
      </c>
      <c r="B13" s="103">
        <v>109.96996057903687</v>
      </c>
      <c r="C13" s="103">
        <v>146.86800588612675</v>
      </c>
      <c r="D13" s="103">
        <v>133.44049558834271</v>
      </c>
      <c r="E13" s="103"/>
      <c r="F13" s="103"/>
      <c r="G13" s="103"/>
      <c r="H13" s="87">
        <f t="shared" si="0"/>
        <v>0.21342678387555905</v>
      </c>
      <c r="I13" s="78">
        <f t="shared" si="1"/>
        <v>23.470535009305848</v>
      </c>
      <c r="J13" s="78">
        <f t="shared" si="2"/>
        <v>-13.427510297784039</v>
      </c>
    </row>
    <row r="14" spans="1:10">
      <c r="A14" s="68" t="s">
        <v>191</v>
      </c>
      <c r="B14" s="103">
        <v>91.915046986688012</v>
      </c>
      <c r="C14" s="103">
        <v>115.41516645089214</v>
      </c>
      <c r="D14" s="103">
        <v>116.47782343358172</v>
      </c>
      <c r="E14" s="103"/>
      <c r="F14" s="103"/>
      <c r="G14" s="103"/>
      <c r="H14" s="87">
        <f t="shared" si="0"/>
        <v>0.26723346451045299</v>
      </c>
      <c r="I14" s="78">
        <f t="shared" si="1"/>
        <v>24.562776446893707</v>
      </c>
      <c r="J14" s="78">
        <f t="shared" si="2"/>
        <v>1.0626569826895746</v>
      </c>
    </row>
    <row r="15" spans="1:10">
      <c r="A15" s="68" t="s">
        <v>192</v>
      </c>
      <c r="B15" s="103">
        <v>94.457680246913583</v>
      </c>
      <c r="C15" s="103">
        <v>119.29095996895141</v>
      </c>
      <c r="D15" s="103">
        <v>120.15296362797271</v>
      </c>
      <c r="E15" s="103"/>
      <c r="F15" s="103"/>
      <c r="G15" s="103"/>
      <c r="H15" s="87">
        <f t="shared" si="0"/>
        <v>0.27202958313068171</v>
      </c>
      <c r="I15" s="78">
        <f t="shared" si="1"/>
        <v>25.695283381059127</v>
      </c>
      <c r="J15" s="78">
        <f t="shared" si="2"/>
        <v>0.86200365902129761</v>
      </c>
    </row>
    <row r="16" spans="1:10">
      <c r="A16" s="68" t="s">
        <v>193</v>
      </c>
      <c r="B16" s="103">
        <v>96.308050307424594</v>
      </c>
      <c r="C16" s="103">
        <v>122.30339654813864</v>
      </c>
      <c r="D16" s="103">
        <v>118.29591101567233</v>
      </c>
      <c r="E16" s="103"/>
      <c r="F16" s="103"/>
      <c r="G16" s="103"/>
      <c r="H16" s="87">
        <f t="shared" si="0"/>
        <v>0.22830760915687073</v>
      </c>
      <c r="I16" s="78">
        <f t="shared" si="1"/>
        <v>21.987860708247737</v>
      </c>
      <c r="J16" s="78">
        <f t="shared" si="2"/>
        <v>-4.0074855324663048</v>
      </c>
    </row>
    <row r="17" spans="1:10">
      <c r="A17" s="68" t="s">
        <v>194</v>
      </c>
      <c r="B17" s="103">
        <v>92.781145541330559</v>
      </c>
      <c r="C17" s="103">
        <v>114.59728679725907</v>
      </c>
      <c r="D17" s="103">
        <v>114.47523202172863</v>
      </c>
      <c r="E17" s="103"/>
      <c r="F17" s="103"/>
      <c r="G17" s="103"/>
      <c r="H17" s="87">
        <f t="shared" si="0"/>
        <v>0.23381998954447225</v>
      </c>
      <c r="I17" s="78">
        <f t="shared" si="1"/>
        <v>21.69408648039807</v>
      </c>
      <c r="J17" s="78">
        <f t="shared" si="2"/>
        <v>-0.12205477553044375</v>
      </c>
    </row>
    <row r="18" spans="1:10">
      <c r="A18" s="68" t="s">
        <v>195</v>
      </c>
      <c r="B18" s="103">
        <v>112.98037140298108</v>
      </c>
      <c r="C18" s="103">
        <v>136.64844894651529</v>
      </c>
      <c r="D18" s="103">
        <v>136.79725298664187</v>
      </c>
      <c r="E18" s="103"/>
      <c r="F18" s="103"/>
      <c r="G18" s="103"/>
      <c r="H18" s="87">
        <f t="shared" si="0"/>
        <v>0.21080548141154687</v>
      </c>
      <c r="I18" s="78">
        <f t="shared" si="1"/>
        <v>23.816881583660788</v>
      </c>
      <c r="J18" s="78">
        <f t="shared" si="2"/>
        <v>0.14880404012657777</v>
      </c>
    </row>
    <row r="19" spans="1:10">
      <c r="A19" s="68" t="s">
        <v>196</v>
      </c>
      <c r="B19" s="103">
        <v>105.39199181845649</v>
      </c>
      <c r="C19" s="103">
        <v>127.60238635776712</v>
      </c>
      <c r="D19" s="103">
        <v>130.2611378538013</v>
      </c>
      <c r="E19" s="103"/>
      <c r="F19" s="103"/>
      <c r="G19" s="103"/>
      <c r="H19" s="87">
        <f t="shared" si="0"/>
        <v>0.23596808074548289</v>
      </c>
      <c r="I19" s="78">
        <f t="shared" si="1"/>
        <v>24.869146035344812</v>
      </c>
      <c r="J19" s="78">
        <f t="shared" si="2"/>
        <v>2.6587514960341849</v>
      </c>
    </row>
    <row r="20" spans="1:10">
      <c r="A20" s="68" t="s">
        <v>197</v>
      </c>
      <c r="B20" s="103">
        <v>100.58699193630299</v>
      </c>
      <c r="C20" s="103">
        <v>126.98472445134313</v>
      </c>
      <c r="D20" s="103">
        <v>123.92937652135826</v>
      </c>
      <c r="E20" s="103"/>
      <c r="F20" s="103"/>
      <c r="G20" s="103"/>
      <c r="H20" s="87">
        <f t="shared" si="0"/>
        <v>0.23206166260381764</v>
      </c>
      <c r="I20" s="78">
        <f t="shared" si="1"/>
        <v>23.342384585055271</v>
      </c>
      <c r="J20" s="78">
        <f t="shared" si="2"/>
        <v>-3.0553479299848618</v>
      </c>
    </row>
    <row r="21" spans="1:10">
      <c r="A21" s="68" t="s">
        <v>198</v>
      </c>
      <c r="B21" s="103">
        <v>88.712662678326609</v>
      </c>
      <c r="C21" s="103">
        <v>111.60677445110873</v>
      </c>
      <c r="D21" s="103">
        <v>111.64873781435671</v>
      </c>
      <c r="E21" s="103"/>
      <c r="F21" s="103"/>
      <c r="G21" s="103"/>
      <c r="H21" s="87">
        <f t="shared" si="0"/>
        <v>0.25854341920946095</v>
      </c>
      <c r="I21" s="78">
        <f t="shared" si="1"/>
        <v>22.936075136030098</v>
      </c>
      <c r="J21" s="78">
        <f t="shared" si="2"/>
        <v>4.1963363247973007E-2</v>
      </c>
    </row>
    <row r="22" spans="1:10">
      <c r="A22" s="68" t="s">
        <v>199</v>
      </c>
      <c r="B22" s="103">
        <v>91.380041291950661</v>
      </c>
      <c r="C22" s="103">
        <v>112.27288940181715</v>
      </c>
      <c r="D22" s="103">
        <v>113.62376431409849</v>
      </c>
      <c r="E22" s="103"/>
      <c r="F22" s="103"/>
      <c r="G22" s="103"/>
      <c r="H22" s="87">
        <f t="shared" si="0"/>
        <v>0.24341992745528779</v>
      </c>
      <c r="I22" s="78">
        <f t="shared" si="1"/>
        <v>22.243723022147833</v>
      </c>
      <c r="J22" s="78">
        <f t="shared" si="2"/>
        <v>1.3508749122813413</v>
      </c>
    </row>
    <row r="23" spans="1:10">
      <c r="A23" s="68" t="s">
        <v>112</v>
      </c>
      <c r="B23" s="103">
        <v>91.715815286255122</v>
      </c>
      <c r="C23" s="103">
        <v>115.25105695209155</v>
      </c>
      <c r="D23" s="103">
        <v>114.8502864240923</v>
      </c>
      <c r="E23" s="103"/>
      <c r="F23" s="103"/>
      <c r="G23" s="103"/>
      <c r="H23" s="87">
        <f t="shared" si="0"/>
        <v>0.25224080564112045</v>
      </c>
      <c r="I23" s="78">
        <f t="shared" si="1"/>
        <v>23.134471137837181</v>
      </c>
      <c r="J23" s="78">
        <f t="shared" si="2"/>
        <v>-0.40077052799924218</v>
      </c>
    </row>
    <row r="24" spans="1:10">
      <c r="A24" s="68" t="s">
        <v>201</v>
      </c>
      <c r="B24" s="103">
        <v>90.961430422831384</v>
      </c>
      <c r="C24" s="103">
        <v>111.97859200096306</v>
      </c>
      <c r="D24" s="103">
        <v>113.33672400103856</v>
      </c>
      <c r="E24" s="103"/>
      <c r="F24" s="103"/>
      <c r="G24" s="103"/>
      <c r="H24" s="87">
        <f t="shared" si="0"/>
        <v>0.2459866063472872</v>
      </c>
      <c r="I24" s="78">
        <f t="shared" si="1"/>
        <v>22.375293578207177</v>
      </c>
      <c r="J24" s="78">
        <f t="shared" si="2"/>
        <v>1.3581320000754999</v>
      </c>
    </row>
    <row r="25" spans="1:10">
      <c r="A25" s="68" t="s">
        <v>202</v>
      </c>
      <c r="B25" s="103">
        <v>91.800608549133713</v>
      </c>
      <c r="C25" s="103">
        <v>114.26870732235355</v>
      </c>
      <c r="D25" s="103">
        <v>113.71092538507277</v>
      </c>
      <c r="E25" s="103"/>
      <c r="F25" s="103"/>
      <c r="G25" s="103"/>
      <c r="H25" s="87">
        <f t="shared" si="0"/>
        <v>0.2386728931563909</v>
      </c>
      <c r="I25" s="78">
        <f t="shared" si="1"/>
        <v>21.910316835939057</v>
      </c>
      <c r="J25" s="78">
        <f t="shared" si="2"/>
        <v>-0.55778193728077952</v>
      </c>
    </row>
    <row r="26" spans="1:10">
      <c r="A26" s="68" t="s">
        <v>203</v>
      </c>
      <c r="B26" s="103">
        <v>104.65562607078947</v>
      </c>
      <c r="C26" s="103">
        <v>129.64825238363844</v>
      </c>
      <c r="D26" s="103">
        <v>129.21523126615463</v>
      </c>
      <c r="E26" s="103"/>
      <c r="F26" s="103"/>
      <c r="G26" s="103"/>
      <c r="H26" s="87">
        <f t="shared" si="0"/>
        <v>0.23467066336933434</v>
      </c>
      <c r="I26" s="78">
        <f t="shared" si="1"/>
        <v>24.559605195365165</v>
      </c>
      <c r="J26" s="78">
        <f t="shared" si="2"/>
        <v>-0.43302111748380412</v>
      </c>
    </row>
    <row r="27" spans="1:10">
      <c r="A27" s="68" t="s">
        <v>204</v>
      </c>
      <c r="B27" s="103">
        <v>98.820371018117825</v>
      </c>
      <c r="C27" s="103">
        <v>122.65903559682152</v>
      </c>
      <c r="D27" s="103">
        <v>123.39443924480082</v>
      </c>
      <c r="E27" s="103"/>
      <c r="F27" s="103"/>
      <c r="G27" s="103"/>
      <c r="H27" s="87">
        <f t="shared" si="0"/>
        <v>0.24867411418823313</v>
      </c>
      <c r="I27" s="78">
        <f t="shared" si="1"/>
        <v>24.574068226682996</v>
      </c>
      <c r="J27" s="78">
        <f t="shared" si="2"/>
        <v>0.73540364797929669</v>
      </c>
    </row>
    <row r="28" spans="1:10">
      <c r="A28" s="68" t="s">
        <v>205</v>
      </c>
      <c r="B28" s="103">
        <v>114.05089611229539</v>
      </c>
      <c r="C28" s="103">
        <v>147.17410699310986</v>
      </c>
      <c r="D28" s="103">
        <v>138.20754577680569</v>
      </c>
      <c r="E28" s="103"/>
      <c r="F28" s="103"/>
      <c r="G28" s="103"/>
      <c r="H28" s="87">
        <f t="shared" si="0"/>
        <v>0.21180587341221305</v>
      </c>
      <c r="I28" s="78">
        <f t="shared" si="1"/>
        <v>24.156649664510297</v>
      </c>
      <c r="J28" s="78">
        <f t="shared" si="2"/>
        <v>-8.9665612163041715</v>
      </c>
    </row>
    <row r="29" spans="1:10">
      <c r="A29" s="68" t="s">
        <v>206</v>
      </c>
      <c r="B29" s="103">
        <v>94.639145275714199</v>
      </c>
      <c r="C29" s="103">
        <v>117.0581298544199</v>
      </c>
      <c r="D29" s="103">
        <v>118.61916338928002</v>
      </c>
      <c r="E29" s="103"/>
      <c r="F29" s="103"/>
      <c r="G29" s="103"/>
      <c r="H29" s="87">
        <f t="shared" si="0"/>
        <v>0.25338371393469722</v>
      </c>
      <c r="I29" s="78">
        <f t="shared" si="1"/>
        <v>23.980018113565819</v>
      </c>
      <c r="J29" s="78">
        <f t="shared" si="2"/>
        <v>1.5610335348601154</v>
      </c>
    </row>
    <row r="30" spans="1:10">
      <c r="A30" s="68" t="s">
        <v>207</v>
      </c>
      <c r="B30" s="103">
        <v>84.942979438928703</v>
      </c>
      <c r="C30" s="103">
        <v>107.72059699391171</v>
      </c>
      <c r="D30" s="103">
        <v>107.69613994649984</v>
      </c>
      <c r="E30" s="103"/>
      <c r="F30" s="103"/>
      <c r="G30" s="103"/>
      <c r="H30" s="87">
        <f t="shared" si="0"/>
        <v>0.26786393246224588</v>
      </c>
      <c r="I30" s="78">
        <f t="shared" si="1"/>
        <v>22.753160507571138</v>
      </c>
      <c r="J30" s="78">
        <f t="shared" si="2"/>
        <v>-2.4457047411871713E-2</v>
      </c>
    </row>
    <row r="31" spans="1:10">
      <c r="A31" s="68" t="s">
        <v>208</v>
      </c>
      <c r="B31" s="103">
        <v>94.223097681891019</v>
      </c>
      <c r="C31" s="103">
        <v>123.31365139041439</v>
      </c>
      <c r="D31" s="103">
        <v>118.30809617175146</v>
      </c>
      <c r="E31" s="103"/>
      <c r="F31" s="103"/>
      <c r="G31" s="103"/>
      <c r="H31" s="87">
        <f t="shared" si="0"/>
        <v>0.25561671270004738</v>
      </c>
      <c r="I31" s="78">
        <f t="shared" si="1"/>
        <v>24.084998489860439</v>
      </c>
      <c r="J31" s="78">
        <f t="shared" si="2"/>
        <v>-5.0055552186629342</v>
      </c>
    </row>
    <row r="32" spans="1:10">
      <c r="A32" s="68" t="s">
        <v>209</v>
      </c>
      <c r="B32" s="103">
        <v>91.020711917665324</v>
      </c>
      <c r="C32" s="103">
        <v>116.00856808145754</v>
      </c>
      <c r="D32" s="103">
        <v>117.86674751101319</v>
      </c>
      <c r="E32" s="103"/>
      <c r="F32" s="103"/>
      <c r="G32" s="103"/>
      <c r="H32" s="87">
        <f t="shared" si="0"/>
        <v>0.29494424980582445</v>
      </c>
      <c r="I32" s="78">
        <f t="shared" si="1"/>
        <v>26.846035593347864</v>
      </c>
      <c r="J32" s="78">
        <f t="shared" si="2"/>
        <v>1.8581794295556477</v>
      </c>
    </row>
    <row r="33" spans="1:10">
      <c r="A33" s="68" t="s">
        <v>210</v>
      </c>
      <c r="B33" s="103">
        <v>98.816725150546759</v>
      </c>
      <c r="C33" s="103">
        <v>121.79864401026337</v>
      </c>
      <c r="D33" s="103">
        <v>121.33608733602254</v>
      </c>
      <c r="E33" s="103"/>
      <c r="F33" s="103"/>
      <c r="G33" s="103"/>
      <c r="H33" s="87">
        <f t="shared" si="0"/>
        <v>0.22789018914730938</v>
      </c>
      <c r="I33" s="78">
        <f t="shared" si="1"/>
        <v>22.519362185475785</v>
      </c>
      <c r="J33" s="78">
        <f t="shared" si="2"/>
        <v>-0.46255667424082958</v>
      </c>
    </row>
    <row r="34" spans="1:10">
      <c r="A34" s="68" t="s">
        <v>212</v>
      </c>
      <c r="B34" s="103">
        <v>94.292130948460397</v>
      </c>
      <c r="C34" s="103">
        <v>114.34510167977729</v>
      </c>
      <c r="D34" s="103">
        <v>115.0285023949538</v>
      </c>
      <c r="E34" s="103"/>
      <c r="F34" s="103"/>
      <c r="G34" s="103"/>
      <c r="H34" s="87">
        <f t="shared" si="0"/>
        <v>0.21991624579815472</v>
      </c>
      <c r="I34" s="78">
        <f t="shared" si="1"/>
        <v>20.736371446493408</v>
      </c>
      <c r="J34" s="78">
        <f t="shared" si="2"/>
        <v>0.68340071517651779</v>
      </c>
    </row>
    <row r="35" spans="1:10">
      <c r="A35" s="68" t="s">
        <v>230</v>
      </c>
      <c r="B35" s="103">
        <v>95.683661761647116</v>
      </c>
      <c r="C35" s="103">
        <v>117.17575172321743</v>
      </c>
      <c r="D35" s="103">
        <v>118.94148012313066</v>
      </c>
      <c r="E35" s="103"/>
      <c r="F35" s="103"/>
      <c r="G35" s="103"/>
      <c r="H35" s="87">
        <f t="shared" si="0"/>
        <v>0.24306990277420565</v>
      </c>
      <c r="I35" s="78">
        <f t="shared" si="1"/>
        <v>23.257818361483544</v>
      </c>
      <c r="J35" s="78">
        <f t="shared" si="2"/>
        <v>1.7657283999132289</v>
      </c>
    </row>
    <row r="36" spans="1:10">
      <c r="A36" s="68" t="s">
        <v>213</v>
      </c>
      <c r="B36" s="103">
        <v>125.28809771097291</v>
      </c>
      <c r="C36" s="103">
        <v>152.92195077507117</v>
      </c>
      <c r="D36" s="103">
        <v>151.52946808314721</v>
      </c>
      <c r="E36" s="103"/>
      <c r="F36" s="103"/>
      <c r="G36" s="103"/>
      <c r="H36" s="87">
        <f t="shared" si="0"/>
        <v>0.20944823053112765</v>
      </c>
      <c r="I36" s="78">
        <f t="shared" si="1"/>
        <v>26.241370372174302</v>
      </c>
      <c r="J36" s="78">
        <f t="shared" si="2"/>
        <v>-1.3924826919239592</v>
      </c>
    </row>
    <row r="37" spans="1:10">
      <c r="A37" s="68" t="s">
        <v>214</v>
      </c>
      <c r="B37" s="103">
        <v>113.24428724266632</v>
      </c>
      <c r="C37" s="103">
        <v>138.21704413059715</v>
      </c>
      <c r="D37" s="103">
        <v>137.75570384613371</v>
      </c>
      <c r="E37" s="103"/>
      <c r="F37" s="103"/>
      <c r="G37" s="103"/>
      <c r="H37" s="87">
        <f t="shared" si="0"/>
        <v>0.21644726811642986</v>
      </c>
      <c r="I37" s="78">
        <f t="shared" si="1"/>
        <v>24.511416603467396</v>
      </c>
      <c r="J37" s="78">
        <f t="shared" si="2"/>
        <v>-0.46134028446343223</v>
      </c>
    </row>
    <row r="38" spans="1:10">
      <c r="A38" s="68" t="s">
        <v>218</v>
      </c>
      <c r="B38" s="103">
        <v>99.47674960660494</v>
      </c>
      <c r="C38" s="103">
        <v>128.62420958513755</v>
      </c>
      <c r="D38" s="103">
        <v>126.39256128771851</v>
      </c>
      <c r="E38" s="103"/>
      <c r="F38" s="103"/>
      <c r="G38" s="103"/>
      <c r="H38" s="87">
        <f t="shared" si="0"/>
        <v>0.27057389578525637</v>
      </c>
      <c r="I38" s="78">
        <f t="shared" si="1"/>
        <v>26.915811681113567</v>
      </c>
      <c r="J38" s="78">
        <f t="shared" si="2"/>
        <v>-2.2316482974190421</v>
      </c>
    </row>
    <row r="39" spans="1:10">
      <c r="A39" s="68" t="s">
        <v>219</v>
      </c>
      <c r="B39" s="103">
        <v>93.37159446217855</v>
      </c>
      <c r="C39" s="103">
        <v>118.34974252270251</v>
      </c>
      <c r="D39" s="103">
        <v>117.03522632869661</v>
      </c>
      <c r="E39" s="103"/>
      <c r="F39" s="103"/>
      <c r="G39" s="103"/>
      <c r="H39" s="87">
        <f t="shared" si="0"/>
        <v>0.25343501953480446</v>
      </c>
      <c r="I39" s="78">
        <f t="shared" si="1"/>
        <v>23.66363186651806</v>
      </c>
      <c r="J39" s="78">
        <f t="shared" si="2"/>
        <v>-1.314516194005904</v>
      </c>
    </row>
    <row r="40" spans="1:10">
      <c r="A40" s="68" t="s">
        <v>220</v>
      </c>
      <c r="B40" s="103">
        <v>98.973251405066762</v>
      </c>
      <c r="C40" s="103">
        <v>122.88254560923477</v>
      </c>
      <c r="D40" s="103">
        <v>122.8914658898139</v>
      </c>
      <c r="E40" s="103"/>
      <c r="F40" s="103"/>
      <c r="G40" s="103"/>
      <c r="H40" s="87">
        <f t="shared" si="0"/>
        <v>0.24166342062318757</v>
      </c>
      <c r="I40" s="78">
        <f t="shared" si="1"/>
        <v>23.918214484747139</v>
      </c>
      <c r="J40" s="78">
        <f t="shared" si="2"/>
        <v>8.9202805791330775E-3</v>
      </c>
    </row>
    <row r="41" spans="1:10">
      <c r="A41" s="68" t="s">
        <v>130</v>
      </c>
      <c r="B41" s="103">
        <v>105.75760868216544</v>
      </c>
      <c r="C41" s="103">
        <v>136.4920731257115</v>
      </c>
      <c r="D41" s="103">
        <v>132.02398263083936</v>
      </c>
      <c r="E41" s="103"/>
      <c r="F41" s="103"/>
      <c r="G41" s="103"/>
      <c r="H41" s="87">
        <f t="shared" si="0"/>
        <v>0.24836391703610236</v>
      </c>
      <c r="I41" s="78">
        <f t="shared" si="1"/>
        <v>26.266373948673916</v>
      </c>
      <c r="J41" s="78">
        <f t="shared" si="2"/>
        <v>-4.4680904948721434</v>
      </c>
    </row>
    <row r="42" spans="1:10">
      <c r="A42" s="68" t="s">
        <v>223</v>
      </c>
      <c r="B42" s="103">
        <v>92.584329426934971</v>
      </c>
      <c r="C42" s="103">
        <v>126.85009787474687</v>
      </c>
      <c r="D42" s="103">
        <v>118.03204135304391</v>
      </c>
      <c r="E42" s="103"/>
      <c r="F42" s="103"/>
      <c r="G42" s="103"/>
      <c r="H42" s="87">
        <f t="shared" si="0"/>
        <v>0.27485981789382163</v>
      </c>
      <c r="I42" s="78">
        <f t="shared" si="1"/>
        <v>25.447711926108937</v>
      </c>
      <c r="J42" s="78">
        <f t="shared" si="2"/>
        <v>-8.8180565217029567</v>
      </c>
    </row>
    <row r="43" spans="1:10">
      <c r="A43" s="68" t="s">
        <v>224</v>
      </c>
      <c r="B43" s="103">
        <v>132.46690811174926</v>
      </c>
      <c r="C43" s="103">
        <v>168.80487755748581</v>
      </c>
      <c r="D43" s="103">
        <v>160.36965854139362</v>
      </c>
      <c r="E43" s="103"/>
      <c r="F43" s="103"/>
      <c r="G43" s="103"/>
      <c r="H43" s="87">
        <f t="shared" si="0"/>
        <v>0.21063940290737035</v>
      </c>
      <c r="I43" s="78">
        <f t="shared" si="1"/>
        <v>27.902750429644357</v>
      </c>
      <c r="J43" s="78">
        <f t="shared" si="2"/>
        <v>-8.4352190160921907</v>
      </c>
    </row>
    <row r="44" spans="1:10">
      <c r="A44" s="68" t="s">
        <v>225</v>
      </c>
      <c r="B44" s="103">
        <v>94.494731137566959</v>
      </c>
      <c r="C44" s="103">
        <v>115.41970298312695</v>
      </c>
      <c r="D44" s="103">
        <v>117.01375812316398</v>
      </c>
      <c r="E44" s="103"/>
      <c r="F44" s="103"/>
      <c r="G44" s="103"/>
      <c r="H44" s="87">
        <f t="shared" si="0"/>
        <v>0.23830986886256608</v>
      </c>
      <c r="I44" s="78">
        <f t="shared" si="1"/>
        <v>22.519026985597023</v>
      </c>
      <c r="J44" s="78">
        <f t="shared" si="2"/>
        <v>1.5940551400370282</v>
      </c>
    </row>
    <row r="45" spans="1:10">
      <c r="A45" s="68" t="s">
        <v>226</v>
      </c>
      <c r="B45" s="103">
        <v>98.315893244605888</v>
      </c>
      <c r="C45" s="103">
        <v>121.59377584413475</v>
      </c>
      <c r="D45" s="103">
        <v>123.16754567381639</v>
      </c>
      <c r="E45" s="103"/>
      <c r="F45" s="103"/>
      <c r="G45" s="103"/>
      <c r="H45" s="87">
        <f t="shared" si="0"/>
        <v>0.25277349987942049</v>
      </c>
      <c r="I45" s="78">
        <f t="shared" si="1"/>
        <v>24.851652429210503</v>
      </c>
      <c r="J45" s="78">
        <f t="shared" si="2"/>
        <v>1.5737698296816376</v>
      </c>
    </row>
    <row r="46" spans="1:10">
      <c r="A46" s="68" t="s">
        <v>227</v>
      </c>
      <c r="B46" s="103">
        <v>89.261557469240373</v>
      </c>
      <c r="C46" s="103">
        <v>112.13854079833045</v>
      </c>
      <c r="D46" s="103">
        <v>110.71131924079258</v>
      </c>
      <c r="E46" s="103"/>
      <c r="F46" s="103"/>
      <c r="G46" s="103"/>
      <c r="H46" s="87">
        <f t="shared" si="0"/>
        <v>0.24030234716601057</v>
      </c>
      <c r="I46" s="78">
        <f t="shared" si="1"/>
        <v>21.449761771552204</v>
      </c>
      <c r="J46" s="78">
        <f t="shared" si="2"/>
        <v>-1.4272215575378766</v>
      </c>
    </row>
    <row r="47" spans="1:10">
      <c r="A47" s="68" t="s">
        <v>228</v>
      </c>
      <c r="B47" s="103">
        <v>108.51623634029282</v>
      </c>
      <c r="C47" s="103">
        <v>134.65925893715482</v>
      </c>
      <c r="D47" s="103">
        <v>132.54063337153275</v>
      </c>
      <c r="E47" s="103"/>
      <c r="F47" s="103"/>
      <c r="G47" s="103"/>
      <c r="H47" s="87">
        <f t="shared" si="0"/>
        <v>0.22138988451371036</v>
      </c>
      <c r="I47" s="78">
        <f t="shared" si="1"/>
        <v>24.024397031239928</v>
      </c>
      <c r="J47" s="78">
        <f t="shared" si="2"/>
        <v>-2.1186255656220681</v>
      </c>
    </row>
    <row r="48" spans="1:10">
      <c r="A48" s="68" t="s">
        <v>279</v>
      </c>
      <c r="B48" s="103">
        <v>93.876152054106328</v>
      </c>
      <c r="C48" s="103">
        <v>112.71878892897976</v>
      </c>
      <c r="D48" s="103">
        <v>115.95633170316464</v>
      </c>
      <c r="E48" s="103"/>
      <c r="F48" s="103"/>
      <c r="G48" s="103"/>
      <c r="H48" s="87">
        <f t="shared" si="0"/>
        <v>0.23520541869176964</v>
      </c>
      <c r="I48" s="78">
        <f t="shared" si="1"/>
        <v>22.080179649058309</v>
      </c>
      <c r="J48" s="78">
        <f t="shared" si="2"/>
        <v>3.2375427741848739</v>
      </c>
    </row>
    <row r="49" spans="1:10">
      <c r="A49" s="68" t="s">
        <v>229</v>
      </c>
      <c r="B49" s="103">
        <v>87.553581173957724</v>
      </c>
      <c r="C49" s="103">
        <v>107.18778051056135</v>
      </c>
      <c r="D49" s="103">
        <v>107.74921267859133</v>
      </c>
      <c r="E49" s="103"/>
      <c r="F49" s="103"/>
      <c r="G49" s="103"/>
      <c r="H49" s="87">
        <f t="shared" si="0"/>
        <v>0.23066596744349593</v>
      </c>
      <c r="I49" s="78">
        <f t="shared" si="1"/>
        <v>20.19563150463361</v>
      </c>
      <c r="J49" s="78">
        <f t="shared" si="2"/>
        <v>0.56143216802998097</v>
      </c>
    </row>
    <row r="50" spans="1:10">
      <c r="A50" s="68" t="s">
        <v>231</v>
      </c>
      <c r="B50" s="103">
        <v>98.998340178643033</v>
      </c>
      <c r="C50" s="103">
        <v>117.79961427359382</v>
      </c>
      <c r="D50" s="103">
        <v>121.74554997591267</v>
      </c>
      <c r="E50" s="103"/>
      <c r="F50" s="103"/>
      <c r="G50" s="103"/>
      <c r="H50" s="87">
        <f t="shared" si="0"/>
        <v>0.22977364828765989</v>
      </c>
      <c r="I50" s="78">
        <f t="shared" si="1"/>
        <v>22.747209797269633</v>
      </c>
      <c r="J50" s="78">
        <f t="shared" si="2"/>
        <v>3.9459357023188488</v>
      </c>
    </row>
    <row r="51" spans="1:10">
      <c r="A51" s="68" t="s">
        <v>232</v>
      </c>
      <c r="B51" s="103">
        <v>99.803141953365127</v>
      </c>
      <c r="C51" s="103">
        <v>127.14516696319022</v>
      </c>
      <c r="D51" s="103">
        <v>124.69397551336229</v>
      </c>
      <c r="E51" s="103"/>
      <c r="F51" s="103"/>
      <c r="G51" s="103"/>
      <c r="H51" s="87">
        <f t="shared" si="0"/>
        <v>0.24939929818670303</v>
      </c>
      <c r="I51" s="78">
        <f t="shared" si="1"/>
        <v>24.890833559997162</v>
      </c>
      <c r="J51" s="78">
        <f t="shared" si="2"/>
        <v>-2.451191449827931</v>
      </c>
    </row>
    <row r="52" spans="1:10">
      <c r="A52" s="68" t="s">
        <v>233</v>
      </c>
      <c r="B52" s="103">
        <v>85.476684589262604</v>
      </c>
      <c r="C52" s="103">
        <v>105.73966564244797</v>
      </c>
      <c r="D52" s="103">
        <v>106.84987694105082</v>
      </c>
      <c r="E52" s="103"/>
      <c r="F52" s="103"/>
      <c r="G52" s="103"/>
      <c r="H52" s="87">
        <f t="shared" si="0"/>
        <v>0.25004704446004067</v>
      </c>
      <c r="I52" s="78">
        <f t="shared" si="1"/>
        <v>21.373192351788219</v>
      </c>
      <c r="J52" s="78">
        <f t="shared" si="2"/>
        <v>1.1102112986028487</v>
      </c>
    </row>
    <row r="53" spans="1:10">
      <c r="A53" s="68" t="s">
        <v>234</v>
      </c>
      <c r="B53" s="103">
        <v>89.108341088063042</v>
      </c>
      <c r="C53" s="103">
        <v>109.91887876551183</v>
      </c>
      <c r="D53" s="103">
        <v>110.8623783344735</v>
      </c>
      <c r="E53" s="103"/>
      <c r="F53" s="103"/>
      <c r="G53" s="103"/>
      <c r="H53" s="87">
        <f t="shared" si="0"/>
        <v>0.24413020128959212</v>
      </c>
      <c r="I53" s="78">
        <f t="shared" si="1"/>
        <v>21.754037246410462</v>
      </c>
      <c r="J53" s="78">
        <f t="shared" si="2"/>
        <v>0.94349956896166987</v>
      </c>
    </row>
    <row r="54" spans="1:10">
      <c r="A54" s="68" t="s">
        <v>235</v>
      </c>
      <c r="B54" s="103">
        <v>86.709692798200535</v>
      </c>
      <c r="C54" s="103">
        <v>106.07640364726308</v>
      </c>
      <c r="D54" s="103">
        <v>106.94964066341755</v>
      </c>
      <c r="E54" s="103"/>
      <c r="F54" s="103"/>
      <c r="G54" s="103"/>
      <c r="H54" s="87">
        <f t="shared" si="0"/>
        <v>0.23342197639105294</v>
      </c>
      <c r="I54" s="78">
        <f t="shared" si="1"/>
        <v>20.239947865217019</v>
      </c>
      <c r="J54" s="78">
        <f t="shared" si="2"/>
        <v>0.87323701615447646</v>
      </c>
    </row>
    <row r="55" spans="1:10">
      <c r="A55" s="68" t="s">
        <v>237</v>
      </c>
      <c r="B55" s="103">
        <v>94.532869344021847</v>
      </c>
      <c r="C55" s="103">
        <v>119.96451714280026</v>
      </c>
      <c r="D55" s="103">
        <v>118.20696353191258</v>
      </c>
      <c r="E55" s="103"/>
      <c r="F55" s="103"/>
      <c r="G55" s="103"/>
      <c r="H55" s="87">
        <f t="shared" si="0"/>
        <v>0.25043240887713364</v>
      </c>
      <c r="I55" s="78">
        <f t="shared" si="1"/>
        <v>23.674094187890731</v>
      </c>
      <c r="J55" s="78">
        <f t="shared" si="2"/>
        <v>-1.7575536108876832</v>
      </c>
    </row>
    <row r="56" spans="1:10">
      <c r="A56" s="68" t="s">
        <v>238</v>
      </c>
      <c r="B56" s="103">
        <v>107.59279028956323</v>
      </c>
      <c r="C56" s="103">
        <v>138.24743510599905</v>
      </c>
      <c r="D56" s="103">
        <v>132.29379043935191</v>
      </c>
      <c r="E56" s="103"/>
      <c r="F56" s="103"/>
      <c r="G56" s="103"/>
      <c r="H56" s="87">
        <f t="shared" si="0"/>
        <v>0.22957858127213884</v>
      </c>
      <c r="I56" s="78">
        <f t="shared" si="1"/>
        <v>24.701000149788683</v>
      </c>
      <c r="J56" s="78">
        <f t="shared" si="2"/>
        <v>-5.9536446666471363</v>
      </c>
    </row>
    <row r="57" spans="1:10">
      <c r="A57" s="68" t="s">
        <v>239</v>
      </c>
      <c r="B57" s="103">
        <v>92.264453012834082</v>
      </c>
      <c r="C57" s="103">
        <v>113.59751684515909</v>
      </c>
      <c r="D57" s="103">
        <v>115.01848669293882</v>
      </c>
      <c r="E57" s="103"/>
      <c r="F57" s="103"/>
      <c r="G57" s="103"/>
      <c r="H57" s="87">
        <f t="shared" si="0"/>
        <v>0.24661755353320775</v>
      </c>
      <c r="I57" s="78">
        <f t="shared" si="1"/>
        <v>22.75403368010474</v>
      </c>
      <c r="J57" s="78">
        <f t="shared" si="2"/>
        <v>1.4209698477797303</v>
      </c>
    </row>
    <row r="58" spans="1:10">
      <c r="A58" s="68" t="s">
        <v>240</v>
      </c>
      <c r="B58" s="103">
        <v>98.92576940898482</v>
      </c>
      <c r="C58" s="103">
        <v>124.91673995296658</v>
      </c>
      <c r="D58" s="103">
        <v>123.87176722152313</v>
      </c>
      <c r="E58" s="103"/>
      <c r="F58" s="103"/>
      <c r="G58" s="103"/>
      <c r="H58" s="87">
        <f t="shared" si="0"/>
        <v>0.2521688530862477</v>
      </c>
      <c r="I58" s="78">
        <f t="shared" si="1"/>
        <v>24.945997812538309</v>
      </c>
      <c r="J58" s="78">
        <f t="shared" si="2"/>
        <v>-1.0449727314434512</v>
      </c>
    </row>
    <row r="59" spans="1:10">
      <c r="A59" s="68" t="s">
        <v>241</v>
      </c>
      <c r="B59" s="103">
        <v>84.51782830112721</v>
      </c>
      <c r="C59" s="103">
        <v>105.7098316734034</v>
      </c>
      <c r="D59" s="103">
        <v>106.60063783267574</v>
      </c>
      <c r="E59" s="103"/>
      <c r="F59" s="103"/>
      <c r="G59" s="103"/>
      <c r="H59" s="87">
        <f t="shared" si="0"/>
        <v>0.26127989769058013</v>
      </c>
      <c r="I59" s="78">
        <f t="shared" si="1"/>
        <v>22.082809531548534</v>
      </c>
      <c r="J59" s="78">
        <f t="shared" si="2"/>
        <v>0.89080615927234419</v>
      </c>
    </row>
    <row r="60" spans="1:10">
      <c r="A60" s="68" t="s">
        <v>242</v>
      </c>
      <c r="B60" s="103">
        <v>97.567477894544282</v>
      </c>
      <c r="C60" s="103">
        <v>124.48894301731953</v>
      </c>
      <c r="D60" s="103">
        <v>122.82701345182539</v>
      </c>
      <c r="E60" s="103"/>
      <c r="F60" s="103"/>
      <c r="G60" s="103"/>
      <c r="H60" s="87">
        <f t="shared" si="0"/>
        <v>0.25889298465399357</v>
      </c>
      <c r="I60" s="78">
        <f t="shared" si="1"/>
        <v>25.259535557281112</v>
      </c>
      <c r="J60" s="78">
        <f t="shared" si="2"/>
        <v>-1.661929565494134</v>
      </c>
    </row>
    <row r="61" spans="1:10">
      <c r="A61" s="68" t="s">
        <v>245</v>
      </c>
      <c r="B61" s="103">
        <v>113.22283982944855</v>
      </c>
      <c r="C61" s="103">
        <v>141.88323016164637</v>
      </c>
      <c r="D61" s="103">
        <v>139.70401749110755</v>
      </c>
      <c r="E61" s="103"/>
      <c r="F61" s="103"/>
      <c r="G61" s="103"/>
      <c r="H61" s="87">
        <f t="shared" si="0"/>
        <v>0.23388547488782752</v>
      </c>
      <c r="I61" s="78">
        <f t="shared" si="1"/>
        <v>26.481177661659004</v>
      </c>
      <c r="J61" s="78">
        <f t="shared" si="2"/>
        <v>-2.1792126705388171</v>
      </c>
    </row>
    <row r="62" spans="1:10">
      <c r="A62" s="68" t="s">
        <v>246</v>
      </c>
      <c r="B62" s="103">
        <v>87.438156956787566</v>
      </c>
      <c r="C62" s="103">
        <v>108.20989698763378</v>
      </c>
      <c r="D62" s="103">
        <v>109.61696992853911</v>
      </c>
      <c r="E62" s="103"/>
      <c r="F62" s="103"/>
      <c r="G62" s="103"/>
      <c r="H62" s="87">
        <f t="shared" si="0"/>
        <v>0.25365142340217023</v>
      </c>
      <c r="I62" s="78">
        <f t="shared" si="1"/>
        <v>22.17881297175154</v>
      </c>
      <c r="J62" s="78">
        <f t="shared" si="2"/>
        <v>1.4070729409053229</v>
      </c>
    </row>
    <row r="63" spans="1:10">
      <c r="A63" s="68" t="s">
        <v>247</v>
      </c>
      <c r="B63" s="103">
        <v>91.325589344071446</v>
      </c>
      <c r="C63" s="103">
        <v>113.36816503206522</v>
      </c>
      <c r="D63" s="103">
        <v>113.89734258893573</v>
      </c>
      <c r="E63" s="103"/>
      <c r="F63" s="103"/>
      <c r="G63" s="103"/>
      <c r="H63" s="87">
        <f t="shared" si="0"/>
        <v>0.24715694042580594</v>
      </c>
      <c r="I63" s="78">
        <f t="shared" si="1"/>
        <v>22.571753244864283</v>
      </c>
      <c r="J63" s="78">
        <f t="shared" si="2"/>
        <v>0.52917755687050771</v>
      </c>
    </row>
    <row r="64" spans="1:10">
      <c r="A64" s="68" t="s">
        <v>248</v>
      </c>
      <c r="B64" s="103">
        <v>88.488548258183442</v>
      </c>
      <c r="C64" s="103">
        <v>112.14230355586294</v>
      </c>
      <c r="D64" s="103">
        <v>113.04026894679217</v>
      </c>
      <c r="E64" s="103"/>
      <c r="F64" s="103"/>
      <c r="G64" s="103"/>
      <c r="H64" s="87">
        <f t="shared" si="0"/>
        <v>0.27745647512460098</v>
      </c>
      <c r="I64" s="78">
        <f t="shared" si="1"/>
        <v>24.551720688608725</v>
      </c>
      <c r="J64" s="78">
        <f t="shared" si="2"/>
        <v>0.89796539092922956</v>
      </c>
    </row>
    <row r="65" spans="1:10">
      <c r="A65" s="68" t="s">
        <v>243</v>
      </c>
      <c r="B65" s="103">
        <v>97.024647170773008</v>
      </c>
      <c r="C65" s="103">
        <v>122.55525935235669</v>
      </c>
      <c r="D65" s="103">
        <v>122.5709814504185</v>
      </c>
      <c r="E65" s="103"/>
      <c r="F65" s="103"/>
      <c r="G65" s="103"/>
      <c r="H65" s="87">
        <f t="shared" si="0"/>
        <v>0.26329736849938151</v>
      </c>
      <c r="I65" s="78">
        <f t="shared" si="1"/>
        <v>25.546334279645492</v>
      </c>
      <c r="J65" s="78">
        <f t="shared" si="2"/>
        <v>1.5722098061814904E-2</v>
      </c>
    </row>
    <row r="66" spans="1:10">
      <c r="A66" s="68" t="s">
        <v>249</v>
      </c>
      <c r="B66" s="103">
        <v>88.987119440015775</v>
      </c>
      <c r="C66" s="103">
        <v>112.91184223079114</v>
      </c>
      <c r="D66" s="103">
        <v>110.98081468768991</v>
      </c>
      <c r="E66" s="103"/>
      <c r="F66" s="103"/>
      <c r="G66" s="103"/>
      <c r="H66" s="87">
        <f t="shared" si="0"/>
        <v>0.24715594106290403</v>
      </c>
      <c r="I66" s="78">
        <f t="shared" si="1"/>
        <v>21.99369524767414</v>
      </c>
      <c r="J66" s="78">
        <f t="shared" si="2"/>
        <v>-1.9310275431012229</v>
      </c>
    </row>
    <row r="67" spans="1:10">
      <c r="A67" s="68" t="s">
        <v>250</v>
      </c>
      <c r="B67" s="103">
        <v>94.536650593121522</v>
      </c>
      <c r="C67" s="103">
        <v>122.55172366356049</v>
      </c>
      <c r="D67" s="103">
        <v>120.68214648766993</v>
      </c>
      <c r="E67" s="103"/>
      <c r="F67" s="103"/>
      <c r="G67" s="103"/>
      <c r="H67" s="87">
        <f t="shared" si="0"/>
        <v>0.2765646522328849</v>
      </c>
      <c r="I67" s="78">
        <f t="shared" si="1"/>
        <v>26.145495894548404</v>
      </c>
      <c r="J67" s="78">
        <f t="shared" si="2"/>
        <v>-1.8695771758905693</v>
      </c>
    </row>
    <row r="68" spans="1:10">
      <c r="A68" s="68" t="s">
        <v>252</v>
      </c>
      <c r="B68" s="103">
        <v>95.271767715273569</v>
      </c>
      <c r="C68" s="103">
        <v>121.68782795606768</v>
      </c>
      <c r="D68" s="103">
        <v>119.46879161584761</v>
      </c>
      <c r="E68" s="103"/>
      <c r="F68" s="103"/>
      <c r="G68" s="103"/>
      <c r="H68" s="87">
        <f t="shared" ref="H68:H84" si="3">(D68-B68)/B68</f>
        <v>0.25397895390047298</v>
      </c>
      <c r="I68" s="78">
        <f t="shared" ref="I68:I84" si="4">(D68-B68)</f>
        <v>24.197023900574038</v>
      </c>
      <c r="J68" s="78">
        <f t="shared" ref="J68:J84" si="5">(D68-C68)</f>
        <v>-2.2190363402200717</v>
      </c>
    </row>
    <row r="69" spans="1:10">
      <c r="A69" s="68" t="s">
        <v>253</v>
      </c>
      <c r="B69" s="103">
        <v>121.87398871629838</v>
      </c>
      <c r="C69" s="103">
        <v>155.78360632263391</v>
      </c>
      <c r="D69" s="103">
        <v>155.0309811101362</v>
      </c>
      <c r="E69" s="103"/>
      <c r="F69" s="103"/>
      <c r="G69" s="103"/>
      <c r="H69" s="87">
        <f t="shared" si="3"/>
        <v>0.27205963096047975</v>
      </c>
      <c r="I69" s="78">
        <f t="shared" si="4"/>
        <v>33.156992393837811</v>
      </c>
      <c r="J69" s="78">
        <f t="shared" si="5"/>
        <v>-0.75262521249771908</v>
      </c>
    </row>
    <row r="70" spans="1:10">
      <c r="A70" s="68" t="s">
        <v>179</v>
      </c>
      <c r="B70" s="103">
        <v>93.378457805106152</v>
      </c>
      <c r="C70" s="103">
        <v>114.12829644929451</v>
      </c>
      <c r="D70" s="103">
        <v>112.80432799368613</v>
      </c>
      <c r="E70" s="103"/>
      <c r="F70" s="103"/>
      <c r="G70" s="103"/>
      <c r="H70" s="87">
        <f t="shared" si="3"/>
        <v>0.20803374402610583</v>
      </c>
      <c r="I70" s="78">
        <f t="shared" si="4"/>
        <v>19.425870188579978</v>
      </c>
      <c r="J70" s="78">
        <f t="shared" si="5"/>
        <v>-1.3239684556083802</v>
      </c>
    </row>
    <row r="71" spans="1:10">
      <c r="A71" s="68" t="s">
        <v>189</v>
      </c>
      <c r="B71" s="103">
        <v>87.589093405659668</v>
      </c>
      <c r="C71" s="103">
        <v>111.07101813342206</v>
      </c>
      <c r="D71" s="103">
        <v>112.25178721145527</v>
      </c>
      <c r="E71" s="103"/>
      <c r="F71" s="103"/>
      <c r="G71" s="103"/>
      <c r="H71" s="87">
        <f t="shared" si="3"/>
        <v>0.28157265758617833</v>
      </c>
      <c r="I71" s="78">
        <f t="shared" si="4"/>
        <v>24.662693805795598</v>
      </c>
      <c r="J71" s="78">
        <f t="shared" si="5"/>
        <v>1.1807690780332081</v>
      </c>
    </row>
    <row r="72" spans="1:10">
      <c r="A72" s="68" t="s">
        <v>217</v>
      </c>
      <c r="B72" s="103">
        <v>94.407445974750118</v>
      </c>
      <c r="C72" s="103">
        <v>118.55425424574558</v>
      </c>
      <c r="D72" s="103">
        <v>116.43844694876528</v>
      </c>
      <c r="E72" s="103"/>
      <c r="F72" s="103"/>
      <c r="G72" s="103"/>
      <c r="H72" s="87">
        <f t="shared" si="3"/>
        <v>0.23336084083778191</v>
      </c>
      <c r="I72" s="78">
        <f t="shared" si="4"/>
        <v>22.031000974015157</v>
      </c>
      <c r="J72" s="78">
        <f t="shared" si="5"/>
        <v>-2.1158072969803072</v>
      </c>
    </row>
    <row r="73" spans="1:10">
      <c r="A73" s="68" t="s">
        <v>222</v>
      </c>
      <c r="B73" s="103">
        <v>108.80344377300899</v>
      </c>
      <c r="C73" s="103">
        <v>142.60336821928749</v>
      </c>
      <c r="D73" s="103">
        <v>137.14082142230697</v>
      </c>
      <c r="E73" s="103"/>
      <c r="F73" s="103"/>
      <c r="G73" s="103"/>
      <c r="H73" s="87">
        <f t="shared" si="3"/>
        <v>0.26044559497966613</v>
      </c>
      <c r="I73" s="78">
        <f t="shared" si="4"/>
        <v>28.337377649297977</v>
      </c>
      <c r="J73" s="78">
        <f t="shared" si="5"/>
        <v>-5.4625467969805186</v>
      </c>
    </row>
    <row r="74" spans="1:10">
      <c r="A74" s="68" t="s">
        <v>188</v>
      </c>
      <c r="B74" s="103">
        <v>93.190636516013953</v>
      </c>
      <c r="C74" s="103">
        <v>115.64983266926798</v>
      </c>
      <c r="D74" s="103">
        <v>114.47159811499778</v>
      </c>
      <c r="E74" s="103"/>
      <c r="F74" s="103"/>
      <c r="G74" s="103"/>
      <c r="H74" s="87">
        <f t="shared" si="3"/>
        <v>0.22835944033204328</v>
      </c>
      <c r="I74" s="78">
        <f t="shared" si="4"/>
        <v>21.280961598983822</v>
      </c>
      <c r="J74" s="78">
        <f t="shared" si="5"/>
        <v>-1.1782345542702046</v>
      </c>
    </row>
    <row r="75" spans="1:10">
      <c r="A75" s="68" t="s">
        <v>244</v>
      </c>
      <c r="B75" s="103">
        <v>91.408985783034254</v>
      </c>
      <c r="C75" s="103">
        <v>113.88246537629465</v>
      </c>
      <c r="D75" s="103">
        <v>116.94620978212934</v>
      </c>
      <c r="E75" s="103"/>
      <c r="F75" s="103"/>
      <c r="G75" s="103"/>
      <c r="H75" s="87">
        <f t="shared" si="3"/>
        <v>0.27937323426505917</v>
      </c>
      <c r="I75" s="78">
        <f t="shared" si="4"/>
        <v>25.53722399909509</v>
      </c>
      <c r="J75" s="78">
        <f t="shared" si="5"/>
        <v>3.0637444058346972</v>
      </c>
    </row>
    <row r="76" spans="1:10">
      <c r="A76" s="68" t="s">
        <v>187</v>
      </c>
      <c r="B76" s="103">
        <v>92.129991504794887</v>
      </c>
      <c r="C76" s="103">
        <v>113.84468019571477</v>
      </c>
      <c r="D76" s="103">
        <v>113.29741212360084</v>
      </c>
      <c r="E76" s="103"/>
      <c r="F76" s="103"/>
      <c r="G76" s="103"/>
      <c r="H76" s="87">
        <f t="shared" si="3"/>
        <v>0.22975602486302513</v>
      </c>
      <c r="I76" s="78">
        <f t="shared" si="4"/>
        <v>21.167420618805949</v>
      </c>
      <c r="J76" s="78">
        <f t="shared" si="5"/>
        <v>-0.54726807211393691</v>
      </c>
    </row>
    <row r="77" spans="1:10">
      <c r="A77" s="68" t="s">
        <v>183</v>
      </c>
      <c r="B77" s="103">
        <v>122.70004262251183</v>
      </c>
      <c r="C77" s="103">
        <v>138.50746308067735</v>
      </c>
      <c r="D77" s="103">
        <v>143.69469472171144</v>
      </c>
      <c r="E77" s="103"/>
      <c r="F77" s="103"/>
      <c r="G77" s="103"/>
      <c r="H77" s="87">
        <f t="shared" si="3"/>
        <v>0.17110549964346725</v>
      </c>
      <c r="I77" s="78">
        <f t="shared" si="4"/>
        <v>20.994652099199612</v>
      </c>
      <c r="J77" s="78">
        <f t="shared" si="5"/>
        <v>5.1872316410340886</v>
      </c>
    </row>
    <row r="78" spans="1:10">
      <c r="A78" s="68" t="s">
        <v>211</v>
      </c>
      <c r="B78" s="103">
        <v>90.892128836132628</v>
      </c>
      <c r="C78" s="103">
        <v>117.76774861435133</v>
      </c>
      <c r="D78" s="103">
        <v>117.30255329905313</v>
      </c>
      <c r="E78" s="103"/>
      <c r="F78" s="103"/>
      <c r="G78" s="103"/>
      <c r="H78" s="87">
        <f t="shared" si="3"/>
        <v>0.29056888424887994</v>
      </c>
      <c r="I78" s="78">
        <f t="shared" si="4"/>
        <v>26.410424462920503</v>
      </c>
      <c r="J78" s="78">
        <f t="shared" si="5"/>
        <v>-0.46519531529820313</v>
      </c>
    </row>
    <row r="79" spans="1:10">
      <c r="A79" s="68" t="s">
        <v>251</v>
      </c>
      <c r="B79" s="103">
        <v>101.11847785275978</v>
      </c>
      <c r="C79" s="103">
        <v>127.90682523038495</v>
      </c>
      <c r="D79" s="103">
        <v>124.81795741573737</v>
      </c>
      <c r="E79" s="103"/>
      <c r="F79" s="103"/>
      <c r="G79" s="103"/>
      <c r="H79" s="87">
        <f t="shared" si="3"/>
        <v>0.23437338126753426</v>
      </c>
      <c r="I79" s="78">
        <f t="shared" si="4"/>
        <v>23.699479562977587</v>
      </c>
      <c r="J79" s="78">
        <f t="shared" si="5"/>
        <v>-3.0888678146475854</v>
      </c>
    </row>
    <row r="80" spans="1:10">
      <c r="A80" s="68" t="s">
        <v>216</v>
      </c>
      <c r="B80" s="103">
        <v>110.20121983393798</v>
      </c>
      <c r="C80" s="103">
        <v>137.00559264638392</v>
      </c>
      <c r="D80" s="103">
        <v>138.65254390580947</v>
      </c>
      <c r="E80" s="103"/>
      <c r="F80" s="103"/>
      <c r="G80" s="103"/>
      <c r="H80" s="87">
        <f t="shared" si="3"/>
        <v>0.25817612649610167</v>
      </c>
      <c r="I80" s="78">
        <f t="shared" si="4"/>
        <v>28.451324071871483</v>
      </c>
      <c r="J80" s="78">
        <f t="shared" si="5"/>
        <v>1.6469512594255491</v>
      </c>
    </row>
    <row r="81" spans="1:10">
      <c r="A81" s="68" t="s">
        <v>221</v>
      </c>
      <c r="B81" s="103">
        <v>86.835964487598787</v>
      </c>
      <c r="C81" s="103">
        <v>118.03073933733739</v>
      </c>
      <c r="D81" s="103">
        <v>118.07614806752035</v>
      </c>
      <c r="E81" s="103"/>
      <c r="F81" s="103"/>
      <c r="G81" s="103"/>
      <c r="H81" s="87">
        <f t="shared" si="3"/>
        <v>0.35976088668172779</v>
      </c>
      <c r="I81" s="78">
        <f t="shared" si="4"/>
        <v>31.240183579921563</v>
      </c>
      <c r="J81" s="78">
        <f t="shared" si="5"/>
        <v>4.5408730182955992E-2</v>
      </c>
    </row>
    <row r="82" spans="1:10">
      <c r="A82" s="68" t="s">
        <v>236</v>
      </c>
      <c r="B82" s="103">
        <v>91.730282997224592</v>
      </c>
      <c r="C82" s="103">
        <v>116.90994870700393</v>
      </c>
      <c r="D82" s="103">
        <v>115.5895548129117</v>
      </c>
      <c r="E82" s="103"/>
      <c r="F82" s="103"/>
      <c r="G82" s="103"/>
      <c r="H82" s="87">
        <f t="shared" si="3"/>
        <v>0.26010245511189578</v>
      </c>
      <c r="I82" s="78">
        <f t="shared" si="4"/>
        <v>23.859271815687109</v>
      </c>
      <c r="J82" s="78">
        <f t="shared" si="5"/>
        <v>-1.3203938940922342</v>
      </c>
    </row>
    <row r="83" spans="1:10">
      <c r="A83" s="68" t="s">
        <v>200</v>
      </c>
      <c r="B83" s="103">
        <v>93.947474092101658</v>
      </c>
      <c r="C83" s="103">
        <v>116.9083379852688</v>
      </c>
      <c r="D83" s="103">
        <v>117.32240717485135</v>
      </c>
      <c r="E83" s="103"/>
      <c r="F83" s="103"/>
      <c r="G83" s="103"/>
      <c r="H83" s="87">
        <f t="shared" si="3"/>
        <v>0.24880853166774888</v>
      </c>
      <c r="I83" s="78">
        <f t="shared" si="4"/>
        <v>23.374933082749692</v>
      </c>
      <c r="J83" s="78">
        <f t="shared" si="5"/>
        <v>0.41406918958254835</v>
      </c>
    </row>
    <row r="84" spans="1:10" s="113" customFormat="1">
      <c r="A84" s="68" t="s">
        <v>173</v>
      </c>
      <c r="B84" s="104">
        <v>110.15115059027691</v>
      </c>
      <c r="C84" s="104">
        <v>136.0502692010019</v>
      </c>
      <c r="D84" s="104">
        <v>135.12729212922505</v>
      </c>
      <c r="E84" s="104"/>
      <c r="F84" s="104"/>
      <c r="G84" s="104"/>
      <c r="H84" s="111">
        <f t="shared" si="3"/>
        <v>0.22674426372403952</v>
      </c>
      <c r="I84" s="114">
        <f t="shared" si="4"/>
        <v>24.976141538948141</v>
      </c>
      <c r="J84" s="114">
        <f t="shared" si="5"/>
        <v>-0.92297707177684174</v>
      </c>
    </row>
    <row r="85" spans="1:10">
      <c r="B85" s="69"/>
      <c r="C85" s="69"/>
      <c r="D85" s="69"/>
      <c r="E85" s="69"/>
      <c r="F85" s="69"/>
      <c r="G85" s="69"/>
    </row>
    <row r="86" spans="1:10">
      <c r="D86" s="160"/>
      <c r="E86" s="160"/>
    </row>
    <row r="87" spans="1:10">
      <c r="D87" s="160"/>
      <c r="E87" s="160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4"/>
  <sheetViews>
    <sheetView zoomScale="80" zoomScaleNormal="80" workbookViewId="0">
      <selection activeCell="S7" sqref="S7"/>
    </sheetView>
  </sheetViews>
  <sheetFormatPr defaultRowHeight="15"/>
  <cols>
    <col min="2" max="2" width="19.140625" customWidth="1"/>
    <col min="3" max="3" width="11.140625" style="148" customWidth="1"/>
    <col min="4" max="4" width="11.140625" style="146" customWidth="1"/>
    <col min="5" max="5" width="11.140625" style="147" customWidth="1"/>
    <col min="6" max="8" width="11.140625" style="154" customWidth="1"/>
    <col min="9" max="9" width="31.140625" customWidth="1"/>
    <col min="10" max="10" width="25.140625" customWidth="1"/>
    <col min="11" max="11" width="29" customWidth="1"/>
  </cols>
  <sheetData>
    <row r="1" spans="1:11" s="154" customFormat="1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1" s="71" customFormat="1" ht="66.599999999999994" customHeight="1">
      <c r="A2" s="89" t="s">
        <v>91</v>
      </c>
      <c r="B2" s="89" t="s">
        <v>174</v>
      </c>
      <c r="C2" s="90">
        <v>43374</v>
      </c>
      <c r="D2" s="90">
        <v>43709</v>
      </c>
      <c r="E2" s="90">
        <v>43739</v>
      </c>
      <c r="F2" s="90">
        <v>43374</v>
      </c>
      <c r="G2" s="90">
        <v>43709</v>
      </c>
      <c r="H2" s="90">
        <v>43739</v>
      </c>
      <c r="I2" s="89" t="s">
        <v>314</v>
      </c>
      <c r="J2" s="89" t="s">
        <v>324</v>
      </c>
      <c r="K2" s="1" t="s">
        <v>336</v>
      </c>
    </row>
    <row r="3" spans="1:11">
      <c r="A3" s="72">
        <v>1</v>
      </c>
      <c r="B3" s="86" t="s">
        <v>92</v>
      </c>
      <c r="C3" s="79">
        <v>41468</v>
      </c>
      <c r="D3" s="79">
        <v>40336</v>
      </c>
      <c r="E3" s="79">
        <v>40938</v>
      </c>
      <c r="F3" s="79"/>
      <c r="G3" s="79"/>
      <c r="H3" s="79"/>
      <c r="I3" s="87">
        <f>(E3-C3)/C3</f>
        <v>-1.2780939519629594E-2</v>
      </c>
      <c r="J3" s="80">
        <f>E3-C3</f>
        <v>-530</v>
      </c>
      <c r="K3" s="80">
        <f>E3-D3</f>
        <v>602</v>
      </c>
    </row>
    <row r="4" spans="1:11">
      <c r="A4" s="72">
        <v>2</v>
      </c>
      <c r="B4" s="86" t="s">
        <v>93</v>
      </c>
      <c r="C4" s="79">
        <v>7402</v>
      </c>
      <c r="D4" s="79">
        <v>7605</v>
      </c>
      <c r="E4" s="79">
        <v>7726</v>
      </c>
      <c r="F4" s="79"/>
      <c r="G4" s="79"/>
      <c r="H4" s="79"/>
      <c r="I4" s="87">
        <f t="shared" ref="I4:I67" si="0">(E4-C4)/C4</f>
        <v>4.3771953526074034E-2</v>
      </c>
      <c r="J4" s="80">
        <f t="shared" ref="J4:J67" si="1">E4-C4</f>
        <v>324</v>
      </c>
      <c r="K4" s="80">
        <f t="shared" ref="K4:K67" si="2">E4-D4</f>
        <v>121</v>
      </c>
    </row>
    <row r="5" spans="1:11">
      <c r="A5" s="72">
        <v>3</v>
      </c>
      <c r="B5" s="86" t="s">
        <v>94</v>
      </c>
      <c r="C5" s="79">
        <v>13457</v>
      </c>
      <c r="D5" s="79">
        <v>13072</v>
      </c>
      <c r="E5" s="79">
        <v>13161</v>
      </c>
      <c r="F5" s="79"/>
      <c r="G5" s="79"/>
      <c r="H5" s="79"/>
      <c r="I5" s="87">
        <f t="shared" si="0"/>
        <v>-2.1995987218547966E-2</v>
      </c>
      <c r="J5" s="80">
        <f t="shared" si="1"/>
        <v>-296</v>
      </c>
      <c r="K5" s="80">
        <f t="shared" si="2"/>
        <v>89</v>
      </c>
    </row>
    <row r="6" spans="1:11">
      <c r="A6" s="72">
        <v>4</v>
      </c>
      <c r="B6" s="86" t="s">
        <v>95</v>
      </c>
      <c r="C6" s="79">
        <v>2925</v>
      </c>
      <c r="D6" s="79">
        <v>2867</v>
      </c>
      <c r="E6" s="79">
        <v>2874</v>
      </c>
      <c r="F6" s="79"/>
      <c r="G6" s="79"/>
      <c r="H6" s="79"/>
      <c r="I6" s="87">
        <f t="shared" si="0"/>
        <v>-1.7435897435897435E-2</v>
      </c>
      <c r="J6" s="80">
        <f t="shared" si="1"/>
        <v>-51</v>
      </c>
      <c r="K6" s="80">
        <f t="shared" si="2"/>
        <v>7</v>
      </c>
    </row>
    <row r="7" spans="1:11">
      <c r="A7" s="72">
        <v>5</v>
      </c>
      <c r="B7" s="86" t="s">
        <v>96</v>
      </c>
      <c r="C7" s="79">
        <v>6266</v>
      </c>
      <c r="D7" s="79">
        <v>6113</v>
      </c>
      <c r="E7" s="79">
        <v>6294</v>
      </c>
      <c r="F7" s="79"/>
      <c r="G7" s="79"/>
      <c r="H7" s="79"/>
      <c r="I7" s="87">
        <f t="shared" si="0"/>
        <v>4.4685604851579953E-3</v>
      </c>
      <c r="J7" s="80">
        <f t="shared" si="1"/>
        <v>28</v>
      </c>
      <c r="K7" s="80">
        <f t="shared" si="2"/>
        <v>181</v>
      </c>
    </row>
    <row r="8" spans="1:11">
      <c r="A8" s="72">
        <v>6</v>
      </c>
      <c r="B8" s="86" t="s">
        <v>97</v>
      </c>
      <c r="C8" s="79">
        <v>144868</v>
      </c>
      <c r="D8" s="79">
        <v>141747</v>
      </c>
      <c r="E8" s="79">
        <v>142552</v>
      </c>
      <c r="F8" s="79"/>
      <c r="G8" s="79"/>
      <c r="H8" s="79"/>
      <c r="I8" s="87">
        <f t="shared" si="0"/>
        <v>-1.5986967446226911E-2</v>
      </c>
      <c r="J8" s="80">
        <f t="shared" si="1"/>
        <v>-2316</v>
      </c>
      <c r="K8" s="80">
        <f t="shared" si="2"/>
        <v>805</v>
      </c>
    </row>
    <row r="9" spans="1:11">
      <c r="A9" s="72">
        <v>7</v>
      </c>
      <c r="B9" s="86" t="s">
        <v>98</v>
      </c>
      <c r="C9" s="79">
        <v>74195</v>
      </c>
      <c r="D9" s="79">
        <v>75974</v>
      </c>
      <c r="E9" s="79">
        <v>76025</v>
      </c>
      <c r="F9" s="79"/>
      <c r="G9" s="79"/>
      <c r="H9" s="79"/>
      <c r="I9" s="87">
        <f t="shared" si="0"/>
        <v>2.4664734820405688E-2</v>
      </c>
      <c r="J9" s="80">
        <f t="shared" si="1"/>
        <v>1830</v>
      </c>
      <c r="K9" s="80">
        <f t="shared" si="2"/>
        <v>51</v>
      </c>
    </row>
    <row r="10" spans="1:11">
      <c r="A10" s="72">
        <v>8</v>
      </c>
      <c r="B10" s="86" t="s">
        <v>99</v>
      </c>
      <c r="C10" s="79">
        <v>4093</v>
      </c>
      <c r="D10" s="79">
        <v>3963</v>
      </c>
      <c r="E10" s="79">
        <v>4021</v>
      </c>
      <c r="F10" s="79"/>
      <c r="G10" s="79"/>
      <c r="H10" s="79"/>
      <c r="I10" s="87">
        <f t="shared" si="0"/>
        <v>-1.759100903982409E-2</v>
      </c>
      <c r="J10" s="80">
        <f t="shared" si="1"/>
        <v>-72</v>
      </c>
      <c r="K10" s="80">
        <f t="shared" si="2"/>
        <v>58</v>
      </c>
    </row>
    <row r="11" spans="1:11">
      <c r="A11" s="72">
        <v>9</v>
      </c>
      <c r="B11" s="86" t="s">
        <v>100</v>
      </c>
      <c r="C11" s="79">
        <v>28109</v>
      </c>
      <c r="D11" s="79">
        <v>27524</v>
      </c>
      <c r="E11" s="79">
        <v>27468</v>
      </c>
      <c r="F11" s="79"/>
      <c r="G11" s="79"/>
      <c r="H11" s="79"/>
      <c r="I11" s="87">
        <f t="shared" si="0"/>
        <v>-2.2804084101177558E-2</v>
      </c>
      <c r="J11" s="80">
        <f t="shared" si="1"/>
        <v>-641</v>
      </c>
      <c r="K11" s="80">
        <f t="shared" si="2"/>
        <v>-56</v>
      </c>
    </row>
    <row r="12" spans="1:11">
      <c r="A12" s="72">
        <v>10</v>
      </c>
      <c r="B12" s="86" t="s">
        <v>101</v>
      </c>
      <c r="C12" s="79">
        <v>29984</v>
      </c>
      <c r="D12" s="79">
        <v>29609</v>
      </c>
      <c r="E12" s="79">
        <v>29455</v>
      </c>
      <c r="F12" s="79"/>
      <c r="G12" s="79"/>
      <c r="H12" s="79"/>
      <c r="I12" s="87">
        <f t="shared" si="0"/>
        <v>-1.7642742796157952E-2</v>
      </c>
      <c r="J12" s="80">
        <f t="shared" si="1"/>
        <v>-529</v>
      </c>
      <c r="K12" s="80">
        <f t="shared" si="2"/>
        <v>-154</v>
      </c>
    </row>
    <row r="13" spans="1:11">
      <c r="A13" s="72">
        <v>11</v>
      </c>
      <c r="B13" s="86" t="s">
        <v>102</v>
      </c>
      <c r="C13" s="79">
        <v>4745</v>
      </c>
      <c r="D13" s="79">
        <v>4580</v>
      </c>
      <c r="E13" s="79">
        <v>4673</v>
      </c>
      <c r="F13" s="79"/>
      <c r="G13" s="79"/>
      <c r="H13" s="79"/>
      <c r="I13" s="87">
        <f t="shared" si="0"/>
        <v>-1.517386722866175E-2</v>
      </c>
      <c r="J13" s="80">
        <f t="shared" si="1"/>
        <v>-72</v>
      </c>
      <c r="K13" s="80">
        <f t="shared" si="2"/>
        <v>93</v>
      </c>
    </row>
    <row r="14" spans="1:11">
      <c r="A14" s="72">
        <v>12</v>
      </c>
      <c r="B14" s="86" t="s">
        <v>103</v>
      </c>
      <c r="C14" s="79">
        <v>2820</v>
      </c>
      <c r="D14" s="79">
        <v>2781</v>
      </c>
      <c r="E14" s="79">
        <v>2779</v>
      </c>
      <c r="F14" s="79"/>
      <c r="G14" s="79"/>
      <c r="H14" s="79"/>
      <c r="I14" s="87">
        <f t="shared" si="0"/>
        <v>-1.4539007092198582E-2</v>
      </c>
      <c r="J14" s="80">
        <f t="shared" si="1"/>
        <v>-41</v>
      </c>
      <c r="K14" s="80">
        <f t="shared" si="2"/>
        <v>-2</v>
      </c>
    </row>
    <row r="15" spans="1:11">
      <c r="A15" s="72">
        <v>13</v>
      </c>
      <c r="B15" s="86" t="s">
        <v>104</v>
      </c>
      <c r="C15" s="79">
        <v>2962</v>
      </c>
      <c r="D15" s="79">
        <v>2791</v>
      </c>
      <c r="E15" s="79">
        <v>2808</v>
      </c>
      <c r="F15" s="79"/>
      <c r="G15" s="79"/>
      <c r="H15" s="79"/>
      <c r="I15" s="87">
        <f t="shared" si="0"/>
        <v>-5.1991897366644162E-2</v>
      </c>
      <c r="J15" s="80">
        <f t="shared" si="1"/>
        <v>-154</v>
      </c>
      <c r="K15" s="80">
        <f t="shared" si="2"/>
        <v>17</v>
      </c>
    </row>
    <row r="16" spans="1:11">
      <c r="A16" s="72">
        <v>14</v>
      </c>
      <c r="B16" s="86" t="s">
        <v>105</v>
      </c>
      <c r="C16" s="79">
        <v>7418</v>
      </c>
      <c r="D16" s="79">
        <v>7155</v>
      </c>
      <c r="E16" s="79">
        <v>7235</v>
      </c>
      <c r="F16" s="79"/>
      <c r="G16" s="79"/>
      <c r="H16" s="79"/>
      <c r="I16" s="87">
        <f t="shared" si="0"/>
        <v>-2.4669722297115126E-2</v>
      </c>
      <c r="J16" s="80">
        <f t="shared" si="1"/>
        <v>-183</v>
      </c>
      <c r="K16" s="80">
        <f t="shared" si="2"/>
        <v>80</v>
      </c>
    </row>
    <row r="17" spans="1:11">
      <c r="A17" s="72">
        <v>15</v>
      </c>
      <c r="B17" s="86" t="s">
        <v>106</v>
      </c>
      <c r="C17" s="79">
        <v>6283</v>
      </c>
      <c r="D17" s="79">
        <v>5968</v>
      </c>
      <c r="E17" s="79">
        <v>6011</v>
      </c>
      <c r="F17" s="79"/>
      <c r="G17" s="79"/>
      <c r="H17" s="79"/>
      <c r="I17" s="87">
        <f t="shared" si="0"/>
        <v>-4.3291421295559449E-2</v>
      </c>
      <c r="J17" s="80">
        <f t="shared" si="1"/>
        <v>-272</v>
      </c>
      <c r="K17" s="80">
        <f t="shared" si="2"/>
        <v>43</v>
      </c>
    </row>
    <row r="18" spans="1:11">
      <c r="A18" s="72">
        <v>16</v>
      </c>
      <c r="B18" s="86" t="s">
        <v>107</v>
      </c>
      <c r="C18" s="79">
        <v>77877</v>
      </c>
      <c r="D18" s="79">
        <v>76124</v>
      </c>
      <c r="E18" s="79">
        <v>77255</v>
      </c>
      <c r="F18" s="79"/>
      <c r="G18" s="79"/>
      <c r="H18" s="79"/>
      <c r="I18" s="87">
        <f t="shared" si="0"/>
        <v>-7.9869537860985922E-3</v>
      </c>
      <c r="J18" s="80">
        <f t="shared" si="1"/>
        <v>-622</v>
      </c>
      <c r="K18" s="80">
        <f t="shared" si="2"/>
        <v>1131</v>
      </c>
    </row>
    <row r="19" spans="1:11">
      <c r="A19" s="72">
        <v>17</v>
      </c>
      <c r="B19" s="86" t="s">
        <v>108</v>
      </c>
      <c r="C19" s="79">
        <v>14589</v>
      </c>
      <c r="D19" s="79">
        <v>14148</v>
      </c>
      <c r="E19" s="79">
        <v>14315</v>
      </c>
      <c r="F19" s="79"/>
      <c r="G19" s="79"/>
      <c r="H19" s="79"/>
      <c r="I19" s="87">
        <f t="shared" si="0"/>
        <v>-1.8781273562272945E-2</v>
      </c>
      <c r="J19" s="80">
        <f t="shared" si="1"/>
        <v>-274</v>
      </c>
      <c r="K19" s="80">
        <f t="shared" si="2"/>
        <v>167</v>
      </c>
    </row>
    <row r="20" spans="1:11">
      <c r="A20" s="72">
        <v>18</v>
      </c>
      <c r="B20" s="86" t="s">
        <v>109</v>
      </c>
      <c r="C20" s="79">
        <v>3166</v>
      </c>
      <c r="D20" s="79">
        <v>3039</v>
      </c>
      <c r="E20" s="79">
        <v>3115</v>
      </c>
      <c r="F20" s="79"/>
      <c r="G20" s="79"/>
      <c r="H20" s="79"/>
      <c r="I20" s="87">
        <f t="shared" si="0"/>
        <v>-1.6108654453569172E-2</v>
      </c>
      <c r="J20" s="80">
        <f t="shared" si="1"/>
        <v>-51</v>
      </c>
      <c r="K20" s="80">
        <f t="shared" si="2"/>
        <v>76</v>
      </c>
    </row>
    <row r="21" spans="1:11">
      <c r="A21" s="72">
        <v>19</v>
      </c>
      <c r="B21" s="86" t="s">
        <v>110</v>
      </c>
      <c r="C21" s="79">
        <v>8817</v>
      </c>
      <c r="D21" s="79">
        <v>8572</v>
      </c>
      <c r="E21" s="79">
        <v>8687</v>
      </c>
      <c r="F21" s="79"/>
      <c r="G21" s="79"/>
      <c r="H21" s="79"/>
      <c r="I21" s="87">
        <f t="shared" si="0"/>
        <v>-1.4744244073948054E-2</v>
      </c>
      <c r="J21" s="80">
        <f t="shared" si="1"/>
        <v>-130</v>
      </c>
      <c r="K21" s="80">
        <f t="shared" si="2"/>
        <v>115</v>
      </c>
    </row>
    <row r="22" spans="1:11">
      <c r="A22" s="72">
        <v>20</v>
      </c>
      <c r="B22" s="86" t="s">
        <v>111</v>
      </c>
      <c r="C22" s="79">
        <v>25927</v>
      </c>
      <c r="D22" s="79">
        <v>25313</v>
      </c>
      <c r="E22" s="79">
        <v>25486</v>
      </c>
      <c r="F22" s="79"/>
      <c r="G22" s="79"/>
      <c r="H22" s="79"/>
      <c r="I22" s="87">
        <f t="shared" si="0"/>
        <v>-1.7009295329193506E-2</v>
      </c>
      <c r="J22" s="80">
        <f t="shared" si="1"/>
        <v>-441</v>
      </c>
      <c r="K22" s="80">
        <f t="shared" si="2"/>
        <v>173</v>
      </c>
    </row>
    <row r="23" spans="1:11">
      <c r="A23" s="72">
        <v>21</v>
      </c>
      <c r="B23" s="86" t="s">
        <v>112</v>
      </c>
      <c r="C23" s="79">
        <v>16256</v>
      </c>
      <c r="D23" s="79">
        <v>16710</v>
      </c>
      <c r="E23" s="79">
        <v>16878</v>
      </c>
      <c r="F23" s="79"/>
      <c r="G23" s="79"/>
      <c r="H23" s="79"/>
      <c r="I23" s="87">
        <f t="shared" si="0"/>
        <v>3.8262795275590553E-2</v>
      </c>
      <c r="J23" s="80">
        <f t="shared" si="1"/>
        <v>622</v>
      </c>
      <c r="K23" s="80">
        <f t="shared" si="2"/>
        <v>168</v>
      </c>
    </row>
    <row r="24" spans="1:11">
      <c r="A24" s="72">
        <v>22</v>
      </c>
      <c r="B24" s="86" t="s">
        <v>113</v>
      </c>
      <c r="C24" s="79">
        <v>9781</v>
      </c>
      <c r="D24" s="79">
        <v>9507</v>
      </c>
      <c r="E24" s="79">
        <v>9582</v>
      </c>
      <c r="F24" s="79"/>
      <c r="G24" s="79"/>
      <c r="H24" s="79"/>
      <c r="I24" s="87">
        <f t="shared" si="0"/>
        <v>-2.0345567937838666E-2</v>
      </c>
      <c r="J24" s="80">
        <f t="shared" si="1"/>
        <v>-199</v>
      </c>
      <c r="K24" s="80">
        <f t="shared" si="2"/>
        <v>75</v>
      </c>
    </row>
    <row r="25" spans="1:11">
      <c r="A25" s="72">
        <v>23</v>
      </c>
      <c r="B25" s="86" t="s">
        <v>114</v>
      </c>
      <c r="C25" s="79">
        <v>8379</v>
      </c>
      <c r="D25" s="79">
        <v>8166</v>
      </c>
      <c r="E25" s="79">
        <v>8268</v>
      </c>
      <c r="F25" s="79"/>
      <c r="G25" s="79"/>
      <c r="H25" s="79"/>
      <c r="I25" s="87">
        <f t="shared" si="0"/>
        <v>-1.3247404224847834E-2</v>
      </c>
      <c r="J25" s="80">
        <f t="shared" si="1"/>
        <v>-111</v>
      </c>
      <c r="K25" s="80">
        <f t="shared" si="2"/>
        <v>102</v>
      </c>
    </row>
    <row r="26" spans="1:11">
      <c r="A26" s="72">
        <v>24</v>
      </c>
      <c r="B26" s="86" t="s">
        <v>115</v>
      </c>
      <c r="C26" s="79">
        <v>4101</v>
      </c>
      <c r="D26" s="79">
        <v>3868</v>
      </c>
      <c r="E26" s="79">
        <v>3954</v>
      </c>
      <c r="F26" s="79"/>
      <c r="G26" s="79"/>
      <c r="H26" s="79"/>
      <c r="I26" s="87">
        <f t="shared" si="0"/>
        <v>-3.5844915874177027E-2</v>
      </c>
      <c r="J26" s="80">
        <f t="shared" si="1"/>
        <v>-147</v>
      </c>
      <c r="K26" s="80">
        <f t="shared" si="2"/>
        <v>86</v>
      </c>
    </row>
    <row r="27" spans="1:11">
      <c r="A27" s="72">
        <v>25</v>
      </c>
      <c r="B27" s="86" t="s">
        <v>116</v>
      </c>
      <c r="C27" s="79">
        <v>10650</v>
      </c>
      <c r="D27" s="79">
        <v>10202</v>
      </c>
      <c r="E27" s="79">
        <v>10298</v>
      </c>
      <c r="F27" s="79"/>
      <c r="G27" s="79"/>
      <c r="H27" s="79"/>
      <c r="I27" s="87">
        <f t="shared" si="0"/>
        <v>-3.305164319248826E-2</v>
      </c>
      <c r="J27" s="80">
        <f t="shared" si="1"/>
        <v>-352</v>
      </c>
      <c r="K27" s="80">
        <f t="shared" si="2"/>
        <v>96</v>
      </c>
    </row>
    <row r="28" spans="1:11">
      <c r="A28" s="72">
        <v>26</v>
      </c>
      <c r="B28" s="86" t="s">
        <v>117</v>
      </c>
      <c r="C28" s="79">
        <v>20876</v>
      </c>
      <c r="D28" s="79">
        <v>20248</v>
      </c>
      <c r="E28" s="79">
        <v>20482</v>
      </c>
      <c r="F28" s="79"/>
      <c r="G28" s="79"/>
      <c r="H28" s="79"/>
      <c r="I28" s="87">
        <f t="shared" si="0"/>
        <v>-1.8873347384556427E-2</v>
      </c>
      <c r="J28" s="80">
        <f t="shared" si="1"/>
        <v>-394</v>
      </c>
      <c r="K28" s="80">
        <f t="shared" si="2"/>
        <v>234</v>
      </c>
    </row>
    <row r="29" spans="1:11">
      <c r="A29" s="72">
        <v>27</v>
      </c>
      <c r="B29" s="86" t="s">
        <v>118</v>
      </c>
      <c r="C29" s="79">
        <v>33744</v>
      </c>
      <c r="D29" s="79">
        <v>32993</v>
      </c>
      <c r="E29" s="79">
        <v>33176</v>
      </c>
      <c r="F29" s="79"/>
      <c r="G29" s="79"/>
      <c r="H29" s="79"/>
      <c r="I29" s="87">
        <f t="shared" si="0"/>
        <v>-1.683262209577999E-2</v>
      </c>
      <c r="J29" s="80">
        <f t="shared" si="1"/>
        <v>-568</v>
      </c>
      <c r="K29" s="80">
        <f t="shared" si="2"/>
        <v>183</v>
      </c>
    </row>
    <row r="30" spans="1:11">
      <c r="A30" s="72">
        <v>28</v>
      </c>
      <c r="B30" s="86" t="s">
        <v>119</v>
      </c>
      <c r="C30" s="79">
        <v>9190</v>
      </c>
      <c r="D30" s="79">
        <v>9096</v>
      </c>
      <c r="E30" s="79">
        <v>9243</v>
      </c>
      <c r="F30" s="79"/>
      <c r="G30" s="79"/>
      <c r="H30" s="79"/>
      <c r="I30" s="87">
        <f t="shared" si="0"/>
        <v>5.7671381936887922E-3</v>
      </c>
      <c r="J30" s="80">
        <f t="shared" si="1"/>
        <v>53</v>
      </c>
      <c r="K30" s="80">
        <f t="shared" si="2"/>
        <v>147</v>
      </c>
    </row>
    <row r="31" spans="1:11">
      <c r="A31" s="72">
        <v>29</v>
      </c>
      <c r="B31" s="86" t="s">
        <v>120</v>
      </c>
      <c r="C31" s="79">
        <v>2452</v>
      </c>
      <c r="D31" s="79">
        <v>2360</v>
      </c>
      <c r="E31" s="79">
        <v>2429</v>
      </c>
      <c r="F31" s="79"/>
      <c r="G31" s="79"/>
      <c r="H31" s="79"/>
      <c r="I31" s="87">
        <f t="shared" si="0"/>
        <v>-9.3800978792822187E-3</v>
      </c>
      <c r="J31" s="80">
        <f t="shared" si="1"/>
        <v>-23</v>
      </c>
      <c r="K31" s="80">
        <f t="shared" si="2"/>
        <v>69</v>
      </c>
    </row>
    <row r="32" spans="1:11">
      <c r="A32" s="72">
        <v>30</v>
      </c>
      <c r="B32" s="86" t="s">
        <v>121</v>
      </c>
      <c r="C32" s="79">
        <v>1474</v>
      </c>
      <c r="D32" s="79">
        <v>1487</v>
      </c>
      <c r="E32" s="79">
        <v>1470</v>
      </c>
      <c r="F32" s="79"/>
      <c r="G32" s="79"/>
      <c r="H32" s="79"/>
      <c r="I32" s="87">
        <f t="shared" si="0"/>
        <v>-2.7137042062415195E-3</v>
      </c>
      <c r="J32" s="80">
        <f t="shared" si="1"/>
        <v>-4</v>
      </c>
      <c r="K32" s="80">
        <f t="shared" si="2"/>
        <v>-17</v>
      </c>
    </row>
    <row r="33" spans="1:11">
      <c r="A33" s="72">
        <v>31</v>
      </c>
      <c r="B33" s="86" t="s">
        <v>122</v>
      </c>
      <c r="C33" s="79">
        <v>23745</v>
      </c>
      <c r="D33" s="79">
        <v>23455</v>
      </c>
      <c r="E33" s="79">
        <v>23608</v>
      </c>
      <c r="F33" s="79"/>
      <c r="G33" s="79"/>
      <c r="H33" s="79"/>
      <c r="I33" s="87">
        <f t="shared" si="0"/>
        <v>-5.7696357127816379E-3</v>
      </c>
      <c r="J33" s="80">
        <f t="shared" si="1"/>
        <v>-137</v>
      </c>
      <c r="K33" s="80">
        <f t="shared" si="2"/>
        <v>153</v>
      </c>
    </row>
    <row r="34" spans="1:11">
      <c r="A34" s="72">
        <v>32</v>
      </c>
      <c r="B34" s="86" t="s">
        <v>123</v>
      </c>
      <c r="C34" s="79">
        <v>9246</v>
      </c>
      <c r="D34" s="79">
        <v>9049</v>
      </c>
      <c r="E34" s="79">
        <v>9190</v>
      </c>
      <c r="F34" s="79"/>
      <c r="G34" s="79"/>
      <c r="H34" s="79"/>
      <c r="I34" s="87">
        <f t="shared" si="0"/>
        <v>-6.0566731559593334E-3</v>
      </c>
      <c r="J34" s="80">
        <f t="shared" si="1"/>
        <v>-56</v>
      </c>
      <c r="K34" s="80">
        <f t="shared" si="2"/>
        <v>141</v>
      </c>
    </row>
    <row r="35" spans="1:11">
      <c r="A35" s="72">
        <v>33</v>
      </c>
      <c r="B35" s="86" t="s">
        <v>124</v>
      </c>
      <c r="C35" s="79">
        <v>38183</v>
      </c>
      <c r="D35" s="79">
        <v>37544</v>
      </c>
      <c r="E35" s="79">
        <v>37667</v>
      </c>
      <c r="F35" s="79"/>
      <c r="G35" s="79"/>
      <c r="H35" s="79"/>
      <c r="I35" s="87">
        <f t="shared" si="0"/>
        <v>-1.3513867427912945E-2</v>
      </c>
      <c r="J35" s="80">
        <f t="shared" si="1"/>
        <v>-516</v>
      </c>
      <c r="K35" s="80">
        <f t="shared" si="2"/>
        <v>123</v>
      </c>
    </row>
    <row r="36" spans="1:11">
      <c r="A36" s="72">
        <v>34</v>
      </c>
      <c r="B36" s="86" t="s">
        <v>125</v>
      </c>
      <c r="C36" s="79">
        <v>525296</v>
      </c>
      <c r="D36" s="79">
        <v>525821</v>
      </c>
      <c r="E36" s="79">
        <v>529249</v>
      </c>
      <c r="F36" s="79"/>
      <c r="G36" s="79"/>
      <c r="H36" s="79"/>
      <c r="I36" s="87">
        <f t="shared" si="0"/>
        <v>7.5252809844354425E-3</v>
      </c>
      <c r="J36" s="80">
        <f t="shared" si="1"/>
        <v>3953</v>
      </c>
      <c r="K36" s="80">
        <f t="shared" si="2"/>
        <v>3428</v>
      </c>
    </row>
    <row r="37" spans="1:11">
      <c r="A37" s="72">
        <v>35</v>
      </c>
      <c r="B37" s="86" t="s">
        <v>126</v>
      </c>
      <c r="C37" s="79">
        <v>130973</v>
      </c>
      <c r="D37" s="79">
        <v>128814</v>
      </c>
      <c r="E37" s="79">
        <v>129814</v>
      </c>
      <c r="F37" s="79"/>
      <c r="G37" s="79"/>
      <c r="H37" s="79"/>
      <c r="I37" s="87">
        <f t="shared" si="0"/>
        <v>-8.8491521153214788E-3</v>
      </c>
      <c r="J37" s="80">
        <f t="shared" si="1"/>
        <v>-1159</v>
      </c>
      <c r="K37" s="80">
        <f t="shared" si="2"/>
        <v>1000</v>
      </c>
    </row>
    <row r="38" spans="1:11">
      <c r="A38" s="72">
        <v>36</v>
      </c>
      <c r="B38" s="86" t="s">
        <v>127</v>
      </c>
      <c r="C38" s="79">
        <v>3071</v>
      </c>
      <c r="D38" s="79">
        <v>2983</v>
      </c>
      <c r="E38" s="79">
        <v>2978</v>
      </c>
      <c r="F38" s="79"/>
      <c r="G38" s="79"/>
      <c r="H38" s="79"/>
      <c r="I38" s="87">
        <f t="shared" si="0"/>
        <v>-3.0283295343536309E-2</v>
      </c>
      <c r="J38" s="80">
        <f t="shared" si="1"/>
        <v>-93</v>
      </c>
      <c r="K38" s="80">
        <f t="shared" si="2"/>
        <v>-5</v>
      </c>
    </row>
    <row r="39" spans="1:11">
      <c r="A39" s="72">
        <v>37</v>
      </c>
      <c r="B39" s="86" t="s">
        <v>128</v>
      </c>
      <c r="C39" s="79">
        <v>7978</v>
      </c>
      <c r="D39" s="79">
        <v>7761</v>
      </c>
      <c r="E39" s="79">
        <v>7819</v>
      </c>
      <c r="F39" s="79"/>
      <c r="G39" s="79"/>
      <c r="H39" s="79"/>
      <c r="I39" s="87">
        <f t="shared" si="0"/>
        <v>-1.9929806969165204E-2</v>
      </c>
      <c r="J39" s="80">
        <f t="shared" si="1"/>
        <v>-159</v>
      </c>
      <c r="K39" s="80">
        <f t="shared" si="2"/>
        <v>58</v>
      </c>
    </row>
    <row r="40" spans="1:11">
      <c r="A40" s="72">
        <v>38</v>
      </c>
      <c r="B40" s="86" t="s">
        <v>129</v>
      </c>
      <c r="C40" s="79">
        <v>31661</v>
      </c>
      <c r="D40" s="79">
        <v>31652</v>
      </c>
      <c r="E40" s="79">
        <v>31974</v>
      </c>
      <c r="F40" s="79"/>
      <c r="G40" s="79"/>
      <c r="H40" s="79"/>
      <c r="I40" s="87">
        <f t="shared" si="0"/>
        <v>9.8859795963488206E-3</v>
      </c>
      <c r="J40" s="80">
        <f t="shared" si="1"/>
        <v>313</v>
      </c>
      <c r="K40" s="80">
        <f t="shared" si="2"/>
        <v>322</v>
      </c>
    </row>
    <row r="41" spans="1:11">
      <c r="A41" s="72">
        <v>39</v>
      </c>
      <c r="B41" s="86" t="s">
        <v>130</v>
      </c>
      <c r="C41" s="79">
        <v>8492</v>
      </c>
      <c r="D41" s="79">
        <v>8219</v>
      </c>
      <c r="E41" s="79">
        <v>8354</v>
      </c>
      <c r="F41" s="79"/>
      <c r="G41" s="79"/>
      <c r="H41" s="79"/>
      <c r="I41" s="87">
        <f t="shared" si="0"/>
        <v>-1.6250588789448892E-2</v>
      </c>
      <c r="J41" s="80">
        <f t="shared" si="1"/>
        <v>-138</v>
      </c>
      <c r="K41" s="80">
        <f t="shared" si="2"/>
        <v>135</v>
      </c>
    </row>
    <row r="42" spans="1:11">
      <c r="A42" s="72">
        <v>40</v>
      </c>
      <c r="B42" s="86" t="s">
        <v>131</v>
      </c>
      <c r="C42" s="79">
        <v>3959</v>
      </c>
      <c r="D42" s="79">
        <v>3697</v>
      </c>
      <c r="E42" s="79">
        <v>3786</v>
      </c>
      <c r="F42" s="79"/>
      <c r="G42" s="79"/>
      <c r="H42" s="79"/>
      <c r="I42" s="87">
        <f t="shared" si="0"/>
        <v>-4.3697903510987623E-2</v>
      </c>
      <c r="J42" s="80">
        <f t="shared" si="1"/>
        <v>-173</v>
      </c>
      <c r="K42" s="80">
        <f t="shared" si="2"/>
        <v>89</v>
      </c>
    </row>
    <row r="43" spans="1:11">
      <c r="A43" s="72">
        <v>41</v>
      </c>
      <c r="B43" s="86" t="s">
        <v>132</v>
      </c>
      <c r="C43" s="79">
        <v>46722</v>
      </c>
      <c r="D43" s="79">
        <v>45348</v>
      </c>
      <c r="E43" s="79">
        <v>45759</v>
      </c>
      <c r="F43" s="79"/>
      <c r="G43" s="79"/>
      <c r="H43" s="79"/>
      <c r="I43" s="87">
        <f t="shared" si="0"/>
        <v>-2.0611275202260176E-2</v>
      </c>
      <c r="J43" s="80">
        <f t="shared" si="1"/>
        <v>-963</v>
      </c>
      <c r="K43" s="80">
        <f t="shared" si="2"/>
        <v>411</v>
      </c>
    </row>
    <row r="44" spans="1:11">
      <c r="A44" s="72">
        <v>42</v>
      </c>
      <c r="B44" s="86" t="s">
        <v>133</v>
      </c>
      <c r="C44" s="79">
        <v>46072</v>
      </c>
      <c r="D44" s="79">
        <v>45209</v>
      </c>
      <c r="E44" s="79">
        <v>46200</v>
      </c>
      <c r="F44" s="79"/>
      <c r="G44" s="79"/>
      <c r="H44" s="79"/>
      <c r="I44" s="87">
        <f t="shared" si="0"/>
        <v>2.7782601146032295E-3</v>
      </c>
      <c r="J44" s="80">
        <f t="shared" si="1"/>
        <v>128</v>
      </c>
      <c r="K44" s="80">
        <f t="shared" si="2"/>
        <v>991</v>
      </c>
    </row>
    <row r="45" spans="1:11">
      <c r="A45" s="72">
        <v>43</v>
      </c>
      <c r="B45" s="86" t="s">
        <v>134</v>
      </c>
      <c r="C45" s="79">
        <v>10812</v>
      </c>
      <c r="D45" s="79">
        <v>10403</v>
      </c>
      <c r="E45" s="79">
        <v>10539</v>
      </c>
      <c r="F45" s="79"/>
      <c r="G45" s="79"/>
      <c r="H45" s="79"/>
      <c r="I45" s="87">
        <f t="shared" si="0"/>
        <v>-2.5249722530521643E-2</v>
      </c>
      <c r="J45" s="80">
        <f t="shared" si="1"/>
        <v>-273</v>
      </c>
      <c r="K45" s="80">
        <f t="shared" si="2"/>
        <v>136</v>
      </c>
    </row>
    <row r="46" spans="1:11">
      <c r="A46" s="72">
        <v>44</v>
      </c>
      <c r="B46" s="86" t="s">
        <v>135</v>
      </c>
      <c r="C46" s="79">
        <v>12590</v>
      </c>
      <c r="D46" s="79">
        <v>12477</v>
      </c>
      <c r="E46" s="79">
        <v>12574</v>
      </c>
      <c r="F46" s="79"/>
      <c r="G46" s="79"/>
      <c r="H46" s="79"/>
      <c r="I46" s="87">
        <f t="shared" si="0"/>
        <v>-1.2708498808578236E-3</v>
      </c>
      <c r="J46" s="80">
        <f t="shared" si="1"/>
        <v>-16</v>
      </c>
      <c r="K46" s="80">
        <f t="shared" si="2"/>
        <v>97</v>
      </c>
    </row>
    <row r="47" spans="1:11">
      <c r="A47" s="72">
        <v>45</v>
      </c>
      <c r="B47" s="86" t="s">
        <v>136</v>
      </c>
      <c r="C47" s="79">
        <v>28248</v>
      </c>
      <c r="D47" s="79">
        <v>26963</v>
      </c>
      <c r="E47" s="79">
        <v>27310</v>
      </c>
      <c r="F47" s="79"/>
      <c r="G47" s="79"/>
      <c r="H47" s="79"/>
      <c r="I47" s="87">
        <f t="shared" si="0"/>
        <v>-3.3205890682526197E-2</v>
      </c>
      <c r="J47" s="80">
        <f t="shared" si="1"/>
        <v>-938</v>
      </c>
      <c r="K47" s="80">
        <f t="shared" si="2"/>
        <v>347</v>
      </c>
    </row>
    <row r="48" spans="1:11">
      <c r="A48" s="72">
        <v>46</v>
      </c>
      <c r="B48" s="86" t="s">
        <v>137</v>
      </c>
      <c r="C48" s="79">
        <v>16210</v>
      </c>
      <c r="D48" s="79">
        <v>15728</v>
      </c>
      <c r="E48" s="79">
        <v>15926</v>
      </c>
      <c r="F48" s="79"/>
      <c r="G48" s="79"/>
      <c r="H48" s="79"/>
      <c r="I48" s="87">
        <f t="shared" si="0"/>
        <v>-1.7520049352251696E-2</v>
      </c>
      <c r="J48" s="80">
        <f t="shared" si="1"/>
        <v>-284</v>
      </c>
      <c r="K48" s="80">
        <f t="shared" si="2"/>
        <v>198</v>
      </c>
    </row>
    <row r="49" spans="1:11">
      <c r="A49" s="72">
        <v>47</v>
      </c>
      <c r="B49" s="86" t="s">
        <v>138</v>
      </c>
      <c r="C49" s="79">
        <v>6234</v>
      </c>
      <c r="D49" s="79">
        <v>6581</v>
      </c>
      <c r="E49" s="79">
        <v>6677</v>
      </c>
      <c r="F49" s="79"/>
      <c r="G49" s="79"/>
      <c r="H49" s="79"/>
      <c r="I49" s="87">
        <f t="shared" si="0"/>
        <v>7.1061918511389155E-2</v>
      </c>
      <c r="J49" s="80">
        <f t="shared" si="1"/>
        <v>443</v>
      </c>
      <c r="K49" s="80">
        <f t="shared" si="2"/>
        <v>96</v>
      </c>
    </row>
    <row r="50" spans="1:11">
      <c r="A50" s="72">
        <v>48</v>
      </c>
      <c r="B50" s="86" t="s">
        <v>139</v>
      </c>
      <c r="C50" s="79">
        <v>36897</v>
      </c>
      <c r="D50" s="79">
        <v>38048</v>
      </c>
      <c r="E50" s="79">
        <v>37519</v>
      </c>
      <c r="F50" s="79"/>
      <c r="G50" s="79"/>
      <c r="H50" s="79"/>
      <c r="I50" s="87">
        <f t="shared" si="0"/>
        <v>1.6857739111580887E-2</v>
      </c>
      <c r="J50" s="80">
        <f t="shared" si="1"/>
        <v>622</v>
      </c>
      <c r="K50" s="80">
        <f t="shared" si="2"/>
        <v>-529</v>
      </c>
    </row>
    <row r="51" spans="1:11">
      <c r="A51" s="72">
        <v>49</v>
      </c>
      <c r="B51" s="86" t="s">
        <v>140</v>
      </c>
      <c r="C51" s="79">
        <v>2557</v>
      </c>
      <c r="D51" s="79">
        <v>2492</v>
      </c>
      <c r="E51" s="79">
        <v>2465</v>
      </c>
      <c r="F51" s="79"/>
      <c r="G51" s="79"/>
      <c r="H51" s="79"/>
      <c r="I51" s="87">
        <f t="shared" si="0"/>
        <v>-3.5979663668361361E-2</v>
      </c>
      <c r="J51" s="80">
        <f t="shared" si="1"/>
        <v>-92</v>
      </c>
      <c r="K51" s="80">
        <f t="shared" si="2"/>
        <v>-27</v>
      </c>
    </row>
    <row r="52" spans="1:11">
      <c r="A52" s="72">
        <v>50</v>
      </c>
      <c r="B52" s="86" t="s">
        <v>141</v>
      </c>
      <c r="C52" s="79">
        <v>6550</v>
      </c>
      <c r="D52" s="79">
        <v>6824</v>
      </c>
      <c r="E52" s="79">
        <v>6869</v>
      </c>
      <c r="F52" s="79"/>
      <c r="G52" s="79"/>
      <c r="H52" s="79"/>
      <c r="I52" s="87">
        <f t="shared" si="0"/>
        <v>4.8702290076335877E-2</v>
      </c>
      <c r="J52" s="80">
        <f t="shared" si="1"/>
        <v>319</v>
      </c>
      <c r="K52" s="80">
        <f t="shared" si="2"/>
        <v>45</v>
      </c>
    </row>
    <row r="53" spans="1:11">
      <c r="A53" s="72">
        <v>51</v>
      </c>
      <c r="B53" s="86" t="s">
        <v>142</v>
      </c>
      <c r="C53" s="79">
        <v>6219</v>
      </c>
      <c r="D53" s="79">
        <v>6119</v>
      </c>
      <c r="E53" s="79">
        <v>6159</v>
      </c>
      <c r="F53" s="79"/>
      <c r="G53" s="79"/>
      <c r="H53" s="79"/>
      <c r="I53" s="87">
        <f t="shared" si="0"/>
        <v>-9.6478533526290402E-3</v>
      </c>
      <c r="J53" s="80">
        <f t="shared" si="1"/>
        <v>-60</v>
      </c>
      <c r="K53" s="80">
        <f t="shared" si="2"/>
        <v>40</v>
      </c>
    </row>
    <row r="54" spans="1:11">
      <c r="A54" s="72">
        <v>52</v>
      </c>
      <c r="B54" s="86" t="s">
        <v>143</v>
      </c>
      <c r="C54" s="79">
        <v>13475</v>
      </c>
      <c r="D54" s="79">
        <v>13195</v>
      </c>
      <c r="E54" s="79">
        <v>13345</v>
      </c>
      <c r="F54" s="79"/>
      <c r="G54" s="79"/>
      <c r="H54" s="79"/>
      <c r="I54" s="87">
        <f t="shared" si="0"/>
        <v>-9.6474953617810763E-3</v>
      </c>
      <c r="J54" s="80">
        <f t="shared" si="1"/>
        <v>-130</v>
      </c>
      <c r="K54" s="80">
        <f t="shared" si="2"/>
        <v>150</v>
      </c>
    </row>
    <row r="55" spans="1:11">
      <c r="A55" s="72">
        <v>53</v>
      </c>
      <c r="B55" s="86" t="s">
        <v>144</v>
      </c>
      <c r="C55" s="79">
        <v>7375</v>
      </c>
      <c r="D55" s="79">
        <v>7537</v>
      </c>
      <c r="E55" s="79">
        <v>7546</v>
      </c>
      <c r="F55" s="79"/>
      <c r="G55" s="79"/>
      <c r="H55" s="79"/>
      <c r="I55" s="87">
        <f t="shared" si="0"/>
        <v>2.3186440677966103E-2</v>
      </c>
      <c r="J55" s="80">
        <f t="shared" si="1"/>
        <v>171</v>
      </c>
      <c r="K55" s="80">
        <f t="shared" si="2"/>
        <v>9</v>
      </c>
    </row>
    <row r="56" spans="1:11">
      <c r="A56" s="72">
        <v>54</v>
      </c>
      <c r="B56" s="86" t="s">
        <v>145</v>
      </c>
      <c r="C56" s="79">
        <v>22849</v>
      </c>
      <c r="D56" s="79">
        <v>22051</v>
      </c>
      <c r="E56" s="79">
        <v>22516</v>
      </c>
      <c r="F56" s="79"/>
      <c r="G56" s="79"/>
      <c r="H56" s="79"/>
      <c r="I56" s="87">
        <f t="shared" si="0"/>
        <v>-1.4573941966825682E-2</v>
      </c>
      <c r="J56" s="80">
        <f t="shared" si="1"/>
        <v>-333</v>
      </c>
      <c r="K56" s="80">
        <f t="shared" si="2"/>
        <v>465</v>
      </c>
    </row>
    <row r="57" spans="1:11">
      <c r="A57" s="72">
        <v>55</v>
      </c>
      <c r="B57" s="86" t="s">
        <v>146</v>
      </c>
      <c r="C57" s="79">
        <v>26387</v>
      </c>
      <c r="D57" s="79">
        <v>25509</v>
      </c>
      <c r="E57" s="79">
        <v>25777</v>
      </c>
      <c r="F57" s="79"/>
      <c r="G57" s="79"/>
      <c r="H57" s="79"/>
      <c r="I57" s="87">
        <f t="shared" si="0"/>
        <v>-2.3117444196005608E-2</v>
      </c>
      <c r="J57" s="80">
        <f t="shared" si="1"/>
        <v>-610</v>
      </c>
      <c r="K57" s="80">
        <f t="shared" si="2"/>
        <v>268</v>
      </c>
    </row>
    <row r="58" spans="1:11">
      <c r="A58" s="72">
        <v>56</v>
      </c>
      <c r="B58" s="86" t="s">
        <v>147</v>
      </c>
      <c r="C58" s="79">
        <v>2471</v>
      </c>
      <c r="D58" s="79">
        <v>2426</v>
      </c>
      <c r="E58" s="79">
        <v>2478</v>
      </c>
      <c r="F58" s="79"/>
      <c r="G58" s="79"/>
      <c r="H58" s="79"/>
      <c r="I58" s="87">
        <f t="shared" si="0"/>
        <v>2.8328611898016999E-3</v>
      </c>
      <c r="J58" s="80">
        <f t="shared" si="1"/>
        <v>7</v>
      </c>
      <c r="K58" s="80">
        <f t="shared" si="2"/>
        <v>52</v>
      </c>
    </row>
    <row r="59" spans="1:11">
      <c r="A59" s="72">
        <v>57</v>
      </c>
      <c r="B59" s="86" t="s">
        <v>148</v>
      </c>
      <c r="C59" s="79">
        <v>4305</v>
      </c>
      <c r="D59" s="79">
        <v>4166</v>
      </c>
      <c r="E59" s="79">
        <v>4124</v>
      </c>
      <c r="F59" s="79"/>
      <c r="G59" s="79"/>
      <c r="H59" s="79"/>
      <c r="I59" s="87">
        <f t="shared" si="0"/>
        <v>-4.2044134727061554E-2</v>
      </c>
      <c r="J59" s="80">
        <f t="shared" si="1"/>
        <v>-181</v>
      </c>
      <c r="K59" s="80">
        <f t="shared" si="2"/>
        <v>-42</v>
      </c>
    </row>
    <row r="60" spans="1:11">
      <c r="A60" s="72">
        <v>58</v>
      </c>
      <c r="B60" s="86" t="s">
        <v>149</v>
      </c>
      <c r="C60" s="79">
        <v>10420</v>
      </c>
      <c r="D60" s="79">
        <v>10017</v>
      </c>
      <c r="E60" s="79">
        <v>10122</v>
      </c>
      <c r="F60" s="79"/>
      <c r="G60" s="79"/>
      <c r="H60" s="79"/>
      <c r="I60" s="87">
        <f t="shared" si="0"/>
        <v>-2.8598848368522074E-2</v>
      </c>
      <c r="J60" s="80">
        <f t="shared" si="1"/>
        <v>-298</v>
      </c>
      <c r="K60" s="80">
        <f t="shared" si="2"/>
        <v>105</v>
      </c>
    </row>
    <row r="61" spans="1:11">
      <c r="A61" s="72">
        <v>59</v>
      </c>
      <c r="B61" s="86" t="s">
        <v>150</v>
      </c>
      <c r="C61" s="79">
        <v>24552</v>
      </c>
      <c r="D61" s="79">
        <v>23467</v>
      </c>
      <c r="E61" s="79">
        <v>23602</v>
      </c>
      <c r="F61" s="79"/>
      <c r="G61" s="79"/>
      <c r="H61" s="79"/>
      <c r="I61" s="87">
        <f t="shared" si="0"/>
        <v>-3.8693385467579014E-2</v>
      </c>
      <c r="J61" s="80">
        <f t="shared" si="1"/>
        <v>-950</v>
      </c>
      <c r="K61" s="80">
        <f t="shared" si="2"/>
        <v>135</v>
      </c>
    </row>
    <row r="62" spans="1:11">
      <c r="A62" s="72">
        <v>60</v>
      </c>
      <c r="B62" s="86" t="s">
        <v>151</v>
      </c>
      <c r="C62" s="79">
        <v>9052</v>
      </c>
      <c r="D62" s="79">
        <v>8765</v>
      </c>
      <c r="E62" s="79">
        <v>8823</v>
      </c>
      <c r="F62" s="79"/>
      <c r="G62" s="79"/>
      <c r="H62" s="79"/>
      <c r="I62" s="87">
        <f t="shared" si="0"/>
        <v>-2.5298276623950507E-2</v>
      </c>
      <c r="J62" s="80">
        <f t="shared" si="1"/>
        <v>-229</v>
      </c>
      <c r="K62" s="80">
        <f t="shared" si="2"/>
        <v>58</v>
      </c>
    </row>
    <row r="63" spans="1:11">
      <c r="A63" s="72">
        <v>61</v>
      </c>
      <c r="B63" s="86" t="s">
        <v>152</v>
      </c>
      <c r="C63" s="79">
        <v>19396</v>
      </c>
      <c r="D63" s="79">
        <v>19423</v>
      </c>
      <c r="E63" s="79">
        <v>19612</v>
      </c>
      <c r="F63" s="79"/>
      <c r="G63" s="79"/>
      <c r="H63" s="79"/>
      <c r="I63" s="87">
        <f t="shared" si="0"/>
        <v>1.1136316766343576E-2</v>
      </c>
      <c r="J63" s="80">
        <f t="shared" si="1"/>
        <v>216</v>
      </c>
      <c r="K63" s="80">
        <f t="shared" si="2"/>
        <v>189</v>
      </c>
    </row>
    <row r="64" spans="1:11">
      <c r="A64" s="72">
        <v>62</v>
      </c>
      <c r="B64" s="86" t="s">
        <v>153</v>
      </c>
      <c r="C64" s="79">
        <v>1357</v>
      </c>
      <c r="D64" s="79">
        <v>1421</v>
      </c>
      <c r="E64" s="79">
        <v>1422</v>
      </c>
      <c r="F64" s="79"/>
      <c r="G64" s="79"/>
      <c r="H64" s="79"/>
      <c r="I64" s="87">
        <f t="shared" si="0"/>
        <v>4.7899778924097275E-2</v>
      </c>
      <c r="J64" s="80">
        <f t="shared" si="1"/>
        <v>65</v>
      </c>
      <c r="K64" s="80">
        <f t="shared" si="2"/>
        <v>1</v>
      </c>
    </row>
    <row r="65" spans="1:11">
      <c r="A65" s="72">
        <v>63</v>
      </c>
      <c r="B65" s="86" t="s">
        <v>154</v>
      </c>
      <c r="C65" s="79">
        <v>13663</v>
      </c>
      <c r="D65" s="79">
        <v>13422</v>
      </c>
      <c r="E65" s="79">
        <v>13533</v>
      </c>
      <c r="F65" s="79"/>
      <c r="G65" s="79"/>
      <c r="H65" s="79"/>
      <c r="I65" s="87">
        <f t="shared" si="0"/>
        <v>-9.5147478591817315E-3</v>
      </c>
      <c r="J65" s="80">
        <f t="shared" si="1"/>
        <v>-130</v>
      </c>
      <c r="K65" s="80">
        <f t="shared" si="2"/>
        <v>111</v>
      </c>
    </row>
    <row r="66" spans="1:11">
      <c r="A66" s="72">
        <v>64</v>
      </c>
      <c r="B66" s="86" t="s">
        <v>155</v>
      </c>
      <c r="C66" s="79">
        <v>9219</v>
      </c>
      <c r="D66" s="79">
        <v>9105</v>
      </c>
      <c r="E66" s="79">
        <v>9301</v>
      </c>
      <c r="F66" s="79"/>
      <c r="G66" s="79"/>
      <c r="H66" s="79"/>
      <c r="I66" s="87">
        <f t="shared" si="0"/>
        <v>8.8946740427378237E-3</v>
      </c>
      <c r="J66" s="80">
        <f t="shared" si="1"/>
        <v>82</v>
      </c>
      <c r="K66" s="80">
        <f t="shared" si="2"/>
        <v>196</v>
      </c>
    </row>
    <row r="67" spans="1:11">
      <c r="A67" s="72">
        <v>65</v>
      </c>
      <c r="B67" s="86" t="s">
        <v>156</v>
      </c>
      <c r="C67" s="79">
        <v>9258</v>
      </c>
      <c r="D67" s="79">
        <v>9197</v>
      </c>
      <c r="E67" s="79">
        <v>9329</v>
      </c>
      <c r="F67" s="79"/>
      <c r="G67" s="79"/>
      <c r="H67" s="79"/>
      <c r="I67" s="87">
        <f t="shared" si="0"/>
        <v>7.6690429898466188E-3</v>
      </c>
      <c r="J67" s="80">
        <f t="shared" si="1"/>
        <v>71</v>
      </c>
      <c r="K67" s="80">
        <f t="shared" si="2"/>
        <v>132</v>
      </c>
    </row>
    <row r="68" spans="1:11">
      <c r="A68" s="72">
        <v>66</v>
      </c>
      <c r="B68" s="86" t="s">
        <v>157</v>
      </c>
      <c r="C68" s="79">
        <v>6071</v>
      </c>
      <c r="D68" s="79">
        <v>5972</v>
      </c>
      <c r="E68" s="79">
        <v>6051</v>
      </c>
      <c r="F68" s="79"/>
      <c r="G68" s="79"/>
      <c r="H68" s="79"/>
      <c r="I68" s="87">
        <f t="shared" ref="I68:I84" si="3">(E68-C68)/C68</f>
        <v>-3.2943501894251359E-3</v>
      </c>
      <c r="J68" s="80">
        <f t="shared" ref="J68:J84" si="4">E68-C68</f>
        <v>-20</v>
      </c>
      <c r="K68" s="80">
        <f t="shared" ref="K68:K84" si="5">E68-D68</f>
        <v>79</v>
      </c>
    </row>
    <row r="69" spans="1:11">
      <c r="A69" s="72">
        <v>67</v>
      </c>
      <c r="B69" s="86" t="s">
        <v>158</v>
      </c>
      <c r="C69" s="79">
        <v>11247</v>
      </c>
      <c r="D69" s="79">
        <v>11033</v>
      </c>
      <c r="E69" s="79">
        <v>11255</v>
      </c>
      <c r="F69" s="79"/>
      <c r="G69" s="79"/>
      <c r="H69" s="79"/>
      <c r="I69" s="87">
        <f t="shared" si="3"/>
        <v>7.1130079132213032E-4</v>
      </c>
      <c r="J69" s="80">
        <f t="shared" si="4"/>
        <v>8</v>
      </c>
      <c r="K69" s="80">
        <f t="shared" si="5"/>
        <v>222</v>
      </c>
    </row>
    <row r="70" spans="1:11">
      <c r="A70" s="72">
        <v>68</v>
      </c>
      <c r="B70" s="86" t="s">
        <v>159</v>
      </c>
      <c r="C70" s="79">
        <v>7467</v>
      </c>
      <c r="D70" s="79">
        <v>7352</v>
      </c>
      <c r="E70" s="79">
        <v>7439</v>
      </c>
      <c r="F70" s="79"/>
      <c r="G70" s="79"/>
      <c r="H70" s="79"/>
      <c r="I70" s="87">
        <f t="shared" si="3"/>
        <v>-3.7498325967590734E-3</v>
      </c>
      <c r="J70" s="80">
        <f t="shared" si="4"/>
        <v>-28</v>
      </c>
      <c r="K70" s="80">
        <f t="shared" si="5"/>
        <v>87</v>
      </c>
    </row>
    <row r="71" spans="1:11">
      <c r="A71" s="72">
        <v>69</v>
      </c>
      <c r="B71" s="86" t="s">
        <v>160</v>
      </c>
      <c r="C71" s="79">
        <v>1311</v>
      </c>
      <c r="D71" s="79">
        <v>1252</v>
      </c>
      <c r="E71" s="79">
        <v>1305</v>
      </c>
      <c r="F71" s="79"/>
      <c r="G71" s="79"/>
      <c r="H71" s="79"/>
      <c r="I71" s="87">
        <f t="shared" si="3"/>
        <v>-4.5766590389016018E-3</v>
      </c>
      <c r="J71" s="80">
        <f t="shared" si="4"/>
        <v>-6</v>
      </c>
      <c r="K71" s="80">
        <f t="shared" si="5"/>
        <v>53</v>
      </c>
    </row>
    <row r="72" spans="1:11">
      <c r="A72" s="72">
        <v>70</v>
      </c>
      <c r="B72" s="86" t="s">
        <v>161</v>
      </c>
      <c r="C72" s="79">
        <v>4705</v>
      </c>
      <c r="D72" s="79">
        <v>4595</v>
      </c>
      <c r="E72" s="79">
        <v>4669</v>
      </c>
      <c r="F72" s="79"/>
      <c r="G72" s="79"/>
      <c r="H72" s="79"/>
      <c r="I72" s="87">
        <f t="shared" si="3"/>
        <v>-7.6514346439957494E-3</v>
      </c>
      <c r="J72" s="80">
        <f t="shared" si="4"/>
        <v>-36</v>
      </c>
      <c r="K72" s="80">
        <f t="shared" si="5"/>
        <v>74</v>
      </c>
    </row>
    <row r="73" spans="1:11">
      <c r="A73" s="72">
        <v>71</v>
      </c>
      <c r="B73" s="86" t="s">
        <v>162</v>
      </c>
      <c r="C73" s="79">
        <v>4839</v>
      </c>
      <c r="D73" s="79">
        <v>4632</v>
      </c>
      <c r="E73" s="79">
        <v>4668</v>
      </c>
      <c r="F73" s="79"/>
      <c r="G73" s="79"/>
      <c r="H73" s="79"/>
      <c r="I73" s="87">
        <f t="shared" si="3"/>
        <v>-3.5337879727216366E-2</v>
      </c>
      <c r="J73" s="80">
        <f t="shared" si="4"/>
        <v>-171</v>
      </c>
      <c r="K73" s="80">
        <f t="shared" si="5"/>
        <v>36</v>
      </c>
    </row>
    <row r="74" spans="1:11">
      <c r="A74" s="72">
        <v>72</v>
      </c>
      <c r="B74" s="86" t="s">
        <v>163</v>
      </c>
      <c r="C74" s="79">
        <v>4581</v>
      </c>
      <c r="D74" s="79">
        <v>4980</v>
      </c>
      <c r="E74" s="79">
        <v>5075</v>
      </c>
      <c r="F74" s="79"/>
      <c r="G74" s="79"/>
      <c r="H74" s="79"/>
      <c r="I74" s="87">
        <f t="shared" si="3"/>
        <v>0.10783671687404497</v>
      </c>
      <c r="J74" s="80">
        <f t="shared" si="4"/>
        <v>494</v>
      </c>
      <c r="K74" s="80">
        <f t="shared" si="5"/>
        <v>95</v>
      </c>
    </row>
    <row r="75" spans="1:11">
      <c r="A75" s="72">
        <v>73</v>
      </c>
      <c r="B75" s="86" t="s">
        <v>164</v>
      </c>
      <c r="C75" s="79">
        <v>2803</v>
      </c>
      <c r="D75" s="79">
        <v>2943</v>
      </c>
      <c r="E75" s="79">
        <v>2939</v>
      </c>
      <c r="F75" s="79"/>
      <c r="G75" s="79"/>
      <c r="H75" s="79"/>
      <c r="I75" s="87">
        <f t="shared" si="3"/>
        <v>4.8519443453442737E-2</v>
      </c>
      <c r="J75" s="80">
        <f t="shared" si="4"/>
        <v>136</v>
      </c>
      <c r="K75" s="80">
        <f t="shared" si="5"/>
        <v>-4</v>
      </c>
    </row>
    <row r="76" spans="1:11">
      <c r="A76" s="72">
        <v>74</v>
      </c>
      <c r="B76" s="86" t="s">
        <v>165</v>
      </c>
      <c r="C76" s="79">
        <v>4274</v>
      </c>
      <c r="D76" s="79">
        <v>4044</v>
      </c>
      <c r="E76" s="79">
        <v>4220</v>
      </c>
      <c r="F76" s="79"/>
      <c r="G76" s="79"/>
      <c r="H76" s="79"/>
      <c r="I76" s="87">
        <f t="shared" si="3"/>
        <v>-1.2634534394010294E-2</v>
      </c>
      <c r="J76" s="80">
        <f t="shared" si="4"/>
        <v>-54</v>
      </c>
      <c r="K76" s="80">
        <f t="shared" si="5"/>
        <v>176</v>
      </c>
    </row>
    <row r="77" spans="1:11">
      <c r="A77" s="72">
        <v>75</v>
      </c>
      <c r="B77" s="86" t="s">
        <v>166</v>
      </c>
      <c r="C77" s="79">
        <v>1354</v>
      </c>
      <c r="D77" s="79">
        <v>1270</v>
      </c>
      <c r="E77" s="79">
        <v>1269</v>
      </c>
      <c r="F77" s="79"/>
      <c r="G77" s="79"/>
      <c r="H77" s="79"/>
      <c r="I77" s="87">
        <f t="shared" si="3"/>
        <v>-6.2776957163958647E-2</v>
      </c>
      <c r="J77" s="80">
        <f t="shared" si="4"/>
        <v>-85</v>
      </c>
      <c r="K77" s="80">
        <f t="shared" si="5"/>
        <v>-1</v>
      </c>
    </row>
    <row r="78" spans="1:11">
      <c r="A78" s="72">
        <v>76</v>
      </c>
      <c r="B78" s="86" t="s">
        <v>167</v>
      </c>
      <c r="C78" s="79">
        <v>2100</v>
      </c>
      <c r="D78" s="79">
        <v>2126</v>
      </c>
      <c r="E78" s="79">
        <v>2163</v>
      </c>
      <c r="F78" s="79"/>
      <c r="G78" s="79"/>
      <c r="H78" s="79"/>
      <c r="I78" s="87">
        <f t="shared" si="3"/>
        <v>0.03</v>
      </c>
      <c r="J78" s="80">
        <f t="shared" si="4"/>
        <v>63</v>
      </c>
      <c r="K78" s="80">
        <f t="shared" si="5"/>
        <v>37</v>
      </c>
    </row>
    <row r="79" spans="1:11">
      <c r="A79" s="72">
        <v>77</v>
      </c>
      <c r="B79" s="86" t="s">
        <v>168</v>
      </c>
      <c r="C79" s="79">
        <v>7126</v>
      </c>
      <c r="D79" s="79">
        <v>7041</v>
      </c>
      <c r="E79" s="79">
        <v>7000</v>
      </c>
      <c r="F79" s="79"/>
      <c r="G79" s="79"/>
      <c r="H79" s="79"/>
      <c r="I79" s="87">
        <f t="shared" si="3"/>
        <v>-1.768172888015717E-2</v>
      </c>
      <c r="J79" s="80">
        <f t="shared" si="4"/>
        <v>-126</v>
      </c>
      <c r="K79" s="80">
        <f t="shared" si="5"/>
        <v>-41</v>
      </c>
    </row>
    <row r="80" spans="1:11">
      <c r="A80" s="72">
        <v>78</v>
      </c>
      <c r="B80" s="86" t="s">
        <v>169</v>
      </c>
      <c r="C80" s="79">
        <v>5134</v>
      </c>
      <c r="D80" s="79">
        <v>5085</v>
      </c>
      <c r="E80" s="79">
        <v>5141</v>
      </c>
      <c r="F80" s="79"/>
      <c r="G80" s="79"/>
      <c r="H80" s="79"/>
      <c r="I80" s="87">
        <f t="shared" si="3"/>
        <v>1.3634592910011687E-3</v>
      </c>
      <c r="J80" s="80">
        <f t="shared" si="4"/>
        <v>7</v>
      </c>
      <c r="K80" s="80">
        <f t="shared" si="5"/>
        <v>56</v>
      </c>
    </row>
    <row r="81" spans="1:11">
      <c r="A81" s="72">
        <v>79</v>
      </c>
      <c r="B81" s="86" t="s">
        <v>170</v>
      </c>
      <c r="C81" s="79">
        <v>1662</v>
      </c>
      <c r="D81" s="79">
        <v>1602</v>
      </c>
      <c r="E81" s="79">
        <v>1635</v>
      </c>
      <c r="F81" s="79"/>
      <c r="G81" s="79"/>
      <c r="H81" s="79"/>
      <c r="I81" s="87">
        <f t="shared" si="3"/>
        <v>-1.6245487364620937E-2</v>
      </c>
      <c r="J81" s="80">
        <f t="shared" si="4"/>
        <v>-27</v>
      </c>
      <c r="K81" s="80">
        <f t="shared" si="5"/>
        <v>33</v>
      </c>
    </row>
    <row r="82" spans="1:11">
      <c r="A82" s="72">
        <v>80</v>
      </c>
      <c r="B82" s="86" t="s">
        <v>171</v>
      </c>
      <c r="C82" s="79">
        <v>7042</v>
      </c>
      <c r="D82" s="79">
        <v>6798</v>
      </c>
      <c r="E82" s="79">
        <v>6881</v>
      </c>
      <c r="F82" s="79"/>
      <c r="G82" s="79"/>
      <c r="H82" s="79"/>
      <c r="I82" s="87">
        <f t="shared" si="3"/>
        <v>-2.2862823061630219E-2</v>
      </c>
      <c r="J82" s="80">
        <f t="shared" si="4"/>
        <v>-161</v>
      </c>
      <c r="K82" s="80">
        <f t="shared" si="5"/>
        <v>83</v>
      </c>
    </row>
    <row r="83" spans="1:11">
      <c r="A83" s="72">
        <v>81</v>
      </c>
      <c r="B83" s="86" t="s">
        <v>172</v>
      </c>
      <c r="C83" s="79">
        <v>8239</v>
      </c>
      <c r="D83" s="79">
        <v>7931</v>
      </c>
      <c r="E83" s="79">
        <v>8100</v>
      </c>
      <c r="F83" s="79"/>
      <c r="G83" s="79"/>
      <c r="H83" s="79"/>
      <c r="I83" s="87">
        <f t="shared" si="3"/>
        <v>-1.6870979487801918E-2</v>
      </c>
      <c r="J83" s="80">
        <f t="shared" si="4"/>
        <v>-139</v>
      </c>
      <c r="K83" s="80">
        <f t="shared" si="5"/>
        <v>169</v>
      </c>
    </row>
    <row r="84" spans="1:11" s="113" customFormat="1">
      <c r="A84" s="184" t="s">
        <v>173</v>
      </c>
      <c r="B84" s="184"/>
      <c r="C84" s="115">
        <v>1879723</v>
      </c>
      <c r="D84" s="115">
        <v>1857462</v>
      </c>
      <c r="E84" s="115">
        <v>1872434</v>
      </c>
      <c r="F84" s="115"/>
      <c r="G84" s="115"/>
      <c r="H84" s="115"/>
      <c r="I84" s="110">
        <f t="shared" si="3"/>
        <v>-3.8776990013954186E-3</v>
      </c>
      <c r="J84" s="116">
        <f t="shared" si="4"/>
        <v>-7289</v>
      </c>
      <c r="K84" s="116">
        <f t="shared" si="5"/>
        <v>14972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7"/>
  <sheetViews>
    <sheetView zoomScale="80" zoomScaleNormal="80" workbookViewId="0">
      <selection activeCell="S4" sqref="S4"/>
    </sheetView>
  </sheetViews>
  <sheetFormatPr defaultRowHeight="15"/>
  <cols>
    <col min="2" max="2" width="34.5703125" customWidth="1"/>
    <col min="3" max="3" width="11.42578125" style="149" customWidth="1"/>
    <col min="4" max="4" width="11.42578125" style="148" customWidth="1"/>
    <col min="5" max="5" width="11.42578125" style="150" customWidth="1"/>
    <col min="6" max="8" width="11.42578125" style="154" customWidth="1"/>
    <col min="9" max="9" width="24.42578125" customWidth="1"/>
    <col min="10" max="10" width="23.5703125" customWidth="1"/>
    <col min="11" max="11" width="30.85546875" customWidth="1"/>
  </cols>
  <sheetData>
    <row r="1" spans="1:11" s="154" customFormat="1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1" ht="45">
      <c r="A2" s="92" t="s">
        <v>1</v>
      </c>
      <c r="B2" s="91" t="s">
        <v>90</v>
      </c>
      <c r="C2" s="90">
        <v>43374</v>
      </c>
      <c r="D2" s="90">
        <v>43709</v>
      </c>
      <c r="E2" s="90">
        <v>43739</v>
      </c>
      <c r="F2" s="90">
        <v>43374</v>
      </c>
      <c r="G2" s="90">
        <v>43709</v>
      </c>
      <c r="H2" s="90">
        <v>43739</v>
      </c>
      <c r="I2" s="89" t="s">
        <v>315</v>
      </c>
      <c r="J2" s="89" t="s">
        <v>325</v>
      </c>
      <c r="K2" s="1" t="s">
        <v>337</v>
      </c>
    </row>
    <row r="3" spans="1:11">
      <c r="A3" s="81">
        <v>1</v>
      </c>
      <c r="B3" s="82" t="s">
        <v>2</v>
      </c>
      <c r="C3" s="79">
        <v>17428</v>
      </c>
      <c r="D3" s="79">
        <v>17590</v>
      </c>
      <c r="E3" s="79">
        <v>17522</v>
      </c>
      <c r="F3" s="79"/>
      <c r="G3" s="79"/>
      <c r="H3" s="79"/>
      <c r="I3" s="87">
        <f>(E3-C3)/C3</f>
        <v>5.3936194629332105E-3</v>
      </c>
      <c r="J3" s="80">
        <f>E3-C3</f>
        <v>94</v>
      </c>
      <c r="K3" s="80">
        <f>E3-D3</f>
        <v>-68</v>
      </c>
    </row>
    <row r="4" spans="1:11">
      <c r="A4" s="81">
        <v>2</v>
      </c>
      <c r="B4" s="82" t="s">
        <v>3</v>
      </c>
      <c r="C4" s="79">
        <v>3928</v>
      </c>
      <c r="D4" s="79">
        <v>3483</v>
      </c>
      <c r="E4" s="79">
        <v>3642</v>
      </c>
      <c r="F4" s="79"/>
      <c r="G4" s="79"/>
      <c r="H4" s="79"/>
      <c r="I4" s="87">
        <f t="shared" ref="I4:I67" si="0">(E4-C4)/C4</f>
        <v>-7.2810590631364566E-2</v>
      </c>
      <c r="J4" s="80">
        <f t="shared" ref="J4:J67" si="1">E4-C4</f>
        <v>-286</v>
      </c>
      <c r="K4" s="80">
        <f t="shared" ref="K4:K67" si="2">E4-D4</f>
        <v>159</v>
      </c>
    </row>
    <row r="5" spans="1:11">
      <c r="A5" s="81">
        <v>3</v>
      </c>
      <c r="B5" s="82" t="s">
        <v>4</v>
      </c>
      <c r="C5" s="79">
        <v>1180</v>
      </c>
      <c r="D5" s="79">
        <v>1160</v>
      </c>
      <c r="E5" s="79">
        <v>1173</v>
      </c>
      <c r="F5" s="79"/>
      <c r="G5" s="79"/>
      <c r="H5" s="79"/>
      <c r="I5" s="87">
        <f t="shared" si="0"/>
        <v>-5.9322033898305086E-3</v>
      </c>
      <c r="J5" s="80">
        <f t="shared" si="1"/>
        <v>-7</v>
      </c>
      <c r="K5" s="80">
        <f t="shared" si="2"/>
        <v>13</v>
      </c>
    </row>
    <row r="6" spans="1:11">
      <c r="A6" s="81">
        <v>5</v>
      </c>
      <c r="B6" s="82" t="s">
        <v>5</v>
      </c>
      <c r="C6" s="79">
        <v>421</v>
      </c>
      <c r="D6" s="79">
        <v>417</v>
      </c>
      <c r="E6" s="79">
        <v>419</v>
      </c>
      <c r="F6" s="79"/>
      <c r="G6" s="79"/>
      <c r="H6" s="79"/>
      <c r="I6" s="87">
        <f t="shared" si="0"/>
        <v>-4.7505938242280287E-3</v>
      </c>
      <c r="J6" s="80">
        <f t="shared" si="1"/>
        <v>-2</v>
      </c>
      <c r="K6" s="80">
        <f t="shared" si="2"/>
        <v>2</v>
      </c>
    </row>
    <row r="7" spans="1:11">
      <c r="A7" s="81">
        <v>6</v>
      </c>
      <c r="B7" s="82" t="s">
        <v>6</v>
      </c>
      <c r="C7" s="79">
        <v>28</v>
      </c>
      <c r="D7" s="79">
        <v>31</v>
      </c>
      <c r="E7" s="79">
        <v>33</v>
      </c>
      <c r="F7" s="79"/>
      <c r="G7" s="79"/>
      <c r="H7" s="79"/>
      <c r="I7" s="87">
        <f t="shared" si="0"/>
        <v>0.17857142857142858</v>
      </c>
      <c r="J7" s="80">
        <f t="shared" si="1"/>
        <v>5</v>
      </c>
      <c r="K7" s="80">
        <f t="shared" si="2"/>
        <v>2</v>
      </c>
    </row>
    <row r="8" spans="1:11">
      <c r="A8" s="81">
        <v>7</v>
      </c>
      <c r="B8" s="82" t="s">
        <v>7</v>
      </c>
      <c r="C8" s="79">
        <v>765</v>
      </c>
      <c r="D8" s="79">
        <v>762</v>
      </c>
      <c r="E8" s="79">
        <v>767</v>
      </c>
      <c r="F8" s="79"/>
      <c r="G8" s="79"/>
      <c r="H8" s="79"/>
      <c r="I8" s="87">
        <f t="shared" si="0"/>
        <v>2.6143790849673201E-3</v>
      </c>
      <c r="J8" s="80">
        <f t="shared" si="1"/>
        <v>2</v>
      </c>
      <c r="K8" s="80">
        <f t="shared" si="2"/>
        <v>5</v>
      </c>
    </row>
    <row r="9" spans="1:11">
      <c r="A9" s="81">
        <v>8</v>
      </c>
      <c r="B9" s="82" t="s">
        <v>300</v>
      </c>
      <c r="C9" s="79">
        <v>4992</v>
      </c>
      <c r="D9" s="79">
        <v>4941</v>
      </c>
      <c r="E9" s="79">
        <v>4980</v>
      </c>
      <c r="F9" s="79"/>
      <c r="G9" s="79"/>
      <c r="H9" s="79"/>
      <c r="I9" s="87">
        <f t="shared" si="0"/>
        <v>-2.403846153846154E-3</v>
      </c>
      <c r="J9" s="80">
        <f t="shared" si="1"/>
        <v>-12</v>
      </c>
      <c r="K9" s="80">
        <f t="shared" si="2"/>
        <v>39</v>
      </c>
    </row>
    <row r="10" spans="1:11">
      <c r="A10" s="81">
        <v>9</v>
      </c>
      <c r="B10" s="82" t="s">
        <v>8</v>
      </c>
      <c r="C10" s="79">
        <v>633</v>
      </c>
      <c r="D10" s="79">
        <v>612</v>
      </c>
      <c r="E10" s="79">
        <v>622</v>
      </c>
      <c r="F10" s="79"/>
      <c r="G10" s="79"/>
      <c r="H10" s="79"/>
      <c r="I10" s="87">
        <f t="shared" si="0"/>
        <v>-1.7377567140600316E-2</v>
      </c>
      <c r="J10" s="80">
        <f t="shared" si="1"/>
        <v>-11</v>
      </c>
      <c r="K10" s="80">
        <f t="shared" si="2"/>
        <v>10</v>
      </c>
    </row>
    <row r="11" spans="1:11">
      <c r="A11" s="83">
        <v>10</v>
      </c>
      <c r="B11" s="82" t="s">
        <v>9</v>
      </c>
      <c r="C11" s="79">
        <v>42942</v>
      </c>
      <c r="D11" s="79">
        <v>43817</v>
      </c>
      <c r="E11" s="79">
        <v>44179</v>
      </c>
      <c r="F11" s="79"/>
      <c r="G11" s="79"/>
      <c r="H11" s="79"/>
      <c r="I11" s="87">
        <f t="shared" si="0"/>
        <v>2.8806296865539566E-2</v>
      </c>
      <c r="J11" s="80">
        <f t="shared" si="1"/>
        <v>1237</v>
      </c>
      <c r="K11" s="80">
        <f t="shared" si="2"/>
        <v>362</v>
      </c>
    </row>
    <row r="12" spans="1:11">
      <c r="A12" s="83">
        <v>11</v>
      </c>
      <c r="B12" s="82" t="s">
        <v>10</v>
      </c>
      <c r="C12" s="79">
        <v>666</v>
      </c>
      <c r="D12" s="79">
        <v>679</v>
      </c>
      <c r="E12" s="79">
        <v>681</v>
      </c>
      <c r="F12" s="79"/>
      <c r="G12" s="79"/>
      <c r="H12" s="79"/>
      <c r="I12" s="87">
        <f t="shared" si="0"/>
        <v>2.2522522522522521E-2</v>
      </c>
      <c r="J12" s="80">
        <f t="shared" si="1"/>
        <v>15</v>
      </c>
      <c r="K12" s="80">
        <f t="shared" si="2"/>
        <v>2</v>
      </c>
    </row>
    <row r="13" spans="1:11">
      <c r="A13" s="83">
        <v>12</v>
      </c>
      <c r="B13" s="82" t="s">
        <v>11</v>
      </c>
      <c r="C13" s="79">
        <v>64</v>
      </c>
      <c r="D13" s="79">
        <v>72</v>
      </c>
      <c r="E13" s="79">
        <v>71</v>
      </c>
      <c r="F13" s="79"/>
      <c r="G13" s="79"/>
      <c r="H13" s="79"/>
      <c r="I13" s="87">
        <f t="shared" si="0"/>
        <v>0.109375</v>
      </c>
      <c r="J13" s="80">
        <f t="shared" si="1"/>
        <v>7</v>
      </c>
      <c r="K13" s="80">
        <f t="shared" si="2"/>
        <v>-1</v>
      </c>
    </row>
    <row r="14" spans="1:11">
      <c r="A14" s="83">
        <v>13</v>
      </c>
      <c r="B14" s="82" t="s">
        <v>12</v>
      </c>
      <c r="C14" s="79">
        <v>16609</v>
      </c>
      <c r="D14" s="79">
        <v>16416</v>
      </c>
      <c r="E14" s="79">
        <v>16592</v>
      </c>
      <c r="F14" s="79"/>
      <c r="G14" s="79"/>
      <c r="H14" s="79"/>
      <c r="I14" s="87">
        <f t="shared" si="0"/>
        <v>-1.0235414534288639E-3</v>
      </c>
      <c r="J14" s="80">
        <f t="shared" si="1"/>
        <v>-17</v>
      </c>
      <c r="K14" s="80">
        <f t="shared" si="2"/>
        <v>176</v>
      </c>
    </row>
    <row r="15" spans="1:11">
      <c r="A15" s="83">
        <v>14</v>
      </c>
      <c r="B15" s="82" t="s">
        <v>13</v>
      </c>
      <c r="C15" s="79">
        <v>33203</v>
      </c>
      <c r="D15" s="79">
        <v>33663</v>
      </c>
      <c r="E15" s="79">
        <v>34003</v>
      </c>
      <c r="F15" s="79"/>
      <c r="G15" s="79"/>
      <c r="H15" s="79"/>
      <c r="I15" s="87">
        <f t="shared" si="0"/>
        <v>2.4094208354666746E-2</v>
      </c>
      <c r="J15" s="80">
        <f t="shared" si="1"/>
        <v>800</v>
      </c>
      <c r="K15" s="80">
        <f t="shared" si="2"/>
        <v>340</v>
      </c>
    </row>
    <row r="16" spans="1:11">
      <c r="A16" s="83">
        <v>15</v>
      </c>
      <c r="B16" s="82" t="s">
        <v>14</v>
      </c>
      <c r="C16" s="79">
        <v>6393</v>
      </c>
      <c r="D16" s="79">
        <v>6338</v>
      </c>
      <c r="E16" s="79">
        <v>6412</v>
      </c>
      <c r="F16" s="79"/>
      <c r="G16" s="79"/>
      <c r="H16" s="79"/>
      <c r="I16" s="87">
        <f t="shared" si="0"/>
        <v>2.9720006256843423E-3</v>
      </c>
      <c r="J16" s="80">
        <f t="shared" si="1"/>
        <v>19</v>
      </c>
      <c r="K16" s="80">
        <f t="shared" si="2"/>
        <v>74</v>
      </c>
    </row>
    <row r="17" spans="1:11">
      <c r="A17" s="83">
        <v>16</v>
      </c>
      <c r="B17" s="82" t="s">
        <v>15</v>
      </c>
      <c r="C17" s="79">
        <v>10480</v>
      </c>
      <c r="D17" s="79">
        <v>10027</v>
      </c>
      <c r="E17" s="79">
        <v>10081</v>
      </c>
      <c r="F17" s="79"/>
      <c r="G17" s="79"/>
      <c r="H17" s="79"/>
      <c r="I17" s="87">
        <f t="shared" si="0"/>
        <v>-3.8072519083969462E-2</v>
      </c>
      <c r="J17" s="80">
        <f t="shared" si="1"/>
        <v>-399</v>
      </c>
      <c r="K17" s="80">
        <f t="shared" si="2"/>
        <v>54</v>
      </c>
    </row>
    <row r="18" spans="1:11">
      <c r="A18" s="83">
        <v>17</v>
      </c>
      <c r="B18" s="82" t="s">
        <v>16</v>
      </c>
      <c r="C18" s="79">
        <v>2622</v>
      </c>
      <c r="D18" s="79">
        <v>2747</v>
      </c>
      <c r="E18" s="79">
        <v>2782</v>
      </c>
      <c r="F18" s="79"/>
      <c r="G18" s="79"/>
      <c r="H18" s="79"/>
      <c r="I18" s="87">
        <f t="shared" si="0"/>
        <v>6.1022120518688022E-2</v>
      </c>
      <c r="J18" s="80">
        <f t="shared" si="1"/>
        <v>160</v>
      </c>
      <c r="K18" s="80">
        <f t="shared" si="2"/>
        <v>35</v>
      </c>
    </row>
    <row r="19" spans="1:11">
      <c r="A19" s="83">
        <v>18</v>
      </c>
      <c r="B19" s="82" t="s">
        <v>17</v>
      </c>
      <c r="C19" s="79">
        <v>7597</v>
      </c>
      <c r="D19" s="79">
        <v>7307</v>
      </c>
      <c r="E19" s="79">
        <v>7321</v>
      </c>
      <c r="F19" s="79"/>
      <c r="G19" s="79"/>
      <c r="H19" s="79"/>
      <c r="I19" s="87">
        <f t="shared" si="0"/>
        <v>-3.6330130314597871E-2</v>
      </c>
      <c r="J19" s="80">
        <f t="shared" si="1"/>
        <v>-276</v>
      </c>
      <c r="K19" s="80">
        <f t="shared" si="2"/>
        <v>14</v>
      </c>
    </row>
    <row r="20" spans="1:11">
      <c r="A20" s="83">
        <v>19</v>
      </c>
      <c r="B20" s="82" t="s">
        <v>18</v>
      </c>
      <c r="C20" s="79">
        <v>257</v>
      </c>
      <c r="D20" s="79">
        <v>249</v>
      </c>
      <c r="E20" s="79">
        <v>250</v>
      </c>
      <c r="F20" s="79"/>
      <c r="G20" s="79"/>
      <c r="H20" s="79"/>
      <c r="I20" s="87">
        <f t="shared" si="0"/>
        <v>-2.7237354085603113E-2</v>
      </c>
      <c r="J20" s="80">
        <f t="shared" si="1"/>
        <v>-7</v>
      </c>
      <c r="K20" s="80">
        <f t="shared" si="2"/>
        <v>1</v>
      </c>
    </row>
    <row r="21" spans="1:11">
      <c r="A21" s="83">
        <v>20</v>
      </c>
      <c r="B21" s="82" t="s">
        <v>19</v>
      </c>
      <c r="C21" s="79">
        <v>4685</v>
      </c>
      <c r="D21" s="79">
        <v>4977</v>
      </c>
      <c r="E21" s="79">
        <v>5006</v>
      </c>
      <c r="F21" s="79"/>
      <c r="G21" s="79"/>
      <c r="H21" s="79"/>
      <c r="I21" s="87">
        <f t="shared" si="0"/>
        <v>6.8516542155816429E-2</v>
      </c>
      <c r="J21" s="80">
        <f t="shared" si="1"/>
        <v>321</v>
      </c>
      <c r="K21" s="80">
        <f t="shared" si="2"/>
        <v>29</v>
      </c>
    </row>
    <row r="22" spans="1:11">
      <c r="A22" s="83">
        <v>21</v>
      </c>
      <c r="B22" s="82" t="s">
        <v>20</v>
      </c>
      <c r="C22" s="79">
        <v>413</v>
      </c>
      <c r="D22" s="79">
        <v>449</v>
      </c>
      <c r="E22" s="79">
        <v>466</v>
      </c>
      <c r="F22" s="79"/>
      <c r="G22" s="79"/>
      <c r="H22" s="79"/>
      <c r="I22" s="87">
        <f t="shared" si="0"/>
        <v>0.12832929782082325</v>
      </c>
      <c r="J22" s="80">
        <f t="shared" si="1"/>
        <v>53</v>
      </c>
      <c r="K22" s="80">
        <f t="shared" si="2"/>
        <v>17</v>
      </c>
    </row>
    <row r="23" spans="1:11">
      <c r="A23" s="83">
        <v>22</v>
      </c>
      <c r="B23" s="82" t="s">
        <v>21</v>
      </c>
      <c r="C23" s="79">
        <v>13360</v>
      </c>
      <c r="D23" s="79">
        <v>13195</v>
      </c>
      <c r="E23" s="79">
        <v>13294</v>
      </c>
      <c r="F23" s="79"/>
      <c r="G23" s="79"/>
      <c r="H23" s="79"/>
      <c r="I23" s="87">
        <f t="shared" si="0"/>
        <v>-4.9401197604790423E-3</v>
      </c>
      <c r="J23" s="80">
        <f t="shared" si="1"/>
        <v>-66</v>
      </c>
      <c r="K23" s="80">
        <f t="shared" si="2"/>
        <v>99</v>
      </c>
    </row>
    <row r="24" spans="1:11">
      <c r="A24" s="83">
        <v>23</v>
      </c>
      <c r="B24" s="82" t="s">
        <v>22</v>
      </c>
      <c r="C24" s="79">
        <v>14142</v>
      </c>
      <c r="D24" s="79">
        <v>13707</v>
      </c>
      <c r="E24" s="79">
        <v>13702</v>
      </c>
      <c r="F24" s="79"/>
      <c r="G24" s="79"/>
      <c r="H24" s="79"/>
      <c r="I24" s="87">
        <f t="shared" si="0"/>
        <v>-3.1112996747277612E-2</v>
      </c>
      <c r="J24" s="80">
        <f t="shared" si="1"/>
        <v>-440</v>
      </c>
      <c r="K24" s="80">
        <f t="shared" si="2"/>
        <v>-5</v>
      </c>
    </row>
    <row r="25" spans="1:11">
      <c r="A25" s="83">
        <v>24</v>
      </c>
      <c r="B25" s="82" t="s">
        <v>23</v>
      </c>
      <c r="C25" s="79">
        <v>6602</v>
      </c>
      <c r="D25" s="79">
        <v>6464</v>
      </c>
      <c r="E25" s="79">
        <v>6485</v>
      </c>
      <c r="F25" s="79"/>
      <c r="G25" s="79"/>
      <c r="H25" s="79"/>
      <c r="I25" s="87">
        <f t="shared" si="0"/>
        <v>-1.7721902453801879E-2</v>
      </c>
      <c r="J25" s="80">
        <f t="shared" si="1"/>
        <v>-117</v>
      </c>
      <c r="K25" s="80">
        <f t="shared" si="2"/>
        <v>21</v>
      </c>
    </row>
    <row r="26" spans="1:11">
      <c r="A26" s="83">
        <v>25</v>
      </c>
      <c r="B26" s="82" t="s">
        <v>24</v>
      </c>
      <c r="C26" s="79">
        <v>35482</v>
      </c>
      <c r="D26" s="79">
        <v>34561</v>
      </c>
      <c r="E26" s="79">
        <v>34793</v>
      </c>
      <c r="F26" s="79"/>
      <c r="G26" s="79"/>
      <c r="H26" s="79"/>
      <c r="I26" s="87">
        <f t="shared" si="0"/>
        <v>-1.9418296601093513E-2</v>
      </c>
      <c r="J26" s="80">
        <f t="shared" si="1"/>
        <v>-689</v>
      </c>
      <c r="K26" s="80">
        <f t="shared" si="2"/>
        <v>232</v>
      </c>
    </row>
    <row r="27" spans="1:11">
      <c r="A27" s="83">
        <v>26</v>
      </c>
      <c r="B27" s="82" t="s">
        <v>25</v>
      </c>
      <c r="C27" s="79">
        <v>1754</v>
      </c>
      <c r="D27" s="79">
        <v>1891</v>
      </c>
      <c r="E27" s="79">
        <v>1898</v>
      </c>
      <c r="F27" s="79"/>
      <c r="G27" s="79"/>
      <c r="H27" s="79"/>
      <c r="I27" s="87">
        <f t="shared" si="0"/>
        <v>8.2098061573546183E-2</v>
      </c>
      <c r="J27" s="80">
        <f t="shared" si="1"/>
        <v>144</v>
      </c>
      <c r="K27" s="80">
        <f t="shared" si="2"/>
        <v>7</v>
      </c>
    </row>
    <row r="28" spans="1:11">
      <c r="A28" s="83">
        <v>27</v>
      </c>
      <c r="B28" s="82" t="s">
        <v>26</v>
      </c>
      <c r="C28" s="79">
        <v>6211</v>
      </c>
      <c r="D28" s="79">
        <v>6287</v>
      </c>
      <c r="E28" s="79">
        <v>6360</v>
      </c>
      <c r="F28" s="79"/>
      <c r="G28" s="79"/>
      <c r="H28" s="79"/>
      <c r="I28" s="87">
        <f t="shared" si="0"/>
        <v>2.3989695701175335E-2</v>
      </c>
      <c r="J28" s="80">
        <f t="shared" si="1"/>
        <v>149</v>
      </c>
      <c r="K28" s="80">
        <f t="shared" si="2"/>
        <v>73</v>
      </c>
    </row>
    <row r="29" spans="1:11">
      <c r="A29" s="83">
        <v>28</v>
      </c>
      <c r="B29" s="82" t="s">
        <v>27</v>
      </c>
      <c r="C29" s="79">
        <v>11741</v>
      </c>
      <c r="D29" s="79">
        <v>12089</v>
      </c>
      <c r="E29" s="79">
        <v>12201</v>
      </c>
      <c r="F29" s="79"/>
      <c r="G29" s="79"/>
      <c r="H29" s="79"/>
      <c r="I29" s="87">
        <f t="shared" si="0"/>
        <v>3.9178945575334301E-2</v>
      </c>
      <c r="J29" s="80">
        <f t="shared" si="1"/>
        <v>460</v>
      </c>
      <c r="K29" s="80">
        <f t="shared" si="2"/>
        <v>112</v>
      </c>
    </row>
    <row r="30" spans="1:11">
      <c r="A30" s="83">
        <v>29</v>
      </c>
      <c r="B30" s="82" t="s">
        <v>28</v>
      </c>
      <c r="C30" s="79">
        <v>3661</v>
      </c>
      <c r="D30" s="79">
        <v>3673</v>
      </c>
      <c r="E30" s="79">
        <v>3722</v>
      </c>
      <c r="F30" s="79"/>
      <c r="G30" s="79"/>
      <c r="H30" s="79"/>
      <c r="I30" s="87">
        <f t="shared" si="0"/>
        <v>1.666211417645452E-2</v>
      </c>
      <c r="J30" s="80">
        <f t="shared" si="1"/>
        <v>61</v>
      </c>
      <c r="K30" s="80">
        <f t="shared" si="2"/>
        <v>49</v>
      </c>
    </row>
    <row r="31" spans="1:11">
      <c r="A31" s="83">
        <v>30</v>
      </c>
      <c r="B31" s="82" t="s">
        <v>29</v>
      </c>
      <c r="C31" s="79">
        <v>1108</v>
      </c>
      <c r="D31" s="79">
        <v>1145</v>
      </c>
      <c r="E31" s="79">
        <v>1160</v>
      </c>
      <c r="F31" s="79"/>
      <c r="G31" s="79"/>
      <c r="H31" s="79"/>
      <c r="I31" s="87">
        <f t="shared" si="0"/>
        <v>4.6931407942238268E-2</v>
      </c>
      <c r="J31" s="80">
        <f t="shared" si="1"/>
        <v>52</v>
      </c>
      <c r="K31" s="80">
        <f t="shared" si="2"/>
        <v>15</v>
      </c>
    </row>
    <row r="32" spans="1:11">
      <c r="A32" s="83">
        <v>31</v>
      </c>
      <c r="B32" s="82" t="s">
        <v>30</v>
      </c>
      <c r="C32" s="79">
        <v>22019</v>
      </c>
      <c r="D32" s="79">
        <v>21283</v>
      </c>
      <c r="E32" s="79">
        <v>21460</v>
      </c>
      <c r="F32" s="79"/>
      <c r="G32" s="79"/>
      <c r="H32" s="79"/>
      <c r="I32" s="87">
        <f t="shared" si="0"/>
        <v>-2.5387165629683454E-2</v>
      </c>
      <c r="J32" s="80">
        <f t="shared" si="1"/>
        <v>-559</v>
      </c>
      <c r="K32" s="80">
        <f t="shared" si="2"/>
        <v>177</v>
      </c>
    </row>
    <row r="33" spans="1:11">
      <c r="A33" s="83">
        <v>32</v>
      </c>
      <c r="B33" s="82" t="s">
        <v>31</v>
      </c>
      <c r="C33" s="79">
        <v>6879</v>
      </c>
      <c r="D33" s="79">
        <v>7145</v>
      </c>
      <c r="E33" s="79">
        <v>7221</v>
      </c>
      <c r="F33" s="79"/>
      <c r="G33" s="79"/>
      <c r="H33" s="79"/>
      <c r="I33" s="87">
        <f t="shared" si="0"/>
        <v>4.9716528565198433E-2</v>
      </c>
      <c r="J33" s="80">
        <f t="shared" si="1"/>
        <v>342</v>
      </c>
      <c r="K33" s="80">
        <f t="shared" si="2"/>
        <v>76</v>
      </c>
    </row>
    <row r="34" spans="1:11">
      <c r="A34" s="83">
        <v>33</v>
      </c>
      <c r="B34" s="82" t="s">
        <v>32</v>
      </c>
      <c r="C34" s="79">
        <v>19001</v>
      </c>
      <c r="D34" s="79">
        <v>18719</v>
      </c>
      <c r="E34" s="79">
        <v>18821</v>
      </c>
      <c r="F34" s="79"/>
      <c r="G34" s="79"/>
      <c r="H34" s="79"/>
      <c r="I34" s="87">
        <f t="shared" si="0"/>
        <v>-9.4731856218093786E-3</v>
      </c>
      <c r="J34" s="80">
        <f t="shared" si="1"/>
        <v>-180</v>
      </c>
      <c r="K34" s="80">
        <f t="shared" si="2"/>
        <v>102</v>
      </c>
    </row>
    <row r="35" spans="1:11">
      <c r="A35" s="83">
        <v>35</v>
      </c>
      <c r="B35" s="82" t="s">
        <v>33</v>
      </c>
      <c r="C35" s="79">
        <v>13796</v>
      </c>
      <c r="D35" s="79">
        <v>12634</v>
      </c>
      <c r="E35" s="79">
        <v>12745</v>
      </c>
      <c r="F35" s="79"/>
      <c r="G35" s="79"/>
      <c r="H35" s="79"/>
      <c r="I35" s="87">
        <f t="shared" si="0"/>
        <v>-7.6181501884604236E-2</v>
      </c>
      <c r="J35" s="80">
        <f t="shared" si="1"/>
        <v>-1051</v>
      </c>
      <c r="K35" s="80">
        <f t="shared" si="2"/>
        <v>111</v>
      </c>
    </row>
    <row r="36" spans="1:11">
      <c r="A36" s="83">
        <v>36</v>
      </c>
      <c r="B36" s="82" t="s">
        <v>34</v>
      </c>
      <c r="C36" s="79">
        <v>871</v>
      </c>
      <c r="D36" s="79">
        <v>830</v>
      </c>
      <c r="E36" s="79">
        <v>813</v>
      </c>
      <c r="F36" s="79"/>
      <c r="G36" s="79"/>
      <c r="H36" s="79"/>
      <c r="I36" s="87">
        <f t="shared" si="0"/>
        <v>-6.6590126291618826E-2</v>
      </c>
      <c r="J36" s="80">
        <f t="shared" si="1"/>
        <v>-58</v>
      </c>
      <c r="K36" s="80">
        <f t="shared" si="2"/>
        <v>-17</v>
      </c>
    </row>
    <row r="37" spans="1:11">
      <c r="A37" s="83">
        <v>37</v>
      </c>
      <c r="B37" s="82" t="s">
        <v>35</v>
      </c>
      <c r="C37" s="79">
        <v>585</v>
      </c>
      <c r="D37" s="79">
        <v>518</v>
      </c>
      <c r="E37" s="79">
        <v>510</v>
      </c>
      <c r="F37" s="79"/>
      <c r="G37" s="79"/>
      <c r="H37" s="79"/>
      <c r="I37" s="87">
        <f t="shared" si="0"/>
        <v>-0.12820512820512819</v>
      </c>
      <c r="J37" s="80">
        <f t="shared" si="1"/>
        <v>-75</v>
      </c>
      <c r="K37" s="80">
        <f t="shared" si="2"/>
        <v>-8</v>
      </c>
    </row>
    <row r="38" spans="1:11">
      <c r="A38" s="83">
        <v>38</v>
      </c>
      <c r="B38" s="82" t="s">
        <v>36</v>
      </c>
      <c r="C38" s="79">
        <v>3635</v>
      </c>
      <c r="D38" s="79">
        <v>3793</v>
      </c>
      <c r="E38" s="79">
        <v>3798</v>
      </c>
      <c r="F38" s="79"/>
      <c r="G38" s="79"/>
      <c r="H38" s="79"/>
      <c r="I38" s="87">
        <f t="shared" si="0"/>
        <v>4.4841815680880331E-2</v>
      </c>
      <c r="J38" s="80">
        <f t="shared" si="1"/>
        <v>163</v>
      </c>
      <c r="K38" s="80">
        <f t="shared" si="2"/>
        <v>5</v>
      </c>
    </row>
    <row r="39" spans="1:11">
      <c r="A39" s="83">
        <v>39</v>
      </c>
      <c r="B39" s="82" t="s">
        <v>37</v>
      </c>
      <c r="C39" s="79">
        <v>111</v>
      </c>
      <c r="D39" s="79">
        <v>112</v>
      </c>
      <c r="E39" s="79">
        <v>106</v>
      </c>
      <c r="F39" s="79"/>
      <c r="G39" s="79"/>
      <c r="H39" s="79"/>
      <c r="I39" s="87">
        <f t="shared" si="0"/>
        <v>-4.5045045045045043E-2</v>
      </c>
      <c r="J39" s="80">
        <f t="shared" si="1"/>
        <v>-5</v>
      </c>
      <c r="K39" s="80">
        <f t="shared" si="2"/>
        <v>-6</v>
      </c>
    </row>
    <row r="40" spans="1:11">
      <c r="A40" s="83">
        <v>41</v>
      </c>
      <c r="B40" s="82" t="s">
        <v>38</v>
      </c>
      <c r="C40" s="79">
        <v>124019</v>
      </c>
      <c r="D40" s="79">
        <v>91513</v>
      </c>
      <c r="E40" s="79">
        <v>91007</v>
      </c>
      <c r="F40" s="79"/>
      <c r="G40" s="79"/>
      <c r="H40" s="79"/>
      <c r="I40" s="87">
        <f t="shared" si="0"/>
        <v>-0.26618502003725236</v>
      </c>
      <c r="J40" s="80">
        <f t="shared" si="1"/>
        <v>-33012</v>
      </c>
      <c r="K40" s="80">
        <f t="shared" si="2"/>
        <v>-506</v>
      </c>
    </row>
    <row r="41" spans="1:11">
      <c r="A41" s="83">
        <v>42</v>
      </c>
      <c r="B41" s="82" t="s">
        <v>39</v>
      </c>
      <c r="C41" s="79">
        <v>15055</v>
      </c>
      <c r="D41" s="79">
        <v>12629</v>
      </c>
      <c r="E41" s="79">
        <v>12458</v>
      </c>
      <c r="F41" s="79"/>
      <c r="G41" s="79"/>
      <c r="H41" s="79"/>
      <c r="I41" s="87">
        <f t="shared" si="0"/>
        <v>-0.17250083028894056</v>
      </c>
      <c r="J41" s="80">
        <f t="shared" si="1"/>
        <v>-2597</v>
      </c>
      <c r="K41" s="80">
        <f t="shared" si="2"/>
        <v>-171</v>
      </c>
    </row>
    <row r="42" spans="1:11">
      <c r="A42" s="83">
        <v>43</v>
      </c>
      <c r="B42" s="82" t="s">
        <v>40</v>
      </c>
      <c r="C42" s="79">
        <v>57597</v>
      </c>
      <c r="D42" s="79">
        <v>54044</v>
      </c>
      <c r="E42" s="79">
        <v>54357</v>
      </c>
      <c r="F42" s="79"/>
      <c r="G42" s="79"/>
      <c r="H42" s="79"/>
      <c r="I42" s="87">
        <f t="shared" si="0"/>
        <v>-5.625292984009584E-2</v>
      </c>
      <c r="J42" s="80">
        <f t="shared" si="1"/>
        <v>-3240</v>
      </c>
      <c r="K42" s="80">
        <f t="shared" si="2"/>
        <v>313</v>
      </c>
    </row>
    <row r="43" spans="1:11">
      <c r="A43" s="83">
        <v>45</v>
      </c>
      <c r="B43" s="82" t="s">
        <v>41</v>
      </c>
      <c r="C43" s="79">
        <v>55668</v>
      </c>
      <c r="D43" s="79">
        <v>57150</v>
      </c>
      <c r="E43" s="79">
        <v>57997</v>
      </c>
      <c r="F43" s="79"/>
      <c r="G43" s="79"/>
      <c r="H43" s="79"/>
      <c r="I43" s="87">
        <f t="shared" si="0"/>
        <v>4.1837321261766182E-2</v>
      </c>
      <c r="J43" s="80">
        <f t="shared" si="1"/>
        <v>2329</v>
      </c>
      <c r="K43" s="80">
        <f t="shared" si="2"/>
        <v>847</v>
      </c>
    </row>
    <row r="44" spans="1:11">
      <c r="A44" s="83">
        <v>46</v>
      </c>
      <c r="B44" s="82" t="s">
        <v>42</v>
      </c>
      <c r="C44" s="79">
        <v>139937</v>
      </c>
      <c r="D44" s="79">
        <v>142059</v>
      </c>
      <c r="E44" s="79">
        <v>143117</v>
      </c>
      <c r="F44" s="79"/>
      <c r="G44" s="79"/>
      <c r="H44" s="79"/>
      <c r="I44" s="87">
        <f t="shared" si="0"/>
        <v>2.2724511744570772E-2</v>
      </c>
      <c r="J44" s="80">
        <f t="shared" si="1"/>
        <v>3180</v>
      </c>
      <c r="K44" s="80">
        <f t="shared" si="2"/>
        <v>1058</v>
      </c>
    </row>
    <row r="45" spans="1:11">
      <c r="A45" s="83">
        <v>47</v>
      </c>
      <c r="B45" s="82" t="s">
        <v>43</v>
      </c>
      <c r="C45" s="79">
        <v>322415</v>
      </c>
      <c r="D45" s="79">
        <v>324624</v>
      </c>
      <c r="E45" s="79">
        <v>326873</v>
      </c>
      <c r="F45" s="79"/>
      <c r="G45" s="79"/>
      <c r="H45" s="79"/>
      <c r="I45" s="87">
        <f t="shared" si="0"/>
        <v>1.3826900113208132E-2</v>
      </c>
      <c r="J45" s="80">
        <f t="shared" si="1"/>
        <v>4458</v>
      </c>
      <c r="K45" s="80">
        <f t="shared" si="2"/>
        <v>2249</v>
      </c>
    </row>
    <row r="46" spans="1:11">
      <c r="A46" s="83">
        <v>49</v>
      </c>
      <c r="B46" s="82" t="s">
        <v>44</v>
      </c>
      <c r="C46" s="79">
        <v>127306</v>
      </c>
      <c r="D46" s="79">
        <v>135880</v>
      </c>
      <c r="E46" s="79">
        <v>138362</v>
      </c>
      <c r="F46" s="79"/>
      <c r="G46" s="79"/>
      <c r="H46" s="79"/>
      <c r="I46" s="87">
        <f t="shared" si="0"/>
        <v>8.6845867437512769E-2</v>
      </c>
      <c r="J46" s="80">
        <f t="shared" si="1"/>
        <v>11056</v>
      </c>
      <c r="K46" s="80">
        <f t="shared" si="2"/>
        <v>2482</v>
      </c>
    </row>
    <row r="47" spans="1:11">
      <c r="A47" s="83">
        <v>50</v>
      </c>
      <c r="B47" s="82" t="s">
        <v>45</v>
      </c>
      <c r="C47" s="79">
        <v>2939</v>
      </c>
      <c r="D47" s="79">
        <v>3271</v>
      </c>
      <c r="E47" s="79">
        <v>3093</v>
      </c>
      <c r="F47" s="79"/>
      <c r="G47" s="79"/>
      <c r="H47" s="79"/>
      <c r="I47" s="87">
        <f t="shared" si="0"/>
        <v>5.2398775093569244E-2</v>
      </c>
      <c r="J47" s="80">
        <f t="shared" si="1"/>
        <v>154</v>
      </c>
      <c r="K47" s="80">
        <f t="shared" si="2"/>
        <v>-178</v>
      </c>
    </row>
    <row r="48" spans="1:11">
      <c r="A48" s="83">
        <v>51</v>
      </c>
      <c r="B48" s="82" t="s">
        <v>46</v>
      </c>
      <c r="C48" s="79">
        <v>274</v>
      </c>
      <c r="D48" s="79">
        <v>301</v>
      </c>
      <c r="E48" s="79">
        <v>301</v>
      </c>
      <c r="F48" s="79"/>
      <c r="G48" s="79"/>
      <c r="H48" s="79"/>
      <c r="I48" s="87">
        <f t="shared" si="0"/>
        <v>9.8540145985401464E-2</v>
      </c>
      <c r="J48" s="80">
        <f t="shared" si="1"/>
        <v>27</v>
      </c>
      <c r="K48" s="80">
        <f t="shared" si="2"/>
        <v>0</v>
      </c>
    </row>
    <row r="49" spans="1:11">
      <c r="A49" s="83">
        <v>52</v>
      </c>
      <c r="B49" s="82" t="s">
        <v>47</v>
      </c>
      <c r="C49" s="79">
        <v>18605</v>
      </c>
      <c r="D49" s="79">
        <v>18647</v>
      </c>
      <c r="E49" s="79">
        <v>18697</v>
      </c>
      <c r="F49" s="79"/>
      <c r="G49" s="79"/>
      <c r="H49" s="79"/>
      <c r="I49" s="87">
        <f t="shared" si="0"/>
        <v>4.9449072829884436E-3</v>
      </c>
      <c r="J49" s="80">
        <f t="shared" si="1"/>
        <v>92</v>
      </c>
      <c r="K49" s="80">
        <f t="shared" si="2"/>
        <v>50</v>
      </c>
    </row>
    <row r="50" spans="1:11">
      <c r="A50" s="83">
        <v>53</v>
      </c>
      <c r="B50" s="82" t="s">
        <v>48</v>
      </c>
      <c r="C50" s="79">
        <v>2984</v>
      </c>
      <c r="D50" s="79">
        <v>3170</v>
      </c>
      <c r="E50" s="79">
        <v>3177</v>
      </c>
      <c r="F50" s="79"/>
      <c r="G50" s="79"/>
      <c r="H50" s="79"/>
      <c r="I50" s="87">
        <f t="shared" si="0"/>
        <v>6.4678284182305631E-2</v>
      </c>
      <c r="J50" s="80">
        <f t="shared" si="1"/>
        <v>193</v>
      </c>
      <c r="K50" s="80">
        <f t="shared" si="2"/>
        <v>7</v>
      </c>
    </row>
    <row r="51" spans="1:11">
      <c r="A51" s="83">
        <v>55</v>
      </c>
      <c r="B51" s="82" t="s">
        <v>49</v>
      </c>
      <c r="C51" s="79">
        <v>18887</v>
      </c>
      <c r="D51" s="79">
        <v>20263</v>
      </c>
      <c r="E51" s="79">
        <v>19819</v>
      </c>
      <c r="F51" s="79"/>
      <c r="G51" s="79"/>
      <c r="H51" s="79"/>
      <c r="I51" s="87">
        <f t="shared" si="0"/>
        <v>4.9346111081696405E-2</v>
      </c>
      <c r="J51" s="80">
        <f t="shared" si="1"/>
        <v>932</v>
      </c>
      <c r="K51" s="80">
        <f t="shared" si="2"/>
        <v>-444</v>
      </c>
    </row>
    <row r="52" spans="1:11">
      <c r="A52" s="83">
        <v>56</v>
      </c>
      <c r="B52" s="82" t="s">
        <v>50</v>
      </c>
      <c r="C52" s="79">
        <v>121306</v>
      </c>
      <c r="D52" s="79">
        <v>123298</v>
      </c>
      <c r="E52" s="79">
        <v>126698</v>
      </c>
      <c r="F52" s="79"/>
      <c r="G52" s="79"/>
      <c r="H52" s="79"/>
      <c r="I52" s="87">
        <f t="shared" si="0"/>
        <v>4.4449573805087961E-2</v>
      </c>
      <c r="J52" s="80">
        <f t="shared" si="1"/>
        <v>5392</v>
      </c>
      <c r="K52" s="80">
        <f t="shared" si="2"/>
        <v>3400</v>
      </c>
    </row>
    <row r="53" spans="1:11">
      <c r="A53" s="83">
        <v>58</v>
      </c>
      <c r="B53" s="82" t="s">
        <v>51</v>
      </c>
      <c r="C53" s="79">
        <v>2669</v>
      </c>
      <c r="D53" s="79">
        <v>2730</v>
      </c>
      <c r="E53" s="79">
        <v>2751</v>
      </c>
      <c r="F53" s="79"/>
      <c r="G53" s="79"/>
      <c r="H53" s="79"/>
      <c r="I53" s="87">
        <f t="shared" si="0"/>
        <v>3.0723117272386663E-2</v>
      </c>
      <c r="J53" s="80">
        <f t="shared" si="1"/>
        <v>82</v>
      </c>
      <c r="K53" s="80">
        <f t="shared" si="2"/>
        <v>21</v>
      </c>
    </row>
    <row r="54" spans="1:11">
      <c r="A54" s="83">
        <v>59</v>
      </c>
      <c r="B54" s="82" t="s">
        <v>52</v>
      </c>
      <c r="C54" s="79">
        <v>2106</v>
      </c>
      <c r="D54" s="79">
        <v>2141</v>
      </c>
      <c r="E54" s="79">
        <v>2159</v>
      </c>
      <c r="F54" s="79"/>
      <c r="G54" s="79"/>
      <c r="H54" s="79"/>
      <c r="I54" s="87">
        <f t="shared" si="0"/>
        <v>2.5166191832858498E-2</v>
      </c>
      <c r="J54" s="80">
        <f t="shared" si="1"/>
        <v>53</v>
      </c>
      <c r="K54" s="80">
        <f t="shared" si="2"/>
        <v>18</v>
      </c>
    </row>
    <row r="55" spans="1:11">
      <c r="A55" s="83">
        <v>60</v>
      </c>
      <c r="B55" s="82" t="s">
        <v>53</v>
      </c>
      <c r="C55" s="79">
        <v>751</v>
      </c>
      <c r="D55" s="79">
        <v>721</v>
      </c>
      <c r="E55" s="79">
        <v>719</v>
      </c>
      <c r="F55" s="79"/>
      <c r="G55" s="79"/>
      <c r="H55" s="79"/>
      <c r="I55" s="87">
        <f t="shared" si="0"/>
        <v>-4.2609853528628498E-2</v>
      </c>
      <c r="J55" s="80">
        <f t="shared" si="1"/>
        <v>-32</v>
      </c>
      <c r="K55" s="80">
        <f t="shared" si="2"/>
        <v>-2</v>
      </c>
    </row>
    <row r="56" spans="1:11">
      <c r="A56" s="83">
        <v>61</v>
      </c>
      <c r="B56" s="82" t="s">
        <v>54</v>
      </c>
      <c r="C56" s="79">
        <v>3017</v>
      </c>
      <c r="D56" s="79">
        <v>2967</v>
      </c>
      <c r="E56" s="79">
        <v>2997</v>
      </c>
      <c r="F56" s="79"/>
      <c r="G56" s="79"/>
      <c r="H56" s="79"/>
      <c r="I56" s="87">
        <f t="shared" si="0"/>
        <v>-6.6291017567119657E-3</v>
      </c>
      <c r="J56" s="80">
        <f t="shared" si="1"/>
        <v>-20</v>
      </c>
      <c r="K56" s="80">
        <f t="shared" si="2"/>
        <v>30</v>
      </c>
    </row>
    <row r="57" spans="1:11">
      <c r="A57" s="83">
        <v>62</v>
      </c>
      <c r="B57" s="82" t="s">
        <v>55</v>
      </c>
      <c r="C57" s="79">
        <v>9222</v>
      </c>
      <c r="D57" s="79">
        <v>10241</v>
      </c>
      <c r="E57" s="79">
        <v>10375</v>
      </c>
      <c r="F57" s="79"/>
      <c r="G57" s="79"/>
      <c r="H57" s="79"/>
      <c r="I57" s="87">
        <f t="shared" si="0"/>
        <v>0.12502710908696596</v>
      </c>
      <c r="J57" s="80">
        <f t="shared" si="1"/>
        <v>1153</v>
      </c>
      <c r="K57" s="80">
        <f t="shared" si="2"/>
        <v>134</v>
      </c>
    </row>
    <row r="58" spans="1:11">
      <c r="A58" s="83">
        <v>63</v>
      </c>
      <c r="B58" s="82" t="s">
        <v>56</v>
      </c>
      <c r="C58" s="79">
        <v>1836</v>
      </c>
      <c r="D58" s="79">
        <v>1851</v>
      </c>
      <c r="E58" s="79">
        <v>1851</v>
      </c>
      <c r="F58" s="79"/>
      <c r="G58" s="79"/>
      <c r="H58" s="79"/>
      <c r="I58" s="87">
        <f t="shared" si="0"/>
        <v>8.1699346405228763E-3</v>
      </c>
      <c r="J58" s="80">
        <f t="shared" si="1"/>
        <v>15</v>
      </c>
      <c r="K58" s="80">
        <f t="shared" si="2"/>
        <v>0</v>
      </c>
    </row>
    <row r="59" spans="1:11">
      <c r="A59" s="83">
        <v>64</v>
      </c>
      <c r="B59" s="82" t="s">
        <v>57</v>
      </c>
      <c r="C59" s="79">
        <v>7186</v>
      </c>
      <c r="D59" s="79">
        <v>7074</v>
      </c>
      <c r="E59" s="79">
        <v>7071</v>
      </c>
      <c r="F59" s="79"/>
      <c r="G59" s="79"/>
      <c r="H59" s="79"/>
      <c r="I59" s="87">
        <f t="shared" si="0"/>
        <v>-1.6003339827442249E-2</v>
      </c>
      <c r="J59" s="80">
        <f t="shared" si="1"/>
        <v>-115</v>
      </c>
      <c r="K59" s="80">
        <f t="shared" si="2"/>
        <v>-3</v>
      </c>
    </row>
    <row r="60" spans="1:11">
      <c r="A60" s="83">
        <v>65</v>
      </c>
      <c r="B60" s="82" t="s">
        <v>58</v>
      </c>
      <c r="C60" s="79">
        <v>3684</v>
      </c>
      <c r="D60" s="79">
        <v>3506</v>
      </c>
      <c r="E60" s="79">
        <v>3531</v>
      </c>
      <c r="F60" s="79"/>
      <c r="G60" s="79"/>
      <c r="H60" s="79"/>
      <c r="I60" s="87">
        <f t="shared" si="0"/>
        <v>-4.1530944625407164E-2</v>
      </c>
      <c r="J60" s="80">
        <f t="shared" si="1"/>
        <v>-153</v>
      </c>
      <c r="K60" s="80">
        <f t="shared" si="2"/>
        <v>25</v>
      </c>
    </row>
    <row r="61" spans="1:11">
      <c r="A61" s="83">
        <v>66</v>
      </c>
      <c r="B61" s="82" t="s">
        <v>59</v>
      </c>
      <c r="C61" s="79">
        <v>12078</v>
      </c>
      <c r="D61" s="79">
        <v>12334</v>
      </c>
      <c r="E61" s="79">
        <v>12392</v>
      </c>
      <c r="F61" s="79"/>
      <c r="G61" s="79"/>
      <c r="H61" s="79"/>
      <c r="I61" s="87">
        <f t="shared" si="0"/>
        <v>2.5997681735386653E-2</v>
      </c>
      <c r="J61" s="80">
        <f t="shared" si="1"/>
        <v>314</v>
      </c>
      <c r="K61" s="80">
        <f t="shared" si="2"/>
        <v>58</v>
      </c>
    </row>
    <row r="62" spans="1:11">
      <c r="A62" s="83">
        <v>68</v>
      </c>
      <c r="B62" s="82" t="s">
        <v>60</v>
      </c>
      <c r="C62" s="79">
        <v>61424</v>
      </c>
      <c r="D62" s="79">
        <v>62870</v>
      </c>
      <c r="E62" s="79">
        <v>63334</v>
      </c>
      <c r="F62" s="79"/>
      <c r="G62" s="79"/>
      <c r="H62" s="79"/>
      <c r="I62" s="87">
        <f t="shared" si="0"/>
        <v>3.1095337327429019E-2</v>
      </c>
      <c r="J62" s="80">
        <f t="shared" si="1"/>
        <v>1910</v>
      </c>
      <c r="K62" s="80">
        <f t="shared" si="2"/>
        <v>464</v>
      </c>
    </row>
    <row r="63" spans="1:11">
      <c r="A63" s="83">
        <v>69</v>
      </c>
      <c r="B63" s="82" t="s">
        <v>61</v>
      </c>
      <c r="C63" s="79">
        <v>50632</v>
      </c>
      <c r="D63" s="79">
        <v>51960</v>
      </c>
      <c r="E63" s="79">
        <v>51980</v>
      </c>
      <c r="F63" s="79"/>
      <c r="G63" s="79"/>
      <c r="H63" s="79"/>
      <c r="I63" s="87">
        <f t="shared" si="0"/>
        <v>2.6623479222626006E-2</v>
      </c>
      <c r="J63" s="80">
        <f t="shared" si="1"/>
        <v>1348</v>
      </c>
      <c r="K63" s="80">
        <f t="shared" si="2"/>
        <v>20</v>
      </c>
    </row>
    <row r="64" spans="1:11">
      <c r="A64" s="83">
        <v>70</v>
      </c>
      <c r="B64" s="82" t="s">
        <v>62</v>
      </c>
      <c r="C64" s="79">
        <v>19827</v>
      </c>
      <c r="D64" s="79">
        <v>19261</v>
      </c>
      <c r="E64" s="79">
        <v>19226</v>
      </c>
      <c r="F64" s="79"/>
      <c r="G64" s="79"/>
      <c r="H64" s="79"/>
      <c r="I64" s="87">
        <f t="shared" si="0"/>
        <v>-3.0312200534624502E-2</v>
      </c>
      <c r="J64" s="80">
        <f t="shared" si="1"/>
        <v>-601</v>
      </c>
      <c r="K64" s="80">
        <f t="shared" si="2"/>
        <v>-35</v>
      </c>
    </row>
    <row r="65" spans="1:11">
      <c r="A65" s="83">
        <v>71</v>
      </c>
      <c r="B65" s="82" t="s">
        <v>63</v>
      </c>
      <c r="C65" s="79">
        <v>25207</v>
      </c>
      <c r="D65" s="79">
        <v>24401</v>
      </c>
      <c r="E65" s="79">
        <v>24407</v>
      </c>
      <c r="F65" s="79"/>
      <c r="G65" s="79"/>
      <c r="H65" s="79"/>
      <c r="I65" s="87">
        <f t="shared" si="0"/>
        <v>-3.1737215852739316E-2</v>
      </c>
      <c r="J65" s="80">
        <f t="shared" si="1"/>
        <v>-800</v>
      </c>
      <c r="K65" s="80">
        <f t="shared" si="2"/>
        <v>6</v>
      </c>
    </row>
    <row r="66" spans="1:11">
      <c r="A66" s="83">
        <v>72</v>
      </c>
      <c r="B66" s="82" t="s">
        <v>64</v>
      </c>
      <c r="C66" s="79">
        <v>924</v>
      </c>
      <c r="D66" s="79">
        <v>983</v>
      </c>
      <c r="E66" s="79">
        <v>979</v>
      </c>
      <c r="F66" s="79"/>
      <c r="G66" s="79"/>
      <c r="H66" s="79"/>
      <c r="I66" s="87">
        <f t="shared" si="0"/>
        <v>5.9523809523809521E-2</v>
      </c>
      <c r="J66" s="80">
        <f t="shared" si="1"/>
        <v>55</v>
      </c>
      <c r="K66" s="80">
        <f t="shared" si="2"/>
        <v>-4</v>
      </c>
    </row>
    <row r="67" spans="1:11">
      <c r="A67" s="83">
        <v>73</v>
      </c>
      <c r="B67" s="82" t="s">
        <v>65</v>
      </c>
      <c r="C67" s="79">
        <v>7343</v>
      </c>
      <c r="D67" s="79">
        <v>7196</v>
      </c>
      <c r="E67" s="79">
        <v>7194</v>
      </c>
      <c r="F67" s="79"/>
      <c r="G67" s="79"/>
      <c r="H67" s="79"/>
      <c r="I67" s="87">
        <f t="shared" si="0"/>
        <v>-2.0291434018793408E-2</v>
      </c>
      <c r="J67" s="80">
        <f t="shared" si="1"/>
        <v>-149</v>
      </c>
      <c r="K67" s="80">
        <f t="shared" si="2"/>
        <v>-2</v>
      </c>
    </row>
    <row r="68" spans="1:11">
      <c r="A68" s="83">
        <v>74</v>
      </c>
      <c r="B68" s="82" t="s">
        <v>66</v>
      </c>
      <c r="C68" s="79">
        <v>9101</v>
      </c>
      <c r="D68" s="79">
        <v>9177</v>
      </c>
      <c r="E68" s="79">
        <v>9187</v>
      </c>
      <c r="F68" s="79"/>
      <c r="G68" s="79"/>
      <c r="H68" s="79"/>
      <c r="I68" s="87">
        <f t="shared" ref="I68:I92" si="3">(E68-C68)/C68</f>
        <v>9.449511042742555E-3</v>
      </c>
      <c r="J68" s="80">
        <f t="shared" ref="J68:J92" si="4">E68-C68</f>
        <v>86</v>
      </c>
      <c r="K68" s="80">
        <f t="shared" ref="K68:K92" si="5">E68-D68</f>
        <v>10</v>
      </c>
    </row>
    <row r="69" spans="1:11">
      <c r="A69" s="83">
        <v>75</v>
      </c>
      <c r="B69" s="82" t="s">
        <v>67</v>
      </c>
      <c r="C69" s="79">
        <v>2721</v>
      </c>
      <c r="D69" s="79">
        <v>2876</v>
      </c>
      <c r="E69" s="79">
        <v>2927</v>
      </c>
      <c r="F69" s="79"/>
      <c r="G69" s="79"/>
      <c r="H69" s="79"/>
      <c r="I69" s="87">
        <f t="shared" si="3"/>
        <v>7.5707460492466003E-2</v>
      </c>
      <c r="J69" s="80">
        <f t="shared" si="4"/>
        <v>206</v>
      </c>
      <c r="K69" s="80">
        <f t="shared" si="5"/>
        <v>51</v>
      </c>
    </row>
    <row r="70" spans="1:11">
      <c r="A70" s="83">
        <v>77</v>
      </c>
      <c r="B70" s="82" t="s">
        <v>68</v>
      </c>
      <c r="C70" s="79">
        <v>5953</v>
      </c>
      <c r="D70" s="79">
        <v>5754</v>
      </c>
      <c r="E70" s="79">
        <v>5755</v>
      </c>
      <c r="F70" s="79"/>
      <c r="G70" s="79"/>
      <c r="H70" s="79"/>
      <c r="I70" s="87">
        <f t="shared" si="3"/>
        <v>-3.3260540903746014E-2</v>
      </c>
      <c r="J70" s="80">
        <f t="shared" si="4"/>
        <v>-198</v>
      </c>
      <c r="K70" s="80">
        <f t="shared" si="5"/>
        <v>1</v>
      </c>
    </row>
    <row r="71" spans="1:11">
      <c r="A71" s="83">
        <v>78</v>
      </c>
      <c r="B71" s="82" t="s">
        <v>69</v>
      </c>
      <c r="C71" s="79">
        <v>1899</v>
      </c>
      <c r="D71" s="79">
        <v>2184</v>
      </c>
      <c r="E71" s="79">
        <v>2185</v>
      </c>
      <c r="F71" s="79"/>
      <c r="G71" s="79"/>
      <c r="H71" s="79"/>
      <c r="I71" s="87">
        <f t="shared" si="3"/>
        <v>0.15060558188520273</v>
      </c>
      <c r="J71" s="80">
        <f t="shared" si="4"/>
        <v>286</v>
      </c>
      <c r="K71" s="80">
        <f t="shared" si="5"/>
        <v>1</v>
      </c>
    </row>
    <row r="72" spans="1:11">
      <c r="A72" s="83">
        <v>79</v>
      </c>
      <c r="B72" s="82" t="s">
        <v>70</v>
      </c>
      <c r="C72" s="79">
        <v>8410</v>
      </c>
      <c r="D72" s="79">
        <v>8964</v>
      </c>
      <c r="E72" s="79">
        <v>9026</v>
      </c>
      <c r="F72" s="79"/>
      <c r="G72" s="79"/>
      <c r="H72" s="79"/>
      <c r="I72" s="87">
        <f t="shared" si="3"/>
        <v>7.3246135552913205E-2</v>
      </c>
      <c r="J72" s="80">
        <f t="shared" si="4"/>
        <v>616</v>
      </c>
      <c r="K72" s="80">
        <f t="shared" si="5"/>
        <v>62</v>
      </c>
    </row>
    <row r="73" spans="1:11">
      <c r="A73" s="83">
        <v>80</v>
      </c>
      <c r="B73" s="82" t="s">
        <v>71</v>
      </c>
      <c r="C73" s="79">
        <v>22553</v>
      </c>
      <c r="D73" s="79">
        <v>22265</v>
      </c>
      <c r="E73" s="79">
        <v>22601</v>
      </c>
      <c r="F73" s="79"/>
      <c r="G73" s="79"/>
      <c r="H73" s="79"/>
      <c r="I73" s="87">
        <f t="shared" si="3"/>
        <v>2.1283199574336008E-3</v>
      </c>
      <c r="J73" s="80">
        <f t="shared" si="4"/>
        <v>48</v>
      </c>
      <c r="K73" s="80">
        <f t="shared" si="5"/>
        <v>336</v>
      </c>
    </row>
    <row r="74" spans="1:11">
      <c r="A74" s="83">
        <v>81</v>
      </c>
      <c r="B74" s="82" t="s">
        <v>72</v>
      </c>
      <c r="C74" s="79">
        <v>49036</v>
      </c>
      <c r="D74" s="79">
        <v>44324</v>
      </c>
      <c r="E74" s="79">
        <v>44734</v>
      </c>
      <c r="F74" s="79"/>
      <c r="G74" s="79"/>
      <c r="H74" s="79"/>
      <c r="I74" s="87">
        <f t="shared" si="3"/>
        <v>-8.773146259890692E-2</v>
      </c>
      <c r="J74" s="80">
        <f t="shared" si="4"/>
        <v>-4302</v>
      </c>
      <c r="K74" s="80">
        <f t="shared" si="5"/>
        <v>410</v>
      </c>
    </row>
    <row r="75" spans="1:11">
      <c r="A75" s="83">
        <v>82</v>
      </c>
      <c r="B75" s="82" t="s">
        <v>73</v>
      </c>
      <c r="C75" s="79">
        <v>49147</v>
      </c>
      <c r="D75" s="79">
        <v>46287</v>
      </c>
      <c r="E75" s="79">
        <v>45833</v>
      </c>
      <c r="F75" s="79"/>
      <c r="G75" s="79"/>
      <c r="H75" s="79"/>
      <c r="I75" s="87">
        <f t="shared" si="3"/>
        <v>-6.74303619752986E-2</v>
      </c>
      <c r="J75" s="80">
        <f t="shared" si="4"/>
        <v>-3314</v>
      </c>
      <c r="K75" s="80">
        <f t="shared" si="5"/>
        <v>-454</v>
      </c>
    </row>
    <row r="76" spans="1:11">
      <c r="A76" s="83">
        <v>84</v>
      </c>
      <c r="B76" s="82" t="s">
        <v>74</v>
      </c>
      <c r="C76" s="79">
        <v>4183</v>
      </c>
      <c r="D76" s="79">
        <v>4622</v>
      </c>
      <c r="E76" s="79">
        <v>4536</v>
      </c>
      <c r="F76" s="79"/>
      <c r="G76" s="79"/>
      <c r="H76" s="79"/>
      <c r="I76" s="87">
        <f t="shared" si="3"/>
        <v>8.438919435811619E-2</v>
      </c>
      <c r="J76" s="80">
        <f t="shared" si="4"/>
        <v>353</v>
      </c>
      <c r="K76" s="80">
        <f t="shared" si="5"/>
        <v>-86</v>
      </c>
    </row>
    <row r="77" spans="1:11">
      <c r="A77" s="83">
        <v>85</v>
      </c>
      <c r="B77" s="82" t="s">
        <v>75</v>
      </c>
      <c r="C77" s="79">
        <v>35824</v>
      </c>
      <c r="D77" s="79">
        <v>36639</v>
      </c>
      <c r="E77" s="79">
        <v>37619</v>
      </c>
      <c r="F77" s="79"/>
      <c r="G77" s="79"/>
      <c r="H77" s="79"/>
      <c r="I77" s="87">
        <f t="shared" si="3"/>
        <v>5.010607414024118E-2</v>
      </c>
      <c r="J77" s="80">
        <f t="shared" si="4"/>
        <v>1795</v>
      </c>
      <c r="K77" s="80">
        <f t="shared" si="5"/>
        <v>980</v>
      </c>
    </row>
    <row r="78" spans="1:11">
      <c r="A78" s="83">
        <v>86</v>
      </c>
      <c r="B78" s="82" t="s">
        <v>76</v>
      </c>
      <c r="C78" s="79">
        <v>25840</v>
      </c>
      <c r="D78" s="79">
        <v>27862</v>
      </c>
      <c r="E78" s="79">
        <v>28137</v>
      </c>
      <c r="F78" s="79"/>
      <c r="G78" s="79"/>
      <c r="H78" s="79"/>
      <c r="I78" s="87">
        <f t="shared" si="3"/>
        <v>8.8893188854489158E-2</v>
      </c>
      <c r="J78" s="80">
        <f t="shared" si="4"/>
        <v>2297</v>
      </c>
      <c r="K78" s="80">
        <f t="shared" si="5"/>
        <v>275</v>
      </c>
    </row>
    <row r="79" spans="1:11">
      <c r="A79" s="83">
        <v>87</v>
      </c>
      <c r="B79" s="82" t="s">
        <v>77</v>
      </c>
      <c r="C79" s="79">
        <v>1645</v>
      </c>
      <c r="D79" s="79">
        <v>1666</v>
      </c>
      <c r="E79" s="79">
        <v>1665</v>
      </c>
      <c r="F79" s="79"/>
      <c r="G79" s="79"/>
      <c r="H79" s="79"/>
      <c r="I79" s="87">
        <f t="shared" si="3"/>
        <v>1.2158054711246201E-2</v>
      </c>
      <c r="J79" s="80">
        <f t="shared" si="4"/>
        <v>20</v>
      </c>
      <c r="K79" s="80">
        <f t="shared" si="5"/>
        <v>-1</v>
      </c>
    </row>
    <row r="80" spans="1:11">
      <c r="A80" s="83">
        <v>88</v>
      </c>
      <c r="B80" s="82" t="s">
        <v>78</v>
      </c>
      <c r="C80" s="79">
        <v>5182</v>
      </c>
      <c r="D80" s="79">
        <v>5344</v>
      </c>
      <c r="E80" s="79">
        <v>5390</v>
      </c>
      <c r="F80" s="79"/>
      <c r="G80" s="79"/>
      <c r="H80" s="79"/>
      <c r="I80" s="87">
        <f t="shared" si="3"/>
        <v>4.0138942493245851E-2</v>
      </c>
      <c r="J80" s="80">
        <f t="shared" si="4"/>
        <v>208</v>
      </c>
      <c r="K80" s="80">
        <f t="shared" si="5"/>
        <v>46</v>
      </c>
    </row>
    <row r="81" spans="1:11">
      <c r="A81" s="83">
        <v>90</v>
      </c>
      <c r="B81" s="82" t="s">
        <v>79</v>
      </c>
      <c r="C81" s="79">
        <v>1480</v>
      </c>
      <c r="D81" s="79">
        <v>1460</v>
      </c>
      <c r="E81" s="79">
        <v>1470</v>
      </c>
      <c r="F81" s="79"/>
      <c r="G81" s="79"/>
      <c r="H81" s="79"/>
      <c r="I81" s="87">
        <f t="shared" si="3"/>
        <v>-6.7567567567567571E-3</v>
      </c>
      <c r="J81" s="80">
        <f t="shared" si="4"/>
        <v>-10</v>
      </c>
      <c r="K81" s="80">
        <f t="shared" si="5"/>
        <v>10</v>
      </c>
    </row>
    <row r="82" spans="1:11">
      <c r="A82" s="83">
        <v>91</v>
      </c>
      <c r="B82" s="82" t="s">
        <v>80</v>
      </c>
      <c r="C82" s="79">
        <v>513</v>
      </c>
      <c r="D82" s="79">
        <v>613</v>
      </c>
      <c r="E82" s="79">
        <v>564</v>
      </c>
      <c r="F82" s="79"/>
      <c r="G82" s="79"/>
      <c r="H82" s="79"/>
      <c r="I82" s="87">
        <f t="shared" si="3"/>
        <v>9.9415204678362568E-2</v>
      </c>
      <c r="J82" s="80">
        <f t="shared" si="4"/>
        <v>51</v>
      </c>
      <c r="K82" s="80">
        <f t="shared" si="5"/>
        <v>-49</v>
      </c>
    </row>
    <row r="83" spans="1:11">
      <c r="A83" s="83">
        <v>92</v>
      </c>
      <c r="B83" s="82" t="s">
        <v>81</v>
      </c>
      <c r="C83" s="79">
        <v>3112</v>
      </c>
      <c r="D83" s="79">
        <v>2856</v>
      </c>
      <c r="E83" s="79">
        <v>2854</v>
      </c>
      <c r="F83" s="79"/>
      <c r="G83" s="79"/>
      <c r="H83" s="79"/>
      <c r="I83" s="87">
        <f t="shared" si="3"/>
        <v>-8.2904884318766067E-2</v>
      </c>
      <c r="J83" s="80">
        <f t="shared" si="4"/>
        <v>-258</v>
      </c>
      <c r="K83" s="80">
        <f t="shared" si="5"/>
        <v>-2</v>
      </c>
    </row>
    <row r="84" spans="1:11">
      <c r="A84" s="83">
        <v>93</v>
      </c>
      <c r="B84" s="82" t="s">
        <v>82</v>
      </c>
      <c r="C84" s="79">
        <v>8855</v>
      </c>
      <c r="D84" s="79">
        <v>9397</v>
      </c>
      <c r="E84" s="79">
        <v>9405</v>
      </c>
      <c r="F84" s="79"/>
      <c r="G84" s="79"/>
      <c r="H84" s="79"/>
      <c r="I84" s="87">
        <f t="shared" si="3"/>
        <v>6.2111801242236024E-2</v>
      </c>
      <c r="J84" s="80">
        <f t="shared" si="4"/>
        <v>550</v>
      </c>
      <c r="K84" s="80">
        <f t="shared" si="5"/>
        <v>8</v>
      </c>
    </row>
    <row r="85" spans="1:11">
      <c r="A85" s="83">
        <v>94</v>
      </c>
      <c r="B85" s="82" t="s">
        <v>83</v>
      </c>
      <c r="C85" s="79">
        <v>10841</v>
      </c>
      <c r="D85" s="79">
        <v>11415</v>
      </c>
      <c r="E85" s="79">
        <v>11668</v>
      </c>
      <c r="F85" s="79"/>
      <c r="G85" s="79"/>
      <c r="H85" s="79"/>
      <c r="I85" s="87">
        <f t="shared" si="3"/>
        <v>7.6284475601881743E-2</v>
      </c>
      <c r="J85" s="80">
        <f t="shared" si="4"/>
        <v>827</v>
      </c>
      <c r="K85" s="80">
        <f t="shared" si="5"/>
        <v>253</v>
      </c>
    </row>
    <row r="86" spans="1:11">
      <c r="A86" s="83">
        <v>95</v>
      </c>
      <c r="B86" s="82" t="s">
        <v>84</v>
      </c>
      <c r="C86" s="79">
        <v>11817</v>
      </c>
      <c r="D86" s="79">
        <v>11663</v>
      </c>
      <c r="E86" s="79">
        <v>11787</v>
      </c>
      <c r="F86" s="79"/>
      <c r="G86" s="79"/>
      <c r="H86" s="79"/>
      <c r="I86" s="87">
        <f t="shared" si="3"/>
        <v>-2.5387154100025388E-3</v>
      </c>
      <c r="J86" s="80">
        <f t="shared" si="4"/>
        <v>-30</v>
      </c>
      <c r="K86" s="80">
        <f t="shared" si="5"/>
        <v>124</v>
      </c>
    </row>
    <row r="87" spans="1:11">
      <c r="A87" s="83">
        <v>96</v>
      </c>
      <c r="B87" s="82" t="s">
        <v>85</v>
      </c>
      <c r="C87" s="79">
        <v>32881</v>
      </c>
      <c r="D87" s="79">
        <v>33926</v>
      </c>
      <c r="E87" s="79">
        <v>34498</v>
      </c>
      <c r="F87" s="79"/>
      <c r="G87" s="79"/>
      <c r="H87" s="79"/>
      <c r="I87" s="87">
        <f t="shared" si="3"/>
        <v>4.91773364557039E-2</v>
      </c>
      <c r="J87" s="80">
        <f t="shared" si="4"/>
        <v>1617</v>
      </c>
      <c r="K87" s="80">
        <f t="shared" si="5"/>
        <v>572</v>
      </c>
    </row>
    <row r="88" spans="1:11">
      <c r="A88" s="83">
        <v>97</v>
      </c>
      <c r="B88" s="82" t="s">
        <v>86</v>
      </c>
      <c r="C88" s="79">
        <v>12301</v>
      </c>
      <c r="D88" s="79">
        <v>10058</v>
      </c>
      <c r="E88" s="79">
        <v>9913</v>
      </c>
      <c r="F88" s="79"/>
      <c r="G88" s="79"/>
      <c r="H88" s="79"/>
      <c r="I88" s="87">
        <f t="shared" si="3"/>
        <v>-0.19413055849117958</v>
      </c>
      <c r="J88" s="80">
        <f t="shared" si="4"/>
        <v>-2388</v>
      </c>
      <c r="K88" s="80">
        <f t="shared" si="5"/>
        <v>-145</v>
      </c>
    </row>
    <row r="89" spans="1:11">
      <c r="A89" s="83">
        <v>98</v>
      </c>
      <c r="B89" s="82" t="s">
        <v>87</v>
      </c>
      <c r="C89" s="79">
        <v>382</v>
      </c>
      <c r="D89" s="79">
        <v>355</v>
      </c>
      <c r="E89" s="79">
        <v>352</v>
      </c>
      <c r="F89" s="79"/>
      <c r="G89" s="79"/>
      <c r="H89" s="79"/>
      <c r="I89" s="87">
        <f t="shared" si="3"/>
        <v>-7.8534031413612565E-2</v>
      </c>
      <c r="J89" s="80">
        <f t="shared" si="4"/>
        <v>-30</v>
      </c>
      <c r="K89" s="80">
        <f t="shared" si="5"/>
        <v>-3</v>
      </c>
    </row>
    <row r="90" spans="1:11">
      <c r="A90" s="83">
        <v>99</v>
      </c>
      <c r="B90" s="82" t="s">
        <v>88</v>
      </c>
      <c r="C90" s="79">
        <v>439</v>
      </c>
      <c r="D90" s="79">
        <v>443</v>
      </c>
      <c r="E90" s="79">
        <v>444</v>
      </c>
      <c r="F90" s="79"/>
      <c r="G90" s="79"/>
      <c r="H90" s="79"/>
      <c r="I90" s="87">
        <f t="shared" si="3"/>
        <v>1.1389521640091117E-2</v>
      </c>
      <c r="J90" s="80">
        <f t="shared" si="4"/>
        <v>5</v>
      </c>
      <c r="K90" s="80">
        <f t="shared" si="5"/>
        <v>1</v>
      </c>
    </row>
    <row r="91" spans="1:11" s="154" customFormat="1">
      <c r="A91" s="83"/>
      <c r="B91" s="82" t="s">
        <v>285</v>
      </c>
      <c r="C91" s="79">
        <v>44446</v>
      </c>
      <c r="D91" s="79">
        <v>46444</v>
      </c>
      <c r="E91" s="79">
        <v>46871</v>
      </c>
      <c r="F91" s="79"/>
      <c r="G91" s="79"/>
      <c r="H91" s="79"/>
      <c r="I91" s="87">
        <f>(E91-C91)/C91</f>
        <v>5.4560590379336721E-2</v>
      </c>
      <c r="J91" s="80">
        <f>E91-C91</f>
        <v>2425</v>
      </c>
      <c r="K91" s="80">
        <f>E91-D91</f>
        <v>427</v>
      </c>
    </row>
    <row r="92" spans="1:11" s="113" customFormat="1" ht="14.45" customHeight="1">
      <c r="A92" s="186" t="s">
        <v>89</v>
      </c>
      <c r="B92" s="186"/>
      <c r="C92" s="115">
        <v>1879723</v>
      </c>
      <c r="D92" s="115">
        <v>1857462</v>
      </c>
      <c r="E92" s="115">
        <v>1872434</v>
      </c>
      <c r="F92" s="115"/>
      <c r="G92" s="115"/>
      <c r="H92" s="115"/>
      <c r="I92" s="110">
        <f t="shared" si="3"/>
        <v>-3.8776990013954186E-3</v>
      </c>
      <c r="J92" s="116">
        <f t="shared" si="4"/>
        <v>-7289</v>
      </c>
      <c r="K92" s="116">
        <f t="shared" si="5"/>
        <v>14972</v>
      </c>
    </row>
    <row r="93" spans="1:11">
      <c r="A93" s="5"/>
      <c r="B93" s="5"/>
    </row>
    <row r="94" spans="1:11">
      <c r="E94" s="159"/>
      <c r="F94" s="159"/>
    </row>
    <row r="95" spans="1:11">
      <c r="E95" s="159"/>
      <c r="F95" s="159"/>
    </row>
    <row r="97" spans="3:8">
      <c r="C97" s="163"/>
      <c r="D97" s="163"/>
      <c r="E97" s="163"/>
      <c r="F97" s="163"/>
      <c r="G97" s="163"/>
      <c r="H97" s="163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A16" zoomScale="83" zoomScaleNormal="83" workbookViewId="0">
      <selection activeCell="O4" sqref="O4"/>
    </sheetView>
  </sheetViews>
  <sheetFormatPr defaultRowHeight="15"/>
  <cols>
    <col min="2" max="2" width="19.140625" customWidth="1"/>
    <col min="3" max="3" width="13.140625" style="151" customWidth="1"/>
    <col min="4" max="4" width="13.140625" style="150" customWidth="1"/>
    <col min="5" max="5" width="13.140625" style="152" customWidth="1"/>
    <col min="6" max="8" width="13.140625" style="154" customWidth="1"/>
    <col min="9" max="9" width="34.85546875" customWidth="1"/>
    <col min="10" max="10" width="34.5703125" customWidth="1"/>
    <col min="11" max="11" width="31" customWidth="1"/>
  </cols>
  <sheetData>
    <row r="1" spans="1:11" s="154" customFormat="1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1" ht="43.5" customHeight="1">
      <c r="A2" s="89" t="s">
        <v>91</v>
      </c>
      <c r="B2" s="89" t="s">
        <v>174</v>
      </c>
      <c r="C2" s="90">
        <v>43374</v>
      </c>
      <c r="D2" s="90">
        <v>43709</v>
      </c>
      <c r="E2" s="90">
        <v>43739</v>
      </c>
      <c r="F2" s="90">
        <v>43374</v>
      </c>
      <c r="G2" s="90">
        <v>43709</v>
      </c>
      <c r="H2" s="90">
        <v>43739</v>
      </c>
      <c r="I2" s="89" t="s">
        <v>316</v>
      </c>
      <c r="J2" s="89" t="s">
        <v>326</v>
      </c>
      <c r="K2" s="1" t="s">
        <v>338</v>
      </c>
    </row>
    <row r="3" spans="1:11">
      <c r="A3" s="72">
        <v>1</v>
      </c>
      <c r="B3" s="86" t="s">
        <v>92</v>
      </c>
      <c r="C3" s="24">
        <v>253953</v>
      </c>
      <c r="D3" s="24">
        <v>233544</v>
      </c>
      <c r="E3" s="24">
        <v>237343</v>
      </c>
      <c r="F3" s="24"/>
      <c r="G3" s="24"/>
      <c r="H3" s="24"/>
      <c r="I3" s="87">
        <f>(E3-C3)/C3</f>
        <v>-6.5405803436068874E-2</v>
      </c>
      <c r="J3" s="24">
        <f>E3-C3</f>
        <v>-16610</v>
      </c>
      <c r="K3" s="24">
        <f>E3-D3</f>
        <v>3799</v>
      </c>
    </row>
    <row r="4" spans="1:11">
      <c r="A4" s="72">
        <v>2</v>
      </c>
      <c r="B4" s="86" t="s">
        <v>93</v>
      </c>
      <c r="C4" s="24">
        <v>48706</v>
      </c>
      <c r="D4" s="24">
        <v>48867</v>
      </c>
      <c r="E4" s="24">
        <v>49876</v>
      </c>
      <c r="F4" s="24"/>
      <c r="G4" s="24"/>
      <c r="H4" s="24"/>
      <c r="I4" s="87">
        <f t="shared" ref="I4:I67" si="0">(E4-C4)/C4</f>
        <v>2.4021681107050465E-2</v>
      </c>
      <c r="J4" s="24">
        <f t="shared" ref="J4:J67" si="1">E4-C4</f>
        <v>1170</v>
      </c>
      <c r="K4" s="24">
        <f t="shared" ref="K4:K67" si="2">E4-D4</f>
        <v>1009</v>
      </c>
    </row>
    <row r="5" spans="1:11">
      <c r="A5" s="72">
        <v>3</v>
      </c>
      <c r="B5" s="86" t="s">
        <v>94</v>
      </c>
      <c r="C5" s="24">
        <v>84793</v>
      </c>
      <c r="D5" s="24">
        <v>80761</v>
      </c>
      <c r="E5" s="24">
        <v>81832</v>
      </c>
      <c r="F5" s="24"/>
      <c r="G5" s="24"/>
      <c r="H5" s="24"/>
      <c r="I5" s="87">
        <f t="shared" si="0"/>
        <v>-3.492033540504523E-2</v>
      </c>
      <c r="J5" s="24">
        <f t="shared" si="1"/>
        <v>-2961</v>
      </c>
      <c r="K5" s="24">
        <f t="shared" si="2"/>
        <v>1071</v>
      </c>
    </row>
    <row r="6" spans="1:11">
      <c r="A6" s="72">
        <v>4</v>
      </c>
      <c r="B6" s="86" t="s">
        <v>95</v>
      </c>
      <c r="C6" s="24">
        <v>27657</v>
      </c>
      <c r="D6" s="24">
        <v>23920</v>
      </c>
      <c r="E6" s="24">
        <v>24246</v>
      </c>
      <c r="F6" s="24"/>
      <c r="G6" s="24"/>
      <c r="H6" s="24"/>
      <c r="I6" s="87">
        <f t="shared" si="0"/>
        <v>-0.12333224861698666</v>
      </c>
      <c r="J6" s="24">
        <f t="shared" si="1"/>
        <v>-3411</v>
      </c>
      <c r="K6" s="24">
        <f t="shared" si="2"/>
        <v>326</v>
      </c>
    </row>
    <row r="7" spans="1:11">
      <c r="A7" s="72">
        <v>5</v>
      </c>
      <c r="B7" s="86" t="s">
        <v>96</v>
      </c>
      <c r="C7" s="24">
        <v>36114</v>
      </c>
      <c r="D7" s="24">
        <v>33358</v>
      </c>
      <c r="E7" s="24">
        <v>34412</v>
      </c>
      <c r="F7" s="24"/>
      <c r="G7" s="24"/>
      <c r="H7" s="24"/>
      <c r="I7" s="87">
        <f t="shared" si="0"/>
        <v>-4.7128537409314948E-2</v>
      </c>
      <c r="J7" s="24">
        <f t="shared" si="1"/>
        <v>-1702</v>
      </c>
      <c r="K7" s="24">
        <f t="shared" si="2"/>
        <v>1054</v>
      </c>
    </row>
    <row r="8" spans="1:11">
      <c r="A8" s="72">
        <v>6</v>
      </c>
      <c r="B8" s="86" t="s">
        <v>97</v>
      </c>
      <c r="C8" s="24">
        <v>914874</v>
      </c>
      <c r="D8" s="24">
        <v>876201</v>
      </c>
      <c r="E8" s="24">
        <v>880827</v>
      </c>
      <c r="F8" s="24"/>
      <c r="G8" s="24"/>
      <c r="H8" s="24"/>
      <c r="I8" s="87">
        <f t="shared" si="0"/>
        <v>-3.7214960748693265E-2</v>
      </c>
      <c r="J8" s="24">
        <f t="shared" si="1"/>
        <v>-34047</v>
      </c>
      <c r="K8" s="24">
        <f t="shared" si="2"/>
        <v>4626</v>
      </c>
    </row>
    <row r="9" spans="1:11">
      <c r="A9" s="72">
        <v>7</v>
      </c>
      <c r="B9" s="86" t="s">
        <v>98</v>
      </c>
      <c r="C9" s="24">
        <v>448101</v>
      </c>
      <c r="D9" s="24">
        <v>462555</v>
      </c>
      <c r="E9" s="24">
        <v>456814</v>
      </c>
      <c r="F9" s="24"/>
      <c r="G9" s="24"/>
      <c r="H9" s="24"/>
      <c r="I9" s="87">
        <f t="shared" si="0"/>
        <v>1.94442770714638E-2</v>
      </c>
      <c r="J9" s="24">
        <f t="shared" si="1"/>
        <v>8713</v>
      </c>
      <c r="K9" s="24">
        <f t="shared" si="2"/>
        <v>-5741</v>
      </c>
    </row>
    <row r="10" spans="1:11">
      <c r="A10" s="72">
        <v>8</v>
      </c>
      <c r="B10" s="86" t="s">
        <v>99</v>
      </c>
      <c r="C10" s="24">
        <v>24076</v>
      </c>
      <c r="D10" s="24">
        <v>22420</v>
      </c>
      <c r="E10" s="24">
        <v>22808</v>
      </c>
      <c r="F10" s="24"/>
      <c r="G10" s="24"/>
      <c r="H10" s="24"/>
      <c r="I10" s="87">
        <f t="shared" si="0"/>
        <v>-5.2666555906296729E-2</v>
      </c>
      <c r="J10" s="24">
        <f t="shared" si="1"/>
        <v>-1268</v>
      </c>
      <c r="K10" s="24">
        <f t="shared" si="2"/>
        <v>388</v>
      </c>
    </row>
    <row r="11" spans="1:11">
      <c r="A11" s="72">
        <v>9</v>
      </c>
      <c r="B11" s="86" t="s">
        <v>100</v>
      </c>
      <c r="C11" s="24">
        <v>143584</v>
      </c>
      <c r="D11" s="24">
        <v>139526</v>
      </c>
      <c r="E11" s="24">
        <v>139330</v>
      </c>
      <c r="F11" s="24"/>
      <c r="G11" s="24"/>
      <c r="H11" s="24"/>
      <c r="I11" s="87">
        <f t="shared" si="0"/>
        <v>-2.9627256518832183E-2</v>
      </c>
      <c r="J11" s="24">
        <f t="shared" si="1"/>
        <v>-4254</v>
      </c>
      <c r="K11" s="24">
        <f t="shared" si="2"/>
        <v>-196</v>
      </c>
    </row>
    <row r="12" spans="1:11">
      <c r="A12" s="72">
        <v>10</v>
      </c>
      <c r="B12" s="86" t="s">
        <v>101</v>
      </c>
      <c r="C12" s="24">
        <v>157425</v>
      </c>
      <c r="D12" s="24">
        <v>151922</v>
      </c>
      <c r="E12" s="24">
        <v>149423</v>
      </c>
      <c r="F12" s="24"/>
      <c r="G12" s="24"/>
      <c r="H12" s="24"/>
      <c r="I12" s="87">
        <f t="shared" si="0"/>
        <v>-5.0830554232174051E-2</v>
      </c>
      <c r="J12" s="24">
        <f t="shared" si="1"/>
        <v>-8002</v>
      </c>
      <c r="K12" s="24">
        <f t="shared" si="2"/>
        <v>-2499</v>
      </c>
    </row>
    <row r="13" spans="1:11">
      <c r="A13" s="72">
        <v>11</v>
      </c>
      <c r="B13" s="86" t="s">
        <v>102</v>
      </c>
      <c r="C13" s="24">
        <v>30953</v>
      </c>
      <c r="D13" s="24">
        <v>29201</v>
      </c>
      <c r="E13" s="24">
        <v>29631</v>
      </c>
      <c r="F13" s="24"/>
      <c r="G13" s="24"/>
      <c r="H13" s="24"/>
      <c r="I13" s="87">
        <f t="shared" si="0"/>
        <v>-4.2709915032468584E-2</v>
      </c>
      <c r="J13" s="24">
        <f t="shared" si="1"/>
        <v>-1322</v>
      </c>
      <c r="K13" s="24">
        <f t="shared" si="2"/>
        <v>430</v>
      </c>
    </row>
    <row r="14" spans="1:11">
      <c r="A14" s="72">
        <v>12</v>
      </c>
      <c r="B14" s="86" t="s">
        <v>103</v>
      </c>
      <c r="C14" s="24">
        <v>25691</v>
      </c>
      <c r="D14" s="24">
        <v>21736</v>
      </c>
      <c r="E14" s="24">
        <v>22433</v>
      </c>
      <c r="F14" s="24"/>
      <c r="G14" s="24"/>
      <c r="H14" s="24"/>
      <c r="I14" s="87">
        <f t="shared" si="0"/>
        <v>-0.12681483788096998</v>
      </c>
      <c r="J14" s="24">
        <f t="shared" si="1"/>
        <v>-3258</v>
      </c>
      <c r="K14" s="24">
        <f t="shared" si="2"/>
        <v>697</v>
      </c>
    </row>
    <row r="15" spans="1:11">
      <c r="A15" s="72">
        <v>13</v>
      </c>
      <c r="B15" s="86" t="s">
        <v>104</v>
      </c>
      <c r="C15" s="24">
        <v>25508</v>
      </c>
      <c r="D15" s="24">
        <v>23019</v>
      </c>
      <c r="E15" s="24">
        <v>23739</v>
      </c>
      <c r="F15" s="24"/>
      <c r="G15" s="24"/>
      <c r="H15" s="24"/>
      <c r="I15" s="87">
        <f t="shared" si="0"/>
        <v>-6.9350791908420889E-2</v>
      </c>
      <c r="J15" s="24">
        <f t="shared" si="1"/>
        <v>-1769</v>
      </c>
      <c r="K15" s="24">
        <f t="shared" si="2"/>
        <v>720</v>
      </c>
    </row>
    <row r="16" spans="1:11">
      <c r="A16" s="72">
        <v>14</v>
      </c>
      <c r="B16" s="86" t="s">
        <v>105</v>
      </c>
      <c r="C16" s="24">
        <v>47344</v>
      </c>
      <c r="D16" s="24">
        <v>46278</v>
      </c>
      <c r="E16" s="24">
        <v>47362</v>
      </c>
      <c r="F16" s="24"/>
      <c r="G16" s="24"/>
      <c r="H16" s="24"/>
      <c r="I16" s="87">
        <f t="shared" si="0"/>
        <v>3.801960121662724E-4</v>
      </c>
      <c r="J16" s="24">
        <f t="shared" si="1"/>
        <v>18</v>
      </c>
      <c r="K16" s="24">
        <f t="shared" si="2"/>
        <v>1084</v>
      </c>
    </row>
    <row r="17" spans="1:11">
      <c r="A17" s="72">
        <v>15</v>
      </c>
      <c r="B17" s="86" t="s">
        <v>106</v>
      </c>
      <c r="C17" s="24">
        <v>33929</v>
      </c>
      <c r="D17" s="24">
        <v>31832</v>
      </c>
      <c r="E17" s="24">
        <v>32026</v>
      </c>
      <c r="F17" s="24"/>
      <c r="G17" s="24"/>
      <c r="H17" s="24"/>
      <c r="I17" s="87">
        <f t="shared" si="0"/>
        <v>-5.6087712576262196E-2</v>
      </c>
      <c r="J17" s="24">
        <f t="shared" si="1"/>
        <v>-1903</v>
      </c>
      <c r="K17" s="24">
        <f t="shared" si="2"/>
        <v>194</v>
      </c>
    </row>
    <row r="18" spans="1:11">
      <c r="A18" s="72">
        <v>16</v>
      </c>
      <c r="B18" s="86" t="s">
        <v>107</v>
      </c>
      <c r="C18" s="24">
        <v>523398</v>
      </c>
      <c r="D18" s="24">
        <v>509841</v>
      </c>
      <c r="E18" s="24">
        <v>514174</v>
      </c>
      <c r="F18" s="24"/>
      <c r="G18" s="24"/>
      <c r="H18" s="24"/>
      <c r="I18" s="87">
        <f t="shared" si="0"/>
        <v>-1.7623300050821744E-2</v>
      </c>
      <c r="J18" s="24">
        <f t="shared" si="1"/>
        <v>-9224</v>
      </c>
      <c r="K18" s="24">
        <f t="shared" si="2"/>
        <v>4333</v>
      </c>
    </row>
    <row r="19" spans="1:11">
      <c r="A19" s="72">
        <v>17</v>
      </c>
      <c r="B19" s="86" t="s">
        <v>108</v>
      </c>
      <c r="C19" s="24">
        <v>72718</v>
      </c>
      <c r="D19" s="24">
        <v>68574</v>
      </c>
      <c r="E19" s="24">
        <v>68691</v>
      </c>
      <c r="F19" s="24"/>
      <c r="G19" s="24"/>
      <c r="H19" s="24"/>
      <c r="I19" s="87">
        <f t="shared" si="0"/>
        <v>-5.5378310734618665E-2</v>
      </c>
      <c r="J19" s="24">
        <f t="shared" si="1"/>
        <v>-4027</v>
      </c>
      <c r="K19" s="24">
        <f t="shared" si="2"/>
        <v>117</v>
      </c>
    </row>
    <row r="20" spans="1:11">
      <c r="A20" s="72">
        <v>18</v>
      </c>
      <c r="B20" s="86" t="s">
        <v>109</v>
      </c>
      <c r="C20" s="24">
        <v>20766</v>
      </c>
      <c r="D20" s="24">
        <v>18679</v>
      </c>
      <c r="E20" s="24">
        <v>18954</v>
      </c>
      <c r="F20" s="24"/>
      <c r="G20" s="24"/>
      <c r="H20" s="24"/>
      <c r="I20" s="87">
        <f t="shared" si="0"/>
        <v>-8.7258017913897715E-2</v>
      </c>
      <c r="J20" s="24">
        <f t="shared" si="1"/>
        <v>-1812</v>
      </c>
      <c r="K20" s="24">
        <f t="shared" si="2"/>
        <v>275</v>
      </c>
    </row>
    <row r="21" spans="1:11">
      <c r="A21" s="72">
        <v>19</v>
      </c>
      <c r="B21" s="86" t="s">
        <v>110</v>
      </c>
      <c r="C21" s="24">
        <v>55945</v>
      </c>
      <c r="D21" s="24">
        <v>49570</v>
      </c>
      <c r="E21" s="24">
        <v>50617</v>
      </c>
      <c r="F21" s="24"/>
      <c r="G21" s="24"/>
      <c r="H21" s="24"/>
      <c r="I21" s="87">
        <f t="shared" si="0"/>
        <v>-9.5236392885870047E-2</v>
      </c>
      <c r="J21" s="24">
        <f t="shared" si="1"/>
        <v>-5328</v>
      </c>
      <c r="K21" s="24">
        <f t="shared" si="2"/>
        <v>1047</v>
      </c>
    </row>
    <row r="22" spans="1:11">
      <c r="A22" s="72">
        <v>20</v>
      </c>
      <c r="B22" s="86" t="s">
        <v>111</v>
      </c>
      <c r="C22" s="24">
        <v>166425</v>
      </c>
      <c r="D22" s="24">
        <v>156483</v>
      </c>
      <c r="E22" s="24">
        <v>158731</v>
      </c>
      <c r="F22" s="24"/>
      <c r="G22" s="24"/>
      <c r="H22" s="24"/>
      <c r="I22" s="87">
        <f t="shared" si="0"/>
        <v>-4.623103500075109E-2</v>
      </c>
      <c r="J22" s="24">
        <f t="shared" si="1"/>
        <v>-7694</v>
      </c>
      <c r="K22" s="24">
        <f t="shared" si="2"/>
        <v>2248</v>
      </c>
    </row>
    <row r="23" spans="1:11">
      <c r="A23" s="72">
        <v>21</v>
      </c>
      <c r="B23" s="86" t="s">
        <v>112</v>
      </c>
      <c r="C23" s="24">
        <v>132275</v>
      </c>
      <c r="D23" s="24">
        <v>123882</v>
      </c>
      <c r="E23" s="24">
        <v>126493</v>
      </c>
      <c r="F23" s="24"/>
      <c r="G23" s="24"/>
      <c r="H23" s="24"/>
      <c r="I23" s="87">
        <f t="shared" si="0"/>
        <v>-4.371196371196371E-2</v>
      </c>
      <c r="J23" s="24">
        <f t="shared" si="1"/>
        <v>-5782</v>
      </c>
      <c r="K23" s="24">
        <f t="shared" si="2"/>
        <v>2611</v>
      </c>
    </row>
    <row r="24" spans="1:11">
      <c r="A24" s="72">
        <v>22</v>
      </c>
      <c r="B24" s="86" t="s">
        <v>113</v>
      </c>
      <c r="C24" s="24">
        <v>53390</v>
      </c>
      <c r="D24" s="24">
        <v>50319</v>
      </c>
      <c r="E24" s="24">
        <v>50333</v>
      </c>
      <c r="F24" s="24"/>
      <c r="G24" s="24"/>
      <c r="H24" s="24"/>
      <c r="I24" s="87">
        <f t="shared" si="0"/>
        <v>-5.7257913466941375E-2</v>
      </c>
      <c r="J24" s="24">
        <f t="shared" si="1"/>
        <v>-3057</v>
      </c>
      <c r="K24" s="24">
        <f t="shared" si="2"/>
        <v>14</v>
      </c>
    </row>
    <row r="25" spans="1:11">
      <c r="A25" s="72">
        <v>23</v>
      </c>
      <c r="B25" s="86" t="s">
        <v>114</v>
      </c>
      <c r="C25" s="24">
        <v>62487</v>
      </c>
      <c r="D25" s="24">
        <v>56119</v>
      </c>
      <c r="E25" s="24">
        <v>57672</v>
      </c>
      <c r="F25" s="24"/>
      <c r="G25" s="24"/>
      <c r="H25" s="24"/>
      <c r="I25" s="87">
        <f t="shared" si="0"/>
        <v>-7.7056027653751982E-2</v>
      </c>
      <c r="J25" s="24">
        <f t="shared" si="1"/>
        <v>-4815</v>
      </c>
      <c r="K25" s="24">
        <f t="shared" si="2"/>
        <v>1553</v>
      </c>
    </row>
    <row r="26" spans="1:11">
      <c r="A26" s="72">
        <v>24</v>
      </c>
      <c r="B26" s="86" t="s">
        <v>115</v>
      </c>
      <c r="C26" s="24">
        <v>29952</v>
      </c>
      <c r="D26" s="24">
        <v>25916</v>
      </c>
      <c r="E26" s="24">
        <v>26138</v>
      </c>
      <c r="F26" s="24"/>
      <c r="G26" s="24"/>
      <c r="H26" s="24"/>
      <c r="I26" s="87">
        <f t="shared" si="0"/>
        <v>-0.12733707264957264</v>
      </c>
      <c r="J26" s="24">
        <f t="shared" si="1"/>
        <v>-3814</v>
      </c>
      <c r="K26" s="24">
        <f t="shared" si="2"/>
        <v>222</v>
      </c>
    </row>
    <row r="27" spans="1:11">
      <c r="A27" s="72">
        <v>25</v>
      </c>
      <c r="B27" s="86" t="s">
        <v>116</v>
      </c>
      <c r="C27" s="24">
        <v>78146</v>
      </c>
      <c r="D27" s="24">
        <v>69962</v>
      </c>
      <c r="E27" s="24">
        <v>70866</v>
      </c>
      <c r="F27" s="24"/>
      <c r="G27" s="24"/>
      <c r="H27" s="24"/>
      <c r="I27" s="87">
        <f t="shared" si="0"/>
        <v>-9.3158958871855241E-2</v>
      </c>
      <c r="J27" s="24">
        <f t="shared" si="1"/>
        <v>-7280</v>
      </c>
      <c r="K27" s="24">
        <f t="shared" si="2"/>
        <v>904</v>
      </c>
    </row>
    <row r="28" spans="1:11">
      <c r="A28" s="72">
        <v>26</v>
      </c>
      <c r="B28" s="86" t="s">
        <v>117</v>
      </c>
      <c r="C28" s="24">
        <v>119950</v>
      </c>
      <c r="D28" s="24">
        <v>119000</v>
      </c>
      <c r="E28" s="24">
        <v>120159</v>
      </c>
      <c r="F28" s="24"/>
      <c r="G28" s="24"/>
      <c r="H28" s="24"/>
      <c r="I28" s="87">
        <f t="shared" si="0"/>
        <v>1.7423926636098374E-3</v>
      </c>
      <c r="J28" s="24">
        <f t="shared" si="1"/>
        <v>209</v>
      </c>
      <c r="K28" s="24">
        <f t="shared" si="2"/>
        <v>1159</v>
      </c>
    </row>
    <row r="29" spans="1:11">
      <c r="A29" s="72">
        <v>27</v>
      </c>
      <c r="B29" s="86" t="s">
        <v>118</v>
      </c>
      <c r="C29" s="24">
        <v>223249</v>
      </c>
      <c r="D29" s="24">
        <v>217082</v>
      </c>
      <c r="E29" s="24">
        <v>219316</v>
      </c>
      <c r="F29" s="24"/>
      <c r="G29" s="24"/>
      <c r="H29" s="24"/>
      <c r="I29" s="87">
        <f t="shared" si="0"/>
        <v>-1.7617100188578674E-2</v>
      </c>
      <c r="J29" s="24">
        <f t="shared" si="1"/>
        <v>-3933</v>
      </c>
      <c r="K29" s="24">
        <f t="shared" si="2"/>
        <v>2234</v>
      </c>
    </row>
    <row r="30" spans="1:11">
      <c r="A30" s="72">
        <v>28</v>
      </c>
      <c r="B30" s="86" t="s">
        <v>119</v>
      </c>
      <c r="C30" s="24">
        <v>50303</v>
      </c>
      <c r="D30" s="24">
        <v>46108</v>
      </c>
      <c r="E30" s="24">
        <v>47506</v>
      </c>
      <c r="F30" s="24"/>
      <c r="G30" s="24"/>
      <c r="H30" s="24"/>
      <c r="I30" s="87">
        <f t="shared" si="0"/>
        <v>-5.5603045544003339E-2</v>
      </c>
      <c r="J30" s="24">
        <f t="shared" si="1"/>
        <v>-2797</v>
      </c>
      <c r="K30" s="24">
        <f t="shared" si="2"/>
        <v>1398</v>
      </c>
    </row>
    <row r="31" spans="1:11">
      <c r="A31" s="72">
        <v>29</v>
      </c>
      <c r="B31" s="86" t="s">
        <v>120</v>
      </c>
      <c r="C31" s="24">
        <v>15933</v>
      </c>
      <c r="D31" s="24">
        <v>14758</v>
      </c>
      <c r="E31" s="24">
        <v>15226</v>
      </c>
      <c r="F31" s="24"/>
      <c r="G31" s="24"/>
      <c r="H31" s="24"/>
      <c r="I31" s="87">
        <f t="shared" si="0"/>
        <v>-4.4373313249231154E-2</v>
      </c>
      <c r="J31" s="24">
        <f t="shared" si="1"/>
        <v>-707</v>
      </c>
      <c r="K31" s="24">
        <f t="shared" si="2"/>
        <v>468</v>
      </c>
    </row>
    <row r="32" spans="1:11">
      <c r="A32" s="72">
        <v>30</v>
      </c>
      <c r="B32" s="86" t="s">
        <v>121</v>
      </c>
      <c r="C32" s="24">
        <v>16726</v>
      </c>
      <c r="D32" s="24">
        <v>15570</v>
      </c>
      <c r="E32" s="24">
        <v>15047</v>
      </c>
      <c r="F32" s="24"/>
      <c r="G32" s="24"/>
      <c r="H32" s="24"/>
      <c r="I32" s="87">
        <f t="shared" si="0"/>
        <v>-0.10038263780939854</v>
      </c>
      <c r="J32" s="24">
        <f t="shared" si="1"/>
        <v>-1679</v>
      </c>
      <c r="K32" s="24">
        <f t="shared" si="2"/>
        <v>-523</v>
      </c>
    </row>
    <row r="33" spans="1:11">
      <c r="A33" s="72">
        <v>31</v>
      </c>
      <c r="B33" s="86" t="s">
        <v>122</v>
      </c>
      <c r="C33" s="24">
        <v>141824</v>
      </c>
      <c r="D33" s="24">
        <v>133008</v>
      </c>
      <c r="E33" s="24">
        <v>135840</v>
      </c>
      <c r="F33" s="24"/>
      <c r="G33" s="24"/>
      <c r="H33" s="24"/>
      <c r="I33" s="87">
        <f t="shared" si="0"/>
        <v>-4.219314079422383E-2</v>
      </c>
      <c r="J33" s="24">
        <f t="shared" si="1"/>
        <v>-5984</v>
      </c>
      <c r="K33" s="24">
        <f t="shared" si="2"/>
        <v>2832</v>
      </c>
    </row>
    <row r="34" spans="1:11">
      <c r="A34" s="72">
        <v>32</v>
      </c>
      <c r="B34" s="86" t="s">
        <v>123</v>
      </c>
      <c r="C34" s="24">
        <v>51661</v>
      </c>
      <c r="D34" s="24">
        <v>50611</v>
      </c>
      <c r="E34" s="24">
        <v>50893</v>
      </c>
      <c r="F34" s="24"/>
      <c r="G34" s="24"/>
      <c r="H34" s="24"/>
      <c r="I34" s="87">
        <f t="shared" si="0"/>
        <v>-1.4866146609628152E-2</v>
      </c>
      <c r="J34" s="24">
        <f t="shared" si="1"/>
        <v>-768</v>
      </c>
      <c r="K34" s="24">
        <f t="shared" si="2"/>
        <v>282</v>
      </c>
    </row>
    <row r="35" spans="1:11">
      <c r="A35" s="72">
        <v>33</v>
      </c>
      <c r="B35" s="86" t="s">
        <v>124</v>
      </c>
      <c r="C35" s="24">
        <v>220835</v>
      </c>
      <c r="D35" s="24">
        <v>211680</v>
      </c>
      <c r="E35" s="24">
        <v>214091</v>
      </c>
      <c r="F35" s="24"/>
      <c r="G35" s="24"/>
      <c r="H35" s="24"/>
      <c r="I35" s="87">
        <f t="shared" si="0"/>
        <v>-3.0538637444245703E-2</v>
      </c>
      <c r="J35" s="24">
        <f t="shared" si="1"/>
        <v>-6744</v>
      </c>
      <c r="K35" s="24">
        <f t="shared" si="2"/>
        <v>2411</v>
      </c>
    </row>
    <row r="36" spans="1:11">
      <c r="A36" s="72">
        <v>34</v>
      </c>
      <c r="B36" s="86" t="s">
        <v>125</v>
      </c>
      <c r="C36" s="24">
        <v>3277030</v>
      </c>
      <c r="D36" s="24">
        <v>3246873</v>
      </c>
      <c r="E36" s="24">
        <v>3264496</v>
      </c>
      <c r="F36" s="24"/>
      <c r="G36" s="24"/>
      <c r="H36" s="24"/>
      <c r="I36" s="87">
        <f t="shared" si="0"/>
        <v>-3.8248047774966966E-3</v>
      </c>
      <c r="J36" s="24">
        <f t="shared" si="1"/>
        <v>-12534</v>
      </c>
      <c r="K36" s="24">
        <f t="shared" si="2"/>
        <v>17623</v>
      </c>
    </row>
    <row r="37" spans="1:11">
      <c r="A37" s="72">
        <v>35</v>
      </c>
      <c r="B37" s="86" t="s">
        <v>126</v>
      </c>
      <c r="C37" s="24">
        <v>757459</v>
      </c>
      <c r="D37" s="24">
        <v>734918</v>
      </c>
      <c r="E37" s="24">
        <v>738859</v>
      </c>
      <c r="F37" s="24"/>
      <c r="G37" s="24"/>
      <c r="H37" s="24"/>
      <c r="I37" s="87">
        <f t="shared" si="0"/>
        <v>-2.455578453751292E-2</v>
      </c>
      <c r="J37" s="24">
        <f t="shared" si="1"/>
        <v>-18600</v>
      </c>
      <c r="K37" s="24">
        <f t="shared" si="2"/>
        <v>3941</v>
      </c>
    </row>
    <row r="38" spans="1:11">
      <c r="A38" s="72">
        <v>36</v>
      </c>
      <c r="B38" s="86" t="s">
        <v>127</v>
      </c>
      <c r="C38" s="24">
        <v>25810</v>
      </c>
      <c r="D38" s="24">
        <v>22230</v>
      </c>
      <c r="E38" s="24">
        <v>21830</v>
      </c>
      <c r="F38" s="24"/>
      <c r="G38" s="24"/>
      <c r="H38" s="24"/>
      <c r="I38" s="87">
        <f t="shared" si="0"/>
        <v>-0.15420379697791553</v>
      </c>
      <c r="J38" s="24">
        <f t="shared" si="1"/>
        <v>-3980</v>
      </c>
      <c r="K38" s="24">
        <f t="shared" si="2"/>
        <v>-400</v>
      </c>
    </row>
    <row r="39" spans="1:11">
      <c r="A39" s="72">
        <v>37</v>
      </c>
      <c r="B39" s="86" t="s">
        <v>128</v>
      </c>
      <c r="C39" s="24">
        <v>48981</v>
      </c>
      <c r="D39" s="24">
        <v>44139</v>
      </c>
      <c r="E39" s="24">
        <v>44559</v>
      </c>
      <c r="F39" s="24"/>
      <c r="G39" s="24"/>
      <c r="H39" s="24"/>
      <c r="I39" s="87">
        <f t="shared" si="0"/>
        <v>-9.0279904452746987E-2</v>
      </c>
      <c r="J39" s="24">
        <f t="shared" si="1"/>
        <v>-4422</v>
      </c>
      <c r="K39" s="24">
        <f t="shared" si="2"/>
        <v>420</v>
      </c>
    </row>
    <row r="40" spans="1:11">
      <c r="A40" s="72">
        <v>38</v>
      </c>
      <c r="B40" s="86" t="s">
        <v>129</v>
      </c>
      <c r="C40" s="24">
        <v>180864</v>
      </c>
      <c r="D40" s="24">
        <v>174897</v>
      </c>
      <c r="E40" s="24">
        <v>176414</v>
      </c>
      <c r="F40" s="24"/>
      <c r="G40" s="24"/>
      <c r="H40" s="24"/>
      <c r="I40" s="87">
        <f t="shared" si="0"/>
        <v>-2.4604122434536448E-2</v>
      </c>
      <c r="J40" s="24">
        <f t="shared" si="1"/>
        <v>-4450</v>
      </c>
      <c r="K40" s="24">
        <f t="shared" si="2"/>
        <v>1517</v>
      </c>
    </row>
    <row r="41" spans="1:11">
      <c r="A41" s="72">
        <v>39</v>
      </c>
      <c r="B41" s="86" t="s">
        <v>130</v>
      </c>
      <c r="C41" s="24">
        <v>51774</v>
      </c>
      <c r="D41" s="24">
        <v>50190</v>
      </c>
      <c r="E41" s="24">
        <v>51044</v>
      </c>
      <c r="F41" s="24"/>
      <c r="G41" s="24"/>
      <c r="H41" s="24"/>
      <c r="I41" s="87">
        <f t="shared" si="0"/>
        <v>-1.4099741182833083E-2</v>
      </c>
      <c r="J41" s="24">
        <f t="shared" si="1"/>
        <v>-730</v>
      </c>
      <c r="K41" s="24">
        <f t="shared" si="2"/>
        <v>854</v>
      </c>
    </row>
    <row r="42" spans="1:11">
      <c r="A42" s="72">
        <v>40</v>
      </c>
      <c r="B42" s="86" t="s">
        <v>131</v>
      </c>
      <c r="C42" s="24">
        <v>21642</v>
      </c>
      <c r="D42" s="24">
        <v>18456</v>
      </c>
      <c r="E42" s="24">
        <v>18782</v>
      </c>
      <c r="F42" s="24"/>
      <c r="G42" s="24"/>
      <c r="H42" s="24"/>
      <c r="I42" s="87">
        <f t="shared" si="0"/>
        <v>-0.13215044820256908</v>
      </c>
      <c r="J42" s="24">
        <f t="shared" si="1"/>
        <v>-2860</v>
      </c>
      <c r="K42" s="24">
        <f t="shared" si="2"/>
        <v>326</v>
      </c>
    </row>
    <row r="43" spans="1:11">
      <c r="A43" s="72">
        <v>41</v>
      </c>
      <c r="B43" s="86" t="s">
        <v>132</v>
      </c>
      <c r="C43" s="24">
        <v>365638</v>
      </c>
      <c r="D43" s="24">
        <v>351437</v>
      </c>
      <c r="E43" s="24">
        <v>354720</v>
      </c>
      <c r="F43" s="24"/>
      <c r="G43" s="24"/>
      <c r="H43" s="24"/>
      <c r="I43" s="87">
        <f t="shared" si="0"/>
        <v>-2.9860134887511693E-2</v>
      </c>
      <c r="J43" s="24">
        <f t="shared" si="1"/>
        <v>-10918</v>
      </c>
      <c r="K43" s="24">
        <f t="shared" si="2"/>
        <v>3283</v>
      </c>
    </row>
    <row r="44" spans="1:11">
      <c r="A44" s="72">
        <v>42</v>
      </c>
      <c r="B44" s="86" t="s">
        <v>133</v>
      </c>
      <c r="C44" s="24">
        <v>266168</v>
      </c>
      <c r="D44" s="24">
        <v>257448</v>
      </c>
      <c r="E44" s="24">
        <v>265761</v>
      </c>
      <c r="F44" s="24"/>
      <c r="G44" s="24"/>
      <c r="H44" s="24"/>
      <c r="I44" s="87">
        <f t="shared" si="0"/>
        <v>-1.5291094346427819E-3</v>
      </c>
      <c r="J44" s="24">
        <f t="shared" si="1"/>
        <v>-407</v>
      </c>
      <c r="K44" s="24">
        <f t="shared" si="2"/>
        <v>8313</v>
      </c>
    </row>
    <row r="45" spans="1:11">
      <c r="A45" s="72">
        <v>43</v>
      </c>
      <c r="B45" s="86" t="s">
        <v>134</v>
      </c>
      <c r="C45" s="24">
        <v>64320</v>
      </c>
      <c r="D45" s="24">
        <v>60843</v>
      </c>
      <c r="E45" s="24">
        <v>61813</v>
      </c>
      <c r="F45" s="24"/>
      <c r="G45" s="24"/>
      <c r="H45" s="24"/>
      <c r="I45" s="87">
        <f t="shared" si="0"/>
        <v>-3.8976990049751241E-2</v>
      </c>
      <c r="J45" s="24">
        <f t="shared" si="1"/>
        <v>-2507</v>
      </c>
      <c r="K45" s="24">
        <f t="shared" si="2"/>
        <v>970</v>
      </c>
    </row>
    <row r="46" spans="1:11">
      <c r="A46" s="72">
        <v>44</v>
      </c>
      <c r="B46" s="86" t="s">
        <v>135</v>
      </c>
      <c r="C46" s="24">
        <v>81388</v>
      </c>
      <c r="D46" s="24">
        <v>77875</v>
      </c>
      <c r="E46" s="24">
        <v>78583</v>
      </c>
      <c r="F46" s="24"/>
      <c r="G46" s="24"/>
      <c r="H46" s="24"/>
      <c r="I46" s="87">
        <f t="shared" si="0"/>
        <v>-3.4464540227060497E-2</v>
      </c>
      <c r="J46" s="24">
        <f t="shared" si="1"/>
        <v>-2805</v>
      </c>
      <c r="K46" s="24">
        <f t="shared" si="2"/>
        <v>708</v>
      </c>
    </row>
    <row r="47" spans="1:11">
      <c r="A47" s="72">
        <v>45</v>
      </c>
      <c r="B47" s="86" t="s">
        <v>136</v>
      </c>
      <c r="C47" s="24">
        <v>176697</v>
      </c>
      <c r="D47" s="24">
        <v>165936</v>
      </c>
      <c r="E47" s="24">
        <v>168457</v>
      </c>
      <c r="F47" s="24"/>
      <c r="G47" s="24"/>
      <c r="H47" s="24"/>
      <c r="I47" s="87">
        <f t="shared" si="0"/>
        <v>-4.6633502549562243E-2</v>
      </c>
      <c r="J47" s="24">
        <f t="shared" si="1"/>
        <v>-8240</v>
      </c>
      <c r="K47" s="24">
        <f t="shared" si="2"/>
        <v>2521</v>
      </c>
    </row>
    <row r="48" spans="1:11">
      <c r="A48" s="72">
        <v>46</v>
      </c>
      <c r="B48" s="86" t="s">
        <v>137</v>
      </c>
      <c r="C48" s="24">
        <v>110044</v>
      </c>
      <c r="D48" s="24">
        <v>104029</v>
      </c>
      <c r="E48" s="24">
        <v>105875</v>
      </c>
      <c r="F48" s="24"/>
      <c r="G48" s="24"/>
      <c r="H48" s="24"/>
      <c r="I48" s="87">
        <f t="shared" si="0"/>
        <v>-3.788484606157537E-2</v>
      </c>
      <c r="J48" s="24">
        <f t="shared" si="1"/>
        <v>-4169</v>
      </c>
      <c r="K48" s="24">
        <f t="shared" si="2"/>
        <v>1846</v>
      </c>
    </row>
    <row r="49" spans="1:11">
      <c r="A49" s="72">
        <v>47</v>
      </c>
      <c r="B49" s="86" t="s">
        <v>138</v>
      </c>
      <c r="C49" s="24">
        <v>65419</v>
      </c>
      <c r="D49" s="24">
        <v>65302</v>
      </c>
      <c r="E49" s="24">
        <v>67525</v>
      </c>
      <c r="F49" s="24"/>
      <c r="G49" s="24"/>
      <c r="H49" s="24"/>
      <c r="I49" s="87">
        <f t="shared" si="0"/>
        <v>3.2192482306363596E-2</v>
      </c>
      <c r="J49" s="24">
        <f t="shared" si="1"/>
        <v>2106</v>
      </c>
      <c r="K49" s="24">
        <f t="shared" si="2"/>
        <v>2223</v>
      </c>
    </row>
    <row r="50" spans="1:11">
      <c r="A50" s="72">
        <v>48</v>
      </c>
      <c r="B50" s="86" t="s">
        <v>139</v>
      </c>
      <c r="C50" s="24">
        <v>189669</v>
      </c>
      <c r="D50" s="24">
        <v>207346</v>
      </c>
      <c r="E50" s="24">
        <v>191496</v>
      </c>
      <c r="F50" s="24"/>
      <c r="G50" s="24"/>
      <c r="H50" s="24"/>
      <c r="I50" s="87">
        <f t="shared" si="0"/>
        <v>9.6325704253198991E-3</v>
      </c>
      <c r="J50" s="24">
        <f t="shared" si="1"/>
        <v>1827</v>
      </c>
      <c r="K50" s="24">
        <f t="shared" si="2"/>
        <v>-15850</v>
      </c>
    </row>
    <row r="51" spans="1:11">
      <c r="A51" s="72">
        <v>49</v>
      </c>
      <c r="B51" s="86" t="s">
        <v>140</v>
      </c>
      <c r="C51" s="24">
        <v>22862</v>
      </c>
      <c r="D51" s="24">
        <v>21556</v>
      </c>
      <c r="E51" s="24">
        <v>21922</v>
      </c>
      <c r="F51" s="24"/>
      <c r="G51" s="24"/>
      <c r="H51" s="24"/>
      <c r="I51" s="87">
        <f t="shared" si="0"/>
        <v>-4.1116262794156241E-2</v>
      </c>
      <c r="J51" s="24">
        <f t="shared" si="1"/>
        <v>-940</v>
      </c>
      <c r="K51" s="24">
        <f t="shared" si="2"/>
        <v>366</v>
      </c>
    </row>
    <row r="52" spans="1:11">
      <c r="A52" s="72">
        <v>50</v>
      </c>
      <c r="B52" s="86" t="s">
        <v>141</v>
      </c>
      <c r="C52" s="24">
        <v>39768</v>
      </c>
      <c r="D52" s="24">
        <v>39657</v>
      </c>
      <c r="E52" s="24">
        <v>40022</v>
      </c>
      <c r="F52" s="24"/>
      <c r="G52" s="24"/>
      <c r="H52" s="24"/>
      <c r="I52" s="87">
        <f t="shared" si="0"/>
        <v>6.3870448601890967E-3</v>
      </c>
      <c r="J52" s="24">
        <f t="shared" si="1"/>
        <v>254</v>
      </c>
      <c r="K52" s="24">
        <f t="shared" si="2"/>
        <v>365</v>
      </c>
    </row>
    <row r="53" spans="1:11">
      <c r="A53" s="72">
        <v>51</v>
      </c>
      <c r="B53" s="86" t="s">
        <v>142</v>
      </c>
      <c r="C53" s="24">
        <v>36479</v>
      </c>
      <c r="D53" s="24">
        <v>34167</v>
      </c>
      <c r="E53" s="24">
        <v>34527</v>
      </c>
      <c r="F53" s="24"/>
      <c r="G53" s="24"/>
      <c r="H53" s="24"/>
      <c r="I53" s="87">
        <f t="shared" si="0"/>
        <v>-5.3510238767510071E-2</v>
      </c>
      <c r="J53" s="24">
        <f t="shared" si="1"/>
        <v>-1952</v>
      </c>
      <c r="K53" s="24">
        <f t="shared" si="2"/>
        <v>360</v>
      </c>
    </row>
    <row r="54" spans="1:11">
      <c r="A54" s="72">
        <v>52</v>
      </c>
      <c r="B54" s="86" t="s">
        <v>143</v>
      </c>
      <c r="C54" s="24">
        <v>74708</v>
      </c>
      <c r="D54" s="24">
        <v>70680</v>
      </c>
      <c r="E54" s="24">
        <v>70553</v>
      </c>
      <c r="F54" s="24"/>
      <c r="G54" s="24"/>
      <c r="H54" s="24"/>
      <c r="I54" s="87">
        <f t="shared" si="0"/>
        <v>-5.5616533704556409E-2</v>
      </c>
      <c r="J54" s="24">
        <f t="shared" si="1"/>
        <v>-4155</v>
      </c>
      <c r="K54" s="24">
        <f t="shared" si="2"/>
        <v>-127</v>
      </c>
    </row>
    <row r="55" spans="1:11">
      <c r="A55" s="72">
        <v>53</v>
      </c>
      <c r="B55" s="86" t="s">
        <v>144</v>
      </c>
      <c r="C55" s="24">
        <v>48611</v>
      </c>
      <c r="D55" s="24">
        <v>47416</v>
      </c>
      <c r="E55" s="24">
        <v>46850</v>
      </c>
      <c r="F55" s="24"/>
      <c r="G55" s="24"/>
      <c r="H55" s="24"/>
      <c r="I55" s="87">
        <f t="shared" si="0"/>
        <v>-3.6226368517413753E-2</v>
      </c>
      <c r="J55" s="24">
        <f t="shared" si="1"/>
        <v>-1761</v>
      </c>
      <c r="K55" s="24">
        <f t="shared" si="2"/>
        <v>-566</v>
      </c>
    </row>
    <row r="56" spans="1:11">
      <c r="A56" s="72">
        <v>54</v>
      </c>
      <c r="B56" s="86" t="s">
        <v>145</v>
      </c>
      <c r="C56" s="24">
        <v>135321</v>
      </c>
      <c r="D56" s="24">
        <v>130278</v>
      </c>
      <c r="E56" s="24">
        <v>133181</v>
      </c>
      <c r="F56" s="24"/>
      <c r="G56" s="24"/>
      <c r="H56" s="24"/>
      <c r="I56" s="87">
        <f t="shared" si="0"/>
        <v>-1.5814249081812875E-2</v>
      </c>
      <c r="J56" s="24">
        <f t="shared" si="1"/>
        <v>-2140</v>
      </c>
      <c r="K56" s="24">
        <f t="shared" si="2"/>
        <v>2903</v>
      </c>
    </row>
    <row r="57" spans="1:11">
      <c r="A57" s="72">
        <v>55</v>
      </c>
      <c r="B57" s="86" t="s">
        <v>146</v>
      </c>
      <c r="C57" s="24">
        <v>150688</v>
      </c>
      <c r="D57" s="24">
        <v>140421</v>
      </c>
      <c r="E57" s="24">
        <v>143607</v>
      </c>
      <c r="F57" s="24"/>
      <c r="G57" s="24"/>
      <c r="H57" s="24"/>
      <c r="I57" s="87">
        <f t="shared" si="0"/>
        <v>-4.6991133998725843E-2</v>
      </c>
      <c r="J57" s="24">
        <f t="shared" si="1"/>
        <v>-7081</v>
      </c>
      <c r="K57" s="24">
        <f t="shared" si="2"/>
        <v>3186</v>
      </c>
    </row>
    <row r="58" spans="1:11">
      <c r="A58" s="72">
        <v>56</v>
      </c>
      <c r="B58" s="86" t="s">
        <v>147</v>
      </c>
      <c r="C58" s="24">
        <v>23221</v>
      </c>
      <c r="D58" s="24">
        <v>21712</v>
      </c>
      <c r="E58" s="24">
        <v>21844</v>
      </c>
      <c r="F58" s="24"/>
      <c r="G58" s="24"/>
      <c r="H58" s="24"/>
      <c r="I58" s="87">
        <f t="shared" si="0"/>
        <v>-5.9299771758322212E-2</v>
      </c>
      <c r="J58" s="24">
        <f t="shared" si="1"/>
        <v>-1377</v>
      </c>
      <c r="K58" s="24">
        <f t="shared" si="2"/>
        <v>132</v>
      </c>
    </row>
    <row r="59" spans="1:11">
      <c r="A59" s="72">
        <v>57</v>
      </c>
      <c r="B59" s="86" t="s">
        <v>148</v>
      </c>
      <c r="C59" s="24">
        <v>24906</v>
      </c>
      <c r="D59" s="24">
        <v>22705</v>
      </c>
      <c r="E59" s="24">
        <v>22442</v>
      </c>
      <c r="F59" s="24"/>
      <c r="G59" s="24"/>
      <c r="H59" s="24"/>
      <c r="I59" s="87">
        <f t="shared" si="0"/>
        <v>-9.8931984260820685E-2</v>
      </c>
      <c r="J59" s="24">
        <f t="shared" si="1"/>
        <v>-2464</v>
      </c>
      <c r="K59" s="24">
        <f t="shared" si="2"/>
        <v>-263</v>
      </c>
    </row>
    <row r="60" spans="1:11">
      <c r="A60" s="72">
        <v>58</v>
      </c>
      <c r="B60" s="86" t="s">
        <v>149</v>
      </c>
      <c r="C60" s="24">
        <v>69787</v>
      </c>
      <c r="D60" s="24">
        <v>62466</v>
      </c>
      <c r="E60" s="24">
        <v>62105</v>
      </c>
      <c r="F60" s="24"/>
      <c r="G60" s="24"/>
      <c r="H60" s="24"/>
      <c r="I60" s="87">
        <f t="shared" si="0"/>
        <v>-0.11007780818777137</v>
      </c>
      <c r="J60" s="24">
        <f t="shared" si="1"/>
        <v>-7682</v>
      </c>
      <c r="K60" s="24">
        <f t="shared" si="2"/>
        <v>-361</v>
      </c>
    </row>
    <row r="61" spans="1:11">
      <c r="A61" s="72">
        <v>59</v>
      </c>
      <c r="B61" s="86" t="s">
        <v>150</v>
      </c>
      <c r="C61" s="24">
        <v>193735</v>
      </c>
      <c r="D61" s="24">
        <v>185323</v>
      </c>
      <c r="E61" s="24">
        <v>185685</v>
      </c>
      <c r="F61" s="24"/>
      <c r="G61" s="24"/>
      <c r="H61" s="24"/>
      <c r="I61" s="87">
        <f t="shared" si="0"/>
        <v>-4.1551603995148012E-2</v>
      </c>
      <c r="J61" s="24">
        <f t="shared" si="1"/>
        <v>-8050</v>
      </c>
      <c r="K61" s="24">
        <f t="shared" si="2"/>
        <v>362</v>
      </c>
    </row>
    <row r="62" spans="1:11">
      <c r="A62" s="72">
        <v>60</v>
      </c>
      <c r="B62" s="86" t="s">
        <v>151</v>
      </c>
      <c r="C62" s="24">
        <v>52957</v>
      </c>
      <c r="D62" s="24">
        <v>48456</v>
      </c>
      <c r="E62" s="24">
        <v>49276</v>
      </c>
      <c r="F62" s="24"/>
      <c r="G62" s="24"/>
      <c r="H62" s="24"/>
      <c r="I62" s="87">
        <f t="shared" si="0"/>
        <v>-6.9509224465132094E-2</v>
      </c>
      <c r="J62" s="24">
        <f t="shared" si="1"/>
        <v>-3681</v>
      </c>
      <c r="K62" s="24">
        <f t="shared" si="2"/>
        <v>820</v>
      </c>
    </row>
    <row r="63" spans="1:11">
      <c r="A63" s="72">
        <v>61</v>
      </c>
      <c r="B63" s="86" t="s">
        <v>152</v>
      </c>
      <c r="C63" s="24">
        <v>109262</v>
      </c>
      <c r="D63" s="24">
        <v>105050</v>
      </c>
      <c r="E63" s="24">
        <v>104311</v>
      </c>
      <c r="F63" s="24"/>
      <c r="G63" s="24"/>
      <c r="H63" s="24"/>
      <c r="I63" s="87">
        <f t="shared" si="0"/>
        <v>-4.5313100620526806E-2</v>
      </c>
      <c r="J63" s="24">
        <f t="shared" si="1"/>
        <v>-4951</v>
      </c>
      <c r="K63" s="24">
        <f t="shared" si="2"/>
        <v>-739</v>
      </c>
    </row>
    <row r="64" spans="1:11">
      <c r="A64" s="72">
        <v>62</v>
      </c>
      <c r="B64" s="86" t="s">
        <v>153</v>
      </c>
      <c r="C64" s="24">
        <v>9737</v>
      </c>
      <c r="D64" s="24">
        <v>9288</v>
      </c>
      <c r="E64" s="24">
        <v>9243</v>
      </c>
      <c r="F64" s="24"/>
      <c r="G64" s="24"/>
      <c r="H64" s="24"/>
      <c r="I64" s="87">
        <f t="shared" si="0"/>
        <v>-5.0734312416555405E-2</v>
      </c>
      <c r="J64" s="24">
        <f t="shared" si="1"/>
        <v>-494</v>
      </c>
      <c r="K64" s="24">
        <f t="shared" si="2"/>
        <v>-45</v>
      </c>
    </row>
    <row r="65" spans="1:11">
      <c r="A65" s="72">
        <v>63</v>
      </c>
      <c r="B65" s="86" t="s">
        <v>154</v>
      </c>
      <c r="C65" s="24">
        <v>105897</v>
      </c>
      <c r="D65" s="24">
        <v>99207</v>
      </c>
      <c r="E65" s="24">
        <v>102013</v>
      </c>
      <c r="F65" s="24"/>
      <c r="G65" s="24"/>
      <c r="H65" s="24"/>
      <c r="I65" s="87">
        <f t="shared" si="0"/>
        <v>-3.6677148550006138E-2</v>
      </c>
      <c r="J65" s="24">
        <f t="shared" si="1"/>
        <v>-3884</v>
      </c>
      <c r="K65" s="24">
        <f t="shared" si="2"/>
        <v>2806</v>
      </c>
    </row>
    <row r="66" spans="1:11">
      <c r="A66" s="72">
        <v>64</v>
      </c>
      <c r="B66" s="86" t="s">
        <v>155</v>
      </c>
      <c r="C66" s="24">
        <v>52170</v>
      </c>
      <c r="D66" s="24">
        <v>50601</v>
      </c>
      <c r="E66" s="24">
        <v>51966</v>
      </c>
      <c r="F66" s="24"/>
      <c r="G66" s="24"/>
      <c r="H66" s="24"/>
      <c r="I66" s="87">
        <f t="shared" si="0"/>
        <v>-3.9102932719953997E-3</v>
      </c>
      <c r="J66" s="24">
        <f t="shared" si="1"/>
        <v>-204</v>
      </c>
      <c r="K66" s="24">
        <f t="shared" si="2"/>
        <v>1365</v>
      </c>
    </row>
    <row r="67" spans="1:11">
      <c r="A67" s="72">
        <v>65</v>
      </c>
      <c r="B67" s="86" t="s">
        <v>156</v>
      </c>
      <c r="C67" s="24">
        <v>75009</v>
      </c>
      <c r="D67" s="24">
        <v>71494</v>
      </c>
      <c r="E67" s="24">
        <v>72648</v>
      </c>
      <c r="F67" s="24"/>
      <c r="G67" s="24"/>
      <c r="H67" s="24"/>
      <c r="I67" s="87">
        <f t="shared" si="0"/>
        <v>-3.1476222853257609E-2</v>
      </c>
      <c r="J67" s="24">
        <f t="shared" si="1"/>
        <v>-2361</v>
      </c>
      <c r="K67" s="24">
        <f t="shared" si="2"/>
        <v>1154</v>
      </c>
    </row>
    <row r="68" spans="1:11">
      <c r="A68" s="72">
        <v>66</v>
      </c>
      <c r="B68" s="86" t="s">
        <v>157</v>
      </c>
      <c r="C68" s="24">
        <v>40157</v>
      </c>
      <c r="D68" s="24">
        <v>33849</v>
      </c>
      <c r="E68" s="24">
        <v>35198</v>
      </c>
      <c r="F68" s="24"/>
      <c r="G68" s="24"/>
      <c r="H68" s="24"/>
      <c r="I68" s="87">
        <f t="shared" ref="I68:I84" si="3">(E68-C68)/C68</f>
        <v>-0.12349030057026172</v>
      </c>
      <c r="J68" s="24">
        <f t="shared" ref="J68:J84" si="4">E68-C68</f>
        <v>-4959</v>
      </c>
      <c r="K68" s="24">
        <f t="shared" ref="K68:K84" si="5">E68-D68</f>
        <v>1349</v>
      </c>
    </row>
    <row r="69" spans="1:11">
      <c r="A69" s="72">
        <v>67</v>
      </c>
      <c r="B69" s="86" t="s">
        <v>158</v>
      </c>
      <c r="C69" s="24">
        <v>67148</v>
      </c>
      <c r="D69" s="24">
        <v>62135</v>
      </c>
      <c r="E69" s="24">
        <v>63347</v>
      </c>
      <c r="F69" s="24"/>
      <c r="G69" s="24"/>
      <c r="H69" s="24"/>
      <c r="I69" s="87">
        <f t="shared" si="3"/>
        <v>-5.6606302495979033E-2</v>
      </c>
      <c r="J69" s="24">
        <f t="shared" si="4"/>
        <v>-3801</v>
      </c>
      <c r="K69" s="24">
        <f t="shared" si="5"/>
        <v>1212</v>
      </c>
    </row>
    <row r="70" spans="1:11">
      <c r="A70" s="72">
        <v>68</v>
      </c>
      <c r="B70" s="86" t="s">
        <v>159</v>
      </c>
      <c r="C70" s="24">
        <v>44895</v>
      </c>
      <c r="D70" s="24">
        <v>41752</v>
      </c>
      <c r="E70" s="24">
        <v>41983</v>
      </c>
      <c r="F70" s="24"/>
      <c r="G70" s="24"/>
      <c r="H70" s="24"/>
      <c r="I70" s="87">
        <f t="shared" si="3"/>
        <v>-6.4862456843746516E-2</v>
      </c>
      <c r="J70" s="24">
        <f t="shared" si="4"/>
        <v>-2912</v>
      </c>
      <c r="K70" s="24">
        <f t="shared" si="5"/>
        <v>231</v>
      </c>
    </row>
    <row r="71" spans="1:11">
      <c r="A71" s="72">
        <v>69</v>
      </c>
      <c r="B71" s="86" t="s">
        <v>160</v>
      </c>
      <c r="C71" s="24">
        <v>9977</v>
      </c>
      <c r="D71" s="24">
        <v>9292</v>
      </c>
      <c r="E71" s="24">
        <v>9321</v>
      </c>
      <c r="F71" s="24"/>
      <c r="G71" s="24"/>
      <c r="H71" s="24"/>
      <c r="I71" s="87">
        <f t="shared" si="3"/>
        <v>-6.5751227823995187E-2</v>
      </c>
      <c r="J71" s="24">
        <f t="shared" si="4"/>
        <v>-656</v>
      </c>
      <c r="K71" s="24">
        <f t="shared" si="5"/>
        <v>29</v>
      </c>
    </row>
    <row r="72" spans="1:11">
      <c r="A72" s="72">
        <v>70</v>
      </c>
      <c r="B72" s="86" t="s">
        <v>161</v>
      </c>
      <c r="C72" s="24">
        <v>29727</v>
      </c>
      <c r="D72" s="24">
        <v>28464</v>
      </c>
      <c r="E72" s="24">
        <v>28724</v>
      </c>
      <c r="F72" s="24"/>
      <c r="G72" s="24"/>
      <c r="H72" s="24"/>
      <c r="I72" s="87">
        <f t="shared" si="3"/>
        <v>-3.3740370706764895E-2</v>
      </c>
      <c r="J72" s="24">
        <f t="shared" si="4"/>
        <v>-1003</v>
      </c>
      <c r="K72" s="24">
        <f t="shared" si="5"/>
        <v>260</v>
      </c>
    </row>
    <row r="73" spans="1:11">
      <c r="A73" s="72">
        <v>71</v>
      </c>
      <c r="B73" s="86" t="s">
        <v>162</v>
      </c>
      <c r="C73" s="24">
        <v>29894</v>
      </c>
      <c r="D73" s="24">
        <v>27298</v>
      </c>
      <c r="E73" s="24">
        <v>27446</v>
      </c>
      <c r="F73" s="24"/>
      <c r="G73" s="24"/>
      <c r="H73" s="24"/>
      <c r="I73" s="87">
        <f t="shared" si="3"/>
        <v>-8.1889342342945079E-2</v>
      </c>
      <c r="J73" s="24">
        <f t="shared" si="4"/>
        <v>-2448</v>
      </c>
      <c r="K73" s="24">
        <f t="shared" si="5"/>
        <v>148</v>
      </c>
    </row>
    <row r="74" spans="1:11">
      <c r="A74" s="72">
        <v>72</v>
      </c>
      <c r="B74" s="86" t="s">
        <v>163</v>
      </c>
      <c r="C74" s="24">
        <v>48569</v>
      </c>
      <c r="D74" s="24">
        <v>53113</v>
      </c>
      <c r="E74" s="24">
        <v>52904</v>
      </c>
      <c r="F74" s="24"/>
      <c r="G74" s="24"/>
      <c r="H74" s="24"/>
      <c r="I74" s="87">
        <f t="shared" si="3"/>
        <v>8.9254462723136155E-2</v>
      </c>
      <c r="J74" s="24">
        <f t="shared" si="4"/>
        <v>4335</v>
      </c>
      <c r="K74" s="24">
        <f t="shared" si="5"/>
        <v>-209</v>
      </c>
    </row>
    <row r="75" spans="1:11">
      <c r="A75" s="72">
        <v>73</v>
      </c>
      <c r="B75" s="86" t="s">
        <v>164</v>
      </c>
      <c r="C75" s="24">
        <v>33024</v>
      </c>
      <c r="D75" s="24">
        <v>34049</v>
      </c>
      <c r="E75" s="24">
        <v>33589</v>
      </c>
      <c r="F75" s="24"/>
      <c r="G75" s="24"/>
      <c r="H75" s="24"/>
      <c r="I75" s="87">
        <f t="shared" si="3"/>
        <v>1.710876937984496E-2</v>
      </c>
      <c r="J75" s="24">
        <f t="shared" si="4"/>
        <v>565</v>
      </c>
      <c r="K75" s="24">
        <f t="shared" si="5"/>
        <v>-460</v>
      </c>
    </row>
    <row r="76" spans="1:11">
      <c r="A76" s="72">
        <v>74</v>
      </c>
      <c r="B76" s="86" t="s">
        <v>165</v>
      </c>
      <c r="C76" s="24">
        <v>24495</v>
      </c>
      <c r="D76" s="24">
        <v>22614</v>
      </c>
      <c r="E76" s="24">
        <v>23209</v>
      </c>
      <c r="F76" s="24"/>
      <c r="G76" s="24"/>
      <c r="H76" s="24"/>
      <c r="I76" s="87">
        <f t="shared" si="3"/>
        <v>-5.2500510308226167E-2</v>
      </c>
      <c r="J76" s="24">
        <f t="shared" si="4"/>
        <v>-1286</v>
      </c>
      <c r="K76" s="24">
        <f t="shared" si="5"/>
        <v>595</v>
      </c>
    </row>
    <row r="77" spans="1:11">
      <c r="A77" s="72">
        <v>75</v>
      </c>
      <c r="B77" s="86" t="s">
        <v>166</v>
      </c>
      <c r="C77" s="24">
        <v>10063</v>
      </c>
      <c r="D77" s="24">
        <v>8881</v>
      </c>
      <c r="E77" s="24">
        <v>9134</v>
      </c>
      <c r="F77" s="24"/>
      <c r="G77" s="24"/>
      <c r="H77" s="24"/>
      <c r="I77" s="87">
        <f t="shared" si="3"/>
        <v>-9.2318394117062511E-2</v>
      </c>
      <c r="J77" s="24">
        <f t="shared" si="4"/>
        <v>-929</v>
      </c>
      <c r="K77" s="24">
        <f t="shared" si="5"/>
        <v>253</v>
      </c>
    </row>
    <row r="78" spans="1:11">
      <c r="A78" s="72">
        <v>76</v>
      </c>
      <c r="B78" s="86" t="s">
        <v>167</v>
      </c>
      <c r="C78" s="24">
        <v>17179</v>
      </c>
      <c r="D78" s="24">
        <v>15314</v>
      </c>
      <c r="E78" s="24">
        <v>16307</v>
      </c>
      <c r="F78" s="24"/>
      <c r="G78" s="24"/>
      <c r="H78" s="24"/>
      <c r="I78" s="87">
        <f t="shared" si="3"/>
        <v>-5.0759648407939929E-2</v>
      </c>
      <c r="J78" s="24">
        <f t="shared" si="4"/>
        <v>-872</v>
      </c>
      <c r="K78" s="24">
        <f t="shared" si="5"/>
        <v>993</v>
      </c>
    </row>
    <row r="79" spans="1:11">
      <c r="A79" s="72">
        <v>77</v>
      </c>
      <c r="B79" s="86" t="s">
        <v>168</v>
      </c>
      <c r="C79" s="24">
        <v>40109</v>
      </c>
      <c r="D79" s="24">
        <v>39405</v>
      </c>
      <c r="E79" s="24">
        <v>38193</v>
      </c>
      <c r="F79" s="24"/>
      <c r="G79" s="24"/>
      <c r="H79" s="24"/>
      <c r="I79" s="87">
        <f t="shared" si="3"/>
        <v>-4.7769827220823256E-2</v>
      </c>
      <c r="J79" s="24">
        <f t="shared" si="4"/>
        <v>-1916</v>
      </c>
      <c r="K79" s="24">
        <f t="shared" si="5"/>
        <v>-1212</v>
      </c>
    </row>
    <row r="80" spans="1:11">
      <c r="A80" s="72">
        <v>78</v>
      </c>
      <c r="B80" s="86" t="s">
        <v>169</v>
      </c>
      <c r="C80" s="24">
        <v>29239</v>
      </c>
      <c r="D80" s="24">
        <v>29268</v>
      </c>
      <c r="E80" s="24">
        <v>29399</v>
      </c>
      <c r="F80" s="24"/>
      <c r="G80" s="24"/>
      <c r="H80" s="24"/>
      <c r="I80" s="87">
        <f t="shared" si="3"/>
        <v>5.4721433701562985E-3</v>
      </c>
      <c r="J80" s="24">
        <f t="shared" si="4"/>
        <v>160</v>
      </c>
      <c r="K80" s="24">
        <f t="shared" si="5"/>
        <v>131</v>
      </c>
    </row>
    <row r="81" spans="1:11">
      <c r="A81" s="72">
        <v>79</v>
      </c>
      <c r="B81" s="86" t="s">
        <v>170</v>
      </c>
      <c r="C81" s="24">
        <v>14660</v>
      </c>
      <c r="D81" s="24">
        <v>11883</v>
      </c>
      <c r="E81" s="24">
        <v>12796</v>
      </c>
      <c r="F81" s="24"/>
      <c r="G81" s="24"/>
      <c r="H81" s="24"/>
      <c r="I81" s="87">
        <f t="shared" si="3"/>
        <v>-0.12714870395634378</v>
      </c>
      <c r="J81" s="24">
        <f t="shared" si="4"/>
        <v>-1864</v>
      </c>
      <c r="K81" s="24">
        <f t="shared" si="5"/>
        <v>913</v>
      </c>
    </row>
    <row r="82" spans="1:11">
      <c r="A82" s="72">
        <v>80</v>
      </c>
      <c r="B82" s="86" t="s">
        <v>171</v>
      </c>
      <c r="C82" s="24">
        <v>44697</v>
      </c>
      <c r="D82" s="24">
        <v>39435</v>
      </c>
      <c r="E82" s="24">
        <v>40247</v>
      </c>
      <c r="F82" s="24"/>
      <c r="G82" s="24"/>
      <c r="H82" s="24"/>
      <c r="I82" s="87">
        <f t="shared" si="3"/>
        <v>-9.9559254536098624E-2</v>
      </c>
      <c r="J82" s="24">
        <f t="shared" si="4"/>
        <v>-4450</v>
      </c>
      <c r="K82" s="24">
        <f t="shared" si="5"/>
        <v>812</v>
      </c>
    </row>
    <row r="83" spans="1:11">
      <c r="A83" s="72">
        <v>81</v>
      </c>
      <c r="B83" s="86" t="s">
        <v>172</v>
      </c>
      <c r="C83" s="24">
        <v>58558</v>
      </c>
      <c r="D83" s="24">
        <v>55649</v>
      </c>
      <c r="E83" s="24">
        <v>56861</v>
      </c>
      <c r="F83" s="24"/>
      <c r="G83" s="24"/>
      <c r="H83" s="24"/>
      <c r="I83" s="87">
        <f t="shared" si="3"/>
        <v>-2.8979814884388128E-2</v>
      </c>
      <c r="J83" s="24">
        <f t="shared" si="4"/>
        <v>-1697</v>
      </c>
      <c r="K83" s="24">
        <f t="shared" si="5"/>
        <v>1212</v>
      </c>
    </row>
    <row r="84" spans="1:11" s="113" customFormat="1">
      <c r="A84" s="184" t="s">
        <v>173</v>
      </c>
      <c r="B84" s="184"/>
      <c r="C84" s="117">
        <v>11789103</v>
      </c>
      <c r="D84" s="117">
        <v>11417099</v>
      </c>
      <c r="E84" s="117">
        <v>11493916</v>
      </c>
      <c r="F84" s="117"/>
      <c r="G84" s="117"/>
      <c r="H84" s="117"/>
      <c r="I84" s="110">
        <f t="shared" si="3"/>
        <v>-2.5038970310124527E-2</v>
      </c>
      <c r="J84" s="118">
        <f t="shared" si="4"/>
        <v>-295187</v>
      </c>
      <c r="K84" s="118">
        <f t="shared" si="5"/>
        <v>76817</v>
      </c>
    </row>
    <row r="86" spans="1:11">
      <c r="E86" s="156"/>
      <c r="F86" s="156"/>
    </row>
    <row r="87" spans="1:11">
      <c r="E87" s="156"/>
      <c r="F87" s="156"/>
      <c r="G87" s="156"/>
      <c r="H87" s="156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4"/>
  <sheetViews>
    <sheetView zoomScale="80" zoomScaleNormal="80" workbookViewId="0">
      <selection activeCell="X5" sqref="X5"/>
    </sheetView>
  </sheetViews>
  <sheetFormatPr defaultRowHeight="15"/>
  <cols>
    <col min="2" max="2" width="39.5703125" customWidth="1"/>
    <col min="3" max="3" width="19.42578125" style="154" customWidth="1"/>
    <col min="4" max="4" width="19.42578125" style="152" customWidth="1"/>
    <col min="5" max="5" width="19.42578125" style="153" customWidth="1"/>
    <col min="6" max="8" width="19.42578125" style="154" customWidth="1"/>
    <col min="9" max="9" width="24.85546875" customWidth="1"/>
    <col min="10" max="10" width="29.140625" customWidth="1"/>
    <col min="11" max="11" width="23.42578125" customWidth="1"/>
  </cols>
  <sheetData>
    <row r="1" spans="1:11" s="154" customFormat="1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1" ht="62.1" customHeight="1">
      <c r="A2" s="92" t="s">
        <v>1</v>
      </c>
      <c r="B2" s="91" t="s">
        <v>90</v>
      </c>
      <c r="C2" s="90">
        <v>43374</v>
      </c>
      <c r="D2" s="90">
        <v>43709</v>
      </c>
      <c r="E2" s="90">
        <v>43739</v>
      </c>
      <c r="F2" s="90">
        <v>43374</v>
      </c>
      <c r="G2" s="90">
        <v>43709</v>
      </c>
      <c r="H2" s="90">
        <v>43739</v>
      </c>
      <c r="I2" s="89" t="s">
        <v>317</v>
      </c>
      <c r="J2" s="89" t="s">
        <v>327</v>
      </c>
      <c r="K2" s="1" t="s">
        <v>339</v>
      </c>
    </row>
    <row r="3" spans="1:11">
      <c r="A3" s="81">
        <v>1</v>
      </c>
      <c r="B3" s="82" t="s">
        <v>2</v>
      </c>
      <c r="C3" s="24">
        <v>103870</v>
      </c>
      <c r="D3" s="24">
        <v>101844</v>
      </c>
      <c r="E3" s="24">
        <v>103120</v>
      </c>
      <c r="F3" s="24"/>
      <c r="G3" s="24"/>
      <c r="H3" s="24"/>
      <c r="I3" s="87">
        <f>(E3-C3)/C3</f>
        <v>-7.2205641667468954E-3</v>
      </c>
      <c r="J3" s="24">
        <f>E3-C3</f>
        <v>-750</v>
      </c>
      <c r="K3" s="24">
        <f>E3-D3</f>
        <v>1276</v>
      </c>
    </row>
    <row r="4" spans="1:11">
      <c r="A4" s="81">
        <v>2</v>
      </c>
      <c r="B4" s="82" t="s">
        <v>3</v>
      </c>
      <c r="C4" s="24">
        <v>46474</v>
      </c>
      <c r="D4" s="24">
        <v>33171</v>
      </c>
      <c r="E4" s="24">
        <v>32560</v>
      </c>
      <c r="F4" s="24"/>
      <c r="G4" s="24"/>
      <c r="H4" s="24"/>
      <c r="I4" s="87">
        <f t="shared" ref="I4:I67" si="0">(E4-C4)/C4</f>
        <v>-0.2993932091061669</v>
      </c>
      <c r="J4" s="24">
        <f t="shared" ref="J4:J67" si="1">E4-C4</f>
        <v>-13914</v>
      </c>
      <c r="K4" s="24">
        <f t="shared" ref="K4:K67" si="2">E4-D4</f>
        <v>-611</v>
      </c>
    </row>
    <row r="5" spans="1:11">
      <c r="A5" s="81">
        <v>3</v>
      </c>
      <c r="B5" s="82" t="s">
        <v>4</v>
      </c>
      <c r="C5" s="24">
        <v>9306</v>
      </c>
      <c r="D5" s="24">
        <v>9152</v>
      </c>
      <c r="E5" s="24">
        <v>9306</v>
      </c>
      <c r="F5" s="24"/>
      <c r="G5" s="24"/>
      <c r="H5" s="24"/>
      <c r="I5" s="87">
        <f t="shared" si="0"/>
        <v>0</v>
      </c>
      <c r="J5" s="24">
        <f t="shared" si="1"/>
        <v>0</v>
      </c>
      <c r="K5" s="24">
        <f t="shared" si="2"/>
        <v>154</v>
      </c>
    </row>
    <row r="6" spans="1:11">
      <c r="A6" s="81">
        <v>5</v>
      </c>
      <c r="B6" s="82" t="s">
        <v>5</v>
      </c>
      <c r="C6" s="24">
        <v>13073</v>
      </c>
      <c r="D6" s="24">
        <v>13000</v>
      </c>
      <c r="E6" s="24">
        <v>12714</v>
      </c>
      <c r="F6" s="24"/>
      <c r="G6" s="24"/>
      <c r="H6" s="24"/>
      <c r="I6" s="87">
        <f t="shared" si="0"/>
        <v>-2.7461179530329689E-2</v>
      </c>
      <c r="J6" s="24">
        <f t="shared" si="1"/>
        <v>-359</v>
      </c>
      <c r="K6" s="24">
        <f t="shared" si="2"/>
        <v>-286</v>
      </c>
    </row>
    <row r="7" spans="1:11">
      <c r="A7" s="81">
        <v>6</v>
      </c>
      <c r="B7" s="82" t="s">
        <v>6</v>
      </c>
      <c r="C7" s="24">
        <v>1120</v>
      </c>
      <c r="D7" s="24">
        <v>1287</v>
      </c>
      <c r="E7" s="24">
        <v>1273</v>
      </c>
      <c r="F7" s="24"/>
      <c r="G7" s="24"/>
      <c r="H7" s="24"/>
      <c r="I7" s="87">
        <f t="shared" si="0"/>
        <v>0.13660714285714284</v>
      </c>
      <c r="J7" s="24">
        <f t="shared" si="1"/>
        <v>153</v>
      </c>
      <c r="K7" s="24">
        <f t="shared" si="2"/>
        <v>-14</v>
      </c>
    </row>
    <row r="8" spans="1:11">
      <c r="A8" s="81">
        <v>7</v>
      </c>
      <c r="B8" s="82" t="s">
        <v>7</v>
      </c>
      <c r="C8" s="24">
        <v>17320</v>
      </c>
      <c r="D8" s="24">
        <v>17071</v>
      </c>
      <c r="E8" s="24">
        <v>16783</v>
      </c>
      <c r="F8" s="24"/>
      <c r="G8" s="24"/>
      <c r="H8" s="24"/>
      <c r="I8" s="87">
        <f t="shared" si="0"/>
        <v>-3.1004618937644342E-2</v>
      </c>
      <c r="J8" s="24">
        <f t="shared" si="1"/>
        <v>-537</v>
      </c>
      <c r="K8" s="24">
        <f t="shared" si="2"/>
        <v>-288</v>
      </c>
    </row>
    <row r="9" spans="1:11">
      <c r="A9" s="81">
        <v>8</v>
      </c>
      <c r="B9" s="82" t="s">
        <v>300</v>
      </c>
      <c r="C9" s="24">
        <v>59278</v>
      </c>
      <c r="D9" s="24">
        <v>56346</v>
      </c>
      <c r="E9" s="24">
        <v>55455</v>
      </c>
      <c r="F9" s="24"/>
      <c r="G9" s="24"/>
      <c r="H9" s="24"/>
      <c r="I9" s="87">
        <f t="shared" si="0"/>
        <v>-6.4492729174398591E-2</v>
      </c>
      <c r="J9" s="24">
        <f t="shared" si="1"/>
        <v>-3823</v>
      </c>
      <c r="K9" s="24">
        <f t="shared" si="2"/>
        <v>-891</v>
      </c>
    </row>
    <row r="10" spans="1:11">
      <c r="A10" s="81">
        <v>9</v>
      </c>
      <c r="B10" s="82" t="s">
        <v>8</v>
      </c>
      <c r="C10" s="24">
        <v>8794</v>
      </c>
      <c r="D10" s="24">
        <v>8194</v>
      </c>
      <c r="E10" s="24">
        <v>8095</v>
      </c>
      <c r="F10" s="24"/>
      <c r="G10" s="24"/>
      <c r="H10" s="24"/>
      <c r="I10" s="87">
        <f t="shared" si="0"/>
        <v>-7.9486013190811916E-2</v>
      </c>
      <c r="J10" s="24">
        <f t="shared" si="1"/>
        <v>-699</v>
      </c>
      <c r="K10" s="24">
        <f t="shared" si="2"/>
        <v>-99</v>
      </c>
    </row>
    <row r="11" spans="1:11">
      <c r="A11" s="83">
        <v>10</v>
      </c>
      <c r="B11" s="82" t="s">
        <v>9</v>
      </c>
      <c r="C11" s="24">
        <v>333406</v>
      </c>
      <c r="D11" s="24">
        <v>344300</v>
      </c>
      <c r="E11" s="24">
        <v>349115</v>
      </c>
      <c r="F11" s="24"/>
      <c r="G11" s="24"/>
      <c r="H11" s="24"/>
      <c r="I11" s="87">
        <f t="shared" si="0"/>
        <v>4.7116728553175405E-2</v>
      </c>
      <c r="J11" s="24">
        <f t="shared" si="1"/>
        <v>15709</v>
      </c>
      <c r="K11" s="24">
        <f t="shared" si="2"/>
        <v>4815</v>
      </c>
    </row>
    <row r="12" spans="1:11">
      <c r="A12" s="83">
        <v>11</v>
      </c>
      <c r="B12" s="82" t="s">
        <v>10</v>
      </c>
      <c r="C12" s="24">
        <v>14504</v>
      </c>
      <c r="D12" s="24">
        <v>15300</v>
      </c>
      <c r="E12" s="24">
        <v>14795</v>
      </c>
      <c r="F12" s="24"/>
      <c r="G12" s="24"/>
      <c r="H12" s="24"/>
      <c r="I12" s="87">
        <f t="shared" si="0"/>
        <v>2.0063430777716492E-2</v>
      </c>
      <c r="J12" s="24">
        <f t="shared" si="1"/>
        <v>291</v>
      </c>
      <c r="K12" s="24">
        <f t="shared" si="2"/>
        <v>-505</v>
      </c>
    </row>
    <row r="13" spans="1:11">
      <c r="A13" s="83">
        <v>12</v>
      </c>
      <c r="B13" s="82" t="s">
        <v>11</v>
      </c>
      <c r="C13" s="24">
        <v>1316</v>
      </c>
      <c r="D13" s="24">
        <v>1527</v>
      </c>
      <c r="E13" s="24">
        <v>1679</v>
      </c>
      <c r="F13" s="24"/>
      <c r="G13" s="24"/>
      <c r="H13" s="24"/>
      <c r="I13" s="87">
        <f t="shared" si="0"/>
        <v>0.27583586626139817</v>
      </c>
      <c r="J13" s="24">
        <f t="shared" si="1"/>
        <v>363</v>
      </c>
      <c r="K13" s="24">
        <f t="shared" si="2"/>
        <v>152</v>
      </c>
    </row>
    <row r="14" spans="1:11">
      <c r="A14" s="83">
        <v>13</v>
      </c>
      <c r="B14" s="82" t="s">
        <v>12</v>
      </c>
      <c r="C14" s="24">
        <v>264496</v>
      </c>
      <c r="D14" s="24">
        <v>264956</v>
      </c>
      <c r="E14" s="24">
        <v>267980</v>
      </c>
      <c r="F14" s="24"/>
      <c r="G14" s="24"/>
      <c r="H14" s="24"/>
      <c r="I14" s="87">
        <f t="shared" si="0"/>
        <v>1.3172221886153287E-2</v>
      </c>
      <c r="J14" s="24">
        <f t="shared" si="1"/>
        <v>3484</v>
      </c>
      <c r="K14" s="24">
        <f t="shared" si="2"/>
        <v>3024</v>
      </c>
    </row>
    <row r="15" spans="1:11">
      <c r="A15" s="83">
        <v>14</v>
      </c>
      <c r="B15" s="82" t="s">
        <v>13</v>
      </c>
      <c r="C15" s="24">
        <v>404036</v>
      </c>
      <c r="D15" s="24">
        <v>429777</v>
      </c>
      <c r="E15" s="24">
        <v>435457</v>
      </c>
      <c r="F15" s="24"/>
      <c r="G15" s="24"/>
      <c r="H15" s="24"/>
      <c r="I15" s="87">
        <f t="shared" si="0"/>
        <v>7.77678226692671E-2</v>
      </c>
      <c r="J15" s="24">
        <f t="shared" si="1"/>
        <v>31421</v>
      </c>
      <c r="K15" s="24">
        <f t="shared" si="2"/>
        <v>5680</v>
      </c>
    </row>
    <row r="16" spans="1:11">
      <c r="A16" s="83">
        <v>15</v>
      </c>
      <c r="B16" s="82" t="s">
        <v>14</v>
      </c>
      <c r="C16" s="24">
        <v>53442</v>
      </c>
      <c r="D16" s="24">
        <v>53498</v>
      </c>
      <c r="E16" s="24">
        <v>54387</v>
      </c>
      <c r="F16" s="24"/>
      <c r="G16" s="24"/>
      <c r="H16" s="24"/>
      <c r="I16" s="87">
        <f t="shared" si="0"/>
        <v>1.7682721455035365E-2</v>
      </c>
      <c r="J16" s="24">
        <f t="shared" si="1"/>
        <v>945</v>
      </c>
      <c r="K16" s="24">
        <f t="shared" si="2"/>
        <v>889</v>
      </c>
    </row>
    <row r="17" spans="1:11">
      <c r="A17" s="83">
        <v>16</v>
      </c>
      <c r="B17" s="82" t="s">
        <v>15</v>
      </c>
      <c r="C17" s="24">
        <v>53288</v>
      </c>
      <c r="D17" s="24">
        <v>50268</v>
      </c>
      <c r="E17" s="24">
        <v>50898</v>
      </c>
      <c r="F17" s="24"/>
      <c r="G17" s="24"/>
      <c r="H17" s="24"/>
      <c r="I17" s="87">
        <f t="shared" si="0"/>
        <v>-4.485062302957514E-2</v>
      </c>
      <c r="J17" s="24">
        <f t="shared" si="1"/>
        <v>-2390</v>
      </c>
      <c r="K17" s="24">
        <f t="shared" si="2"/>
        <v>630</v>
      </c>
    </row>
    <row r="18" spans="1:11">
      <c r="A18" s="83">
        <v>17</v>
      </c>
      <c r="B18" s="82" t="s">
        <v>16</v>
      </c>
      <c r="C18" s="24">
        <v>43963</v>
      </c>
      <c r="D18" s="24">
        <v>45689</v>
      </c>
      <c r="E18" s="24">
        <v>45890</v>
      </c>
      <c r="F18" s="24"/>
      <c r="G18" s="24"/>
      <c r="H18" s="24"/>
      <c r="I18" s="87">
        <f t="shared" si="0"/>
        <v>4.3832313536382866E-2</v>
      </c>
      <c r="J18" s="24">
        <f t="shared" si="1"/>
        <v>1927</v>
      </c>
      <c r="K18" s="24">
        <f t="shared" si="2"/>
        <v>201</v>
      </c>
    </row>
    <row r="19" spans="1:11">
      <c r="A19" s="83">
        <v>18</v>
      </c>
      <c r="B19" s="82" t="s">
        <v>17</v>
      </c>
      <c r="C19" s="24">
        <v>46076</v>
      </c>
      <c r="D19" s="24">
        <v>44284</v>
      </c>
      <c r="E19" s="24">
        <v>44511</v>
      </c>
      <c r="F19" s="24"/>
      <c r="G19" s="24"/>
      <c r="H19" s="24"/>
      <c r="I19" s="87">
        <f t="shared" si="0"/>
        <v>-3.396562201579998E-2</v>
      </c>
      <c r="J19" s="24">
        <f t="shared" si="1"/>
        <v>-1565</v>
      </c>
      <c r="K19" s="24">
        <f t="shared" si="2"/>
        <v>227</v>
      </c>
    </row>
    <row r="20" spans="1:11">
      <c r="A20" s="83">
        <v>19</v>
      </c>
      <c r="B20" s="82" t="s">
        <v>18</v>
      </c>
      <c r="C20" s="24">
        <v>2903</v>
      </c>
      <c r="D20" s="24">
        <v>2882</v>
      </c>
      <c r="E20" s="24">
        <v>2882</v>
      </c>
      <c r="F20" s="24"/>
      <c r="G20" s="24"/>
      <c r="H20" s="24"/>
      <c r="I20" s="87">
        <f t="shared" si="0"/>
        <v>-7.2338959696865313E-3</v>
      </c>
      <c r="J20" s="24">
        <f t="shared" si="1"/>
        <v>-21</v>
      </c>
      <c r="K20" s="24">
        <f t="shared" si="2"/>
        <v>0</v>
      </c>
    </row>
    <row r="21" spans="1:11">
      <c r="A21" s="83">
        <v>20</v>
      </c>
      <c r="B21" s="82" t="s">
        <v>19</v>
      </c>
      <c r="C21" s="24">
        <v>58360</v>
      </c>
      <c r="D21" s="24">
        <v>62816</v>
      </c>
      <c r="E21" s="24">
        <v>63037</v>
      </c>
      <c r="F21" s="24"/>
      <c r="G21" s="24"/>
      <c r="H21" s="24"/>
      <c r="I21" s="87">
        <f t="shared" si="0"/>
        <v>8.0140507196710078E-2</v>
      </c>
      <c r="J21" s="24">
        <f t="shared" si="1"/>
        <v>4677</v>
      </c>
      <c r="K21" s="24">
        <f t="shared" si="2"/>
        <v>221</v>
      </c>
    </row>
    <row r="22" spans="1:11">
      <c r="A22" s="83">
        <v>21</v>
      </c>
      <c r="B22" s="82" t="s">
        <v>20</v>
      </c>
      <c r="C22" s="24">
        <v>10973</v>
      </c>
      <c r="D22" s="24">
        <v>11621</v>
      </c>
      <c r="E22" s="24">
        <v>11801</v>
      </c>
      <c r="F22" s="24"/>
      <c r="G22" s="24"/>
      <c r="H22" s="24"/>
      <c r="I22" s="87">
        <f t="shared" si="0"/>
        <v>7.545794222181719E-2</v>
      </c>
      <c r="J22" s="24">
        <f t="shared" si="1"/>
        <v>828</v>
      </c>
      <c r="K22" s="24">
        <f t="shared" si="2"/>
        <v>180</v>
      </c>
    </row>
    <row r="23" spans="1:11">
      <c r="A23" s="83">
        <v>22</v>
      </c>
      <c r="B23" s="82" t="s">
        <v>21</v>
      </c>
      <c r="C23" s="24">
        <v>152994</v>
      </c>
      <c r="D23" s="24">
        <v>155233</v>
      </c>
      <c r="E23" s="24">
        <v>155846</v>
      </c>
      <c r="F23" s="24"/>
      <c r="G23" s="24"/>
      <c r="H23" s="24"/>
      <c r="I23" s="87">
        <f t="shared" si="0"/>
        <v>1.8641253905381912E-2</v>
      </c>
      <c r="J23" s="24">
        <f t="shared" si="1"/>
        <v>2852</v>
      </c>
      <c r="K23" s="24">
        <f t="shared" si="2"/>
        <v>613</v>
      </c>
    </row>
    <row r="24" spans="1:11">
      <c r="A24" s="83">
        <v>23</v>
      </c>
      <c r="B24" s="82" t="s">
        <v>22</v>
      </c>
      <c r="C24" s="24">
        <v>169149</v>
      </c>
      <c r="D24" s="24">
        <v>153917</v>
      </c>
      <c r="E24" s="24">
        <v>153178</v>
      </c>
      <c r="F24" s="24"/>
      <c r="G24" s="24"/>
      <c r="H24" s="24"/>
      <c r="I24" s="87">
        <f t="shared" si="0"/>
        <v>-9.4419712797592661E-2</v>
      </c>
      <c r="J24" s="24">
        <f t="shared" si="1"/>
        <v>-15971</v>
      </c>
      <c r="K24" s="24">
        <f t="shared" si="2"/>
        <v>-739</v>
      </c>
    </row>
    <row r="25" spans="1:11">
      <c r="A25" s="83">
        <v>24</v>
      </c>
      <c r="B25" s="82" t="s">
        <v>23</v>
      </c>
      <c r="C25" s="24">
        <v>84599</v>
      </c>
      <c r="D25" s="24">
        <v>79981</v>
      </c>
      <c r="E25" s="24">
        <v>80773</v>
      </c>
      <c r="F25" s="24"/>
      <c r="G25" s="24"/>
      <c r="H25" s="24"/>
      <c r="I25" s="87">
        <f t="shared" si="0"/>
        <v>-4.5225120864312816E-2</v>
      </c>
      <c r="J25" s="24">
        <f t="shared" si="1"/>
        <v>-3826</v>
      </c>
      <c r="K25" s="24">
        <f t="shared" si="2"/>
        <v>792</v>
      </c>
    </row>
    <row r="26" spans="1:11">
      <c r="A26" s="83">
        <v>25</v>
      </c>
      <c r="B26" s="82" t="s">
        <v>24</v>
      </c>
      <c r="C26" s="24">
        <v>300150</v>
      </c>
      <c r="D26" s="24">
        <v>292510</v>
      </c>
      <c r="E26" s="24">
        <v>294612</v>
      </c>
      <c r="F26" s="24"/>
      <c r="G26" s="24"/>
      <c r="H26" s="24"/>
      <c r="I26" s="87">
        <f t="shared" si="0"/>
        <v>-1.8450774612693652E-2</v>
      </c>
      <c r="J26" s="24">
        <f t="shared" si="1"/>
        <v>-5538</v>
      </c>
      <c r="K26" s="24">
        <f t="shared" si="2"/>
        <v>2102</v>
      </c>
    </row>
    <row r="27" spans="1:11">
      <c r="A27" s="83">
        <v>26</v>
      </c>
      <c r="B27" s="82" t="s">
        <v>25</v>
      </c>
      <c r="C27" s="24">
        <v>19950</v>
      </c>
      <c r="D27" s="24">
        <v>20858</v>
      </c>
      <c r="E27" s="24">
        <v>20802</v>
      </c>
      <c r="F27" s="24"/>
      <c r="G27" s="24"/>
      <c r="H27" s="24"/>
      <c r="I27" s="87">
        <f t="shared" si="0"/>
        <v>4.2706766917293235E-2</v>
      </c>
      <c r="J27" s="24">
        <f t="shared" si="1"/>
        <v>852</v>
      </c>
      <c r="K27" s="24">
        <f t="shared" si="2"/>
        <v>-56</v>
      </c>
    </row>
    <row r="28" spans="1:11">
      <c r="A28" s="83">
        <v>27</v>
      </c>
      <c r="B28" s="82" t="s">
        <v>26</v>
      </c>
      <c r="C28" s="24">
        <v>77927</v>
      </c>
      <c r="D28" s="24">
        <v>78400</v>
      </c>
      <c r="E28" s="24">
        <v>78932</v>
      </c>
      <c r="F28" s="24"/>
      <c r="G28" s="24"/>
      <c r="H28" s="24"/>
      <c r="I28" s="87">
        <f t="shared" si="0"/>
        <v>1.2896685359374799E-2</v>
      </c>
      <c r="J28" s="24">
        <f t="shared" si="1"/>
        <v>1005</v>
      </c>
      <c r="K28" s="24">
        <f t="shared" si="2"/>
        <v>532</v>
      </c>
    </row>
    <row r="29" spans="1:11">
      <c r="A29" s="83">
        <v>28</v>
      </c>
      <c r="B29" s="82" t="s">
        <v>27</v>
      </c>
      <c r="C29" s="24">
        <v>132973</v>
      </c>
      <c r="D29" s="24">
        <v>133996</v>
      </c>
      <c r="E29" s="24">
        <v>134879</v>
      </c>
      <c r="F29" s="24"/>
      <c r="G29" s="24"/>
      <c r="H29" s="24"/>
      <c r="I29" s="87">
        <f t="shared" si="0"/>
        <v>1.4333736924037211E-2</v>
      </c>
      <c r="J29" s="24">
        <f t="shared" si="1"/>
        <v>1906</v>
      </c>
      <c r="K29" s="24">
        <f t="shared" si="2"/>
        <v>883</v>
      </c>
    </row>
    <row r="30" spans="1:11">
      <c r="A30" s="83">
        <v>29</v>
      </c>
      <c r="B30" s="82" t="s">
        <v>28</v>
      </c>
      <c r="C30" s="24">
        <v>67125</v>
      </c>
      <c r="D30" s="24">
        <v>68745</v>
      </c>
      <c r="E30" s="24">
        <v>69326</v>
      </c>
      <c r="F30" s="24"/>
      <c r="G30" s="24"/>
      <c r="H30" s="24"/>
      <c r="I30" s="87">
        <f t="shared" si="0"/>
        <v>3.2789571694599624E-2</v>
      </c>
      <c r="J30" s="24">
        <f t="shared" si="1"/>
        <v>2201</v>
      </c>
      <c r="K30" s="24">
        <f t="shared" si="2"/>
        <v>581</v>
      </c>
    </row>
    <row r="31" spans="1:11">
      <c r="A31" s="83">
        <v>30</v>
      </c>
      <c r="B31" s="82" t="s">
        <v>29</v>
      </c>
      <c r="C31" s="24">
        <v>18478</v>
      </c>
      <c r="D31" s="24">
        <v>20574</v>
      </c>
      <c r="E31" s="24">
        <v>19480</v>
      </c>
      <c r="F31" s="24"/>
      <c r="G31" s="24"/>
      <c r="H31" s="24"/>
      <c r="I31" s="87">
        <f t="shared" si="0"/>
        <v>5.4226647905617494E-2</v>
      </c>
      <c r="J31" s="24">
        <f t="shared" si="1"/>
        <v>1002</v>
      </c>
      <c r="K31" s="24">
        <f t="shared" si="2"/>
        <v>-1094</v>
      </c>
    </row>
    <row r="32" spans="1:11">
      <c r="A32" s="83">
        <v>31</v>
      </c>
      <c r="B32" s="82" t="s">
        <v>30</v>
      </c>
      <c r="C32" s="24">
        <v>135582</v>
      </c>
      <c r="D32" s="24">
        <v>131612</v>
      </c>
      <c r="E32" s="24">
        <v>133351</v>
      </c>
      <c r="F32" s="24"/>
      <c r="G32" s="24"/>
      <c r="H32" s="24"/>
      <c r="I32" s="87">
        <f t="shared" si="0"/>
        <v>-1.64549866501453E-2</v>
      </c>
      <c r="J32" s="24">
        <f t="shared" si="1"/>
        <v>-2231</v>
      </c>
      <c r="K32" s="24">
        <f t="shared" si="2"/>
        <v>1739</v>
      </c>
    </row>
    <row r="33" spans="1:11">
      <c r="A33" s="83">
        <v>32</v>
      </c>
      <c r="B33" s="82" t="s">
        <v>31</v>
      </c>
      <c r="C33" s="24">
        <v>52188</v>
      </c>
      <c r="D33" s="24">
        <v>55401</v>
      </c>
      <c r="E33" s="24">
        <v>55652</v>
      </c>
      <c r="F33" s="24"/>
      <c r="G33" s="24"/>
      <c r="H33" s="24"/>
      <c r="I33" s="87">
        <f t="shared" si="0"/>
        <v>6.6375411972100867E-2</v>
      </c>
      <c r="J33" s="24">
        <f t="shared" si="1"/>
        <v>3464</v>
      </c>
      <c r="K33" s="24">
        <f t="shared" si="2"/>
        <v>251</v>
      </c>
    </row>
    <row r="34" spans="1:11">
      <c r="A34" s="83">
        <v>33</v>
      </c>
      <c r="B34" s="82" t="s">
        <v>32</v>
      </c>
      <c r="C34" s="24">
        <v>113416</v>
      </c>
      <c r="D34" s="24">
        <v>110961</v>
      </c>
      <c r="E34" s="24">
        <v>111429</v>
      </c>
      <c r="F34" s="24"/>
      <c r="G34" s="24"/>
      <c r="H34" s="24"/>
      <c r="I34" s="87">
        <f t="shared" si="0"/>
        <v>-1.7519573957819001E-2</v>
      </c>
      <c r="J34" s="24">
        <f t="shared" si="1"/>
        <v>-1987</v>
      </c>
      <c r="K34" s="24">
        <f t="shared" si="2"/>
        <v>468</v>
      </c>
    </row>
    <row r="35" spans="1:11">
      <c r="A35" s="83">
        <v>35</v>
      </c>
      <c r="B35" s="82" t="s">
        <v>33</v>
      </c>
      <c r="C35" s="24">
        <v>77470</v>
      </c>
      <c r="D35" s="24">
        <v>78199</v>
      </c>
      <c r="E35" s="24">
        <v>79310</v>
      </c>
      <c r="F35" s="24"/>
      <c r="G35" s="24"/>
      <c r="H35" s="24"/>
      <c r="I35" s="87">
        <f t="shared" si="0"/>
        <v>2.3751129469472054E-2</v>
      </c>
      <c r="J35" s="24">
        <f t="shared" si="1"/>
        <v>1840</v>
      </c>
      <c r="K35" s="24">
        <f t="shared" si="2"/>
        <v>1111</v>
      </c>
    </row>
    <row r="36" spans="1:11">
      <c r="A36" s="83">
        <v>36</v>
      </c>
      <c r="B36" s="82" t="s">
        <v>34</v>
      </c>
      <c r="C36" s="24">
        <v>10417</v>
      </c>
      <c r="D36" s="24">
        <v>9421</v>
      </c>
      <c r="E36" s="24">
        <v>9040</v>
      </c>
      <c r="F36" s="24"/>
      <c r="G36" s="24"/>
      <c r="H36" s="24"/>
      <c r="I36" s="87">
        <f t="shared" si="0"/>
        <v>-0.13218776999136028</v>
      </c>
      <c r="J36" s="24">
        <f t="shared" si="1"/>
        <v>-1377</v>
      </c>
      <c r="K36" s="24">
        <f t="shared" si="2"/>
        <v>-381</v>
      </c>
    </row>
    <row r="37" spans="1:11">
      <c r="A37" s="83">
        <v>37</v>
      </c>
      <c r="B37" s="82" t="s">
        <v>35</v>
      </c>
      <c r="C37" s="24">
        <v>8140</v>
      </c>
      <c r="D37" s="24">
        <v>6998</v>
      </c>
      <c r="E37" s="24">
        <v>7117</v>
      </c>
      <c r="F37" s="24"/>
      <c r="G37" s="24"/>
      <c r="H37" s="24"/>
      <c r="I37" s="87">
        <f t="shared" si="0"/>
        <v>-0.12567567567567567</v>
      </c>
      <c r="J37" s="24">
        <f t="shared" si="1"/>
        <v>-1023</v>
      </c>
      <c r="K37" s="24">
        <f t="shared" si="2"/>
        <v>119</v>
      </c>
    </row>
    <row r="38" spans="1:11">
      <c r="A38" s="83">
        <v>38</v>
      </c>
      <c r="B38" s="82" t="s">
        <v>36</v>
      </c>
      <c r="C38" s="24">
        <v>52735</v>
      </c>
      <c r="D38" s="24">
        <v>51862</v>
      </c>
      <c r="E38" s="24">
        <v>51827</v>
      </c>
      <c r="F38" s="24"/>
      <c r="G38" s="24"/>
      <c r="H38" s="24"/>
      <c r="I38" s="87">
        <f t="shared" si="0"/>
        <v>-1.7218166303214183E-2</v>
      </c>
      <c r="J38" s="24">
        <f t="shared" si="1"/>
        <v>-908</v>
      </c>
      <c r="K38" s="24">
        <f t="shared" si="2"/>
        <v>-35</v>
      </c>
    </row>
    <row r="39" spans="1:11">
      <c r="A39" s="83">
        <v>39</v>
      </c>
      <c r="B39" s="82" t="s">
        <v>37</v>
      </c>
      <c r="C39" s="24">
        <v>1457</v>
      </c>
      <c r="D39" s="24">
        <v>1417</v>
      </c>
      <c r="E39" s="24">
        <v>1179</v>
      </c>
      <c r="F39" s="24"/>
      <c r="G39" s="24"/>
      <c r="H39" s="24"/>
      <c r="I39" s="87">
        <f t="shared" si="0"/>
        <v>-0.19080301990391216</v>
      </c>
      <c r="J39" s="24">
        <f t="shared" si="1"/>
        <v>-278</v>
      </c>
      <c r="K39" s="24">
        <f t="shared" si="2"/>
        <v>-238</v>
      </c>
    </row>
    <row r="40" spans="1:11">
      <c r="A40" s="83">
        <v>41</v>
      </c>
      <c r="B40" s="82" t="s">
        <v>38</v>
      </c>
      <c r="C40" s="24">
        <v>933414</v>
      </c>
      <c r="D40" s="24">
        <v>640900</v>
      </c>
      <c r="E40" s="24">
        <v>643970</v>
      </c>
      <c r="F40" s="24"/>
      <c r="G40" s="24"/>
      <c r="H40" s="24"/>
      <c r="I40" s="87">
        <f t="shared" si="0"/>
        <v>-0.31009177063982329</v>
      </c>
      <c r="J40" s="24">
        <f t="shared" si="1"/>
        <v>-289444</v>
      </c>
      <c r="K40" s="24">
        <f t="shared" si="2"/>
        <v>3070</v>
      </c>
    </row>
    <row r="41" spans="1:11">
      <c r="A41" s="83">
        <v>42</v>
      </c>
      <c r="B41" s="82" t="s">
        <v>39</v>
      </c>
      <c r="C41" s="24">
        <v>251281</v>
      </c>
      <c r="D41" s="24">
        <v>217489</v>
      </c>
      <c r="E41" s="24">
        <v>214576</v>
      </c>
      <c r="F41" s="24"/>
      <c r="G41" s="24"/>
      <c r="H41" s="24"/>
      <c r="I41" s="87">
        <f t="shared" si="0"/>
        <v>-0.14607152948292948</v>
      </c>
      <c r="J41" s="24">
        <f t="shared" si="1"/>
        <v>-36705</v>
      </c>
      <c r="K41" s="24">
        <f t="shared" si="2"/>
        <v>-2913</v>
      </c>
    </row>
    <row r="42" spans="1:11">
      <c r="A42" s="83">
        <v>43</v>
      </c>
      <c r="B42" s="82" t="s">
        <v>40</v>
      </c>
      <c r="C42" s="24">
        <v>292195</v>
      </c>
      <c r="D42" s="24">
        <v>262789</v>
      </c>
      <c r="E42" s="24">
        <v>263014</v>
      </c>
      <c r="F42" s="24"/>
      <c r="G42" s="24"/>
      <c r="H42" s="24"/>
      <c r="I42" s="87">
        <f t="shared" si="0"/>
        <v>-9.986823867622649E-2</v>
      </c>
      <c r="J42" s="24">
        <f t="shared" si="1"/>
        <v>-29181</v>
      </c>
      <c r="K42" s="24">
        <f t="shared" si="2"/>
        <v>225</v>
      </c>
    </row>
    <row r="43" spans="1:11">
      <c r="A43" s="83">
        <v>45</v>
      </c>
      <c r="B43" s="82" t="s">
        <v>41</v>
      </c>
      <c r="C43" s="24">
        <v>210038</v>
      </c>
      <c r="D43" s="24">
        <v>209037</v>
      </c>
      <c r="E43" s="24">
        <v>211378</v>
      </c>
      <c r="F43" s="24"/>
      <c r="G43" s="24"/>
      <c r="H43" s="24"/>
      <c r="I43" s="87">
        <f t="shared" si="0"/>
        <v>6.379797941324903E-3</v>
      </c>
      <c r="J43" s="24">
        <f t="shared" si="1"/>
        <v>1340</v>
      </c>
      <c r="K43" s="24">
        <f t="shared" si="2"/>
        <v>2341</v>
      </c>
    </row>
    <row r="44" spans="1:11">
      <c r="A44" s="83">
        <v>46</v>
      </c>
      <c r="B44" s="82" t="s">
        <v>42</v>
      </c>
      <c r="C44" s="24">
        <v>693788</v>
      </c>
      <c r="D44" s="24">
        <v>697757</v>
      </c>
      <c r="E44" s="24">
        <v>702504</v>
      </c>
      <c r="F44" s="24"/>
      <c r="G44" s="24"/>
      <c r="H44" s="24"/>
      <c r="I44" s="87">
        <f t="shared" si="0"/>
        <v>1.256291547273807E-2</v>
      </c>
      <c r="J44" s="24">
        <f t="shared" si="1"/>
        <v>8716</v>
      </c>
      <c r="K44" s="24">
        <f t="shared" si="2"/>
        <v>4747</v>
      </c>
    </row>
    <row r="45" spans="1:11">
      <c r="A45" s="83">
        <v>47</v>
      </c>
      <c r="B45" s="82" t="s">
        <v>43</v>
      </c>
      <c r="C45" s="24">
        <v>1292319</v>
      </c>
      <c r="D45" s="24">
        <v>1312317</v>
      </c>
      <c r="E45" s="24">
        <v>1307137</v>
      </c>
      <c r="F45" s="24"/>
      <c r="G45" s="24"/>
      <c r="H45" s="24"/>
      <c r="I45" s="87">
        <f t="shared" si="0"/>
        <v>1.1466209194479072E-2</v>
      </c>
      <c r="J45" s="24">
        <f t="shared" si="1"/>
        <v>14818</v>
      </c>
      <c r="K45" s="24">
        <f t="shared" si="2"/>
        <v>-5180</v>
      </c>
    </row>
    <row r="46" spans="1:11">
      <c r="A46" s="83">
        <v>49</v>
      </c>
      <c r="B46" s="82" t="s">
        <v>44</v>
      </c>
      <c r="C46" s="24">
        <v>490511</v>
      </c>
      <c r="D46" s="24">
        <v>502479</v>
      </c>
      <c r="E46" s="24">
        <v>507800</v>
      </c>
      <c r="F46" s="24"/>
      <c r="G46" s="24"/>
      <c r="H46" s="24"/>
      <c r="I46" s="87">
        <f t="shared" si="0"/>
        <v>3.5246915971303396E-2</v>
      </c>
      <c r="J46" s="24">
        <f t="shared" si="1"/>
        <v>17289</v>
      </c>
      <c r="K46" s="24">
        <f t="shared" si="2"/>
        <v>5321</v>
      </c>
    </row>
    <row r="47" spans="1:11">
      <c r="A47" s="83">
        <v>50</v>
      </c>
      <c r="B47" s="82" t="s">
        <v>45</v>
      </c>
      <c r="C47" s="24">
        <v>15653</v>
      </c>
      <c r="D47" s="24">
        <v>16399</v>
      </c>
      <c r="E47" s="24">
        <v>15559</v>
      </c>
      <c r="F47" s="24"/>
      <c r="G47" s="24"/>
      <c r="H47" s="24"/>
      <c r="I47" s="87">
        <f t="shared" si="0"/>
        <v>-6.0052386124065677E-3</v>
      </c>
      <c r="J47" s="24">
        <f t="shared" si="1"/>
        <v>-94</v>
      </c>
      <c r="K47" s="24">
        <f t="shared" si="2"/>
        <v>-840</v>
      </c>
    </row>
    <row r="48" spans="1:11">
      <c r="A48" s="83">
        <v>51</v>
      </c>
      <c r="B48" s="82" t="s">
        <v>46</v>
      </c>
      <c r="C48" s="24">
        <v>5068</v>
      </c>
      <c r="D48" s="24">
        <v>4777</v>
      </c>
      <c r="E48" s="24">
        <v>4791</v>
      </c>
      <c r="F48" s="24"/>
      <c r="G48" s="24"/>
      <c r="H48" s="24"/>
      <c r="I48" s="87">
        <f t="shared" si="0"/>
        <v>-5.4656669297553279E-2</v>
      </c>
      <c r="J48" s="24">
        <f t="shared" si="1"/>
        <v>-277</v>
      </c>
      <c r="K48" s="24">
        <f t="shared" si="2"/>
        <v>14</v>
      </c>
    </row>
    <row r="49" spans="1:11">
      <c r="A49" s="83">
        <v>52</v>
      </c>
      <c r="B49" s="82" t="s">
        <v>47</v>
      </c>
      <c r="C49" s="24">
        <v>190044</v>
      </c>
      <c r="D49" s="24">
        <v>187658</v>
      </c>
      <c r="E49" s="24">
        <v>187209</v>
      </c>
      <c r="F49" s="24"/>
      <c r="G49" s="24"/>
      <c r="H49" s="24"/>
      <c r="I49" s="87">
        <f t="shared" si="0"/>
        <v>-1.4917598029929912E-2</v>
      </c>
      <c r="J49" s="24">
        <f t="shared" si="1"/>
        <v>-2835</v>
      </c>
      <c r="K49" s="24">
        <f t="shared" si="2"/>
        <v>-449</v>
      </c>
    </row>
    <row r="50" spans="1:11">
      <c r="A50" s="83">
        <v>53</v>
      </c>
      <c r="B50" s="82" t="s">
        <v>48</v>
      </c>
      <c r="C50" s="24">
        <v>27803</v>
      </c>
      <c r="D50" s="24">
        <v>31392</v>
      </c>
      <c r="E50" s="24">
        <v>31862</v>
      </c>
      <c r="F50" s="24"/>
      <c r="G50" s="24"/>
      <c r="H50" s="24"/>
      <c r="I50" s="87">
        <f t="shared" si="0"/>
        <v>0.14599143977268639</v>
      </c>
      <c r="J50" s="24">
        <f t="shared" si="1"/>
        <v>4059</v>
      </c>
      <c r="K50" s="24">
        <f t="shared" si="2"/>
        <v>470</v>
      </c>
    </row>
    <row r="51" spans="1:11">
      <c r="A51" s="83">
        <v>55</v>
      </c>
      <c r="B51" s="82" t="s">
        <v>49</v>
      </c>
      <c r="C51" s="24">
        <v>234909</v>
      </c>
      <c r="D51" s="24">
        <v>267833</v>
      </c>
      <c r="E51" s="24">
        <v>253417</v>
      </c>
      <c r="F51" s="24"/>
      <c r="G51" s="24"/>
      <c r="H51" s="24"/>
      <c r="I51" s="87">
        <f t="shared" si="0"/>
        <v>7.8787956187289551E-2</v>
      </c>
      <c r="J51" s="24">
        <f t="shared" si="1"/>
        <v>18508</v>
      </c>
      <c r="K51" s="24">
        <f t="shared" si="2"/>
        <v>-14416</v>
      </c>
    </row>
    <row r="52" spans="1:11">
      <c r="A52" s="83">
        <v>56</v>
      </c>
      <c r="B52" s="82" t="s">
        <v>50</v>
      </c>
      <c r="C52" s="24">
        <v>649820</v>
      </c>
      <c r="D52" s="24">
        <v>673474</v>
      </c>
      <c r="E52" s="24">
        <v>685871</v>
      </c>
      <c r="F52" s="24"/>
      <c r="G52" s="24"/>
      <c r="H52" s="24"/>
      <c r="I52" s="87">
        <f t="shared" si="0"/>
        <v>5.547844018343541E-2</v>
      </c>
      <c r="J52" s="24">
        <f t="shared" si="1"/>
        <v>36051</v>
      </c>
      <c r="K52" s="24">
        <f t="shared" si="2"/>
        <v>12397</v>
      </c>
    </row>
    <row r="53" spans="1:11">
      <c r="A53" s="83">
        <v>58</v>
      </c>
      <c r="B53" s="82" t="s">
        <v>51</v>
      </c>
      <c r="C53" s="24">
        <v>22397</v>
      </c>
      <c r="D53" s="24">
        <v>21893</v>
      </c>
      <c r="E53" s="24">
        <v>21465</v>
      </c>
      <c r="F53" s="24"/>
      <c r="G53" s="24"/>
      <c r="H53" s="24"/>
      <c r="I53" s="87">
        <f t="shared" si="0"/>
        <v>-4.1612715988748494E-2</v>
      </c>
      <c r="J53" s="24">
        <f t="shared" si="1"/>
        <v>-932</v>
      </c>
      <c r="K53" s="24">
        <f t="shared" si="2"/>
        <v>-428</v>
      </c>
    </row>
    <row r="54" spans="1:11">
      <c r="A54" s="83">
        <v>59</v>
      </c>
      <c r="B54" s="82" t="s">
        <v>52</v>
      </c>
      <c r="C54" s="24">
        <v>16365</v>
      </c>
      <c r="D54" s="24">
        <v>16393</v>
      </c>
      <c r="E54" s="24">
        <v>16678</v>
      </c>
      <c r="F54" s="24"/>
      <c r="G54" s="24"/>
      <c r="H54" s="24"/>
      <c r="I54" s="87">
        <f t="shared" si="0"/>
        <v>1.9126183929117017E-2</v>
      </c>
      <c r="J54" s="24">
        <f t="shared" si="1"/>
        <v>313</v>
      </c>
      <c r="K54" s="24">
        <f t="shared" si="2"/>
        <v>285</v>
      </c>
    </row>
    <row r="55" spans="1:11">
      <c r="A55" s="83">
        <v>60</v>
      </c>
      <c r="B55" s="82" t="s">
        <v>53</v>
      </c>
      <c r="C55" s="24">
        <v>8507</v>
      </c>
      <c r="D55" s="24">
        <v>7984</v>
      </c>
      <c r="E55" s="24">
        <v>8158</v>
      </c>
      <c r="F55" s="24"/>
      <c r="G55" s="24"/>
      <c r="H55" s="24"/>
      <c r="I55" s="87">
        <f t="shared" si="0"/>
        <v>-4.1025038203832138E-2</v>
      </c>
      <c r="J55" s="24">
        <f t="shared" si="1"/>
        <v>-349</v>
      </c>
      <c r="K55" s="24">
        <f t="shared" si="2"/>
        <v>174</v>
      </c>
    </row>
    <row r="56" spans="1:11">
      <c r="A56" s="83">
        <v>61</v>
      </c>
      <c r="B56" s="82" t="s">
        <v>54</v>
      </c>
      <c r="C56" s="24">
        <v>18452</v>
      </c>
      <c r="D56" s="24">
        <v>18703</v>
      </c>
      <c r="E56" s="24">
        <v>18795</v>
      </c>
      <c r="F56" s="24"/>
      <c r="G56" s="24"/>
      <c r="H56" s="24"/>
      <c r="I56" s="87">
        <f t="shared" si="0"/>
        <v>1.8588770864946889E-2</v>
      </c>
      <c r="J56" s="24">
        <f t="shared" si="1"/>
        <v>343</v>
      </c>
      <c r="K56" s="24">
        <f t="shared" si="2"/>
        <v>92</v>
      </c>
    </row>
    <row r="57" spans="1:11">
      <c r="A57" s="83">
        <v>62</v>
      </c>
      <c r="B57" s="82" t="s">
        <v>55</v>
      </c>
      <c r="C57" s="24">
        <v>71806</v>
      </c>
      <c r="D57" s="24">
        <v>81216</v>
      </c>
      <c r="E57" s="24">
        <v>82659</v>
      </c>
      <c r="F57" s="24"/>
      <c r="G57" s="24"/>
      <c r="H57" s="24"/>
      <c r="I57" s="87">
        <f t="shared" si="0"/>
        <v>0.15114335849371918</v>
      </c>
      <c r="J57" s="24">
        <f t="shared" si="1"/>
        <v>10853</v>
      </c>
      <c r="K57" s="24">
        <f t="shared" si="2"/>
        <v>1443</v>
      </c>
    </row>
    <row r="58" spans="1:11">
      <c r="A58" s="83">
        <v>63</v>
      </c>
      <c r="B58" s="82" t="s">
        <v>56</v>
      </c>
      <c r="C58" s="24">
        <v>31429</v>
      </c>
      <c r="D58" s="24">
        <v>32221</v>
      </c>
      <c r="E58" s="24">
        <v>32021</v>
      </c>
      <c r="F58" s="24"/>
      <c r="G58" s="24"/>
      <c r="H58" s="24"/>
      <c r="I58" s="87">
        <f t="shared" si="0"/>
        <v>1.8836106780362086E-2</v>
      </c>
      <c r="J58" s="24">
        <f t="shared" si="1"/>
        <v>592</v>
      </c>
      <c r="K58" s="24">
        <f t="shared" si="2"/>
        <v>-200</v>
      </c>
    </row>
    <row r="59" spans="1:11">
      <c r="A59" s="83">
        <v>64</v>
      </c>
      <c r="B59" s="82" t="s">
        <v>57</v>
      </c>
      <c r="C59" s="24">
        <v>60922</v>
      </c>
      <c r="D59" s="24">
        <v>60258</v>
      </c>
      <c r="E59" s="24">
        <v>59686</v>
      </c>
      <c r="F59" s="24"/>
      <c r="G59" s="24"/>
      <c r="H59" s="24"/>
      <c r="I59" s="87">
        <f t="shared" si="0"/>
        <v>-2.0288237418338202E-2</v>
      </c>
      <c r="J59" s="24">
        <f t="shared" si="1"/>
        <v>-1236</v>
      </c>
      <c r="K59" s="24">
        <f t="shared" si="2"/>
        <v>-572</v>
      </c>
    </row>
    <row r="60" spans="1:11">
      <c r="A60" s="83">
        <v>65</v>
      </c>
      <c r="B60" s="82" t="s">
        <v>58</v>
      </c>
      <c r="C60" s="24">
        <v>18609</v>
      </c>
      <c r="D60" s="24">
        <v>17328</v>
      </c>
      <c r="E60" s="24">
        <v>17319</v>
      </c>
      <c r="F60" s="24"/>
      <c r="G60" s="24"/>
      <c r="H60" s="24"/>
      <c r="I60" s="87">
        <f t="shared" si="0"/>
        <v>-6.9321296147025632E-2</v>
      </c>
      <c r="J60" s="24">
        <f t="shared" si="1"/>
        <v>-1290</v>
      </c>
      <c r="K60" s="24">
        <f t="shared" si="2"/>
        <v>-9</v>
      </c>
    </row>
    <row r="61" spans="1:11">
      <c r="A61" s="83">
        <v>66</v>
      </c>
      <c r="B61" s="82" t="s">
        <v>59</v>
      </c>
      <c r="C61" s="24">
        <v>45467</v>
      </c>
      <c r="D61" s="24">
        <v>46751</v>
      </c>
      <c r="E61" s="24">
        <v>46834</v>
      </c>
      <c r="F61" s="24"/>
      <c r="G61" s="24"/>
      <c r="H61" s="24"/>
      <c r="I61" s="87">
        <f t="shared" si="0"/>
        <v>3.0065761981217146E-2</v>
      </c>
      <c r="J61" s="24">
        <f t="shared" si="1"/>
        <v>1367</v>
      </c>
      <c r="K61" s="24">
        <f t="shared" si="2"/>
        <v>83</v>
      </c>
    </row>
    <row r="62" spans="1:11">
      <c r="A62" s="83">
        <v>68</v>
      </c>
      <c r="B62" s="82" t="s">
        <v>60</v>
      </c>
      <c r="C62" s="24">
        <v>126313</v>
      </c>
      <c r="D62" s="24">
        <v>134852</v>
      </c>
      <c r="E62" s="24">
        <v>135029</v>
      </c>
      <c r="F62" s="24"/>
      <c r="G62" s="24"/>
      <c r="H62" s="24"/>
      <c r="I62" s="87">
        <f t="shared" si="0"/>
        <v>6.900319048712325E-2</v>
      </c>
      <c r="J62" s="24">
        <f t="shared" si="1"/>
        <v>8716</v>
      </c>
      <c r="K62" s="24">
        <f t="shared" si="2"/>
        <v>177</v>
      </c>
    </row>
    <row r="63" spans="1:11">
      <c r="A63" s="83">
        <v>69</v>
      </c>
      <c r="B63" s="82" t="s">
        <v>61</v>
      </c>
      <c r="C63" s="24">
        <v>144330</v>
      </c>
      <c r="D63" s="24">
        <v>149978</v>
      </c>
      <c r="E63" s="24">
        <v>149086</v>
      </c>
      <c r="F63" s="24"/>
      <c r="G63" s="24"/>
      <c r="H63" s="24"/>
      <c r="I63" s="87">
        <f t="shared" si="0"/>
        <v>3.2952262176955585E-2</v>
      </c>
      <c r="J63" s="24">
        <f t="shared" si="1"/>
        <v>4756</v>
      </c>
      <c r="K63" s="24">
        <f t="shared" si="2"/>
        <v>-892</v>
      </c>
    </row>
    <row r="64" spans="1:11">
      <c r="A64" s="83">
        <v>70</v>
      </c>
      <c r="B64" s="82" t="s">
        <v>62</v>
      </c>
      <c r="C64" s="24">
        <v>167800</v>
      </c>
      <c r="D64" s="24">
        <v>165793</v>
      </c>
      <c r="E64" s="24">
        <v>164291</v>
      </c>
      <c r="F64" s="24"/>
      <c r="G64" s="24"/>
      <c r="H64" s="24"/>
      <c r="I64" s="87">
        <f t="shared" si="0"/>
        <v>-2.0911799761620976E-2</v>
      </c>
      <c r="J64" s="24">
        <f t="shared" si="1"/>
        <v>-3509</v>
      </c>
      <c r="K64" s="24">
        <f t="shared" si="2"/>
        <v>-1502</v>
      </c>
    </row>
    <row r="65" spans="1:11">
      <c r="A65" s="83">
        <v>71</v>
      </c>
      <c r="B65" s="82" t="s">
        <v>63</v>
      </c>
      <c r="C65" s="24">
        <v>145004</v>
      </c>
      <c r="D65" s="24">
        <v>136303</v>
      </c>
      <c r="E65" s="24">
        <v>136099</v>
      </c>
      <c r="F65" s="24"/>
      <c r="G65" s="24"/>
      <c r="H65" s="24"/>
      <c r="I65" s="87">
        <f t="shared" si="0"/>
        <v>-6.1412098976579954E-2</v>
      </c>
      <c r="J65" s="24">
        <f t="shared" si="1"/>
        <v>-8905</v>
      </c>
      <c r="K65" s="24">
        <f t="shared" si="2"/>
        <v>-204</v>
      </c>
    </row>
    <row r="66" spans="1:11">
      <c r="A66" s="83">
        <v>72</v>
      </c>
      <c r="B66" s="82" t="s">
        <v>64</v>
      </c>
      <c r="C66" s="24">
        <v>8108</v>
      </c>
      <c r="D66" s="24">
        <v>8267</v>
      </c>
      <c r="E66" s="24">
        <v>8133</v>
      </c>
      <c r="F66" s="24"/>
      <c r="G66" s="24"/>
      <c r="H66" s="24"/>
      <c r="I66" s="87">
        <f t="shared" si="0"/>
        <v>3.0833744449925999E-3</v>
      </c>
      <c r="J66" s="24">
        <f t="shared" si="1"/>
        <v>25</v>
      </c>
      <c r="K66" s="24">
        <f t="shared" si="2"/>
        <v>-134</v>
      </c>
    </row>
    <row r="67" spans="1:11">
      <c r="A67" s="83">
        <v>73</v>
      </c>
      <c r="B67" s="82" t="s">
        <v>65</v>
      </c>
      <c r="C67" s="24">
        <v>45654</v>
      </c>
      <c r="D67" s="24">
        <v>43870</v>
      </c>
      <c r="E67" s="24">
        <v>44095</v>
      </c>
      <c r="F67" s="24"/>
      <c r="G67" s="24"/>
      <c r="H67" s="24"/>
      <c r="I67" s="87">
        <f t="shared" si="0"/>
        <v>-3.4148157883208484E-2</v>
      </c>
      <c r="J67" s="24">
        <f t="shared" si="1"/>
        <v>-1559</v>
      </c>
      <c r="K67" s="24">
        <f t="shared" si="2"/>
        <v>225</v>
      </c>
    </row>
    <row r="68" spans="1:11">
      <c r="A68" s="83">
        <v>74</v>
      </c>
      <c r="B68" s="82" t="s">
        <v>66</v>
      </c>
      <c r="C68" s="24">
        <v>39877</v>
      </c>
      <c r="D68" s="24">
        <v>39349</v>
      </c>
      <c r="E68" s="24">
        <v>39677</v>
      </c>
      <c r="F68" s="24"/>
      <c r="G68" s="24"/>
      <c r="H68" s="24"/>
      <c r="I68" s="87">
        <f t="shared" ref="I68:I92" si="3">(E68-C68)/C68</f>
        <v>-5.0154224239536572E-3</v>
      </c>
      <c r="J68" s="24">
        <f t="shared" ref="J68:J92" si="4">E68-C68</f>
        <v>-200</v>
      </c>
      <c r="K68" s="24">
        <f t="shared" ref="K68:K92" si="5">E68-D68</f>
        <v>328</v>
      </c>
    </row>
    <row r="69" spans="1:11">
      <c r="A69" s="83">
        <v>75</v>
      </c>
      <c r="B69" s="82" t="s">
        <v>67</v>
      </c>
      <c r="C69" s="24">
        <v>8028</v>
      </c>
      <c r="D69" s="24">
        <v>8183</v>
      </c>
      <c r="E69" s="24">
        <v>8121</v>
      </c>
      <c r="F69" s="24"/>
      <c r="G69" s="24"/>
      <c r="H69" s="24"/>
      <c r="I69" s="87">
        <f t="shared" si="3"/>
        <v>1.1584454409566517E-2</v>
      </c>
      <c r="J69" s="24">
        <f t="shared" si="4"/>
        <v>93</v>
      </c>
      <c r="K69" s="24">
        <f t="shared" si="5"/>
        <v>-62</v>
      </c>
    </row>
    <row r="70" spans="1:11">
      <c r="A70" s="83">
        <v>77</v>
      </c>
      <c r="B70" s="82" t="s">
        <v>68</v>
      </c>
      <c r="C70" s="24">
        <v>25767</v>
      </c>
      <c r="D70" s="24">
        <v>23941</v>
      </c>
      <c r="E70" s="24">
        <v>23289</v>
      </c>
      <c r="F70" s="24"/>
      <c r="G70" s="24"/>
      <c r="H70" s="24"/>
      <c r="I70" s="87">
        <f t="shared" si="3"/>
        <v>-9.6169519152404237E-2</v>
      </c>
      <c r="J70" s="24">
        <f t="shared" si="4"/>
        <v>-2478</v>
      </c>
      <c r="K70" s="24">
        <f t="shared" si="5"/>
        <v>-652</v>
      </c>
    </row>
    <row r="71" spans="1:11">
      <c r="A71" s="83">
        <v>78</v>
      </c>
      <c r="B71" s="82" t="s">
        <v>69</v>
      </c>
      <c r="C71" s="24">
        <v>42611</v>
      </c>
      <c r="D71" s="24">
        <v>43658</v>
      </c>
      <c r="E71" s="24">
        <v>45234</v>
      </c>
      <c r="F71" s="24"/>
      <c r="G71" s="24"/>
      <c r="H71" s="24"/>
      <c r="I71" s="87">
        <f t="shared" si="3"/>
        <v>6.1556874985332424E-2</v>
      </c>
      <c r="J71" s="24">
        <f t="shared" si="4"/>
        <v>2623</v>
      </c>
      <c r="K71" s="24">
        <f t="shared" si="5"/>
        <v>1576</v>
      </c>
    </row>
    <row r="72" spans="1:11">
      <c r="A72" s="83">
        <v>79</v>
      </c>
      <c r="B72" s="82" t="s">
        <v>70</v>
      </c>
      <c r="C72" s="24">
        <v>45354</v>
      </c>
      <c r="D72" s="24">
        <v>51682</v>
      </c>
      <c r="E72" s="24">
        <v>50980</v>
      </c>
      <c r="F72" s="24"/>
      <c r="G72" s="24"/>
      <c r="H72" s="24"/>
      <c r="I72" s="87">
        <f t="shared" si="3"/>
        <v>0.12404639061604268</v>
      </c>
      <c r="J72" s="24">
        <f t="shared" si="4"/>
        <v>5626</v>
      </c>
      <c r="K72" s="24">
        <f t="shared" si="5"/>
        <v>-702</v>
      </c>
    </row>
    <row r="73" spans="1:11">
      <c r="A73" s="83">
        <v>80</v>
      </c>
      <c r="B73" s="82" t="s">
        <v>71</v>
      </c>
      <c r="C73" s="24">
        <v>244491</v>
      </c>
      <c r="D73" s="24">
        <v>244945</v>
      </c>
      <c r="E73" s="24">
        <v>249691</v>
      </c>
      <c r="F73" s="24"/>
      <c r="G73" s="24"/>
      <c r="H73" s="24"/>
      <c r="I73" s="87">
        <f t="shared" si="3"/>
        <v>2.1268676556601265E-2</v>
      </c>
      <c r="J73" s="24">
        <f t="shared" si="4"/>
        <v>5200</v>
      </c>
      <c r="K73" s="24">
        <f t="shared" si="5"/>
        <v>4746</v>
      </c>
    </row>
    <row r="74" spans="1:11">
      <c r="A74" s="83">
        <v>81</v>
      </c>
      <c r="B74" s="82" t="s">
        <v>72</v>
      </c>
      <c r="C74" s="24">
        <v>531446</v>
      </c>
      <c r="D74" s="24">
        <v>425516</v>
      </c>
      <c r="E74" s="24">
        <v>445377</v>
      </c>
      <c r="F74" s="24"/>
      <c r="G74" s="24"/>
      <c r="H74" s="24"/>
      <c r="I74" s="87">
        <f t="shared" si="3"/>
        <v>-0.16195248435400775</v>
      </c>
      <c r="J74" s="24">
        <f t="shared" si="4"/>
        <v>-86069</v>
      </c>
      <c r="K74" s="24">
        <f t="shared" si="5"/>
        <v>19861</v>
      </c>
    </row>
    <row r="75" spans="1:11">
      <c r="A75" s="83">
        <v>82</v>
      </c>
      <c r="B75" s="82" t="s">
        <v>73</v>
      </c>
      <c r="C75" s="24">
        <v>329539</v>
      </c>
      <c r="D75" s="24">
        <v>328524</v>
      </c>
      <c r="E75" s="24">
        <v>323281</v>
      </c>
      <c r="F75" s="24"/>
      <c r="G75" s="24"/>
      <c r="H75" s="24"/>
      <c r="I75" s="87">
        <f t="shared" si="3"/>
        <v>-1.8990165048749921E-2</v>
      </c>
      <c r="J75" s="24">
        <f t="shared" si="4"/>
        <v>-6258</v>
      </c>
      <c r="K75" s="24">
        <f t="shared" si="5"/>
        <v>-5243</v>
      </c>
    </row>
    <row r="76" spans="1:11">
      <c r="A76" s="83">
        <v>84</v>
      </c>
      <c r="B76" s="82" t="s">
        <v>74</v>
      </c>
      <c r="C76" s="24">
        <v>103511</v>
      </c>
      <c r="D76" s="24">
        <v>103223</v>
      </c>
      <c r="E76" s="24">
        <v>106187</v>
      </c>
      <c r="F76" s="24"/>
      <c r="G76" s="24"/>
      <c r="H76" s="24"/>
      <c r="I76" s="87">
        <f t="shared" si="3"/>
        <v>2.5852324873684922E-2</v>
      </c>
      <c r="J76" s="24">
        <f t="shared" si="4"/>
        <v>2676</v>
      </c>
      <c r="K76" s="24">
        <f t="shared" si="5"/>
        <v>2964</v>
      </c>
    </row>
    <row r="77" spans="1:11">
      <c r="A77" s="83">
        <v>85</v>
      </c>
      <c r="B77" s="82" t="s">
        <v>75</v>
      </c>
      <c r="C77" s="24">
        <v>466087</v>
      </c>
      <c r="D77" s="24">
        <v>462636</v>
      </c>
      <c r="E77" s="24">
        <v>490429</v>
      </c>
      <c r="F77" s="24"/>
      <c r="G77" s="24"/>
      <c r="H77" s="24"/>
      <c r="I77" s="87">
        <f t="shared" si="3"/>
        <v>5.2226301098292807E-2</v>
      </c>
      <c r="J77" s="24">
        <f t="shared" si="4"/>
        <v>24342</v>
      </c>
      <c r="K77" s="24">
        <f t="shared" si="5"/>
        <v>27793</v>
      </c>
    </row>
    <row r="78" spans="1:11">
      <c r="A78" s="83">
        <v>86</v>
      </c>
      <c r="B78" s="82" t="s">
        <v>76</v>
      </c>
      <c r="C78" s="24">
        <v>279658</v>
      </c>
      <c r="D78" s="24">
        <v>246964</v>
      </c>
      <c r="E78" s="24">
        <v>251199</v>
      </c>
      <c r="F78" s="24"/>
      <c r="G78" s="24"/>
      <c r="H78" s="24"/>
      <c r="I78" s="87">
        <f t="shared" si="3"/>
        <v>-0.10176358266167962</v>
      </c>
      <c r="J78" s="24">
        <f t="shared" si="4"/>
        <v>-28459</v>
      </c>
      <c r="K78" s="24">
        <f t="shared" si="5"/>
        <v>4235</v>
      </c>
    </row>
    <row r="79" spans="1:11">
      <c r="A79" s="83">
        <v>87</v>
      </c>
      <c r="B79" s="82" t="s">
        <v>77</v>
      </c>
      <c r="C79" s="24">
        <v>30825</v>
      </c>
      <c r="D79" s="24">
        <v>32388</v>
      </c>
      <c r="E79" s="24">
        <v>32361</v>
      </c>
      <c r="F79" s="24"/>
      <c r="G79" s="24"/>
      <c r="H79" s="24"/>
      <c r="I79" s="87">
        <f t="shared" si="3"/>
        <v>4.9829683698296837E-2</v>
      </c>
      <c r="J79" s="24">
        <f t="shared" si="4"/>
        <v>1536</v>
      </c>
      <c r="K79" s="24">
        <f t="shared" si="5"/>
        <v>-27</v>
      </c>
    </row>
    <row r="80" spans="1:11">
      <c r="A80" s="83">
        <v>88</v>
      </c>
      <c r="B80" s="82" t="s">
        <v>78</v>
      </c>
      <c r="C80" s="24">
        <v>51766</v>
      </c>
      <c r="D80" s="24">
        <v>56449</v>
      </c>
      <c r="E80" s="24">
        <v>56773</v>
      </c>
      <c r="F80" s="24"/>
      <c r="G80" s="24"/>
      <c r="H80" s="24"/>
      <c r="I80" s="87">
        <f t="shared" si="3"/>
        <v>9.672371827067959E-2</v>
      </c>
      <c r="J80" s="24">
        <f t="shared" si="4"/>
        <v>5007</v>
      </c>
      <c r="K80" s="24">
        <f t="shared" si="5"/>
        <v>324</v>
      </c>
    </row>
    <row r="81" spans="1:11">
      <c r="A81" s="83">
        <v>90</v>
      </c>
      <c r="B81" s="82" t="s">
        <v>79</v>
      </c>
      <c r="C81" s="24">
        <v>11079</v>
      </c>
      <c r="D81" s="24">
        <v>10133</v>
      </c>
      <c r="E81" s="24">
        <v>10929</v>
      </c>
      <c r="F81" s="24"/>
      <c r="G81" s="24"/>
      <c r="H81" s="24"/>
      <c r="I81" s="87">
        <f t="shared" si="3"/>
        <v>-1.3539128080151638E-2</v>
      </c>
      <c r="J81" s="24">
        <f t="shared" si="4"/>
        <v>-150</v>
      </c>
      <c r="K81" s="24">
        <f t="shared" si="5"/>
        <v>796</v>
      </c>
    </row>
    <row r="82" spans="1:11">
      <c r="A82" s="83">
        <v>91</v>
      </c>
      <c r="B82" s="82" t="s">
        <v>80</v>
      </c>
      <c r="C82" s="24">
        <v>4039</v>
      </c>
      <c r="D82" s="24">
        <v>5504</v>
      </c>
      <c r="E82" s="24">
        <v>3795</v>
      </c>
      <c r="F82" s="24"/>
      <c r="G82" s="24"/>
      <c r="H82" s="24"/>
      <c r="I82" s="87">
        <f t="shared" si="3"/>
        <v>-6.041099282000495E-2</v>
      </c>
      <c r="J82" s="24">
        <f t="shared" si="4"/>
        <v>-244</v>
      </c>
      <c r="K82" s="24">
        <f t="shared" si="5"/>
        <v>-1709</v>
      </c>
    </row>
    <row r="83" spans="1:11">
      <c r="A83" s="83">
        <v>92</v>
      </c>
      <c r="B83" s="82" t="s">
        <v>81</v>
      </c>
      <c r="C83" s="24">
        <v>6978</v>
      </c>
      <c r="D83" s="24">
        <v>6566</v>
      </c>
      <c r="E83" s="24">
        <v>6535</v>
      </c>
      <c r="F83" s="24"/>
      <c r="G83" s="24"/>
      <c r="H83" s="24"/>
      <c r="I83" s="87">
        <f t="shared" si="3"/>
        <v>-6.3485239323588419E-2</v>
      </c>
      <c r="J83" s="24">
        <f t="shared" si="4"/>
        <v>-443</v>
      </c>
      <c r="K83" s="24">
        <f t="shared" si="5"/>
        <v>-31</v>
      </c>
    </row>
    <row r="84" spans="1:11">
      <c r="A84" s="83">
        <v>93</v>
      </c>
      <c r="B84" s="82" t="s">
        <v>82</v>
      </c>
      <c r="C84" s="24">
        <v>48306</v>
      </c>
      <c r="D84" s="24">
        <v>55804</v>
      </c>
      <c r="E84" s="24">
        <v>52534</v>
      </c>
      <c r="F84" s="24"/>
      <c r="G84" s="24"/>
      <c r="H84" s="24"/>
      <c r="I84" s="87">
        <f t="shared" si="3"/>
        <v>8.7525359168633299E-2</v>
      </c>
      <c r="J84" s="24">
        <f t="shared" si="4"/>
        <v>4228</v>
      </c>
      <c r="K84" s="24">
        <f t="shared" si="5"/>
        <v>-3270</v>
      </c>
    </row>
    <row r="85" spans="1:11">
      <c r="A85" s="83">
        <v>94</v>
      </c>
      <c r="B85" s="82" t="s">
        <v>83</v>
      </c>
      <c r="C85" s="24">
        <v>55423</v>
      </c>
      <c r="D85" s="24">
        <v>59288</v>
      </c>
      <c r="E85" s="24">
        <v>59812</v>
      </c>
      <c r="F85" s="24"/>
      <c r="G85" s="24"/>
      <c r="H85" s="24"/>
      <c r="I85" s="87">
        <f t="shared" si="3"/>
        <v>7.9190949605759342E-2</v>
      </c>
      <c r="J85" s="24">
        <f t="shared" si="4"/>
        <v>4389</v>
      </c>
      <c r="K85" s="24">
        <f t="shared" si="5"/>
        <v>524</v>
      </c>
    </row>
    <row r="86" spans="1:11">
      <c r="A86" s="83">
        <v>95</v>
      </c>
      <c r="B86" s="82" t="s">
        <v>84</v>
      </c>
      <c r="C86" s="24">
        <v>53450</v>
      </c>
      <c r="D86" s="24">
        <v>51167</v>
      </c>
      <c r="E86" s="24">
        <v>50960</v>
      </c>
      <c r="F86" s="24"/>
      <c r="G86" s="24"/>
      <c r="H86" s="24"/>
      <c r="I86" s="87">
        <f t="shared" si="3"/>
        <v>-4.6585594013096351E-2</v>
      </c>
      <c r="J86" s="24">
        <f t="shared" si="4"/>
        <v>-2490</v>
      </c>
      <c r="K86" s="24">
        <f t="shared" si="5"/>
        <v>-207</v>
      </c>
    </row>
    <row r="87" spans="1:11">
      <c r="A87" s="83">
        <v>96</v>
      </c>
      <c r="B87" s="82" t="s">
        <v>85</v>
      </c>
      <c r="C87" s="24">
        <v>106350</v>
      </c>
      <c r="D87" s="24">
        <v>112122</v>
      </c>
      <c r="E87" s="24">
        <v>112792</v>
      </c>
      <c r="F87" s="24"/>
      <c r="G87" s="24"/>
      <c r="H87" s="24"/>
      <c r="I87" s="87">
        <f t="shared" si="3"/>
        <v>6.0573577809120829E-2</v>
      </c>
      <c r="J87" s="24">
        <f t="shared" si="4"/>
        <v>6442</v>
      </c>
      <c r="K87" s="24">
        <f t="shared" si="5"/>
        <v>670</v>
      </c>
    </row>
    <row r="88" spans="1:11">
      <c r="A88" s="83">
        <v>97</v>
      </c>
      <c r="B88" s="82" t="s">
        <v>86</v>
      </c>
      <c r="C88" s="24">
        <v>14884</v>
      </c>
      <c r="D88" s="24">
        <v>12456</v>
      </c>
      <c r="E88" s="24">
        <v>12245</v>
      </c>
      <c r="F88" s="24"/>
      <c r="G88" s="24"/>
      <c r="H88" s="24"/>
      <c r="I88" s="87">
        <f t="shared" si="3"/>
        <v>-0.17730448804084922</v>
      </c>
      <c r="J88" s="24">
        <f t="shared" si="4"/>
        <v>-2639</v>
      </c>
      <c r="K88" s="24">
        <f t="shared" si="5"/>
        <v>-211</v>
      </c>
    </row>
    <row r="89" spans="1:11">
      <c r="A89" s="83">
        <v>98</v>
      </c>
      <c r="B89" s="82" t="s">
        <v>87</v>
      </c>
      <c r="C89" s="24">
        <v>807</v>
      </c>
      <c r="D89" s="24">
        <v>738</v>
      </c>
      <c r="E89" s="24">
        <v>722</v>
      </c>
      <c r="F89" s="24"/>
      <c r="G89" s="24"/>
      <c r="H89" s="24"/>
      <c r="I89" s="87">
        <f t="shared" si="3"/>
        <v>-0.10532837670384139</v>
      </c>
      <c r="J89" s="24">
        <f t="shared" si="4"/>
        <v>-85</v>
      </c>
      <c r="K89" s="24">
        <f t="shared" si="5"/>
        <v>-16</v>
      </c>
    </row>
    <row r="90" spans="1:11">
      <c r="A90" s="83">
        <v>99</v>
      </c>
      <c r="B90" s="82" t="s">
        <v>88</v>
      </c>
      <c r="C90" s="24">
        <v>3987</v>
      </c>
      <c r="D90" s="24">
        <v>4243</v>
      </c>
      <c r="E90" s="24">
        <v>4300</v>
      </c>
      <c r="F90" s="24"/>
      <c r="G90" s="24"/>
      <c r="H90" s="24"/>
      <c r="I90" s="87">
        <f t="shared" si="3"/>
        <v>7.850514171055932E-2</v>
      </c>
      <c r="J90" s="24">
        <f t="shared" si="4"/>
        <v>313</v>
      </c>
      <c r="K90" s="24">
        <f t="shared" si="5"/>
        <v>57</v>
      </c>
    </row>
    <row r="91" spans="1:11" s="154" customFormat="1">
      <c r="A91" s="83"/>
      <c r="B91" s="96" t="s">
        <v>285</v>
      </c>
      <c r="C91" s="24">
        <v>46086</v>
      </c>
      <c r="D91" s="24">
        <v>48441</v>
      </c>
      <c r="E91" s="24">
        <v>48786</v>
      </c>
      <c r="F91" s="24"/>
      <c r="G91" s="24"/>
      <c r="H91" s="24"/>
      <c r="I91" s="87">
        <f>(E91-C91)/C91</f>
        <v>5.8586121598750165E-2</v>
      </c>
      <c r="J91" s="24">
        <f>E91-C91</f>
        <v>2700</v>
      </c>
      <c r="K91" s="24">
        <f>E91-D91</f>
        <v>345</v>
      </c>
    </row>
    <row r="92" spans="1:11" s="113" customFormat="1" ht="14.45" customHeight="1">
      <c r="A92" s="186" t="s">
        <v>89</v>
      </c>
      <c r="B92" s="186"/>
      <c r="C92" s="117">
        <v>11789103</v>
      </c>
      <c r="D92" s="117">
        <v>11417099</v>
      </c>
      <c r="E92" s="117">
        <v>11493916</v>
      </c>
      <c r="F92" s="117"/>
      <c r="G92" s="117"/>
      <c r="H92" s="117"/>
      <c r="I92" s="110">
        <f t="shared" si="3"/>
        <v>-2.5038970310124527E-2</v>
      </c>
      <c r="J92" s="118">
        <f t="shared" si="4"/>
        <v>-295187</v>
      </c>
      <c r="K92" s="118">
        <f t="shared" si="5"/>
        <v>76817</v>
      </c>
    </row>
    <row r="94" spans="1:11">
      <c r="C94" s="164"/>
      <c r="D94" s="164"/>
      <c r="E94" s="164"/>
      <c r="F94" s="164"/>
      <c r="G94" s="164"/>
      <c r="H94" s="164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Asus47</cp:lastModifiedBy>
  <dcterms:created xsi:type="dcterms:W3CDTF">2011-08-11T09:01:00Z</dcterms:created>
  <dcterms:modified xsi:type="dcterms:W3CDTF">2020-01-30T11:48:59Z</dcterms:modified>
</cp:coreProperties>
</file>